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RUNGTHIP 69\UC69\ปรับเกลี่ย UC ปี 69\ส่งผลปรับเกลี่ย 69\ส่งผลการปรับเกลี่ยแจ้งจังหวัด\"/>
    </mc:Choice>
  </mc:AlternateContent>
  <xr:revisionPtr revIDLastSave="0" documentId="13_ncr:1_{665AD195-AE5E-4D08-B3E4-7DD959B70F92}" xr6:coauthVersionLast="47" xr6:coauthVersionMax="47" xr10:uidLastSave="{00000000-0000-0000-0000-000000000000}"/>
  <bookViews>
    <workbookView xWindow="-110" yWindow="-110" windowWidth="19420" windowHeight="10300" tabRatio="819" xr2:uid="{13CEEE0E-E5DF-4C9E-B4A5-51DA9024053C}"/>
  </bookViews>
  <sheets>
    <sheet name="รวมการได้รับจัดสรร" sheetId="1" r:id="rId1"/>
    <sheet name="1. รายละเอียด CIO และ CSO " sheetId="2" r:id="rId2"/>
    <sheet name="2. รายละเอียด CDO" sheetId="4" r:id="rId3"/>
    <sheet name="3. รายละเอียด CHRO" sheetId="3" r:id="rId4"/>
  </sheets>
  <externalReferences>
    <externalReference r:id="rId5"/>
  </externalReferences>
  <definedNames>
    <definedName name="_xlnm.Print_Titles" localSheetId="1">'1. รายละเอียด CIO และ CSO '!$A:$D,'1. รายละเอียด CIO และ CSO '!$1:$4</definedName>
    <definedName name="_xlnm.Print_Titles" localSheetId="2">'2. รายละเอียด CDO'!$1:$4</definedName>
    <definedName name="_xlnm.Print_Titles" localSheetId="3">'3. รายละเอียด CHRO'!$1:$4</definedName>
    <definedName name="_xlnm.Print_Titles" localSheetId="0">รวมการได้รับจัดสรร!$A:$F,รวมการได้รับจัดสรร!$2:$8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4" l="1"/>
  <c r="H86" i="4"/>
  <c r="H67" i="4"/>
  <c r="H42" i="4"/>
  <c r="H57" i="4"/>
  <c r="F20" i="4"/>
  <c r="G20" i="4"/>
  <c r="H20" i="4"/>
  <c r="H13" i="4"/>
  <c r="H6" i="4"/>
  <c r="H7" i="4"/>
  <c r="H8" i="4"/>
  <c r="H9" i="4"/>
  <c r="H10" i="4"/>
  <c r="H11" i="4"/>
  <c r="H12" i="4"/>
  <c r="H14" i="4"/>
  <c r="H15" i="4"/>
  <c r="H16" i="4"/>
  <c r="H17" i="4"/>
  <c r="H18" i="4"/>
  <c r="H19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8" i="4"/>
  <c r="H59" i="4"/>
  <c r="H60" i="4"/>
  <c r="H61" i="4"/>
  <c r="H62" i="4"/>
  <c r="H63" i="4"/>
  <c r="H64" i="4"/>
  <c r="H65" i="4"/>
  <c r="H66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7" i="4"/>
  <c r="H88" i="4"/>
  <c r="H89" i="4"/>
  <c r="H90" i="4"/>
  <c r="H91" i="4"/>
  <c r="H92" i="4"/>
  <c r="H93" i="4"/>
  <c r="H94" i="4"/>
  <c r="H95" i="4"/>
  <c r="H96" i="4"/>
  <c r="H99" i="4" s="1"/>
  <c r="H100" i="4" s="1"/>
  <c r="H97" i="4"/>
  <c r="H98" i="4"/>
  <c r="H5" i="4"/>
  <c r="G13" i="4"/>
  <c r="F99" i="4"/>
  <c r="F100" i="4" s="1"/>
  <c r="G99" i="4"/>
  <c r="F86" i="4"/>
  <c r="G86" i="4"/>
  <c r="F67" i="4"/>
  <c r="G67" i="4"/>
  <c r="F57" i="4"/>
  <c r="G57" i="4"/>
  <c r="F42" i="4"/>
  <c r="G42" i="4"/>
  <c r="F13" i="4"/>
  <c r="E99" i="4"/>
  <c r="E86" i="4"/>
  <c r="E67" i="4"/>
  <c r="E57" i="4"/>
  <c r="E42" i="4"/>
  <c r="E20" i="4"/>
  <c r="E13" i="4"/>
  <c r="E100" i="4" s="1"/>
  <c r="K6" i="3"/>
  <c r="K7" i="3"/>
  <c r="K8" i="3"/>
  <c r="K9" i="3"/>
  <c r="K10" i="3"/>
  <c r="K11" i="3"/>
  <c r="K12" i="3"/>
  <c r="K14" i="3"/>
  <c r="K15" i="3"/>
  <c r="K16" i="3"/>
  <c r="K17" i="3"/>
  <c r="K18" i="3"/>
  <c r="K19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8" i="3"/>
  <c r="K59" i="3"/>
  <c r="K60" i="3"/>
  <c r="K61" i="3"/>
  <c r="K62" i="3"/>
  <c r="K63" i="3"/>
  <c r="K64" i="3"/>
  <c r="K65" i="3"/>
  <c r="K6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7" i="3"/>
  <c r="K88" i="3"/>
  <c r="K89" i="3"/>
  <c r="K90" i="3"/>
  <c r="K91" i="3"/>
  <c r="K92" i="3"/>
  <c r="K93" i="3"/>
  <c r="K94" i="3"/>
  <c r="K95" i="3"/>
  <c r="K96" i="3"/>
  <c r="K97" i="3"/>
  <c r="K98" i="3"/>
  <c r="K5" i="3"/>
  <c r="J99" i="3"/>
  <c r="J86" i="3"/>
  <c r="J67" i="3"/>
  <c r="J57" i="3"/>
  <c r="J42" i="3"/>
  <c r="J20" i="3"/>
  <c r="J13" i="3"/>
  <c r="I99" i="3"/>
  <c r="I86" i="3"/>
  <c r="I67" i="3"/>
  <c r="I57" i="3"/>
  <c r="I42" i="3"/>
  <c r="I20" i="3"/>
  <c r="I13" i="3"/>
  <c r="G99" i="3"/>
  <c r="H99" i="3"/>
  <c r="G86" i="3"/>
  <c r="H86" i="3"/>
  <c r="G67" i="3"/>
  <c r="H67" i="3"/>
  <c r="G57" i="3"/>
  <c r="H57" i="3"/>
  <c r="G42" i="3"/>
  <c r="H42" i="3"/>
  <c r="H20" i="3"/>
  <c r="H13" i="3"/>
  <c r="G20" i="3"/>
  <c r="G13" i="3"/>
  <c r="F99" i="3"/>
  <c r="F86" i="3"/>
  <c r="F67" i="3"/>
  <c r="F57" i="3"/>
  <c r="F42" i="3"/>
  <c r="F20" i="3"/>
  <c r="F13" i="3"/>
  <c r="K99" i="3" l="1"/>
  <c r="K86" i="3"/>
  <c r="K67" i="3"/>
  <c r="J100" i="3"/>
  <c r="K57" i="3"/>
  <c r="K42" i="3"/>
  <c r="G100" i="3"/>
  <c r="H100" i="3"/>
  <c r="K20" i="3"/>
  <c r="K13" i="3"/>
  <c r="F100" i="3"/>
  <c r="I100" i="3"/>
  <c r="K100" i="3" l="1"/>
  <c r="E99" i="3" l="1"/>
  <c r="E86" i="3"/>
  <c r="E67" i="3"/>
  <c r="E57" i="3"/>
  <c r="E42" i="3"/>
  <c r="E20" i="3"/>
  <c r="E13" i="3"/>
  <c r="AH6" i="2"/>
  <c r="AH7" i="2"/>
  <c r="AH8" i="2"/>
  <c r="AH9" i="2"/>
  <c r="AH10" i="2"/>
  <c r="AH11" i="2"/>
  <c r="AH12" i="2"/>
  <c r="AH14" i="2"/>
  <c r="AH15" i="2"/>
  <c r="AH16" i="2"/>
  <c r="AH17" i="2"/>
  <c r="AH18" i="2"/>
  <c r="AH19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8" i="2"/>
  <c r="AH59" i="2"/>
  <c r="AH60" i="2"/>
  <c r="AH61" i="2"/>
  <c r="AH62" i="2"/>
  <c r="AH63" i="2"/>
  <c r="AH64" i="2"/>
  <c r="AH65" i="2"/>
  <c r="AH66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5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G99" i="2"/>
  <c r="F99" i="2"/>
  <c r="F86" i="2"/>
  <c r="F58" i="2"/>
  <c r="F67" i="2" s="1"/>
  <c r="F57" i="2"/>
  <c r="F42" i="2"/>
  <c r="F20" i="2"/>
  <c r="F13" i="2"/>
  <c r="E99" i="2"/>
  <c r="E86" i="2"/>
  <c r="E67" i="2"/>
  <c r="E57" i="2"/>
  <c r="E42" i="2"/>
  <c r="E20" i="2"/>
  <c r="E13" i="2"/>
  <c r="U102" i="1"/>
  <c r="U101" i="1"/>
  <c r="U100" i="1"/>
  <c r="U99" i="1"/>
  <c r="U98" i="1"/>
  <c r="U97" i="1"/>
  <c r="U96" i="1"/>
  <c r="U95" i="1"/>
  <c r="U94" i="1"/>
  <c r="U93" i="1"/>
  <c r="U92" i="1"/>
  <c r="U91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G103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G90" i="1"/>
  <c r="I71" i="1"/>
  <c r="J71" i="1"/>
  <c r="L71" i="1"/>
  <c r="N71" i="1"/>
  <c r="O71" i="1"/>
  <c r="P71" i="1"/>
  <c r="Q71" i="1"/>
  <c r="R71" i="1"/>
  <c r="S71" i="1"/>
  <c r="T71" i="1"/>
  <c r="G71" i="1"/>
  <c r="M70" i="1"/>
  <c r="K70" i="1"/>
  <c r="M69" i="1"/>
  <c r="K69" i="1"/>
  <c r="U69" i="1" s="1"/>
  <c r="M68" i="1"/>
  <c r="K68" i="1"/>
  <c r="M67" i="1"/>
  <c r="K67" i="1"/>
  <c r="M66" i="1"/>
  <c r="K66" i="1"/>
  <c r="U66" i="1" s="1"/>
  <c r="M65" i="1"/>
  <c r="K65" i="1"/>
  <c r="U65" i="1" s="1"/>
  <c r="M64" i="1"/>
  <c r="K64" i="1"/>
  <c r="M63" i="1"/>
  <c r="K63" i="1"/>
  <c r="M62" i="1"/>
  <c r="H62" i="1"/>
  <c r="K62" i="1" s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G61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G46" i="1"/>
  <c r="U23" i="1"/>
  <c r="U22" i="1"/>
  <c r="U21" i="1"/>
  <c r="U20" i="1"/>
  <c r="U19" i="1"/>
  <c r="U18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G24" i="1"/>
  <c r="U10" i="1"/>
  <c r="U11" i="1"/>
  <c r="U12" i="1"/>
  <c r="U13" i="1"/>
  <c r="U14" i="1"/>
  <c r="U15" i="1"/>
  <c r="U16" i="1"/>
  <c r="U9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G17" i="1"/>
  <c r="O104" i="1" l="1"/>
  <c r="N104" i="1"/>
  <c r="Q104" i="1"/>
  <c r="I104" i="1"/>
  <c r="P104" i="1"/>
  <c r="U64" i="1"/>
  <c r="U68" i="1"/>
  <c r="G104" i="1"/>
  <c r="U46" i="1"/>
  <c r="T104" i="1"/>
  <c r="L104" i="1"/>
  <c r="U70" i="1"/>
  <c r="S104" i="1"/>
  <c r="M71" i="1"/>
  <c r="M104" i="1" s="1"/>
  <c r="R104" i="1"/>
  <c r="J104" i="1"/>
  <c r="U63" i="1"/>
  <c r="U67" i="1"/>
  <c r="E100" i="3"/>
  <c r="AH13" i="2"/>
  <c r="N100" i="2"/>
  <c r="M100" i="2"/>
  <c r="AB100" i="2"/>
  <c r="U100" i="2"/>
  <c r="P100" i="2"/>
  <c r="AA100" i="2"/>
  <c r="T100" i="2"/>
  <c r="L100" i="2"/>
  <c r="AD100" i="2"/>
  <c r="V100" i="2"/>
  <c r="O100" i="2"/>
  <c r="Z100" i="2"/>
  <c r="S100" i="2"/>
  <c r="K100" i="2"/>
  <c r="AC100" i="2"/>
  <c r="AG100" i="2"/>
  <c r="Y100" i="2"/>
  <c r="R100" i="2"/>
  <c r="J100" i="2"/>
  <c r="AH99" i="2"/>
  <c r="AF100" i="2"/>
  <c r="X100" i="2"/>
  <c r="Q100" i="2"/>
  <c r="AE100" i="2"/>
  <c r="W100" i="2"/>
  <c r="G100" i="2"/>
  <c r="AH67" i="2"/>
  <c r="H100" i="2"/>
  <c r="AH20" i="2"/>
  <c r="E100" i="2"/>
  <c r="AH57" i="2"/>
  <c r="F100" i="2"/>
  <c r="AH86" i="2"/>
  <c r="I100" i="2"/>
  <c r="AH42" i="2"/>
  <c r="K104" i="1"/>
  <c r="U62" i="1"/>
  <c r="K71" i="1"/>
  <c r="U61" i="1"/>
  <c r="H71" i="1"/>
  <c r="H104" i="1" s="1"/>
  <c r="U103" i="1"/>
  <c r="U24" i="1"/>
  <c r="U90" i="1"/>
  <c r="U17" i="1"/>
  <c r="U71" i="1" l="1"/>
  <c r="U104" i="1" s="1"/>
  <c r="AH100" i="2"/>
  <c r="F102" i="1" l="1"/>
  <c r="F101" i="1"/>
  <c r="F100" i="1"/>
  <c r="F99" i="1"/>
  <c r="F98" i="1"/>
  <c r="F97" i="1"/>
  <c r="F96" i="1"/>
  <c r="F95" i="1"/>
  <c r="F94" i="1"/>
  <c r="F93" i="1"/>
  <c r="F92" i="1"/>
  <c r="F91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24" i="1" l="1"/>
  <c r="F71" i="1"/>
  <c r="F90" i="1"/>
  <c r="F61" i="1"/>
  <c r="F103" i="1"/>
  <c r="F46" i="1"/>
  <c r="F17" i="1"/>
  <c r="F104" i="1" l="1"/>
</calcChain>
</file>

<file path=xl/sharedStrings.xml><?xml version="1.0" encoding="utf-8"?>
<sst xmlns="http://schemas.openxmlformats.org/spreadsheetml/2006/main" count="1282" uniqueCount="282">
  <si>
    <t>ลำดับ</t>
  </si>
  <si>
    <t>จังหวัด</t>
  </si>
  <si>
    <t>รหัส</t>
  </si>
  <si>
    <t>ชื่อหน่วยบริการ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</si>
  <si>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</si>
  <si>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</si>
  <si>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</si>
  <si>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</si>
  <si>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</si>
  <si>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</si>
  <si>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</si>
  <si>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</si>
  <si>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</si>
  <si>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</si>
  <si>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</si>
  <si>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</si>
  <si>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</si>
  <si>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</si>
  <si>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</si>
  <si>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</si>
  <si>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</si>
  <si>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บึงกาฬ Total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</si>
  <si>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</si>
  <si>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</si>
  <si>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</si>
  <si>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</si>
  <si>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</si>
  <si>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</si>
  <si>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</si>
  <si>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</si>
  <si>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</si>
  <si>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</si>
  <si>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</si>
  <si>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</si>
  <si>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</si>
  <si>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หนองบัวลำภู Total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</si>
  <si>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</si>
  <si>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</si>
  <si>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</si>
  <si>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</si>
  <si>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</si>
  <si>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</si>
  <si>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</si>
  <si>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</si>
  <si>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</si>
  <si>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</si>
  <si>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</si>
  <si>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</si>
  <si>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</si>
  <si>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</si>
  <si>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</si>
  <si>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</si>
  <si>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</si>
  <si>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</si>
  <si>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</si>
  <si>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</si>
  <si>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</si>
  <si>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</si>
  <si>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</si>
  <si>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</si>
  <si>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</si>
  <si>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</si>
  <si>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</si>
  <si>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</si>
  <si>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</si>
  <si>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</si>
  <si>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</si>
  <si>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</si>
  <si>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</si>
  <si>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</si>
  <si>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</si>
  <si>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</si>
  <si>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</si>
  <si>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</si>
  <si>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</si>
  <si>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</si>
  <si>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</si>
  <si>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</si>
  <si>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</si>
  <si>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อุดรธานี Total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</si>
  <si>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</si>
  <si>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</si>
  <si>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</si>
  <si>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</si>
  <si>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</si>
  <si>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</si>
  <si>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</si>
  <si>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</si>
  <si>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</si>
  <si>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</si>
  <si>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</si>
  <si>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</si>
  <si>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</si>
  <si>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</si>
  <si>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</si>
  <si>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</si>
  <si>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</si>
  <si>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</si>
  <si>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</si>
  <si>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</si>
  <si>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</si>
  <si>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</si>
  <si>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</si>
  <si>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</si>
  <si>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</si>
  <si>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</si>
  <si>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</si>
  <si>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</si>
  <si>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</si>
  <si>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เลย Total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</si>
  <si>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</si>
  <si>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</si>
  <si>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</si>
  <si>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</si>
  <si>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</si>
  <si>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</si>
  <si>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</si>
  <si>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</si>
  <si>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</si>
  <si>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</si>
  <si>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</si>
  <si>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</si>
  <si>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</si>
  <si>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</si>
  <si>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</si>
  <si>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</si>
  <si>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</si>
  <si>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</si>
  <si>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</si>
  <si>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หนองคาย Total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</si>
  <si>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</si>
  <si>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</si>
  <si>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</si>
  <si>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</si>
  <si>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</si>
  <si>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</si>
  <si>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</si>
  <si>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</si>
  <si>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</si>
  <si>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</si>
  <si>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</si>
  <si>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</si>
  <si>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</si>
  <si>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</si>
  <si>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</si>
  <si>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</si>
  <si>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</si>
  <si>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</si>
  <si>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</si>
  <si>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</si>
  <si>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</si>
  <si>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</si>
  <si>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</si>
  <si>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</si>
  <si>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รพ.พระอาจารย์วัน อุตฺตโม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</si>
  <si>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</si>
  <si>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</si>
  <si>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</si>
  <si>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</si>
  <si>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</si>
  <si>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</si>
  <si>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</si>
  <si>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</si>
  <si>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</si>
  <si>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</si>
  <si>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</si>
  <si>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ธนากโร</t>
  </si>
  <si>
    <t>สกลนคร Total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</si>
  <si>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</si>
  <si>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</si>
  <si>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</si>
  <si>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</si>
  <si>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</si>
  <si>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</si>
  <si>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</si>
  <si>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</si>
  <si>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</si>
  <si>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</si>
  <si>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</si>
  <si>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</si>
  <si>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</si>
  <si>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</si>
  <si>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</si>
  <si>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</si>
  <si>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</si>
  <si>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</si>
  <si>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</si>
  <si>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</si>
  <si>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</si>
  <si>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</si>
  <si>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</si>
  <si>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</si>
  <si>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</si>
  <si>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นครพนม Total</t>
  </si>
  <si>
    <t>Grand Total</t>
  </si>
  <si>
    <t>เงินกันระดับเขตที่ได้รับจัดสรร (บาท)</t>
  </si>
  <si>
    <t>1. สนับสนุนการดำเนินงานตามนโยบาย แผนงาน/โครงการ จำนวน 35,669,750 บาท</t>
  </si>
  <si>
    <t>2. จัดสรรพัฒนาศักยภาพบุคลากร จำนวน 20,000,000 บาท</t>
  </si>
  <si>
    <t>4. ปรับเกลี่ย จำนวน 127,265,871 บาท</t>
  </si>
  <si>
    <t>1.1 ดำเนินการ โดยหน่วยบริการ จำนวน 23,316,000 บาท  จัดสรรลง Focal Point/PM แผนงาน โครงการ</t>
  </si>
  <si>
    <t>รวม (บาท)</t>
  </si>
  <si>
    <t>เงินบริหารจัดการระดับเขต ปี 2569 จัดสรรให้หน่วยบริการ และฝากเพื่อดำเนินการระหว่างปี จำนวน 222,735,621 บาท</t>
  </si>
  <si>
    <t>รพ.นาวัง เฉลิมพระเกียรติฯ</t>
  </si>
  <si>
    <t>CSO สนับสนุน Service Plan การเข้าอบรมและโครงการ 6,216,000 บาท</t>
  </si>
  <si>
    <t>CHRO บริหารทรัพยากรบุคคล 5,700,000 บาท</t>
  </si>
  <si>
    <t>รวมจำนวนเงินได้รับจัดสรรทั้งหมด (บาท)</t>
  </si>
  <si>
    <t>CIO สนับสนุนการดำเนินงานตรวจราชการและนิเทศงาน  รวม 7,000,000 บาท</t>
  </si>
  <si>
    <t>3.เวชปฏิบัติครอบครัว</t>
  </si>
  <si>
    <t>2.สูติ-นรีเวช</t>
  </si>
  <si>
    <t>1.ชีวาภิบาล</t>
  </si>
  <si>
    <t>4.ศัลยกรรม</t>
  </si>
  <si>
    <t>5.สุขภาพช่องปาก</t>
  </si>
  <si>
    <t>6.ออร์โธปิดิกส์</t>
  </si>
  <si>
    <t>7.Stroke</t>
  </si>
  <si>
    <t>8.COPD &amp; Asthma</t>
  </si>
  <si>
    <t>9.IMC</t>
  </si>
  <si>
    <t>10.URO</t>
  </si>
  <si>
    <t>โครงการอบรมเชิงปฏิบัติการซ้อมแผนสาธารณภัยสัญจรครั้งที่ 2 ปี69</t>
  </si>
  <si>
    <t>โครงการประชุมเชิงปฏิบัติการพัฒนาศักยภาพบุคลากรใน รพ.สต.ในการจัดการระบบฐานข้อมูลการส่งต่อ โดยใช้โปรแกรม MOPH refer</t>
  </si>
  <si>
    <t>โครงการอบรมการรักษารากฟันกราม</t>
  </si>
  <si>
    <t xml:space="preserve">โครงการพัฒนาศักยภาพบุคลากรในการดูแลผู้ป่วยทารกแรกเกิดและเด็ก เขต8 </t>
  </si>
  <si>
    <t>โครงการเยี่ยมเสริมพลังโรงพยาบาล Node เขตสุขภาพที่ 8 ประจำปี 2569 (14 Node)</t>
  </si>
  <si>
    <t xml:space="preserve">โครงการสัมมนาวิชาการพัฒนาศักยภาพเครือข่ายให้ บริการการผ่าตัดแบบวันเดียวกลับและการผ่าตัดแผลเล็ก (One Day Surgery &amp; Minimally Invasive Surgery) </t>
  </si>
  <si>
    <t xml:space="preserve">โครงการการพัฒนาศักยภาพบุคลากรในการดูแลผู้ป่วยติดเชื้อในกระแสเลือด </t>
  </si>
  <si>
    <t>โครงการอบรมเชิงปฏิบัติการและพัฒนาศักยภาพบุคลากรในการดูแลผู้ป่วยโรคไต</t>
  </si>
  <si>
    <t xml:space="preserve">โครงการประชุมเชิงปฏิบัติการการพัฒนาศักยภาพการดูแลผู้ป่วยโรคหัวใจ 
</t>
  </si>
  <si>
    <t>11.การรับบริจาคและปลูกถ่ายอวัยวะ</t>
  </si>
  <si>
    <t>12.จักษุ</t>
  </si>
  <si>
    <t>13.ทารกแรกเกิดและเด็ก</t>
  </si>
  <si>
    <t>14.พัฒนาการเด็ก</t>
  </si>
  <si>
    <t>15.มะเร็ง</t>
  </si>
  <si>
    <t>16.หัวใจ</t>
  </si>
  <si>
    <t>รวม CSO สนับสนุน Service Plan การเข้าอบรมและโครงการ 6,216,000 บาท</t>
  </si>
  <si>
    <t xml:space="preserve">CSO 1. อบรมพัฒนาบุคลากรสนับสนุนงาน Service Plan ปีงบประมาณ พ.ศ. 2569 </t>
  </si>
  <si>
    <t>CSO 2. (Quick Win สาขาหัวใจ) ค่าตรวจ Echo สัญจร</t>
  </si>
  <si>
    <t xml:space="preserve">CSO 3. โครงการอบรมเชิงปฏิบัติการ </t>
  </si>
  <si>
    <t>17. อายุร กรรมและโรคติดเชื้อ</t>
  </si>
  <si>
    <t>รวม CHRO สนับสนุนบริหารทรัพยากรบุคคล</t>
  </si>
  <si>
    <t>1. โครงการประชุมคณะกรรมการบริหารทรัพยากรบุคคลและคณะกรรมการบริหารเขตสุขภาพ สัญจร 7 จังหวัดละ 200,000 บาท</t>
  </si>
  <si>
    <t>2. โครงการพัฒนาศักยภาพบุคลากรด้านการวิจัยและประเมินค่างาน เขต 8</t>
  </si>
  <si>
    <t>3. โครงการการประชุมวิชาการ เขตสุขภาพที่ 8 เพื่อพัฒนาระบบบริการ</t>
  </si>
  <si>
    <t>4. โครงการการประชุมนำเสนอผลงานวิชาการ เขตสุขภาพที่ 8  จำนวน 4 ครั้ง ครั้งละ 50,000 บาท</t>
  </si>
  <si>
    <t xml:space="preserve">5. โครงการพัฒนาเครือข่ายวิชาชีพ (6 เครือข่าย)เขตสุขภาพที่ 8 </t>
  </si>
  <si>
    <t>2.4. งบพัฒนาศักยภาพบุคลากรเพื่อพัฒนาระบบบริการสุขภาพ 7,300,000 บาท (สสจ.หนองบัวลำภู ฝาก)</t>
  </si>
  <si>
    <t>CIO สนับสนุนการดำเนินงานตรวจราชการและนิเทศงาน  รวม 7,000,000 บาท (รายละเอียดตามSheet 1)</t>
  </si>
  <si>
    <t>CSO สนับสนุน Service Plan การเข้าอบรมและโครงการ 6,216,000 บาท (รายละเอียดตาม Sheet 1)</t>
  </si>
  <si>
    <t xml:space="preserve"> 2.1 ทุน นร. พยาบาลและนักรังสีเทคนิค 207 คน  8,700,000  บาท (สนับสนุนทุน 100%)</t>
  </si>
  <si>
    <t>3. จัดสรรป้องกันวิกฤติการเงิน
โดยใช้ MOE จำนวน 40,000,000 บาท (เขตฝาก บริหารระหว่างปี)</t>
  </si>
  <si>
    <t>[1]</t>
  </si>
  <si>
    <t>[2]</t>
  </si>
  <si>
    <t>[3]</t>
  </si>
  <si>
    <t>[4]</t>
  </si>
  <si>
    <t>[5]=[1]+..+[4]</t>
  </si>
  <si>
    <t>[7]</t>
  </si>
  <si>
    <t>[8]</t>
  </si>
  <si>
    <t>[9]</t>
  </si>
  <si>
    <t>[10]</t>
  </si>
  <si>
    <t>[11]</t>
  </si>
  <si>
    <t>[12]</t>
  </si>
  <si>
    <t>[13]</t>
  </si>
  <si>
    <t>[14]</t>
  </si>
  <si>
    <t>[15]</t>
  </si>
  <si>
    <t>[16]=[5]+..+[15]</t>
  </si>
  <si>
    <t>CDO สุขภาพดิจิทัลเขต 4,400,000 บาท (รายละเอียดตามSheet 2)</t>
  </si>
  <si>
    <t>CHRO บริหารทรัพยากรบุคคล 5,700,000 บาท (รายละเอียดตาม Sheet 3)</t>
  </si>
  <si>
    <t xml:space="preserve">รวม CDO สุขภาพดิจิทัลเขต 4,400,000 บาท </t>
  </si>
  <si>
    <t>1.โครงการสนับสนุนงบประมาณ Cyber Security หน่วยบริการ</t>
  </si>
  <si>
    <t xml:space="preserve">2. โครงการพัฒนาโมเดลระบบเฝ้าระวังและตอบสนองภัยคุกคามไซเบอร์ระดับจังหวัด (Cyber security SIEM Pilot Model) </t>
  </si>
  <si>
    <t>(เขตปรับเกลี่ย และตามเงื่อนไขข้อตกลงฯ)</t>
  </si>
  <si>
    <t>1.2 ดำเนินการแผนงาน/โครงการ โดย สนข. 12,353,750 บาท (สนข.ฝาก รพ.จว. 4 แห่ง จะขอสนับสนุนเงินบำรุง)</t>
  </si>
  <si>
    <t>2.2 อบรมหลักสูตร AI จำนวน 1,000,000 บาท (สนับสนุนเข้าอบรม 4 คน)</t>
  </si>
  <si>
    <t>2.3. R8 Plat Form 3,000,000 บาท (สนข.ฝาก เพื่อให้ CDO ดำเนินงาน)</t>
  </si>
  <si>
    <t xml:space="preserve">4.1 ปรับเกลี่ย จว.ละ 5 ล้านบาท  ให้ จว.ปรับเกลี่ยให้หน่วยบริการ </t>
  </si>
  <si>
    <t>4.2 สนับสนุน รพศ./รพท.ที่สนับสนุนเงินบำรุงให้ สนข. จำนวน 15,000,000 บาท (ให้ รพ. 3 แห่งแทนการสนับสนุนเงินบำรุง สนข.)</t>
  </si>
  <si>
    <t>4.3 จัดสรร รพศ.รพท จำนวน 77,065,871 บาท (เขตฝาก จัดสรรระหว่างปี)</t>
  </si>
  <si>
    <t>การได้รับจัดสรรเงินบริหารจัดการระดับเขต ของหน่วยบริการสังกัดสำนักงานปลัดกระทรวงสาธารณสุข ปีงบประมาณ 2569 (เขตปรับเกลี่ย และตามเงื่อนไขข้อตกลงฯ)</t>
  </si>
  <si>
    <t>1. รายละเอียดการจัดสรรเงินบริหารจัดการระดับเขต ปี 2569 สนับสนุน CIO และ CSO (เขตปรับเกลี่ย และตามเงื่อนไขข้อตกลงฯ)</t>
  </si>
  <si>
    <t xml:space="preserve">2. รายละเอียดการจัดสรรเงินบริหารจัดการระดับเขต ปี 2569 สนับสนุน CDO </t>
  </si>
  <si>
    <t>3. รายละเอียดการจัดสรรเงินบริหารจัดการระดับเขต ปี 2569 สนับสนุน CHRO (เขตปรับเกลี่ย และตามเงื่อนไขข้อตกลงฯ)</t>
  </si>
  <si>
    <t>สิ่งที่ส่งมาด้วย 3</t>
  </si>
  <si>
    <t>สิ่งที่ส่งมาด้วย 4</t>
  </si>
  <si>
    <t>สิ่งที่ส่งมาด้วย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</si>
</sst>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8" formatCode="#,##0_ ;[Red]\-#,##0\ 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2" applyFont="1"/>
    <xf numFmtId="0" fontId="4" fillId="0" borderId="0" xfId="0" applyFont="1"/>
    <xf numFmtId="0" fontId="5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shrinkToFit="1"/>
    </xf>
    <xf numFmtId="164" fontId="5" fillId="0" borderId="2" xfId="1" applyNumberFormat="1" applyFont="1" applyFill="1" applyBorder="1" applyProtection="1"/>
    <xf numFmtId="0" fontId="5" fillId="0" borderId="4" xfId="0" applyFont="1" applyBorder="1" applyAlignment="1">
      <alignment shrinkToFit="1"/>
    </xf>
    <xf numFmtId="164" fontId="5" fillId="0" borderId="4" xfId="1" applyNumberFormat="1" applyFont="1" applyFill="1" applyBorder="1" applyProtection="1"/>
    <xf numFmtId="0" fontId="5" fillId="0" borderId="4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shrinkToFit="1"/>
    </xf>
    <xf numFmtId="164" fontId="5" fillId="0" borderId="1" xfId="1" applyNumberFormat="1" applyFont="1" applyFill="1" applyBorder="1" applyProtection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5" fillId="0" borderId="3" xfId="0" applyFont="1" applyBorder="1"/>
    <xf numFmtId="0" fontId="10" fillId="2" borderId="4" xfId="0" applyFont="1" applyFill="1" applyBorder="1" applyAlignment="1">
      <alignment shrinkToFit="1"/>
    </xf>
    <xf numFmtId="164" fontId="5" fillId="2" borderId="4" xfId="1" applyNumberFormat="1" applyFont="1" applyFill="1" applyBorder="1" applyProtection="1"/>
    <xf numFmtId="0" fontId="5" fillId="0" borderId="0" xfId="0" applyFont="1"/>
    <xf numFmtId="165" fontId="6" fillId="6" borderId="4" xfId="1" applyNumberFormat="1" applyFont="1" applyFill="1" applyBorder="1" applyAlignment="1">
      <alignment horizontal="center" vertical="top" wrapText="1"/>
    </xf>
    <xf numFmtId="165" fontId="7" fillId="6" borderId="4" xfId="1" applyNumberFormat="1" applyFont="1" applyFill="1" applyBorder="1" applyAlignment="1">
      <alignment horizontal="center" vertical="top" wrapText="1"/>
    </xf>
    <xf numFmtId="165" fontId="8" fillId="6" borderId="4" xfId="1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/>
    </xf>
    <xf numFmtId="0" fontId="10" fillId="3" borderId="4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 wrapText="1"/>
    </xf>
    <xf numFmtId="165" fontId="12" fillId="6" borderId="4" xfId="1" applyNumberFormat="1" applyFont="1" applyFill="1" applyBorder="1" applyAlignment="1">
      <alignment horizontal="center" vertical="top" wrapText="1"/>
    </xf>
    <xf numFmtId="165" fontId="0" fillId="0" borderId="4" xfId="1" applyNumberFormat="1" applyFont="1" applyBorder="1"/>
    <xf numFmtId="165" fontId="4" fillId="0" borderId="4" xfId="1" applyNumberFormat="1" applyFont="1" applyBorder="1"/>
    <xf numFmtId="165" fontId="4" fillId="0" borderId="4" xfId="0" applyNumberFormat="1" applyFont="1" applyBorder="1"/>
    <xf numFmtId="165" fontId="4" fillId="2" borderId="4" xfId="0" applyNumberFormat="1" applyFont="1" applyFill="1" applyBorder="1"/>
    <xf numFmtId="0" fontId="0" fillId="0" borderId="0" xfId="0" applyAlignment="1">
      <alignment horizontal="center" vertical="top" wrapText="1"/>
    </xf>
    <xf numFmtId="165" fontId="0" fillId="0" borderId="0" xfId="1" applyNumberFormat="1" applyFont="1"/>
    <xf numFmtId="0" fontId="10" fillId="2" borderId="4" xfId="0" applyFont="1" applyFill="1" applyBorder="1" applyAlignment="1">
      <alignment horizontal="center" vertical="top" wrapText="1"/>
    </xf>
    <xf numFmtId="165" fontId="7" fillId="3" borderId="1" xfId="1" applyNumberFormat="1" applyFont="1" applyFill="1" applyBorder="1" applyAlignment="1">
      <alignment horizontal="center" vertical="top" wrapText="1"/>
    </xf>
    <xf numFmtId="165" fontId="7" fillId="3" borderId="2" xfId="1" applyNumberFormat="1" applyFont="1" applyFill="1" applyBorder="1" applyAlignment="1">
      <alignment horizontal="center" vertical="top" wrapText="1"/>
    </xf>
    <xf numFmtId="165" fontId="7" fillId="6" borderId="4" xfId="1" applyNumberFormat="1" applyFont="1" applyFill="1" applyBorder="1" applyAlignment="1">
      <alignment horizontal="center" vertical="top" wrapText="1"/>
    </xf>
    <xf numFmtId="165" fontId="7" fillId="6" borderId="1" xfId="1" applyNumberFormat="1" applyFont="1" applyFill="1" applyBorder="1" applyAlignment="1">
      <alignment horizontal="center" vertical="top" wrapText="1"/>
    </xf>
    <xf numFmtId="165" fontId="7" fillId="6" borderId="2" xfId="1" applyNumberFormat="1" applyFont="1" applyFill="1" applyBorder="1" applyAlignment="1">
      <alignment horizontal="center" vertical="top" wrapText="1"/>
    </xf>
    <xf numFmtId="165" fontId="6" fillId="4" borderId="4" xfId="1" applyNumberFormat="1" applyFont="1" applyFill="1" applyBorder="1" applyAlignment="1">
      <alignment horizontal="center"/>
    </xf>
    <xf numFmtId="165" fontId="6" fillId="6" borderId="4" xfId="1" applyNumberFormat="1" applyFont="1" applyFill="1" applyBorder="1" applyAlignment="1">
      <alignment horizontal="center" vertical="top" wrapText="1"/>
    </xf>
    <xf numFmtId="165" fontId="6" fillId="7" borderId="4" xfId="1" applyNumberFormat="1" applyFont="1" applyFill="1" applyBorder="1" applyAlignment="1">
      <alignment horizontal="center" vertical="center"/>
    </xf>
    <xf numFmtId="165" fontId="6" fillId="3" borderId="4" xfId="1" applyNumberFormat="1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top" wrapText="1"/>
    </xf>
    <xf numFmtId="165" fontId="6" fillId="5" borderId="5" xfId="1" applyNumberFormat="1" applyFont="1" applyFill="1" applyBorder="1" applyAlignment="1">
      <alignment horizontal="center" vertical="top" wrapText="1"/>
    </xf>
    <xf numFmtId="165" fontId="6" fillId="5" borderId="2" xfId="1" applyNumberFormat="1" applyFont="1" applyFill="1" applyBorder="1" applyAlignment="1">
      <alignment horizontal="center" vertical="top" wrapText="1"/>
    </xf>
    <xf numFmtId="165" fontId="5" fillId="2" borderId="4" xfId="1" applyNumberFormat="1" applyFont="1" applyFill="1" applyBorder="1" applyAlignment="1">
      <alignment horizontal="center"/>
    </xf>
    <xf numFmtId="165" fontId="10" fillId="2" borderId="4" xfId="1" applyNumberFormat="1" applyFont="1" applyFill="1" applyBorder="1" applyAlignment="1">
      <alignment shrinkToFit="1"/>
    </xf>
    <xf numFmtId="165" fontId="5" fillId="2" borderId="4" xfId="1" applyNumberFormat="1" applyFont="1" applyFill="1" applyBorder="1"/>
    <xf numFmtId="165" fontId="5" fillId="0" borderId="0" xfId="1" applyNumberFormat="1" applyFont="1"/>
    <xf numFmtId="165" fontId="5" fillId="2" borderId="4" xfId="1" applyNumberFormat="1" applyFont="1" applyFill="1" applyBorder="1" applyProtection="1"/>
    <xf numFmtId="165" fontId="5" fillId="2" borderId="4" xfId="1" applyNumberFormat="1" applyFont="1" applyFill="1" applyBorder="1" applyAlignment="1" applyProtection="1">
      <alignment shrinkToFit="1"/>
    </xf>
    <xf numFmtId="165" fontId="0" fillId="0" borderId="4" xfId="0" applyNumberFormat="1" applyBorder="1"/>
    <xf numFmtId="3" fontId="0" fillId="0" borderId="4" xfId="0" applyNumberFormat="1" applyBorder="1"/>
    <xf numFmtId="165" fontId="0" fillId="0" borderId="4" xfId="1" applyNumberFormat="1" applyFont="1" applyFill="1" applyBorder="1"/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65" fontId="11" fillId="6" borderId="4" xfId="1" applyNumberFormat="1" applyFont="1" applyFill="1" applyBorder="1" applyAlignment="1">
      <alignment horizontal="center" vertical="top" wrapText="1"/>
    </xf>
    <xf numFmtId="165" fontId="12" fillId="6" borderId="0" xfId="1" applyNumberFormat="1" applyFont="1" applyFill="1" applyBorder="1" applyAlignment="1">
      <alignment horizontal="center" vertical="top" wrapText="1"/>
    </xf>
    <xf numFmtId="165" fontId="12" fillId="6" borderId="3" xfId="1" applyNumberFormat="1" applyFont="1" applyFill="1" applyBorder="1" applyAlignment="1">
      <alignment horizontal="center" vertical="top" wrapText="1"/>
    </xf>
    <xf numFmtId="165" fontId="0" fillId="4" borderId="4" xfId="1" applyNumberFormat="1" applyFont="1" applyFill="1" applyBorder="1" applyAlignment="1">
      <alignment horizontal="center" vertical="top" wrapText="1"/>
    </xf>
    <xf numFmtId="165" fontId="0" fillId="4" borderId="4" xfId="1" applyNumberFormat="1" applyFont="1" applyFill="1" applyBorder="1" applyAlignment="1">
      <alignment horizontal="center" vertical="top" wrapText="1"/>
    </xf>
    <xf numFmtId="165" fontId="0" fillId="7" borderId="4" xfId="1" applyNumberFormat="1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165" fontId="0" fillId="0" borderId="4" xfId="1" applyNumberFormat="1" applyFont="1" applyBorder="1" applyAlignment="1">
      <alignment horizontal="center" vertical="top" wrapText="1"/>
    </xf>
    <xf numFmtId="165" fontId="0" fillId="3" borderId="6" xfId="1" applyNumberFormat="1" applyFont="1" applyFill="1" applyBorder="1" applyAlignment="1">
      <alignment horizontal="center" vertical="top" wrapText="1"/>
    </xf>
    <xf numFmtId="165" fontId="0" fillId="3" borderId="7" xfId="1" applyNumberFormat="1" applyFont="1" applyFill="1" applyBorder="1" applyAlignment="1">
      <alignment horizontal="center" vertical="top" wrapText="1"/>
    </xf>
    <xf numFmtId="165" fontId="0" fillId="3" borderId="8" xfId="1" applyNumberFormat="1" applyFont="1" applyFill="1" applyBorder="1" applyAlignment="1">
      <alignment horizontal="center" vertical="top" wrapText="1"/>
    </xf>
    <xf numFmtId="165" fontId="0" fillId="3" borderId="4" xfId="1" applyNumberFormat="1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168" fontId="5" fillId="2" borderId="4" xfId="1" applyNumberFormat="1" applyFont="1" applyFill="1" applyBorder="1" applyAlignment="1" applyProtection="1">
      <alignment shrinkToFit="1"/>
    </xf>
    <xf numFmtId="165" fontId="4" fillId="2" borderId="4" xfId="1" applyNumberFormat="1" applyFont="1" applyFill="1" applyBorder="1"/>
    <xf numFmtId="0" fontId="0" fillId="5" borderId="4" xfId="0" applyFill="1" applyBorder="1" applyAlignment="1">
      <alignment horizontal="center" vertical="top" wrapText="1"/>
    </xf>
    <xf numFmtId="165" fontId="13" fillId="7" borderId="1" xfId="1" applyNumberFormat="1" applyFont="1" applyFill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0" fontId="2" fillId="0" borderId="0" xfId="2" applyFont="1" applyAlignment="1">
      <alignment horizontal="center"/>
    </xf>
    <xf numFmtId="165" fontId="7" fillId="7" borderId="1" xfId="1" applyNumberFormat="1" applyFont="1" applyFill="1" applyBorder="1" applyAlignment="1">
      <alignment horizontal="center" vertical="top" wrapText="1"/>
    </xf>
    <xf numFmtId="165" fontId="7" fillId="7" borderId="2" xfId="1" applyNumberFormat="1" applyFont="1" applyFill="1" applyBorder="1" applyAlignment="1">
      <alignment horizontal="center" vertical="top" wrapText="1"/>
    </xf>
    <xf numFmtId="165" fontId="9" fillId="7" borderId="1" xfId="1" applyNumberFormat="1" applyFont="1" applyFill="1" applyBorder="1" applyAlignment="1">
      <alignment horizontal="center" vertical="top" wrapText="1"/>
    </xf>
    <xf numFmtId="165" fontId="9" fillId="7" borderId="2" xfId="1" applyNumberFormat="1" applyFont="1" applyFill="1" applyBorder="1" applyAlignment="1">
      <alignment horizontal="center" vertical="top" wrapText="1"/>
    </xf>
    <xf numFmtId="165" fontId="12" fillId="6" borderId="1" xfId="1" applyNumberFormat="1" applyFont="1" applyFill="1" applyBorder="1" applyAlignment="1">
      <alignment horizontal="center" vertical="top" wrapText="1"/>
    </xf>
    <xf numFmtId="165" fontId="12" fillId="6" borderId="5" xfId="1" applyNumberFormat="1" applyFont="1" applyFill="1" applyBorder="1" applyAlignment="1">
      <alignment horizontal="center" vertical="top" wrapText="1"/>
    </xf>
    <xf numFmtId="165" fontId="12" fillId="6" borderId="2" xfId="1" applyNumberFormat="1" applyFont="1" applyFill="1" applyBorder="1" applyAlignment="1">
      <alignment horizontal="center" vertical="top" wrapText="1"/>
    </xf>
    <xf numFmtId="165" fontId="8" fillId="3" borderId="1" xfId="1" applyNumberFormat="1" applyFont="1" applyFill="1" applyBorder="1" applyAlignment="1">
      <alignment horizontal="center" vertical="top" wrapText="1"/>
    </xf>
    <xf numFmtId="165" fontId="8" fillId="3" borderId="2" xfId="1" applyNumberFormat="1" applyFont="1" applyFill="1" applyBorder="1" applyAlignment="1">
      <alignment horizontal="center" vertical="top" wrapText="1"/>
    </xf>
    <xf numFmtId="165" fontId="4" fillId="0" borderId="0" xfId="1" applyNumberFormat="1" applyFont="1"/>
    <xf numFmtId="165" fontId="5" fillId="0" borderId="3" xfId="1" applyNumberFormat="1" applyFont="1" applyBorder="1"/>
    <xf numFmtId="165" fontId="3" fillId="0" borderId="0" xfId="1" applyNumberFormat="1" applyFont="1"/>
    <xf numFmtId="165" fontId="10" fillId="2" borderId="4" xfId="1" applyNumberFormat="1" applyFont="1" applyFill="1" applyBorder="1" applyAlignment="1">
      <alignment horizontal="center" vertical="top" wrapText="1"/>
    </xf>
    <xf numFmtId="165" fontId="5" fillId="0" borderId="2" xfId="1" applyNumberFormat="1" applyFont="1" applyFill="1" applyBorder="1" applyAlignment="1" applyProtection="1">
      <alignment shrinkToFit="1"/>
    </xf>
    <xf numFmtId="165" fontId="5" fillId="0" borderId="5" xfId="1" applyNumberFormat="1" applyFont="1" applyFill="1" applyBorder="1" applyAlignment="1" applyProtection="1">
      <alignment shrinkToFit="1"/>
    </xf>
    <xf numFmtId="165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4" fillId="0" borderId="1" xfId="1" applyNumberFormat="1" applyFont="1" applyFill="1" applyBorder="1" applyProtection="1"/>
    <xf numFmtId="0" fontId="6" fillId="0" borderId="0" xfId="2" applyFont="1"/>
    <xf numFmtId="0" fontId="4" fillId="0" borderId="4" xfId="0" applyFont="1" applyBorder="1" applyAlignment="1">
      <alignment shrinkToFit="1"/>
    </xf>
    <xf numFmtId="0" fontId="4" fillId="0" borderId="4" xfId="0" applyFont="1" applyBorder="1"/>
    <xf numFmtId="164" fontId="4" fillId="0" borderId="4" xfId="1" applyNumberFormat="1" applyFont="1" applyFill="1" applyBorder="1" applyProtection="1"/>
    <xf numFmtId="0" fontId="4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shrinkToFit="1"/>
    </xf>
    <xf numFmtId="0" fontId="4" fillId="2" borderId="4" xfId="0" applyFont="1" applyFill="1" applyBorder="1"/>
    <xf numFmtId="164" fontId="4" fillId="2" borderId="4" xfId="1" applyNumberFormat="1" applyFont="1" applyFill="1" applyBorder="1" applyProtection="1"/>
    <xf numFmtId="0" fontId="4" fillId="0" borderId="4" xfId="0" applyFont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6" fillId="2" borderId="4" xfId="1" applyNumberFormat="1" applyFont="1" applyFill="1" applyBorder="1" applyAlignment="1">
      <alignment shrinkToFit="1"/>
    </xf>
    <xf numFmtId="165" fontId="4" fillId="2" borderId="4" xfId="1" applyNumberFormat="1" applyFont="1" applyFill="1" applyBorder="1" applyProtection="1"/>
    <xf numFmtId="165" fontId="4" fillId="2" borderId="4" xfId="1" applyNumberFormat="1" applyFont="1" applyFill="1" applyBorder="1" applyAlignment="1" applyProtection="1">
      <alignment shrinkToFit="1"/>
    </xf>
    <xf numFmtId="165" fontId="6" fillId="2" borderId="4" xfId="1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0" xfId="0" applyFont="1"/>
    <xf numFmtId="165" fontId="6" fillId="0" borderId="0" xfId="1" applyNumberFormat="1" applyFont="1"/>
  </cellXfs>
  <cellStyles count="3">
    <cellStyle name="Comma" xfId="1" builtinId="3"/>
    <cellStyle name="Normal" xfId="0" builtinId="0"/>
    <cellStyle name="Normal 2 2" xfId="2" xr:uid="{A1A2B7E5-DE47-4679-A420-9F3F17068D70}"/>
  </cellStyles>
  <dxfs count="0"/>
  <tableStyles count="0" defaultTableStyle="TableStyleMedium2" defaultPivotStyle="PivotStyleLight16"/>
  <colors>
    <mruColors>
      <color rgb="FF00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WIFT\Desktop\RUNGTHIP%2069\UC69\&#3611;&#3619;&#3633;&#3610;&#3648;&#3585;&#3621;&#3637;&#3656;&#3618;%20UC%20&#3611;&#3637;%2069\&#3626;&#3656;&#3591;&#3612;&#3621;&#3611;&#3619;&#3633;&#3610;&#3648;&#3585;&#3621;&#3637;&#3656;&#3618;%2069\F_template%20&#3611;&#3619;&#3633;&#3610;&#3648;&#3585;&#3621;&#3637;&#3656;&#3618;%20&#3626;&#3611;.&#3626;&#3608;.69_@230269%20_&#3648;&#3586;&#3605;%208%20&#3649;&#3585;&#3657;%2010991-&#3606;&#3656;&#3634;&#3618;&#3650;&#3629;&#3609;.xlsx" TargetMode="External"/><Relationship Id="rId1" Type="http://schemas.openxmlformats.org/officeDocument/2006/relationships/externalLinkPath" Target="/Users/SWIFT/Desktop/RUNGTHIP%2069/UC69/&#3611;&#3619;&#3633;&#3610;&#3648;&#3585;&#3621;&#3637;&#3656;&#3618;%20UC%20&#3611;&#3637;%2069/&#3626;&#3656;&#3591;&#3612;&#3621;&#3611;&#3619;&#3633;&#3610;&#3648;&#3585;&#3621;&#3637;&#3656;&#3618;%2069/F_template%20&#3611;&#3619;&#3633;&#3610;&#3648;&#3585;&#3621;&#3637;&#3656;&#3618;%20&#3626;&#3611;.&#3626;&#3608;.69_@230269%20_&#3648;&#3586;&#3605;%208%20&#3649;&#3585;&#3657;%2010991-&#3606;&#3656;&#3634;&#3618;&#3650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p"/>
      <sheetName val="Readme"/>
      <sheetName val="1.จัดสรรก่อน SK (6+6) "/>
      <sheetName val="2.ประมาณการรายรับ IP"/>
      <sheetName val="3.จัดสรรหลังSK"/>
      <sheetName val="4.สรุปวงเงินเขต"/>
      <sheetName val="5.เขตปรับKและเกลี่ยเงินเพิ่มฯ"/>
      <sheetName val="6.โอน OP-PPให้ รพ.สต.ถ่ายโอน 69"/>
      <sheetName val="7.ปรับเกลี่ย PPnonUC"/>
      <sheetName val="8.จัดสรร nonUC รพ.สต. ถ่ายโอน"/>
      <sheetName val="9.Printผลการปรับเกลี่ยส่ง "/>
      <sheetName val="10.ข้อเสนอการปรับค่า K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E16" t="str">
            <v>11040</v>
          </cell>
          <cell r="F16" t="str">
            <v>รพ.บึงกาฬ</v>
          </cell>
          <cell r="G16">
            <v>1</v>
          </cell>
          <cell r="H16">
            <v>75260</v>
          </cell>
          <cell r="I16">
            <v>509.12536526707419</v>
          </cell>
          <cell r="J16">
            <v>131.17903215479672</v>
          </cell>
          <cell r="K16">
            <v>23393.894700000001</v>
          </cell>
          <cell r="L16">
            <v>564.11749999999995</v>
          </cell>
          <cell r="M16">
            <v>218.81979999999999</v>
          </cell>
          <cell r="N16">
            <v>98.261700000000005</v>
          </cell>
          <cell r="O16">
            <v>3505.1358054353336</v>
          </cell>
          <cell r="P16">
            <v>38316774.990000002</v>
          </cell>
          <cell r="Q16">
            <v>9872533.9600000009</v>
          </cell>
          <cell r="R16">
            <v>81998777.939999998</v>
          </cell>
          <cell r="S16">
            <v>5415528</v>
          </cell>
          <cell r="T16">
            <v>1969378.2</v>
          </cell>
          <cell r="U16">
            <v>1179140.3999999999</v>
          </cell>
          <cell r="V16">
            <v>138752133.48999998</v>
          </cell>
          <cell r="W16">
            <v>10210176.789999999</v>
          </cell>
          <cell r="X16">
            <v>3000660.97</v>
          </cell>
          <cell r="Y16">
            <v>13210837.76</v>
          </cell>
          <cell r="Z16">
            <v>875981.97</v>
          </cell>
          <cell r="AA16">
            <v>497913.06</v>
          </cell>
          <cell r="AB16">
            <v>1373895.03</v>
          </cell>
          <cell r="AC16">
            <v>14028827.49</v>
          </cell>
          <cell r="AD16">
            <v>167365693.77000001</v>
          </cell>
          <cell r="AE16">
            <v>51527612.75</v>
          </cell>
          <cell r="AF16">
            <v>48526951.780000001</v>
          </cell>
          <cell r="AG16">
            <v>3000660.97</v>
          </cell>
          <cell r="AH16" t="str">
            <v>ผ่าน</v>
          </cell>
          <cell r="AI16">
            <v>11246428.99</v>
          </cell>
          <cell r="AJ16">
            <v>10748515.93</v>
          </cell>
          <cell r="AK16">
            <v>497913.06</v>
          </cell>
          <cell r="AL16" t="str">
            <v>ผ่าน</v>
          </cell>
          <cell r="AM16">
            <v>104591652.03</v>
          </cell>
          <cell r="AN16">
            <v>104591652.03</v>
          </cell>
          <cell r="AO16" t="str">
            <v>ผ่าน</v>
          </cell>
          <cell r="AP16">
            <v>167365693.77000001</v>
          </cell>
          <cell r="AQ16">
            <v>167365693.77000001</v>
          </cell>
          <cell r="AR16">
            <v>0</v>
          </cell>
          <cell r="AS16">
            <v>18241500</v>
          </cell>
          <cell r="AT16">
            <v>185607193.77000001</v>
          </cell>
          <cell r="AU16">
            <v>0</v>
          </cell>
          <cell r="AV16">
            <v>2000000</v>
          </cell>
          <cell r="AW16">
            <v>2000000</v>
          </cell>
          <cell r="AX16">
            <v>0</v>
          </cell>
          <cell r="AY16">
            <v>165365693.77000001</v>
          </cell>
        </row>
        <row r="17">
          <cell r="E17" t="str">
            <v>11041</v>
          </cell>
          <cell r="F17" t="str">
            <v>รพ.พรเจริญ</v>
          </cell>
          <cell r="G17">
            <v>1</v>
          </cell>
          <cell r="H17">
            <v>40926</v>
          </cell>
          <cell r="I17">
            <v>601.72463934906909</v>
          </cell>
          <cell r="J17">
            <v>109.6977327364023</v>
          </cell>
          <cell r="K17">
            <v>2946.9582</v>
          </cell>
          <cell r="L17">
            <v>77.090800000000002</v>
          </cell>
          <cell r="M17">
            <v>0</v>
          </cell>
          <cell r="N17">
            <v>0</v>
          </cell>
          <cell r="O17">
            <v>3505.1358054353336</v>
          </cell>
          <cell r="P17">
            <v>24626182.59</v>
          </cell>
          <cell r="Q17">
            <v>4489489.41</v>
          </cell>
          <cell r="R17">
            <v>10329488.699999999</v>
          </cell>
          <cell r="S17">
            <v>740071.68</v>
          </cell>
          <cell r="T17">
            <v>0</v>
          </cell>
          <cell r="U17">
            <v>0</v>
          </cell>
          <cell r="V17">
            <v>40185232.380000003</v>
          </cell>
          <cell r="W17">
            <v>8242503.29</v>
          </cell>
          <cell r="X17">
            <v>2422382.92</v>
          </cell>
          <cell r="Y17">
            <v>10664886.210000001</v>
          </cell>
          <cell r="Z17">
            <v>2051237.55</v>
          </cell>
          <cell r="AA17">
            <v>1165934.9099999999</v>
          </cell>
          <cell r="AB17">
            <v>3217172.46</v>
          </cell>
          <cell r="AC17">
            <v>4524366.5</v>
          </cell>
          <cell r="AD17">
            <v>58591657.549999997</v>
          </cell>
          <cell r="AE17">
            <v>35291068.799999997</v>
          </cell>
          <cell r="AF17">
            <v>32868685.879999999</v>
          </cell>
          <cell r="AG17">
            <v>2422382.92</v>
          </cell>
          <cell r="AH17" t="str">
            <v>ผ่าน</v>
          </cell>
          <cell r="AI17">
            <v>7706661.8700000001</v>
          </cell>
          <cell r="AJ17">
            <v>6540726.96</v>
          </cell>
          <cell r="AK17">
            <v>1165934.9099999999</v>
          </cell>
          <cell r="AL17" t="str">
            <v>ผ่าน</v>
          </cell>
          <cell r="AM17">
            <v>15593926.880000001</v>
          </cell>
          <cell r="AN17">
            <v>15593926.880000001</v>
          </cell>
          <cell r="AO17" t="str">
            <v>ผ่าน</v>
          </cell>
          <cell r="AP17">
            <v>58591657.549999997</v>
          </cell>
          <cell r="AQ17">
            <v>58591657.549999997</v>
          </cell>
          <cell r="AR17">
            <v>0</v>
          </cell>
          <cell r="AS17">
            <v>149000</v>
          </cell>
          <cell r="AT17">
            <v>58740657.549999997</v>
          </cell>
          <cell r="AU17">
            <v>0</v>
          </cell>
          <cell r="AV17">
            <v>4000000</v>
          </cell>
          <cell r="AW17">
            <v>4000000</v>
          </cell>
          <cell r="AX17">
            <v>0</v>
          </cell>
          <cell r="AY17">
            <v>54591657.549999997</v>
          </cell>
        </row>
        <row r="18">
          <cell r="E18" t="str">
            <v>11043</v>
          </cell>
          <cell r="F18" t="str">
            <v>รพ.โซ่พิสัย</v>
          </cell>
          <cell r="G18">
            <v>1</v>
          </cell>
          <cell r="H18">
            <v>48369</v>
          </cell>
          <cell r="I18">
            <v>576.34381814798735</v>
          </cell>
          <cell r="J18">
            <v>106.11558022638468</v>
          </cell>
          <cell r="K18">
            <v>4938.4966999999997</v>
          </cell>
          <cell r="L18">
            <v>255.22389999999999</v>
          </cell>
          <cell r="M18">
            <v>0</v>
          </cell>
          <cell r="N18">
            <v>0</v>
          </cell>
          <cell r="O18">
            <v>3505.1358054353336</v>
          </cell>
          <cell r="P18">
            <v>27877174.140000001</v>
          </cell>
          <cell r="Q18">
            <v>5132704.5</v>
          </cell>
          <cell r="R18">
            <v>17310101.609999999</v>
          </cell>
          <cell r="S18">
            <v>2450149.44</v>
          </cell>
          <cell r="T18">
            <v>0</v>
          </cell>
          <cell r="U18">
            <v>0</v>
          </cell>
          <cell r="V18">
            <v>52770129.689999998</v>
          </cell>
          <cell r="W18">
            <v>14086334.869999999</v>
          </cell>
          <cell r="X18">
            <v>4139822.07</v>
          </cell>
          <cell r="Y18">
            <v>18226156.940000001</v>
          </cell>
          <cell r="Z18">
            <v>3146583.69</v>
          </cell>
          <cell r="AA18">
            <v>1788535.8</v>
          </cell>
          <cell r="AB18">
            <v>4935119.49</v>
          </cell>
          <cell r="AC18">
            <v>8478833.8499999996</v>
          </cell>
          <cell r="AD18">
            <v>84410239.969999999</v>
          </cell>
          <cell r="AE18">
            <v>46103331.079999998</v>
          </cell>
          <cell r="AF18">
            <v>41963509.009999998</v>
          </cell>
          <cell r="AG18">
            <v>4139822.07</v>
          </cell>
          <cell r="AH18" t="str">
            <v>ผ่าน</v>
          </cell>
          <cell r="AI18">
            <v>10067823.99</v>
          </cell>
          <cell r="AJ18">
            <v>8279288.1900000004</v>
          </cell>
          <cell r="AK18">
            <v>1788535.8</v>
          </cell>
          <cell r="AL18" t="str">
            <v>ผ่าน</v>
          </cell>
          <cell r="AM18">
            <v>28239084.899999999</v>
          </cell>
          <cell r="AN18">
            <v>28239084.899999999</v>
          </cell>
          <cell r="AO18" t="str">
            <v>ผ่าน</v>
          </cell>
          <cell r="AP18">
            <v>84410239.969999999</v>
          </cell>
          <cell r="AQ18">
            <v>84410239.969999999</v>
          </cell>
          <cell r="AR18">
            <v>0</v>
          </cell>
          <cell r="AS18">
            <v>1424000</v>
          </cell>
          <cell r="AT18">
            <v>85834239.969999999</v>
          </cell>
          <cell r="AU18">
            <v>0</v>
          </cell>
          <cell r="AV18">
            <v>5000000</v>
          </cell>
          <cell r="AW18">
            <v>5000000</v>
          </cell>
          <cell r="AX18">
            <v>0</v>
          </cell>
          <cell r="AY18">
            <v>79410239.969999999</v>
          </cell>
        </row>
        <row r="19">
          <cell r="E19" t="str">
            <v>11046</v>
          </cell>
          <cell r="F19" t="str">
            <v>รพ.เซกา</v>
          </cell>
          <cell r="G19">
            <v>1</v>
          </cell>
          <cell r="H19">
            <v>52362</v>
          </cell>
          <cell r="I19">
            <v>563.91022879187199</v>
          </cell>
          <cell r="J19">
            <v>97.244206867002802</v>
          </cell>
          <cell r="K19">
            <v>6814.0902999999998</v>
          </cell>
          <cell r="L19">
            <v>128.70179999999999</v>
          </cell>
          <cell r="M19">
            <v>1.3368</v>
          </cell>
          <cell r="N19">
            <v>0</v>
          </cell>
          <cell r="O19">
            <v>3505.1358054353336</v>
          </cell>
          <cell r="P19">
            <v>29527467.399999999</v>
          </cell>
          <cell r="Q19">
            <v>5091901.16</v>
          </cell>
          <cell r="R19">
            <v>23884311.890000001</v>
          </cell>
          <cell r="S19">
            <v>1235537.28</v>
          </cell>
          <cell r="T19">
            <v>12031.2</v>
          </cell>
          <cell r="U19">
            <v>0</v>
          </cell>
          <cell r="V19">
            <v>59751248.930000007</v>
          </cell>
          <cell r="W19">
            <v>6893215.2599999998</v>
          </cell>
          <cell r="X19">
            <v>2025841.71</v>
          </cell>
          <cell r="Y19">
            <v>8919056.9700000007</v>
          </cell>
          <cell r="Z19">
            <v>2108416.92</v>
          </cell>
          <cell r="AA19">
            <v>1198435.99</v>
          </cell>
          <cell r="AB19">
            <v>3306852.91</v>
          </cell>
          <cell r="AC19">
            <v>10352071.109999999</v>
          </cell>
          <cell r="AD19">
            <v>82329229.920000002</v>
          </cell>
          <cell r="AE19">
            <v>38446524.369999997</v>
          </cell>
          <cell r="AF19">
            <v>36420682.659999996</v>
          </cell>
          <cell r="AG19">
            <v>2025841.71</v>
          </cell>
          <cell r="AH19" t="str">
            <v>ผ่าน</v>
          </cell>
          <cell r="AI19">
            <v>8398754.0700000003</v>
          </cell>
          <cell r="AJ19">
            <v>7200318.0800000001</v>
          </cell>
          <cell r="AK19">
            <v>1198435.99</v>
          </cell>
          <cell r="AL19" t="str">
            <v>ผ่าน</v>
          </cell>
          <cell r="AM19">
            <v>35483951.479999997</v>
          </cell>
          <cell r="AN19">
            <v>35483951.479999997</v>
          </cell>
          <cell r="AO19" t="str">
            <v>ผ่าน</v>
          </cell>
          <cell r="AP19">
            <v>82329229.920000002</v>
          </cell>
          <cell r="AQ19">
            <v>82329229.920000002</v>
          </cell>
          <cell r="AR19">
            <v>0</v>
          </cell>
          <cell r="AS19">
            <v>1107500</v>
          </cell>
          <cell r="AT19">
            <v>83436729.920000002</v>
          </cell>
          <cell r="AU19">
            <v>0</v>
          </cell>
          <cell r="AV19">
            <v>1000000</v>
          </cell>
          <cell r="AW19">
            <v>1000000</v>
          </cell>
          <cell r="AX19">
            <v>0</v>
          </cell>
          <cell r="AY19">
            <v>81329229.920000002</v>
          </cell>
        </row>
        <row r="20">
          <cell r="E20" t="str">
            <v>11047</v>
          </cell>
          <cell r="F20" t="str">
            <v>รพ.ปากคาด</v>
          </cell>
          <cell r="G20">
            <v>1</v>
          </cell>
          <cell r="H20">
            <v>30021</v>
          </cell>
          <cell r="I20">
            <v>648.43934212717761</v>
          </cell>
          <cell r="J20">
            <v>140.88328636521101</v>
          </cell>
          <cell r="K20">
            <v>3087.6048000000001</v>
          </cell>
          <cell r="L20">
            <v>139.65559999999999</v>
          </cell>
          <cell r="M20">
            <v>0</v>
          </cell>
          <cell r="N20">
            <v>0</v>
          </cell>
          <cell r="O20">
            <v>3505.1358054353336</v>
          </cell>
          <cell r="P20">
            <v>19466797.489999998</v>
          </cell>
          <cell r="Q20">
            <v>4229457.1399999997</v>
          </cell>
          <cell r="R20">
            <v>10822474.140000001</v>
          </cell>
          <cell r="S20">
            <v>1340693.76</v>
          </cell>
          <cell r="T20">
            <v>0</v>
          </cell>
          <cell r="U20">
            <v>0</v>
          </cell>
          <cell r="V20">
            <v>35859422.529999994</v>
          </cell>
          <cell r="W20">
            <v>6353046.46</v>
          </cell>
          <cell r="X20">
            <v>1867091.92</v>
          </cell>
          <cell r="Y20">
            <v>8220138.3799999999</v>
          </cell>
          <cell r="Z20">
            <v>1158556.8</v>
          </cell>
          <cell r="AA20">
            <v>658530.17000000004</v>
          </cell>
          <cell r="AB20">
            <v>1817086.97</v>
          </cell>
          <cell r="AC20">
            <v>6144187.4000000004</v>
          </cell>
          <cell r="AD20">
            <v>52040835.280000001</v>
          </cell>
          <cell r="AE20">
            <v>27686935.870000001</v>
          </cell>
          <cell r="AF20">
            <v>25819843.949999999</v>
          </cell>
          <cell r="AG20">
            <v>1867091.92</v>
          </cell>
          <cell r="AH20" t="str">
            <v>ผ่าน</v>
          </cell>
          <cell r="AI20">
            <v>6046544.1100000003</v>
          </cell>
          <cell r="AJ20">
            <v>5388013.9400000004</v>
          </cell>
          <cell r="AK20">
            <v>658530.17000000004</v>
          </cell>
          <cell r="AL20" t="str">
            <v>ผ่าน</v>
          </cell>
          <cell r="AM20">
            <v>18307355.300000001</v>
          </cell>
          <cell r="AN20">
            <v>18307355.300000001</v>
          </cell>
          <cell r="AO20" t="str">
            <v>ผ่าน</v>
          </cell>
          <cell r="AP20">
            <v>52040835.280000001</v>
          </cell>
          <cell r="AQ20">
            <v>52040835.280000001</v>
          </cell>
          <cell r="AR20">
            <v>0</v>
          </cell>
          <cell r="AS20">
            <v>1127000</v>
          </cell>
          <cell r="AT20">
            <v>53167835.280000001</v>
          </cell>
          <cell r="AU20">
            <v>0</v>
          </cell>
          <cell r="AV20">
            <v>2000000</v>
          </cell>
          <cell r="AW20">
            <v>2000000</v>
          </cell>
          <cell r="AX20">
            <v>0</v>
          </cell>
          <cell r="AY20">
            <v>50040835.280000001</v>
          </cell>
        </row>
        <row r="21">
          <cell r="E21" t="str">
            <v>11048</v>
          </cell>
          <cell r="F21" t="str">
            <v>รพ.บึงโขงหลง</v>
          </cell>
          <cell r="G21">
            <v>1</v>
          </cell>
          <cell r="H21">
            <v>30726</v>
          </cell>
          <cell r="I21">
            <v>644.49407472498865</v>
          </cell>
          <cell r="J21">
            <v>125.0084397568834</v>
          </cell>
          <cell r="K21">
            <v>2489.9913000000001</v>
          </cell>
          <cell r="L21">
            <v>62.651899999999998</v>
          </cell>
          <cell r="M21">
            <v>0</v>
          </cell>
          <cell r="N21">
            <v>0</v>
          </cell>
          <cell r="O21">
            <v>3505.1358054353336</v>
          </cell>
          <cell r="P21">
            <v>19802724.940000001</v>
          </cell>
          <cell r="Q21">
            <v>3841009.32</v>
          </cell>
          <cell r="R21">
            <v>8727757.6600000001</v>
          </cell>
          <cell r="S21">
            <v>601458.24</v>
          </cell>
          <cell r="T21">
            <v>0</v>
          </cell>
          <cell r="U21">
            <v>0</v>
          </cell>
          <cell r="V21">
            <v>32972950.16</v>
          </cell>
          <cell r="W21">
            <v>6593482.6200000001</v>
          </cell>
          <cell r="X21">
            <v>1937753.51</v>
          </cell>
          <cell r="Y21">
            <v>8531236.1300000008</v>
          </cell>
          <cell r="Z21">
            <v>1496305.12</v>
          </cell>
          <cell r="AA21">
            <v>850508.21</v>
          </cell>
          <cell r="AB21">
            <v>2346813.33</v>
          </cell>
          <cell r="AC21">
            <v>3874694.24</v>
          </cell>
          <cell r="AD21">
            <v>47725693.859999999</v>
          </cell>
          <cell r="AE21">
            <v>28333961.07</v>
          </cell>
          <cell r="AF21">
            <v>26396207.559999999</v>
          </cell>
          <cell r="AG21">
            <v>1937753.51</v>
          </cell>
          <cell r="AH21" t="str">
            <v>ผ่าน</v>
          </cell>
          <cell r="AI21">
            <v>6187822.6500000004</v>
          </cell>
          <cell r="AJ21">
            <v>5337314.4400000004</v>
          </cell>
          <cell r="AK21">
            <v>850508.21</v>
          </cell>
          <cell r="AL21" t="str">
            <v>ผ่าน</v>
          </cell>
          <cell r="AM21">
            <v>13203910.140000002</v>
          </cell>
          <cell r="AN21">
            <v>13203910.140000001</v>
          </cell>
          <cell r="AO21" t="str">
            <v>ผ่าน</v>
          </cell>
          <cell r="AP21">
            <v>47725693.859999999</v>
          </cell>
          <cell r="AQ21">
            <v>47725693.859999999</v>
          </cell>
          <cell r="AR21">
            <v>0</v>
          </cell>
          <cell r="AS21">
            <v>148000</v>
          </cell>
          <cell r="AT21">
            <v>47873693.859999999</v>
          </cell>
          <cell r="AU21">
            <v>0</v>
          </cell>
          <cell r="AV21">
            <v>1500000</v>
          </cell>
          <cell r="AW21">
            <v>1500000</v>
          </cell>
          <cell r="AX21">
            <v>0</v>
          </cell>
          <cell r="AY21">
            <v>46225693.859999999</v>
          </cell>
        </row>
        <row r="22">
          <cell r="E22" t="str">
            <v>11049</v>
          </cell>
          <cell r="F22" t="str">
            <v>รพ.ศรีวิไล</v>
          </cell>
          <cell r="G22">
            <v>1</v>
          </cell>
          <cell r="H22">
            <v>31135</v>
          </cell>
          <cell r="I22">
            <v>642.28715304319905</v>
          </cell>
          <cell r="J22">
            <v>170.02394828874259</v>
          </cell>
          <cell r="K22">
            <v>2142.6356999999998</v>
          </cell>
          <cell r="L22">
            <v>37.799599999999998</v>
          </cell>
          <cell r="M22">
            <v>0</v>
          </cell>
          <cell r="N22">
            <v>0</v>
          </cell>
          <cell r="O22">
            <v>3505.1358054353336</v>
          </cell>
          <cell r="P22">
            <v>19997610.510000002</v>
          </cell>
          <cell r="Q22">
            <v>5293695.63</v>
          </cell>
          <cell r="R22">
            <v>7510229.1100000003</v>
          </cell>
          <cell r="S22">
            <v>362876.15999999997</v>
          </cell>
          <cell r="T22">
            <v>0</v>
          </cell>
          <cell r="U22">
            <v>0</v>
          </cell>
          <cell r="V22">
            <v>33164411.41</v>
          </cell>
          <cell r="W22">
            <v>5256879.8600000003</v>
          </cell>
          <cell r="X22">
            <v>1544940.36</v>
          </cell>
          <cell r="Y22">
            <v>6801820.2199999997</v>
          </cell>
          <cell r="Z22">
            <v>356350.26</v>
          </cell>
          <cell r="AA22">
            <v>202551.48</v>
          </cell>
          <cell r="AB22">
            <v>558901.74</v>
          </cell>
          <cell r="AC22">
            <v>3378335.85</v>
          </cell>
          <cell r="AD22">
            <v>43903469.219999999</v>
          </cell>
          <cell r="AE22">
            <v>26799430.73</v>
          </cell>
          <cell r="AF22">
            <v>25254490.370000001</v>
          </cell>
          <cell r="AG22">
            <v>1544940.36</v>
          </cell>
          <cell r="AH22" t="str">
            <v>ผ่าน</v>
          </cell>
          <cell r="AI22">
            <v>5852597.3700000001</v>
          </cell>
          <cell r="AJ22">
            <v>5650045.8899999997</v>
          </cell>
          <cell r="AK22">
            <v>202551.48</v>
          </cell>
          <cell r="AL22" t="str">
            <v>ผ่าน</v>
          </cell>
          <cell r="AM22">
            <v>11251441.119999999</v>
          </cell>
          <cell r="AN22">
            <v>11251441.119999999</v>
          </cell>
          <cell r="AO22" t="str">
            <v>ผ่าน</v>
          </cell>
          <cell r="AP22">
            <v>43903469.219999999</v>
          </cell>
          <cell r="AQ22">
            <v>43903469.220000006</v>
          </cell>
          <cell r="AR22">
            <v>0</v>
          </cell>
          <cell r="AS22">
            <v>1480000</v>
          </cell>
          <cell r="AT22">
            <v>45383469.219999999</v>
          </cell>
          <cell r="AU22">
            <v>0</v>
          </cell>
          <cell r="AV22">
            <v>3000000</v>
          </cell>
          <cell r="AW22">
            <v>3000000</v>
          </cell>
          <cell r="AX22">
            <v>0</v>
          </cell>
          <cell r="AY22">
            <v>40903469.219999999</v>
          </cell>
        </row>
        <row r="23">
          <cell r="E23" t="str">
            <v>11050</v>
          </cell>
          <cell r="F23" t="str">
            <v>รพ.บุ่งคล้า</v>
          </cell>
          <cell r="G23">
            <v>1</v>
          </cell>
          <cell r="H23">
            <v>11073</v>
          </cell>
          <cell r="I23">
            <v>742.9036810259189</v>
          </cell>
          <cell r="J23">
            <v>139.87271109636052</v>
          </cell>
          <cell r="K23">
            <v>576.69370000000004</v>
          </cell>
          <cell r="L23">
            <v>8.9697999999999993</v>
          </cell>
          <cell r="M23">
            <v>0</v>
          </cell>
          <cell r="N23">
            <v>0</v>
          </cell>
          <cell r="O23">
            <v>3505.1358054353336</v>
          </cell>
          <cell r="P23">
            <v>8226172.46</v>
          </cell>
          <cell r="Q23">
            <v>1548810.53</v>
          </cell>
          <cell r="R23">
            <v>2021389.74</v>
          </cell>
          <cell r="S23">
            <v>86110.080000000002</v>
          </cell>
          <cell r="T23">
            <v>0</v>
          </cell>
          <cell r="U23">
            <v>0</v>
          </cell>
          <cell r="V23">
            <v>11882482.810000001</v>
          </cell>
          <cell r="W23">
            <v>934281.74</v>
          </cell>
          <cell r="X23">
            <v>274575.34000000003</v>
          </cell>
          <cell r="Y23">
            <v>1208857.08</v>
          </cell>
          <cell r="Z23">
            <v>326370.15000000002</v>
          </cell>
          <cell r="AA23">
            <v>185510.62</v>
          </cell>
          <cell r="AB23">
            <v>511880.77</v>
          </cell>
          <cell r="AC23">
            <v>0</v>
          </cell>
          <cell r="AD23">
            <v>13603220.66</v>
          </cell>
          <cell r="AE23">
            <v>9435029.5399999991</v>
          </cell>
          <cell r="AF23">
            <v>9160454.1999999993</v>
          </cell>
          <cell r="AG23">
            <v>274575.34000000003</v>
          </cell>
          <cell r="AH23" t="str">
            <v>ผ่าน</v>
          </cell>
          <cell r="AI23">
            <v>2060691.3</v>
          </cell>
          <cell r="AJ23">
            <v>1875180.68</v>
          </cell>
          <cell r="AK23">
            <v>185510.62</v>
          </cell>
          <cell r="AL23" t="str">
            <v>ผ่าน</v>
          </cell>
          <cell r="AM23">
            <v>1683776.24</v>
          </cell>
          <cell r="AN23">
            <v>2107499.8199999998</v>
          </cell>
          <cell r="AO23" t="str">
            <v>ผ่าน</v>
          </cell>
          <cell r="AP23">
            <v>13603220.66</v>
          </cell>
          <cell r="AQ23">
            <v>13603220.66</v>
          </cell>
          <cell r="AR23">
            <v>0</v>
          </cell>
          <cell r="AS23">
            <v>1127000</v>
          </cell>
          <cell r="AT23">
            <v>14730220.66</v>
          </cell>
          <cell r="AU23">
            <v>0</v>
          </cell>
          <cell r="AV23">
            <v>1500000</v>
          </cell>
          <cell r="AW23">
            <v>1500000</v>
          </cell>
          <cell r="AX23">
            <v>0</v>
          </cell>
          <cell r="AY23">
            <v>12103220.66</v>
          </cell>
        </row>
        <row r="24">
          <cell r="H24">
            <v>319872</v>
          </cell>
          <cell r="K24">
            <v>46390.365400000002</v>
          </cell>
          <cell r="L24">
            <v>1274.2109000000003</v>
          </cell>
          <cell r="M24">
            <v>220.1566</v>
          </cell>
          <cell r="N24">
            <v>98.261700000000005</v>
          </cell>
          <cell r="P24">
            <v>187840904.52000001</v>
          </cell>
          <cell r="Q24">
            <v>39499601.650000006</v>
          </cell>
          <cell r="R24">
            <v>162604530.79000002</v>
          </cell>
          <cell r="S24">
            <v>12232424.639999999</v>
          </cell>
          <cell r="T24">
            <v>1981409.4</v>
          </cell>
          <cell r="U24">
            <v>1179140.3999999999</v>
          </cell>
          <cell r="V24">
            <v>405338011.40000004</v>
          </cell>
          <cell r="W24">
            <v>58569920.889999993</v>
          </cell>
          <cell r="X24">
            <v>17213068.800000001</v>
          </cell>
          <cell r="Y24">
            <v>75782989.689999998</v>
          </cell>
          <cell r="Z24">
            <v>11519802.460000001</v>
          </cell>
          <cell r="AA24">
            <v>6547920.2400000002</v>
          </cell>
          <cell r="AB24">
            <v>18067722.699999999</v>
          </cell>
          <cell r="AC24">
            <v>50781316.440000005</v>
          </cell>
          <cell r="AD24">
            <v>549970040.23000002</v>
          </cell>
          <cell r="AE24">
            <v>263623894.20999998</v>
          </cell>
          <cell r="AF24">
            <v>246410825.40999997</v>
          </cell>
          <cell r="AG24">
            <v>17213068.800000001</v>
          </cell>
          <cell r="AI24">
            <v>57567324.349999994</v>
          </cell>
          <cell r="AJ24">
            <v>51019404.109999999</v>
          </cell>
          <cell r="AK24">
            <v>6547920.2400000002</v>
          </cell>
          <cell r="AM24">
            <v>228355098.09000003</v>
          </cell>
          <cell r="AN24">
            <v>228778821.67000002</v>
          </cell>
          <cell r="AP24">
            <v>549970040.23000002</v>
          </cell>
          <cell r="AQ24">
            <v>549970040.23000002</v>
          </cell>
          <cell r="AR24">
            <v>0</v>
          </cell>
          <cell r="AS24">
            <v>24804000</v>
          </cell>
          <cell r="AT24">
            <v>574774040.23000002</v>
          </cell>
          <cell r="AU24">
            <v>0</v>
          </cell>
          <cell r="AV24">
            <v>20000000</v>
          </cell>
          <cell r="AW24">
            <v>20000000</v>
          </cell>
          <cell r="AX24">
            <v>0</v>
          </cell>
          <cell r="AY24">
            <v>529970040.23000008</v>
          </cell>
        </row>
        <row r="25">
          <cell r="E25" t="str">
            <v>10704</v>
          </cell>
          <cell r="F25" t="str">
            <v>รพ.หนองบัวลำภู</v>
          </cell>
          <cell r="G25">
            <v>1</v>
          </cell>
          <cell r="H25">
            <v>101007</v>
          </cell>
          <cell r="I25">
            <v>520.19711128931658</v>
          </cell>
          <cell r="J25">
            <v>65.274200995673567</v>
          </cell>
          <cell r="K25">
            <v>31030.461800000001</v>
          </cell>
          <cell r="L25">
            <v>1069.9958999999999</v>
          </cell>
          <cell r="M25">
            <v>280.02109999999999</v>
          </cell>
          <cell r="N25">
            <v>208.2636</v>
          </cell>
          <cell r="O25">
            <v>3505.1358054353336</v>
          </cell>
          <cell r="P25">
            <v>52543549.619999997</v>
          </cell>
          <cell r="Q25">
            <v>6593151.2199999997</v>
          </cell>
          <cell r="R25">
            <v>108765982.70999999</v>
          </cell>
          <cell r="S25">
            <v>10271960.640000001</v>
          </cell>
          <cell r="T25">
            <v>2520189.9</v>
          </cell>
          <cell r="U25">
            <v>2499163.2000000002</v>
          </cell>
          <cell r="V25">
            <v>183193997.28999999</v>
          </cell>
          <cell r="W25">
            <v>2758280.85</v>
          </cell>
          <cell r="X25">
            <v>810629.03</v>
          </cell>
          <cell r="Y25">
            <v>3568909.88</v>
          </cell>
          <cell r="Z25">
            <v>3336051.19</v>
          </cell>
          <cell r="AA25">
            <v>1896230.19</v>
          </cell>
          <cell r="AB25">
            <v>5232281.38</v>
          </cell>
          <cell r="AC25">
            <v>0</v>
          </cell>
          <cell r="AD25">
            <v>191995188.55000001</v>
          </cell>
          <cell r="AE25">
            <v>56112459.5</v>
          </cell>
          <cell r="AF25">
            <v>55301830.469999999</v>
          </cell>
          <cell r="AG25">
            <v>810629.03</v>
          </cell>
          <cell r="AH25" t="str">
            <v>ผ่าน</v>
          </cell>
          <cell r="AI25">
            <v>11825432.6</v>
          </cell>
          <cell r="AJ25">
            <v>9929202.4100000001</v>
          </cell>
          <cell r="AK25">
            <v>1896230.19</v>
          </cell>
          <cell r="AL25" t="str">
            <v>ผ่าน</v>
          </cell>
          <cell r="AM25">
            <v>108498831.28000002</v>
          </cell>
          <cell r="AN25">
            <v>124057296.45</v>
          </cell>
          <cell r="AO25" t="str">
            <v>ผ่าน</v>
          </cell>
          <cell r="AP25">
            <v>191995188.55000001</v>
          </cell>
          <cell r="AQ25">
            <v>191995188.55000001</v>
          </cell>
          <cell r="AR25">
            <v>0</v>
          </cell>
          <cell r="AS25">
            <v>22922220</v>
          </cell>
          <cell r="AT25">
            <v>214917408.55000001</v>
          </cell>
          <cell r="AU25">
            <v>0</v>
          </cell>
          <cell r="AV25">
            <v>2050911.15</v>
          </cell>
          <cell r="AW25">
            <v>2050911.15</v>
          </cell>
          <cell r="AX25">
            <v>0</v>
          </cell>
          <cell r="AY25">
            <v>189944277.40000001</v>
          </cell>
        </row>
        <row r="26">
          <cell r="E26" t="str">
            <v>10991</v>
          </cell>
          <cell r="F26" t="str">
            <v>รพ.นากลาง</v>
          </cell>
          <cell r="G26">
            <v>1</v>
          </cell>
          <cell r="H26">
            <v>68171</v>
          </cell>
          <cell r="I26">
            <v>574.59948262457635</v>
          </cell>
          <cell r="J26">
            <v>81.451338105206034</v>
          </cell>
          <cell r="K26">
            <v>4801.1614</v>
          </cell>
          <cell r="L26">
            <v>147.07390000000001</v>
          </cell>
          <cell r="M26">
            <v>0.60419999999999996</v>
          </cell>
          <cell r="N26">
            <v>0</v>
          </cell>
          <cell r="O26">
            <v>3505.1358054353336</v>
          </cell>
          <cell r="P26">
            <v>39171021.329999998</v>
          </cell>
          <cell r="Q26">
            <v>5552619.1699999999</v>
          </cell>
          <cell r="R26">
            <v>16828722.73</v>
          </cell>
          <cell r="S26">
            <v>1411909.44</v>
          </cell>
          <cell r="T26">
            <v>5437.8</v>
          </cell>
          <cell r="U26">
            <v>0</v>
          </cell>
          <cell r="V26">
            <v>62969710.469999999</v>
          </cell>
          <cell r="W26">
            <v>10015550.369999999</v>
          </cell>
          <cell r="X26">
            <v>2943462.36</v>
          </cell>
          <cell r="Y26">
            <v>12959012.73</v>
          </cell>
          <cell r="Z26">
            <v>3465315.69</v>
          </cell>
          <cell r="AA26">
            <v>1969704.86</v>
          </cell>
          <cell r="AB26">
            <v>5435020.5499999998</v>
          </cell>
          <cell r="AC26">
            <v>5068512.29</v>
          </cell>
          <cell r="AD26">
            <v>86432256.040000007</v>
          </cell>
          <cell r="AE26">
            <v>52130034.060000002</v>
          </cell>
          <cell r="AF26">
            <v>49186571.700000003</v>
          </cell>
          <cell r="AG26">
            <v>2943462.36</v>
          </cell>
          <cell r="AH26" t="str">
            <v>ผ่าน</v>
          </cell>
          <cell r="AI26">
            <v>10987639.720000001</v>
          </cell>
          <cell r="AJ26">
            <v>9017934.8599999994</v>
          </cell>
          <cell r="AK26">
            <v>1969704.86</v>
          </cell>
          <cell r="AL26" t="str">
            <v>ผ่าน</v>
          </cell>
          <cell r="AM26">
            <v>23314582.260000002</v>
          </cell>
          <cell r="AN26">
            <v>23314582.260000002</v>
          </cell>
          <cell r="AO26" t="str">
            <v>ผ่าน</v>
          </cell>
          <cell r="AP26">
            <v>86432256.040000007</v>
          </cell>
          <cell r="AQ26">
            <v>86432256.039999992</v>
          </cell>
          <cell r="AR26">
            <v>0</v>
          </cell>
          <cell r="AS26">
            <v>189500</v>
          </cell>
          <cell r="AT26">
            <v>86621756.040000007</v>
          </cell>
          <cell r="AU26">
            <v>0</v>
          </cell>
          <cell r="AV26">
            <v>6867591.2300000004</v>
          </cell>
          <cell r="AW26">
            <v>6867591.2300000004</v>
          </cell>
          <cell r="AX26">
            <v>0</v>
          </cell>
          <cell r="AY26">
            <v>79564664.810000002</v>
          </cell>
        </row>
        <row r="27">
          <cell r="E27" t="str">
            <v>10992</v>
          </cell>
          <cell r="F27" t="str">
            <v>รพ.โนนสัง</v>
          </cell>
          <cell r="G27">
            <v>1</v>
          </cell>
          <cell r="H27">
            <v>45855</v>
          </cell>
          <cell r="I27">
            <v>641.80675128121243</v>
          </cell>
          <cell r="J27">
            <v>105.24685683066188</v>
          </cell>
          <cell r="K27">
            <v>2871.2305000000001</v>
          </cell>
          <cell r="L27">
            <v>61.088700000000003</v>
          </cell>
          <cell r="M27">
            <v>0.30209999999999998</v>
          </cell>
          <cell r="N27">
            <v>0</v>
          </cell>
          <cell r="O27">
            <v>3505.1358054353336</v>
          </cell>
          <cell r="P27">
            <v>29430048.579999998</v>
          </cell>
          <cell r="Q27">
            <v>4826094.62</v>
          </cell>
          <cell r="R27">
            <v>10064052.83</v>
          </cell>
          <cell r="S27">
            <v>586451.52</v>
          </cell>
          <cell r="T27">
            <v>2718.9</v>
          </cell>
          <cell r="U27">
            <v>0</v>
          </cell>
          <cell r="V27">
            <v>44909366.449999996</v>
          </cell>
          <cell r="W27">
            <v>6618734.9800000004</v>
          </cell>
          <cell r="X27">
            <v>1945174.91</v>
          </cell>
          <cell r="Y27">
            <v>8563909.8900000006</v>
          </cell>
          <cell r="Z27">
            <v>2026948.71</v>
          </cell>
          <cell r="AA27">
            <v>1152129.01</v>
          </cell>
          <cell r="AB27">
            <v>3179077.72</v>
          </cell>
          <cell r="AC27">
            <v>3569741.93</v>
          </cell>
          <cell r="AD27">
            <v>60222095.990000002</v>
          </cell>
          <cell r="AE27">
            <v>37993958.469999999</v>
          </cell>
          <cell r="AF27">
            <v>36048783.560000002</v>
          </cell>
          <cell r="AG27">
            <v>1945174.91</v>
          </cell>
          <cell r="AH27" t="str">
            <v>ผ่าน</v>
          </cell>
          <cell r="AI27">
            <v>8005172.3399999999</v>
          </cell>
          <cell r="AJ27">
            <v>6853043.3300000001</v>
          </cell>
          <cell r="AK27">
            <v>1152129.01</v>
          </cell>
          <cell r="AL27" t="str">
            <v>ผ่าน</v>
          </cell>
          <cell r="AM27">
            <v>14222965.18</v>
          </cell>
          <cell r="AN27">
            <v>14222965.18</v>
          </cell>
          <cell r="AO27" t="str">
            <v>ผ่าน</v>
          </cell>
          <cell r="AP27">
            <v>60222095.990000002</v>
          </cell>
          <cell r="AQ27">
            <v>60222095.990000002</v>
          </cell>
          <cell r="AR27">
            <v>0</v>
          </cell>
          <cell r="AS27">
            <v>5209000</v>
          </cell>
          <cell r="AT27">
            <v>65431095.990000002</v>
          </cell>
          <cell r="AU27">
            <v>0</v>
          </cell>
          <cell r="AV27">
            <v>5093049.7300000004</v>
          </cell>
          <cell r="AW27">
            <v>5093049.7300000004</v>
          </cell>
          <cell r="AX27">
            <v>0</v>
          </cell>
          <cell r="AY27">
            <v>55129046.259999998</v>
          </cell>
        </row>
        <row r="28">
          <cell r="E28" t="str">
            <v>10993</v>
          </cell>
          <cell r="F28" t="str">
            <v>รพ.ศรีบุญเรือง</v>
          </cell>
          <cell r="G28">
            <v>1</v>
          </cell>
          <cell r="H28">
            <v>80002</v>
          </cell>
          <cell r="I28">
            <v>550.93313979650509</v>
          </cell>
          <cell r="J28">
            <v>49.733462913052172</v>
          </cell>
          <cell r="K28">
            <v>6139.5861000000004</v>
          </cell>
          <cell r="L28">
            <v>386.16820000000001</v>
          </cell>
          <cell r="M28">
            <v>4.7986000000000004</v>
          </cell>
          <cell r="N28">
            <v>0</v>
          </cell>
          <cell r="O28">
            <v>3505.1358054353336</v>
          </cell>
          <cell r="P28">
            <v>44075753.049999997</v>
          </cell>
          <cell r="Q28">
            <v>3978776.5</v>
          </cell>
          <cell r="R28">
            <v>21520083.07</v>
          </cell>
          <cell r="S28">
            <v>3707214.72</v>
          </cell>
          <cell r="T28">
            <v>43187.4</v>
          </cell>
          <cell r="U28">
            <v>0</v>
          </cell>
          <cell r="V28">
            <v>73325014.74000001</v>
          </cell>
          <cell r="W28">
            <v>11033735.779999999</v>
          </cell>
          <cell r="X28">
            <v>3242696.08</v>
          </cell>
          <cell r="Y28">
            <v>14276431.859999999</v>
          </cell>
          <cell r="Z28">
            <v>5305110.3</v>
          </cell>
          <cell r="AA28">
            <v>3015454.42</v>
          </cell>
          <cell r="AB28">
            <v>8320564.7199999997</v>
          </cell>
          <cell r="AC28">
            <v>2447346.9300000002</v>
          </cell>
          <cell r="AD28">
            <v>98369358.25</v>
          </cell>
          <cell r="AE28">
            <v>58352184.909999996</v>
          </cell>
          <cell r="AF28">
            <v>55109488.829999998</v>
          </cell>
          <cell r="AG28">
            <v>3242696.08</v>
          </cell>
          <cell r="AH28" t="str">
            <v>ผ่าน</v>
          </cell>
          <cell r="AI28">
            <v>12299341.220000001</v>
          </cell>
          <cell r="AJ28">
            <v>9283886.8000000007</v>
          </cell>
          <cell r="AK28">
            <v>3015454.42</v>
          </cell>
          <cell r="AL28" t="str">
            <v>ผ่าน</v>
          </cell>
          <cell r="AM28">
            <v>27717832.119999997</v>
          </cell>
          <cell r="AN28">
            <v>27717832.120000001</v>
          </cell>
          <cell r="AO28" t="str">
            <v>ผ่าน</v>
          </cell>
          <cell r="AP28">
            <v>98369358.25</v>
          </cell>
          <cell r="AQ28">
            <v>98369358.25</v>
          </cell>
          <cell r="AR28">
            <v>0</v>
          </cell>
          <cell r="AS28">
            <v>2592500</v>
          </cell>
          <cell r="AT28">
            <v>100961858.25</v>
          </cell>
          <cell r="AU28">
            <v>0</v>
          </cell>
          <cell r="AV28">
            <v>6775691.0199999996</v>
          </cell>
          <cell r="AW28">
            <v>6775691.0199999996</v>
          </cell>
          <cell r="AX28">
            <v>0</v>
          </cell>
          <cell r="AY28">
            <v>91593667.230000004</v>
          </cell>
        </row>
        <row r="29">
          <cell r="E29" t="str">
            <v>10994</v>
          </cell>
          <cell r="F29" t="str">
            <v>รพ.สุวรรณคูหา</v>
          </cell>
          <cell r="G29">
            <v>1</v>
          </cell>
          <cell r="H29">
            <v>52318</v>
          </cell>
          <cell r="I29">
            <v>619.88778374555602</v>
          </cell>
          <cell r="J29">
            <v>95.937057799801224</v>
          </cell>
          <cell r="K29">
            <v>2293.9663</v>
          </cell>
          <cell r="L29">
            <v>131.3519</v>
          </cell>
          <cell r="M29">
            <v>0</v>
          </cell>
          <cell r="N29">
            <v>0</v>
          </cell>
          <cell r="O29">
            <v>3505.1358054353336</v>
          </cell>
          <cell r="P29">
            <v>32431289.07</v>
          </cell>
          <cell r="Q29">
            <v>5019234.99</v>
          </cell>
          <cell r="R29">
            <v>8040663.4100000001</v>
          </cell>
          <cell r="S29">
            <v>1260978.24</v>
          </cell>
          <cell r="T29">
            <v>0</v>
          </cell>
          <cell r="U29">
            <v>0</v>
          </cell>
          <cell r="V29">
            <v>46752165.710000001</v>
          </cell>
          <cell r="W29">
            <v>8428388.1999999993</v>
          </cell>
          <cell r="X29">
            <v>2477012.5</v>
          </cell>
          <cell r="Y29">
            <v>10905400.699999999</v>
          </cell>
          <cell r="Z29">
            <v>2623467.64</v>
          </cell>
          <cell r="AA29">
            <v>1491193.71</v>
          </cell>
          <cell r="AB29">
            <v>4114661.35</v>
          </cell>
          <cell r="AC29">
            <v>1683335.93</v>
          </cell>
          <cell r="AD29">
            <v>63455563.689999998</v>
          </cell>
          <cell r="AE29">
            <v>43336689.770000003</v>
          </cell>
          <cell r="AF29">
            <v>40859677.270000003</v>
          </cell>
          <cell r="AG29">
            <v>2477012.5</v>
          </cell>
          <cell r="AH29" t="str">
            <v>ผ่าน</v>
          </cell>
          <cell r="AI29">
            <v>9133896.3399999999</v>
          </cell>
          <cell r="AJ29">
            <v>7642702.6299999999</v>
          </cell>
          <cell r="AK29">
            <v>1491193.71</v>
          </cell>
          <cell r="AL29" t="str">
            <v>ผ่าน</v>
          </cell>
          <cell r="AM29">
            <v>10984977.580000002</v>
          </cell>
          <cell r="AN29">
            <v>10984977.58</v>
          </cell>
          <cell r="AO29" t="str">
            <v>ผ่าน</v>
          </cell>
          <cell r="AP29">
            <v>63455563.689999998</v>
          </cell>
          <cell r="AQ29">
            <v>63455563.689999998</v>
          </cell>
          <cell r="AR29">
            <v>0</v>
          </cell>
          <cell r="AS29">
            <v>72000</v>
          </cell>
          <cell r="AT29">
            <v>63527563.689999998</v>
          </cell>
          <cell r="AU29">
            <v>0</v>
          </cell>
          <cell r="AV29">
            <v>4621893.83</v>
          </cell>
          <cell r="AW29">
            <v>4621893.83</v>
          </cell>
          <cell r="AX29">
            <v>0</v>
          </cell>
          <cell r="AY29">
            <v>58833669.859999999</v>
          </cell>
        </row>
        <row r="30">
          <cell r="E30" t="str">
            <v>23367</v>
          </cell>
          <cell r="F30" t="str">
            <v>รพ.นาวัง เฉลิมพระเกียรติ 80 พรรษา</v>
          </cell>
          <cell r="G30">
            <v>1</v>
          </cell>
          <cell r="H30">
            <v>28321</v>
          </cell>
          <cell r="I30">
            <v>718.79935030542697</v>
          </cell>
          <cell r="J30">
            <v>104.05239433529889</v>
          </cell>
          <cell r="K30">
            <v>1976.2041999999999</v>
          </cell>
          <cell r="L30">
            <v>28.944700000000001</v>
          </cell>
          <cell r="M30">
            <v>0</v>
          </cell>
          <cell r="N30">
            <v>0</v>
          </cell>
          <cell r="O30">
            <v>3505.1358054353336</v>
          </cell>
          <cell r="P30">
            <v>20357116.399999999</v>
          </cell>
          <cell r="Q30">
            <v>2946867.86</v>
          </cell>
          <cell r="R30">
            <v>6926864.0999999996</v>
          </cell>
          <cell r="S30">
            <v>277869.12</v>
          </cell>
          <cell r="T30">
            <v>0</v>
          </cell>
          <cell r="U30">
            <v>0</v>
          </cell>
          <cell r="V30">
            <v>30508717.48</v>
          </cell>
          <cell r="W30">
            <v>7262351.1399999997</v>
          </cell>
          <cell r="X30">
            <v>2134326.77</v>
          </cell>
          <cell r="Y30">
            <v>9396677.9100000001</v>
          </cell>
          <cell r="Z30">
            <v>2118705.7599999998</v>
          </cell>
          <cell r="AA30">
            <v>1204284.23</v>
          </cell>
          <cell r="AB30">
            <v>3322989.99</v>
          </cell>
          <cell r="AC30">
            <v>3439311.87</v>
          </cell>
          <cell r="AD30">
            <v>46667697.25</v>
          </cell>
          <cell r="AE30">
            <v>29753794.309999999</v>
          </cell>
          <cell r="AF30">
            <v>27619467.539999999</v>
          </cell>
          <cell r="AG30">
            <v>2134326.77</v>
          </cell>
          <cell r="AH30" t="str">
            <v>ผ่าน</v>
          </cell>
          <cell r="AI30">
            <v>6269857.8499999996</v>
          </cell>
          <cell r="AJ30">
            <v>5065573.62</v>
          </cell>
          <cell r="AK30">
            <v>1204284.23</v>
          </cell>
          <cell r="AL30" t="str">
            <v>ผ่าน</v>
          </cell>
          <cell r="AM30">
            <v>10644045.09</v>
          </cell>
          <cell r="AN30">
            <v>10644045.09</v>
          </cell>
          <cell r="AO30" t="str">
            <v>ผ่าน</v>
          </cell>
          <cell r="AP30">
            <v>46667697.25</v>
          </cell>
          <cell r="AQ30">
            <v>46667697.25</v>
          </cell>
          <cell r="AR30">
            <v>0</v>
          </cell>
          <cell r="AS30">
            <v>5529000</v>
          </cell>
          <cell r="AT30">
            <v>52196697.25</v>
          </cell>
          <cell r="AU30">
            <v>0</v>
          </cell>
          <cell r="AV30">
            <v>3160863.04</v>
          </cell>
          <cell r="AW30">
            <v>3160863.04</v>
          </cell>
          <cell r="AX30">
            <v>0</v>
          </cell>
          <cell r="AY30">
            <v>43506834.210000001</v>
          </cell>
        </row>
        <row r="31">
          <cell r="H31">
            <v>375674</v>
          </cell>
          <cell r="K31">
            <v>49112.6103</v>
          </cell>
          <cell r="L31">
            <v>1824.6233000000002</v>
          </cell>
          <cell r="M31">
            <v>285.726</v>
          </cell>
          <cell r="N31">
            <v>208.2636</v>
          </cell>
          <cell r="P31">
            <v>218008778.04999998</v>
          </cell>
          <cell r="Q31">
            <v>28916744.359999999</v>
          </cell>
          <cell r="R31">
            <v>172146368.84999999</v>
          </cell>
          <cell r="S31">
            <v>17516383.68</v>
          </cell>
          <cell r="T31">
            <v>2571533.9999999995</v>
          </cell>
          <cell r="U31">
            <v>2499163.2000000002</v>
          </cell>
          <cell r="V31">
            <v>441658972.13999999</v>
          </cell>
          <cell r="W31">
            <v>46117041.319999993</v>
          </cell>
          <cell r="X31">
            <v>13553301.649999999</v>
          </cell>
          <cell r="Y31">
            <v>59670342.969999999</v>
          </cell>
          <cell r="Z31">
            <v>18875599.289999999</v>
          </cell>
          <cell r="AA31">
            <v>10728996.42</v>
          </cell>
          <cell r="AB31">
            <v>29604595.710000001</v>
          </cell>
          <cell r="AC31">
            <v>16208248.949999999</v>
          </cell>
          <cell r="AD31">
            <v>547142159.76999998</v>
          </cell>
          <cell r="AE31">
            <v>277679121.01999998</v>
          </cell>
          <cell r="AF31">
            <v>264125819.37</v>
          </cell>
          <cell r="AG31">
            <v>13553301.649999999</v>
          </cell>
          <cell r="AI31">
            <v>58521340.07</v>
          </cell>
          <cell r="AJ31">
            <v>47792343.650000006</v>
          </cell>
          <cell r="AK31">
            <v>10728996.42</v>
          </cell>
          <cell r="AM31">
            <v>195383233.51000005</v>
          </cell>
          <cell r="AN31">
            <v>210941698.68000004</v>
          </cell>
          <cell r="AP31">
            <v>547142159.76999998</v>
          </cell>
          <cell r="AQ31">
            <v>547142159.76999998</v>
          </cell>
          <cell r="AR31">
            <v>0</v>
          </cell>
          <cell r="AS31">
            <v>36514220</v>
          </cell>
          <cell r="AT31">
            <v>583656379.76999998</v>
          </cell>
          <cell r="AU31">
            <v>0</v>
          </cell>
          <cell r="AV31">
            <v>28570000</v>
          </cell>
          <cell r="AW31">
            <v>28570000</v>
          </cell>
          <cell r="AX31">
            <v>0</v>
          </cell>
          <cell r="AY31">
            <v>518572159.77000004</v>
          </cell>
        </row>
        <row r="32">
          <cell r="E32" t="str">
            <v>10671</v>
          </cell>
          <cell r="F32" t="str">
            <v>รพ.อุดรธานี</v>
          </cell>
          <cell r="G32">
            <v>1</v>
          </cell>
          <cell r="H32">
            <v>260627</v>
          </cell>
          <cell r="I32">
            <v>410.29012473765192</v>
          </cell>
          <cell r="J32">
            <v>68.683043353029419</v>
          </cell>
          <cell r="K32">
            <v>156296.47760000001</v>
          </cell>
          <cell r="L32">
            <v>5050.1264000000001</v>
          </cell>
          <cell r="M32">
            <v>895.87969999999996</v>
          </cell>
          <cell r="N32">
            <v>1262.8389999999999</v>
          </cell>
          <cell r="O32">
            <v>3505.1358054353336</v>
          </cell>
          <cell r="P32">
            <v>106932684.34999999</v>
          </cell>
          <cell r="Q32">
            <v>17900655.539999999</v>
          </cell>
          <cell r="R32">
            <v>547840379.88999999</v>
          </cell>
          <cell r="S32">
            <v>48481213.439999998</v>
          </cell>
          <cell r="T32">
            <v>8062917.2999999998</v>
          </cell>
          <cell r="U32">
            <v>15154068</v>
          </cell>
          <cell r="V32">
            <v>744371918.51999998</v>
          </cell>
          <cell r="W32">
            <v>51799965.380000003</v>
          </cell>
          <cell r="X32">
            <v>15223451.800000001</v>
          </cell>
          <cell r="Y32">
            <v>67023417.18</v>
          </cell>
          <cell r="Z32">
            <v>12221504.810000001</v>
          </cell>
          <cell r="AA32">
            <v>6946771.8099999996</v>
          </cell>
          <cell r="AB32">
            <v>19168276.620000001</v>
          </cell>
          <cell r="AC32">
            <v>0</v>
          </cell>
          <cell r="AD32">
            <v>830563612.32000005</v>
          </cell>
          <cell r="AE32">
            <v>173956101.53</v>
          </cell>
          <cell r="AF32">
            <v>158732649.72999999</v>
          </cell>
          <cell r="AG32">
            <v>15223451.800000001</v>
          </cell>
          <cell r="AH32" t="str">
            <v>ผ่าน</v>
          </cell>
          <cell r="AI32">
            <v>37068932.159999996</v>
          </cell>
          <cell r="AJ32">
            <v>30122160.350000001</v>
          </cell>
          <cell r="AK32">
            <v>6946771.8099999996</v>
          </cell>
          <cell r="AL32" t="str">
            <v>ผ่าน</v>
          </cell>
          <cell r="AM32">
            <v>619454453.21999991</v>
          </cell>
          <cell r="AN32">
            <v>619538578.63</v>
          </cell>
          <cell r="AO32" t="str">
            <v>ผ่าน</v>
          </cell>
          <cell r="AP32">
            <v>830563612.32000005</v>
          </cell>
          <cell r="AQ32">
            <v>830563612.31999993</v>
          </cell>
          <cell r="AR32">
            <v>0</v>
          </cell>
          <cell r="AS32">
            <v>28559700</v>
          </cell>
          <cell r="AT32">
            <v>859123312.32000005</v>
          </cell>
          <cell r="AU32">
            <v>0</v>
          </cell>
          <cell r="AV32">
            <v>4126893.2</v>
          </cell>
          <cell r="AW32">
            <v>4126893.2</v>
          </cell>
          <cell r="AX32">
            <v>1055708.42</v>
          </cell>
          <cell r="AY32">
            <v>825381010.70000005</v>
          </cell>
        </row>
        <row r="33">
          <cell r="E33" t="str">
            <v>11013</v>
          </cell>
          <cell r="F33" t="str">
            <v>รพ.กุดจับ</v>
          </cell>
          <cell r="G33">
            <v>1</v>
          </cell>
          <cell r="H33">
            <v>50158</v>
          </cell>
          <cell r="I33">
            <v>611.66551078591658</v>
          </cell>
          <cell r="J33">
            <v>125.25055345049643</v>
          </cell>
          <cell r="K33">
            <v>4100.8014999999996</v>
          </cell>
          <cell r="L33">
            <v>91.808300000000003</v>
          </cell>
          <cell r="M33">
            <v>0.30209999999999998</v>
          </cell>
          <cell r="N33">
            <v>0</v>
          </cell>
          <cell r="O33">
            <v>3505.1358054353336</v>
          </cell>
          <cell r="P33">
            <v>30679918.690000001</v>
          </cell>
          <cell r="Q33">
            <v>6282317.2599999998</v>
          </cell>
          <cell r="R33">
            <v>14373866.17</v>
          </cell>
          <cell r="S33">
            <v>881359.68</v>
          </cell>
          <cell r="T33">
            <v>2718.9</v>
          </cell>
          <cell r="U33">
            <v>0</v>
          </cell>
          <cell r="V33">
            <v>52220180.700000003</v>
          </cell>
          <cell r="W33">
            <v>8687619.5399999991</v>
          </cell>
          <cell r="X33">
            <v>2553197.7999999998</v>
          </cell>
          <cell r="Y33">
            <v>11240817.34</v>
          </cell>
          <cell r="Z33">
            <v>1699558.3999999999</v>
          </cell>
          <cell r="AA33">
            <v>966038.51</v>
          </cell>
          <cell r="AB33">
            <v>2665596.91</v>
          </cell>
          <cell r="AC33">
            <v>8031576.79</v>
          </cell>
          <cell r="AD33">
            <v>74158171.739999995</v>
          </cell>
          <cell r="AE33">
            <v>41920736.030000001</v>
          </cell>
          <cell r="AF33">
            <v>39367538.229999997</v>
          </cell>
          <cell r="AG33">
            <v>2553197.7999999998</v>
          </cell>
          <cell r="AH33" t="str">
            <v>ผ่าน</v>
          </cell>
          <cell r="AI33">
            <v>8947914.1699999999</v>
          </cell>
          <cell r="AJ33">
            <v>7981875.6600000001</v>
          </cell>
          <cell r="AK33">
            <v>966038.51</v>
          </cell>
          <cell r="AL33" t="str">
            <v>ผ่าน</v>
          </cell>
          <cell r="AM33">
            <v>23289521.539999999</v>
          </cell>
          <cell r="AN33">
            <v>23289521.539999999</v>
          </cell>
          <cell r="AO33" t="str">
            <v>ผ่าน</v>
          </cell>
          <cell r="AP33">
            <v>74158171.739999995</v>
          </cell>
          <cell r="AQ33">
            <v>74158171.74000001</v>
          </cell>
          <cell r="AR33">
            <v>0</v>
          </cell>
          <cell r="AS33">
            <v>120000</v>
          </cell>
          <cell r="AT33">
            <v>74278171.739999995</v>
          </cell>
          <cell r="AU33">
            <v>0</v>
          </cell>
          <cell r="AV33">
            <v>6497066.9800000004</v>
          </cell>
          <cell r="AW33">
            <v>6497066.9800000004</v>
          </cell>
          <cell r="AX33">
            <v>82530.259999999995</v>
          </cell>
          <cell r="AY33">
            <v>67578574.5</v>
          </cell>
        </row>
        <row r="34">
          <cell r="E34" t="str">
            <v>11014</v>
          </cell>
          <cell r="F34" t="str">
            <v>รพ.หนองวัวซอ</v>
          </cell>
          <cell r="G34">
            <v>1</v>
          </cell>
          <cell r="H34">
            <v>48061</v>
          </cell>
          <cell r="I34">
            <v>618.08703106468863</v>
          </cell>
          <cell r="J34">
            <v>103.48070660140239</v>
          </cell>
          <cell r="K34">
            <v>2725.1689999999999</v>
          </cell>
          <cell r="L34">
            <v>94.353300000000004</v>
          </cell>
          <cell r="M34">
            <v>0.30209999999999998</v>
          </cell>
          <cell r="N34">
            <v>0</v>
          </cell>
          <cell r="O34">
            <v>3505.1358054353336</v>
          </cell>
          <cell r="P34">
            <v>29705880.800000001</v>
          </cell>
          <cell r="Q34">
            <v>4973386.24</v>
          </cell>
          <cell r="R34">
            <v>9552087.4399999995</v>
          </cell>
          <cell r="S34">
            <v>905791.68</v>
          </cell>
          <cell r="T34">
            <v>2718.9</v>
          </cell>
          <cell r="U34">
            <v>0</v>
          </cell>
          <cell r="V34">
            <v>45139865.059999995</v>
          </cell>
          <cell r="W34">
            <v>4781347.8099999996</v>
          </cell>
          <cell r="X34">
            <v>1405186.61</v>
          </cell>
          <cell r="Y34">
            <v>6186534.4199999999</v>
          </cell>
          <cell r="Z34">
            <v>1714093.05</v>
          </cell>
          <cell r="AA34">
            <v>974300.1</v>
          </cell>
          <cell r="AB34">
            <v>2688393.15</v>
          </cell>
          <cell r="AC34">
            <v>2511975.61</v>
          </cell>
          <cell r="AD34">
            <v>56526768.240000002</v>
          </cell>
          <cell r="AE34">
            <v>35892415.219999999</v>
          </cell>
          <cell r="AF34">
            <v>34487228.609999999</v>
          </cell>
          <cell r="AG34">
            <v>1405186.61</v>
          </cell>
          <cell r="AH34" t="str">
            <v>ผ่าน</v>
          </cell>
          <cell r="AI34">
            <v>7661779.3899999997</v>
          </cell>
          <cell r="AJ34">
            <v>6687479.29</v>
          </cell>
          <cell r="AK34">
            <v>974300.1</v>
          </cell>
          <cell r="AL34" t="str">
            <v>ผ่าน</v>
          </cell>
          <cell r="AM34">
            <v>12972573.629999997</v>
          </cell>
          <cell r="AN34">
            <v>12972573.630000001</v>
          </cell>
          <cell r="AO34" t="str">
            <v>ผ่าน</v>
          </cell>
          <cell r="AP34">
            <v>56526768.240000002</v>
          </cell>
          <cell r="AQ34">
            <v>56526768.239999995</v>
          </cell>
          <cell r="AR34">
            <v>0</v>
          </cell>
          <cell r="AS34">
            <v>2154000</v>
          </cell>
          <cell r="AT34">
            <v>58680768.240000002</v>
          </cell>
          <cell r="AU34">
            <v>0</v>
          </cell>
          <cell r="AV34">
            <v>5850680.0899999999</v>
          </cell>
          <cell r="AW34">
            <v>5850680.0899999999</v>
          </cell>
          <cell r="AX34">
            <v>138287.81</v>
          </cell>
          <cell r="AY34">
            <v>50537800.340000004</v>
          </cell>
        </row>
        <row r="35">
          <cell r="E35" t="str">
            <v>11015</v>
          </cell>
          <cell r="F35" t="str">
            <v>รพ.กุมภวาปี</v>
          </cell>
          <cell r="G35">
            <v>1</v>
          </cell>
          <cell r="H35">
            <v>81488</v>
          </cell>
          <cell r="I35">
            <v>534.35969161103469</v>
          </cell>
          <cell r="J35">
            <v>126.10174774163067</v>
          </cell>
          <cell r="K35">
            <v>28263.438200000001</v>
          </cell>
          <cell r="L35">
            <v>872.38509999999997</v>
          </cell>
          <cell r="M35">
            <v>50.693399999999997</v>
          </cell>
          <cell r="N35">
            <v>0</v>
          </cell>
          <cell r="O35">
            <v>3505.1358054353336</v>
          </cell>
          <cell r="P35">
            <v>43543902.549999997</v>
          </cell>
          <cell r="Q35">
            <v>10275779.220000001</v>
          </cell>
          <cell r="R35">
            <v>99067189.219999999</v>
          </cell>
          <cell r="S35">
            <v>8374896.96</v>
          </cell>
          <cell r="T35">
            <v>456240.6</v>
          </cell>
          <cell r="U35">
            <v>0</v>
          </cell>
          <cell r="V35">
            <v>161718008.55000001</v>
          </cell>
          <cell r="W35">
            <v>9086282.8000000007</v>
          </cell>
          <cell r="X35">
            <v>2670360.63</v>
          </cell>
          <cell r="Y35">
            <v>11756643.43</v>
          </cell>
          <cell r="Z35">
            <v>974923.94</v>
          </cell>
          <cell r="AA35">
            <v>554152.23</v>
          </cell>
          <cell r="AB35">
            <v>1529076.17</v>
          </cell>
          <cell r="AC35">
            <v>38019964.189999998</v>
          </cell>
          <cell r="AD35">
            <v>213023692.34</v>
          </cell>
          <cell r="AE35">
            <v>55300545.979999997</v>
          </cell>
          <cell r="AF35">
            <v>52630185.350000001</v>
          </cell>
          <cell r="AG35">
            <v>2670360.63</v>
          </cell>
          <cell r="AH35" t="str">
            <v>ผ่าน</v>
          </cell>
          <cell r="AI35">
            <v>11804855.390000001</v>
          </cell>
          <cell r="AJ35">
            <v>11250703.16</v>
          </cell>
          <cell r="AK35">
            <v>554152.23</v>
          </cell>
          <cell r="AL35" t="str">
            <v>ผ่าน</v>
          </cell>
          <cell r="AM35">
            <v>145918290.97</v>
          </cell>
          <cell r="AN35">
            <v>145918290.97</v>
          </cell>
          <cell r="AO35" t="str">
            <v>ผ่าน</v>
          </cell>
          <cell r="AP35">
            <v>213023692.34</v>
          </cell>
          <cell r="AQ35">
            <v>213023692.33999997</v>
          </cell>
          <cell r="AR35">
            <v>0</v>
          </cell>
          <cell r="AS35">
            <v>426500</v>
          </cell>
          <cell r="AT35">
            <v>213450192.34</v>
          </cell>
          <cell r="AU35">
            <v>0</v>
          </cell>
          <cell r="AV35">
            <v>9802556.6400000006</v>
          </cell>
          <cell r="AW35">
            <v>9802556.6400000006</v>
          </cell>
          <cell r="AX35">
            <v>321490.26</v>
          </cell>
          <cell r="AY35">
            <v>202899645.44</v>
          </cell>
        </row>
        <row r="36">
          <cell r="E36" t="str">
            <v>11016</v>
          </cell>
          <cell r="F36" t="str">
            <v>รพ.ห้วยเกิ้ง</v>
          </cell>
          <cell r="G36">
            <v>1</v>
          </cell>
          <cell r="H36">
            <v>3920</v>
          </cell>
          <cell r="I36">
            <v>850.35391071428569</v>
          </cell>
          <cell r="J36">
            <v>403.78597448214288</v>
          </cell>
          <cell r="K36">
            <v>16.7532</v>
          </cell>
          <cell r="L36">
            <v>0.26019999999999999</v>
          </cell>
          <cell r="M36">
            <v>0</v>
          </cell>
          <cell r="N36">
            <v>0</v>
          </cell>
          <cell r="O36">
            <v>3505.1358054353336</v>
          </cell>
          <cell r="P36">
            <v>3333387.33</v>
          </cell>
          <cell r="Q36">
            <v>1582841.02</v>
          </cell>
          <cell r="R36">
            <v>58722.239999999998</v>
          </cell>
          <cell r="S36">
            <v>2497.92</v>
          </cell>
          <cell r="T36">
            <v>0</v>
          </cell>
          <cell r="U36">
            <v>0</v>
          </cell>
          <cell r="V36">
            <v>4977448.51</v>
          </cell>
          <cell r="W36">
            <v>3796779.95</v>
          </cell>
          <cell r="X36">
            <v>1115832.72</v>
          </cell>
          <cell r="Y36">
            <v>4912612.67</v>
          </cell>
          <cell r="Z36">
            <v>109129.28</v>
          </cell>
          <cell r="AA36">
            <v>62029.7</v>
          </cell>
          <cell r="AB36">
            <v>171158.98</v>
          </cell>
          <cell r="AC36">
            <v>14728.21</v>
          </cell>
          <cell r="AD36">
            <v>10075948.369999999</v>
          </cell>
          <cell r="AE36">
            <v>8246000</v>
          </cell>
          <cell r="AF36">
            <v>7130167.2800000003</v>
          </cell>
          <cell r="AG36">
            <v>1115832.72</v>
          </cell>
          <cell r="AH36" t="str">
            <v>ผ่าน</v>
          </cell>
          <cell r="AI36">
            <v>1754000</v>
          </cell>
          <cell r="AJ36">
            <v>1691970.3</v>
          </cell>
          <cell r="AK36">
            <v>62029.7</v>
          </cell>
          <cell r="AL36" t="str">
            <v>ผ่าน</v>
          </cell>
          <cell r="AM36">
            <v>75948.37</v>
          </cell>
          <cell r="AN36">
            <v>75948.37</v>
          </cell>
          <cell r="AO36" t="str">
            <v>ผ่าน</v>
          </cell>
          <cell r="AP36">
            <v>10075948.369999999</v>
          </cell>
          <cell r="AQ36">
            <v>10075948.369999999</v>
          </cell>
          <cell r="AR36">
            <v>0</v>
          </cell>
          <cell r="AS36">
            <v>0</v>
          </cell>
          <cell r="AT36">
            <v>10075948.369999999</v>
          </cell>
          <cell r="AU36">
            <v>0</v>
          </cell>
          <cell r="AV36">
            <v>2465432.16</v>
          </cell>
          <cell r="AW36">
            <v>2465432.16</v>
          </cell>
          <cell r="AX36">
            <v>3759.04</v>
          </cell>
          <cell r="AY36">
            <v>7606757.1699999999</v>
          </cell>
        </row>
        <row r="37">
          <cell r="E37" t="str">
            <v>11017</v>
          </cell>
          <cell r="F37" t="str">
            <v>รพ.โนนสะอาด</v>
          </cell>
          <cell r="G37">
            <v>1</v>
          </cell>
          <cell r="H37">
            <v>35655</v>
          </cell>
          <cell r="I37">
            <v>665.23409283410456</v>
          </cell>
          <cell r="J37">
            <v>141.43678025438228</v>
          </cell>
          <cell r="K37">
            <v>3114.8816999999999</v>
          </cell>
          <cell r="L37">
            <v>54.424500000000002</v>
          </cell>
          <cell r="M37">
            <v>0.60419999999999996</v>
          </cell>
          <cell r="N37">
            <v>0</v>
          </cell>
          <cell r="O37">
            <v>3505.1358054353336</v>
          </cell>
          <cell r="P37">
            <v>23718921.579999998</v>
          </cell>
          <cell r="Q37">
            <v>5042928.4000000004</v>
          </cell>
          <cell r="R37">
            <v>10918083.380000001</v>
          </cell>
          <cell r="S37">
            <v>522475.2</v>
          </cell>
          <cell r="T37">
            <v>5437.8</v>
          </cell>
          <cell r="U37">
            <v>0</v>
          </cell>
          <cell r="V37">
            <v>40207846.359999999</v>
          </cell>
          <cell r="W37">
            <v>6412849.2999999998</v>
          </cell>
          <cell r="X37">
            <v>1884667.32</v>
          </cell>
          <cell r="Y37">
            <v>8297516.6200000001</v>
          </cell>
          <cell r="Z37">
            <v>1142527.25</v>
          </cell>
          <cell r="AA37">
            <v>649418.89</v>
          </cell>
          <cell r="AB37">
            <v>1791946.14</v>
          </cell>
          <cell r="AC37">
            <v>4834516.58</v>
          </cell>
          <cell r="AD37">
            <v>55131825.700000003</v>
          </cell>
          <cell r="AE37">
            <v>32016438.199999999</v>
          </cell>
          <cell r="AF37">
            <v>30131770.879999999</v>
          </cell>
          <cell r="AG37">
            <v>1884667.32</v>
          </cell>
          <cell r="AH37" t="str">
            <v>ผ่าน</v>
          </cell>
          <cell r="AI37">
            <v>6834874.54</v>
          </cell>
          <cell r="AJ37">
            <v>6185455.6500000004</v>
          </cell>
          <cell r="AK37">
            <v>649418.89</v>
          </cell>
          <cell r="AL37" t="str">
            <v>ผ่าน</v>
          </cell>
          <cell r="AM37">
            <v>16280512.959999999</v>
          </cell>
          <cell r="AN37">
            <v>16280512.960000001</v>
          </cell>
          <cell r="AO37" t="str">
            <v>ผ่าน</v>
          </cell>
          <cell r="AP37">
            <v>55131825.700000003</v>
          </cell>
          <cell r="AQ37">
            <v>55131825.700000003</v>
          </cell>
          <cell r="AR37">
            <v>0</v>
          </cell>
          <cell r="AS37">
            <v>180000</v>
          </cell>
          <cell r="AT37">
            <v>55311825.700000003</v>
          </cell>
          <cell r="AU37">
            <v>0</v>
          </cell>
          <cell r="AV37">
            <v>5803137.7599999998</v>
          </cell>
          <cell r="AW37">
            <v>5803137.7599999998</v>
          </cell>
          <cell r="AX37">
            <v>70956.92</v>
          </cell>
          <cell r="AY37">
            <v>49257731.020000003</v>
          </cell>
        </row>
        <row r="38">
          <cell r="E38" t="str">
            <v>11018</v>
          </cell>
          <cell r="F38" t="str">
            <v>รพ.หนองหาน</v>
          </cell>
          <cell r="G38">
            <v>1</v>
          </cell>
          <cell r="H38">
            <v>89783</v>
          </cell>
          <cell r="I38">
            <v>522.30826815766909</v>
          </cell>
          <cell r="J38">
            <v>106.02278972600605</v>
          </cell>
          <cell r="K38">
            <v>14426.2459</v>
          </cell>
          <cell r="L38">
            <v>252.42670000000001</v>
          </cell>
          <cell r="M38">
            <v>7.3524000000000003</v>
          </cell>
          <cell r="N38">
            <v>0</v>
          </cell>
          <cell r="O38">
            <v>3505.1358054353336</v>
          </cell>
          <cell r="P38">
            <v>46894403.240000002</v>
          </cell>
          <cell r="Q38">
            <v>9519044.1300000008</v>
          </cell>
          <cell r="R38">
            <v>50565951.039999999</v>
          </cell>
          <cell r="S38">
            <v>2423296.3199999998</v>
          </cell>
          <cell r="T38">
            <v>66171.600000000006</v>
          </cell>
          <cell r="U38">
            <v>0</v>
          </cell>
          <cell r="V38">
            <v>109468866.32999998</v>
          </cell>
          <cell r="W38">
            <v>16357479.82</v>
          </cell>
          <cell r="X38">
            <v>4807287.1100000003</v>
          </cell>
          <cell r="Y38">
            <v>21164766.93</v>
          </cell>
          <cell r="Z38">
            <v>3193122.99</v>
          </cell>
          <cell r="AA38">
            <v>1814989</v>
          </cell>
          <cell r="AB38">
            <v>5008111.99</v>
          </cell>
          <cell r="AC38">
            <v>19606849.109999999</v>
          </cell>
          <cell r="AD38">
            <v>155248594.36000001</v>
          </cell>
          <cell r="AE38">
            <v>68059170.170000002</v>
          </cell>
          <cell r="AF38">
            <v>63251883.060000002</v>
          </cell>
          <cell r="AG38">
            <v>4807287.1100000003</v>
          </cell>
          <cell r="AH38" t="str">
            <v>ผ่าน</v>
          </cell>
          <cell r="AI38">
            <v>14527156.119999999</v>
          </cell>
          <cell r="AJ38">
            <v>12712167.119999999</v>
          </cell>
          <cell r="AK38">
            <v>1814989</v>
          </cell>
          <cell r="AL38" t="str">
            <v>ผ่าน</v>
          </cell>
          <cell r="AM38">
            <v>72662268.070000008</v>
          </cell>
          <cell r="AN38">
            <v>72662268.069999993</v>
          </cell>
          <cell r="AO38" t="str">
            <v>ผ่าน</v>
          </cell>
          <cell r="AP38">
            <v>155248594.36000001</v>
          </cell>
          <cell r="AQ38">
            <v>155248594.36000001</v>
          </cell>
          <cell r="AR38">
            <v>0</v>
          </cell>
          <cell r="AS38">
            <v>254000</v>
          </cell>
          <cell r="AT38">
            <v>155502594.36000001</v>
          </cell>
          <cell r="AU38">
            <v>0</v>
          </cell>
          <cell r="AV38">
            <v>9977821.8800000008</v>
          </cell>
          <cell r="AW38">
            <v>9977821.8800000008</v>
          </cell>
          <cell r="AX38">
            <v>189650.6</v>
          </cell>
          <cell r="AY38">
            <v>145081121.88</v>
          </cell>
        </row>
        <row r="39">
          <cell r="E39" t="str">
            <v>11019</v>
          </cell>
          <cell r="F39" t="str">
            <v>รพ.ทุ่งฝน</v>
          </cell>
          <cell r="G39">
            <v>1</v>
          </cell>
          <cell r="H39">
            <v>24417</v>
          </cell>
          <cell r="I39">
            <v>717.13980669205887</v>
          </cell>
          <cell r="J39">
            <v>167.03583609657204</v>
          </cell>
          <cell r="K39">
            <v>1622.3584000000001</v>
          </cell>
          <cell r="L39">
            <v>30.766100000000002</v>
          </cell>
          <cell r="M39">
            <v>0</v>
          </cell>
          <cell r="N39">
            <v>0</v>
          </cell>
          <cell r="O39">
            <v>3505.1358054353336</v>
          </cell>
          <cell r="P39">
            <v>17510402.66</v>
          </cell>
          <cell r="Q39">
            <v>4078514.01</v>
          </cell>
          <cell r="R39">
            <v>5686586.5199999996</v>
          </cell>
          <cell r="S39">
            <v>295354.56</v>
          </cell>
          <cell r="T39">
            <v>0</v>
          </cell>
          <cell r="U39">
            <v>0</v>
          </cell>
          <cell r="V39">
            <v>27570857.75</v>
          </cell>
          <cell r="W39">
            <v>4463429.0599999996</v>
          </cell>
          <cell r="X39">
            <v>1311753.72</v>
          </cell>
          <cell r="Y39">
            <v>5775182.7800000003</v>
          </cell>
          <cell r="Z39">
            <v>568180.22</v>
          </cell>
          <cell r="AA39">
            <v>322956.82</v>
          </cell>
          <cell r="AB39">
            <v>891137.04</v>
          </cell>
          <cell r="AC39">
            <v>2288922.9900000002</v>
          </cell>
          <cell r="AD39">
            <v>36526100.560000002</v>
          </cell>
          <cell r="AE39">
            <v>23285585.440000001</v>
          </cell>
          <cell r="AF39">
            <v>21973831.719999999</v>
          </cell>
          <cell r="AG39">
            <v>1311753.72</v>
          </cell>
          <cell r="AH39" t="str">
            <v>ผ่าน</v>
          </cell>
          <cell r="AI39">
            <v>4969651.05</v>
          </cell>
          <cell r="AJ39">
            <v>4646694.2300000004</v>
          </cell>
          <cell r="AK39">
            <v>322956.82</v>
          </cell>
          <cell r="AL39" t="str">
            <v>ผ่าน</v>
          </cell>
          <cell r="AM39">
            <v>8270864.0699999994</v>
          </cell>
          <cell r="AN39">
            <v>8270864.0700000003</v>
          </cell>
          <cell r="AO39" t="str">
            <v>ผ่าน</v>
          </cell>
          <cell r="AP39">
            <v>36526100.560000002</v>
          </cell>
          <cell r="AQ39">
            <v>36526100.559999995</v>
          </cell>
          <cell r="AR39">
            <v>0</v>
          </cell>
          <cell r="AS39">
            <v>80000</v>
          </cell>
          <cell r="AT39">
            <v>36606100.560000002</v>
          </cell>
          <cell r="AU39">
            <v>0</v>
          </cell>
          <cell r="AV39">
            <v>3242568.97</v>
          </cell>
          <cell r="AW39">
            <v>3242568.97</v>
          </cell>
          <cell r="AX39">
            <v>43370.16</v>
          </cell>
          <cell r="AY39">
            <v>33240161.43</v>
          </cell>
        </row>
        <row r="40">
          <cell r="E40" t="str">
            <v>11020</v>
          </cell>
          <cell r="F40" t="str">
            <v>รพ.ไชยวาน</v>
          </cell>
          <cell r="G40">
            <v>1</v>
          </cell>
          <cell r="H40">
            <v>29145</v>
          </cell>
          <cell r="I40">
            <v>697.36606450506088</v>
          </cell>
          <cell r="J40">
            <v>186.32071881866528</v>
          </cell>
          <cell r="K40">
            <v>1801.9368999999999</v>
          </cell>
          <cell r="L40">
            <v>23.720400000000001</v>
          </cell>
          <cell r="M40">
            <v>0</v>
          </cell>
          <cell r="N40">
            <v>0</v>
          </cell>
          <cell r="O40">
            <v>3505.1358054353336</v>
          </cell>
          <cell r="P40">
            <v>20324733.949999999</v>
          </cell>
          <cell r="Q40">
            <v>5430317.3499999996</v>
          </cell>
          <cell r="R40">
            <v>6316033.5499999998</v>
          </cell>
          <cell r="S40">
            <v>227715.84</v>
          </cell>
          <cell r="T40">
            <v>0</v>
          </cell>
          <cell r="U40">
            <v>0</v>
          </cell>
          <cell r="V40">
            <v>32298800.689999998</v>
          </cell>
          <cell r="W40">
            <v>7816300.9299999997</v>
          </cell>
          <cell r="X40">
            <v>2297126.64</v>
          </cell>
          <cell r="Y40">
            <v>10113427.57</v>
          </cell>
          <cell r="Z40">
            <v>680094.4</v>
          </cell>
          <cell r="AA40">
            <v>386569.46</v>
          </cell>
          <cell r="AB40">
            <v>1066663.8600000001</v>
          </cell>
          <cell r="AC40">
            <v>5702709.2300000004</v>
          </cell>
          <cell r="AD40">
            <v>49181601.350000001</v>
          </cell>
          <cell r="AE40">
            <v>30438161.52</v>
          </cell>
          <cell r="AF40">
            <v>28141034.879999999</v>
          </cell>
          <cell r="AG40">
            <v>2297126.64</v>
          </cell>
          <cell r="AH40" t="str">
            <v>ผ่าน</v>
          </cell>
          <cell r="AI40">
            <v>6496981.21</v>
          </cell>
          <cell r="AJ40">
            <v>6110411.75</v>
          </cell>
          <cell r="AK40">
            <v>386569.46</v>
          </cell>
          <cell r="AL40" t="str">
            <v>ผ่าน</v>
          </cell>
          <cell r="AM40">
            <v>12246458.619999999</v>
          </cell>
          <cell r="AN40">
            <v>12246458.619999999</v>
          </cell>
          <cell r="AO40" t="str">
            <v>ผ่าน</v>
          </cell>
          <cell r="AP40">
            <v>49181601.350000001</v>
          </cell>
          <cell r="AQ40">
            <v>49181601.349999994</v>
          </cell>
          <cell r="AR40">
            <v>0</v>
          </cell>
          <cell r="AS40">
            <v>0</v>
          </cell>
          <cell r="AT40">
            <v>49181601.350000001</v>
          </cell>
          <cell r="AU40">
            <v>0</v>
          </cell>
          <cell r="AV40">
            <v>3694581.69</v>
          </cell>
          <cell r="AW40">
            <v>3694581.69</v>
          </cell>
          <cell r="AX40">
            <v>33281.629999999997</v>
          </cell>
          <cell r="AY40">
            <v>45453738.030000001</v>
          </cell>
        </row>
        <row r="41">
          <cell r="E41" t="str">
            <v>11021</v>
          </cell>
          <cell r="F41" t="str">
            <v>รพ.ศรีธาตุ</v>
          </cell>
          <cell r="G41">
            <v>1</v>
          </cell>
          <cell r="H41">
            <v>35092</v>
          </cell>
          <cell r="I41">
            <v>667.72119086971395</v>
          </cell>
          <cell r="J41">
            <v>182.09870283739883</v>
          </cell>
          <cell r="K41">
            <v>2446.4560000000001</v>
          </cell>
          <cell r="L41">
            <v>41.3307</v>
          </cell>
          <cell r="M41">
            <v>0.30209999999999998</v>
          </cell>
          <cell r="N41">
            <v>0</v>
          </cell>
          <cell r="O41">
            <v>3505.1358054353336</v>
          </cell>
          <cell r="P41">
            <v>23431672.030000001</v>
          </cell>
          <cell r="Q41">
            <v>6390207.6799999997</v>
          </cell>
          <cell r="R41">
            <v>8575160.5199999996</v>
          </cell>
          <cell r="S41">
            <v>396774.72</v>
          </cell>
          <cell r="T41">
            <v>2718.9</v>
          </cell>
          <cell r="U41">
            <v>0</v>
          </cell>
          <cell r="V41">
            <v>38796533.850000001</v>
          </cell>
          <cell r="W41">
            <v>3900220.25</v>
          </cell>
          <cell r="X41">
            <v>1146232.71</v>
          </cell>
          <cell r="Y41">
            <v>5046452.96</v>
          </cell>
          <cell r="Z41">
            <v>0</v>
          </cell>
          <cell r="AA41">
            <v>0</v>
          </cell>
          <cell r="AB41">
            <v>0</v>
          </cell>
          <cell r="AC41">
            <v>3212162.55</v>
          </cell>
          <cell r="AD41">
            <v>47055149.359999999</v>
          </cell>
          <cell r="AE41">
            <v>28478124.989999998</v>
          </cell>
          <cell r="AF41">
            <v>27331892.280000001</v>
          </cell>
          <cell r="AG41">
            <v>1146232.71</v>
          </cell>
          <cell r="AH41" t="str">
            <v>ผ่าน</v>
          </cell>
          <cell r="AI41">
            <v>6080438.7999999998</v>
          </cell>
          <cell r="AJ41">
            <v>6390207.6799999997</v>
          </cell>
          <cell r="AK41">
            <v>0</v>
          </cell>
          <cell r="AL41" t="str">
            <v>ผ่าน</v>
          </cell>
          <cell r="AM41">
            <v>12186816.690000001</v>
          </cell>
          <cell r="AN41">
            <v>12186816.689999999</v>
          </cell>
          <cell r="AO41" t="str">
            <v>ผ่าน</v>
          </cell>
          <cell r="AP41">
            <v>47055149.359999999</v>
          </cell>
          <cell r="AQ41">
            <v>47055149.359999999</v>
          </cell>
          <cell r="AR41">
            <v>0</v>
          </cell>
          <cell r="AS41">
            <v>80000</v>
          </cell>
          <cell r="AT41">
            <v>47135149.359999999</v>
          </cell>
          <cell r="AU41">
            <v>0</v>
          </cell>
          <cell r="AV41">
            <v>5553925.4800000004</v>
          </cell>
          <cell r="AW41">
            <v>5553925.4800000004</v>
          </cell>
          <cell r="AX41">
            <v>74592.710000000006</v>
          </cell>
          <cell r="AY41">
            <v>41426631.170000002</v>
          </cell>
        </row>
        <row r="42">
          <cell r="E42" t="str">
            <v>11022</v>
          </cell>
          <cell r="F42" t="str">
            <v>รพ.วังสามหมอ</v>
          </cell>
          <cell r="G42">
            <v>1</v>
          </cell>
          <cell r="H42">
            <v>42085</v>
          </cell>
          <cell r="I42">
            <v>639.44249899013903</v>
          </cell>
          <cell r="J42">
            <v>158.69170963454911</v>
          </cell>
          <cell r="K42">
            <v>4316.0176000000001</v>
          </cell>
          <cell r="L42">
            <v>219.4384</v>
          </cell>
          <cell r="M42">
            <v>0</v>
          </cell>
          <cell r="N42">
            <v>0</v>
          </cell>
          <cell r="O42">
            <v>3505.1358054353336</v>
          </cell>
          <cell r="P42">
            <v>26910937.57</v>
          </cell>
          <cell r="Q42">
            <v>6678540.5999999996</v>
          </cell>
          <cell r="R42">
            <v>15128227.83</v>
          </cell>
          <cell r="S42">
            <v>2106608.6400000001</v>
          </cell>
          <cell r="T42">
            <v>0</v>
          </cell>
          <cell r="U42">
            <v>0</v>
          </cell>
          <cell r="V42">
            <v>50824314.640000001</v>
          </cell>
          <cell r="W42">
            <v>6982741.4299999997</v>
          </cell>
          <cell r="X42">
            <v>2052152.48</v>
          </cell>
          <cell r="Y42">
            <v>9034893.9100000001</v>
          </cell>
          <cell r="Z42">
            <v>633379.66</v>
          </cell>
          <cell r="AA42">
            <v>360016.55</v>
          </cell>
          <cell r="AB42">
            <v>993396.21</v>
          </cell>
          <cell r="AC42">
            <v>5740422.7300000004</v>
          </cell>
          <cell r="AD42">
            <v>66593027.490000002</v>
          </cell>
          <cell r="AE42">
            <v>35945831.479999997</v>
          </cell>
          <cell r="AF42">
            <v>33893679</v>
          </cell>
          <cell r="AG42">
            <v>2052152.48</v>
          </cell>
          <cell r="AH42" t="str">
            <v>ผ่าน</v>
          </cell>
          <cell r="AI42">
            <v>7671936.8099999996</v>
          </cell>
          <cell r="AJ42">
            <v>7311920.2599999998</v>
          </cell>
          <cell r="AK42">
            <v>360016.55</v>
          </cell>
          <cell r="AL42" t="str">
            <v>ผ่าน</v>
          </cell>
          <cell r="AM42">
            <v>22975259.200000003</v>
          </cell>
          <cell r="AN42">
            <v>22975259.199999999</v>
          </cell>
          <cell r="AO42" t="str">
            <v>ผ่าน</v>
          </cell>
          <cell r="AP42">
            <v>66593027.490000002</v>
          </cell>
          <cell r="AQ42">
            <v>66593027.49000001</v>
          </cell>
          <cell r="AR42">
            <v>0</v>
          </cell>
          <cell r="AS42">
            <v>40000</v>
          </cell>
          <cell r="AT42">
            <v>66633027.490000002</v>
          </cell>
          <cell r="AU42">
            <v>0</v>
          </cell>
          <cell r="AV42">
            <v>4100041.98</v>
          </cell>
          <cell r="AW42">
            <v>4100041.98</v>
          </cell>
          <cell r="AX42">
            <v>89250.47</v>
          </cell>
          <cell r="AY42">
            <v>62403735.039999999</v>
          </cell>
        </row>
        <row r="43">
          <cell r="E43" t="str">
            <v>11023</v>
          </cell>
          <cell r="F43" t="str">
            <v>รพ.บ้านผือ</v>
          </cell>
          <cell r="G43">
            <v>1</v>
          </cell>
          <cell r="H43">
            <v>84895</v>
          </cell>
          <cell r="I43">
            <v>529.12481936509801</v>
          </cell>
          <cell r="J43">
            <v>111.58465645762413</v>
          </cell>
          <cell r="K43">
            <v>11578.6024</v>
          </cell>
          <cell r="L43">
            <v>226.9092</v>
          </cell>
          <cell r="M43">
            <v>3.6642999999999999</v>
          </cell>
          <cell r="N43">
            <v>0</v>
          </cell>
          <cell r="O43">
            <v>3505.1358054353336</v>
          </cell>
          <cell r="P43">
            <v>44920051.539999999</v>
          </cell>
          <cell r="Q43">
            <v>9472979.4100000001</v>
          </cell>
          <cell r="R43">
            <v>40584573.850000001</v>
          </cell>
          <cell r="S43">
            <v>2178328.3199999998</v>
          </cell>
          <cell r="T43">
            <v>32978.699999999997</v>
          </cell>
          <cell r="U43">
            <v>0</v>
          </cell>
          <cell r="V43">
            <v>97188911.820000008</v>
          </cell>
          <cell r="W43">
            <v>12637363.609999999</v>
          </cell>
          <cell r="X43">
            <v>3713985.03</v>
          </cell>
          <cell r="Y43">
            <v>16351348.640000001</v>
          </cell>
          <cell r="Z43">
            <v>2298582.19</v>
          </cell>
          <cell r="AA43">
            <v>1306527</v>
          </cell>
          <cell r="AB43">
            <v>3605109.19</v>
          </cell>
          <cell r="AC43">
            <v>12491436.58</v>
          </cell>
          <cell r="AD43">
            <v>129636806.23</v>
          </cell>
          <cell r="AE43">
            <v>61271400.18</v>
          </cell>
          <cell r="AF43">
            <v>57557415.149999999</v>
          </cell>
          <cell r="AG43">
            <v>3713985.03</v>
          </cell>
          <cell r="AH43" t="str">
            <v>ผ่าน</v>
          </cell>
          <cell r="AI43">
            <v>13078088.6</v>
          </cell>
          <cell r="AJ43">
            <v>11771561.6</v>
          </cell>
          <cell r="AK43">
            <v>1306527</v>
          </cell>
          <cell r="AL43" t="str">
            <v>ผ่าน</v>
          </cell>
          <cell r="AM43">
            <v>55287317.450000003</v>
          </cell>
          <cell r="AN43">
            <v>55287317.450000003</v>
          </cell>
          <cell r="AO43" t="str">
            <v>ผ่าน</v>
          </cell>
          <cell r="AP43">
            <v>129636806.23</v>
          </cell>
          <cell r="AQ43">
            <v>129636806.23</v>
          </cell>
          <cell r="AR43">
            <v>0</v>
          </cell>
          <cell r="AS43">
            <v>180000</v>
          </cell>
          <cell r="AT43">
            <v>129816806.23</v>
          </cell>
          <cell r="AU43">
            <v>0</v>
          </cell>
          <cell r="AV43">
            <v>8066219.3899999997</v>
          </cell>
          <cell r="AW43">
            <v>8066219.3899999997</v>
          </cell>
          <cell r="AX43">
            <v>158537.57</v>
          </cell>
          <cell r="AY43">
            <v>121412049.27</v>
          </cell>
        </row>
        <row r="44">
          <cell r="E44" t="str">
            <v>11024</v>
          </cell>
          <cell r="F44" t="str">
            <v>รพ.น้ำโสม</v>
          </cell>
          <cell r="G44">
            <v>1</v>
          </cell>
          <cell r="H44">
            <v>46566</v>
          </cell>
          <cell r="I44">
            <v>622.91537366318767</v>
          </cell>
          <cell r="J44">
            <v>160.93000880406305</v>
          </cell>
          <cell r="K44">
            <v>3879.5113999999999</v>
          </cell>
          <cell r="L44">
            <v>91.843400000000003</v>
          </cell>
          <cell r="M44">
            <v>0.30209999999999998</v>
          </cell>
          <cell r="N44">
            <v>0</v>
          </cell>
          <cell r="O44">
            <v>3505.1358054353336</v>
          </cell>
          <cell r="P44">
            <v>29006677.289999999</v>
          </cell>
          <cell r="Q44">
            <v>7493866.79</v>
          </cell>
          <cell r="R44">
            <v>13598214.32</v>
          </cell>
          <cell r="S44">
            <v>881696.64</v>
          </cell>
          <cell r="T44">
            <v>2718.9</v>
          </cell>
          <cell r="U44">
            <v>0</v>
          </cell>
          <cell r="V44">
            <v>50983173.939999998</v>
          </cell>
          <cell r="W44">
            <v>8572931.7699999996</v>
          </cell>
          <cell r="X44">
            <v>2519492.29</v>
          </cell>
          <cell r="Y44">
            <v>11092424.060000001</v>
          </cell>
          <cell r="Z44">
            <v>679725.52</v>
          </cell>
          <cell r="AA44">
            <v>386359.79</v>
          </cell>
          <cell r="AB44">
            <v>1066085.31</v>
          </cell>
          <cell r="AC44">
            <v>4030922.34</v>
          </cell>
          <cell r="AD44">
            <v>67172605.650000006</v>
          </cell>
          <cell r="AE44">
            <v>40099101.350000001</v>
          </cell>
          <cell r="AF44">
            <v>37579609.060000002</v>
          </cell>
          <cell r="AG44">
            <v>2519492.29</v>
          </cell>
          <cell r="AH44" t="str">
            <v>ผ่าน</v>
          </cell>
          <cell r="AI44">
            <v>8559952.0999999996</v>
          </cell>
          <cell r="AJ44">
            <v>8173592.3099999996</v>
          </cell>
          <cell r="AK44">
            <v>386359.79</v>
          </cell>
          <cell r="AL44" t="str">
            <v>ผ่าน</v>
          </cell>
          <cell r="AM44">
            <v>18513552.200000003</v>
          </cell>
          <cell r="AN44">
            <v>18513552.199999999</v>
          </cell>
          <cell r="AO44" t="str">
            <v>ผ่าน</v>
          </cell>
          <cell r="AP44">
            <v>67172605.650000006</v>
          </cell>
          <cell r="AQ44">
            <v>67172605.650000006</v>
          </cell>
          <cell r="AR44">
            <v>0</v>
          </cell>
          <cell r="AS44">
            <v>1120000</v>
          </cell>
          <cell r="AT44">
            <v>68292605.650000006</v>
          </cell>
          <cell r="AU44">
            <v>0</v>
          </cell>
          <cell r="AV44">
            <v>4210152.37</v>
          </cell>
          <cell r="AW44">
            <v>4210152.37</v>
          </cell>
          <cell r="AX44">
            <v>33310.82</v>
          </cell>
          <cell r="AY44">
            <v>62929142.460000001</v>
          </cell>
        </row>
        <row r="45">
          <cell r="E45" t="str">
            <v>11025</v>
          </cell>
          <cell r="F45" t="str">
            <v>รพ.เพ็ญ</v>
          </cell>
          <cell r="G45">
            <v>1</v>
          </cell>
          <cell r="H45">
            <v>86888</v>
          </cell>
          <cell r="I45">
            <v>526.25288106527944</v>
          </cell>
          <cell r="J45">
            <v>106.57985026666513</v>
          </cell>
          <cell r="K45">
            <v>7809.3141999999998</v>
          </cell>
          <cell r="L45">
            <v>195.48150000000001</v>
          </cell>
          <cell r="M45">
            <v>11.9985</v>
          </cell>
          <cell r="N45">
            <v>0</v>
          </cell>
          <cell r="O45">
            <v>3505.1358054353336</v>
          </cell>
          <cell r="P45">
            <v>45725060.329999998</v>
          </cell>
          <cell r="Q45">
            <v>9260510.0299999993</v>
          </cell>
          <cell r="R45">
            <v>27372706.82</v>
          </cell>
          <cell r="S45">
            <v>1876622.4</v>
          </cell>
          <cell r="T45">
            <v>107986.5</v>
          </cell>
          <cell r="U45">
            <v>0</v>
          </cell>
          <cell r="V45">
            <v>84342886.080000013</v>
          </cell>
          <cell r="W45">
            <v>12884893.5</v>
          </cell>
          <cell r="X45">
            <v>3786731.39</v>
          </cell>
          <cell r="Y45">
            <v>16671624.890000001</v>
          </cell>
          <cell r="Z45">
            <v>2589349.8199999998</v>
          </cell>
          <cell r="AA45">
            <v>1471800.95</v>
          </cell>
          <cell r="AB45">
            <v>4061150.77</v>
          </cell>
          <cell r="AC45">
            <v>8574546.8399999999</v>
          </cell>
          <cell r="AD45">
            <v>113650208.58</v>
          </cell>
          <cell r="AE45">
            <v>62396685.219999999</v>
          </cell>
          <cell r="AF45">
            <v>58609953.829999998</v>
          </cell>
          <cell r="AG45">
            <v>3786731.39</v>
          </cell>
          <cell r="AH45" t="str">
            <v>ผ่าน</v>
          </cell>
          <cell r="AI45">
            <v>13321660.800000001</v>
          </cell>
          <cell r="AJ45">
            <v>11849859.85</v>
          </cell>
          <cell r="AK45">
            <v>1471800.95</v>
          </cell>
          <cell r="AL45" t="str">
            <v>ผ่าน</v>
          </cell>
          <cell r="AM45">
            <v>37931862.559999995</v>
          </cell>
          <cell r="AN45">
            <v>37931862.560000002</v>
          </cell>
          <cell r="AO45" t="str">
            <v>ผ่าน</v>
          </cell>
          <cell r="AP45">
            <v>113650208.58</v>
          </cell>
          <cell r="AQ45">
            <v>113650208.58</v>
          </cell>
          <cell r="AR45">
            <v>0</v>
          </cell>
          <cell r="AS45">
            <v>1305220</v>
          </cell>
          <cell r="AT45">
            <v>114955428.58</v>
          </cell>
          <cell r="AU45">
            <v>0</v>
          </cell>
          <cell r="AV45">
            <v>9413615.2300000004</v>
          </cell>
          <cell r="AW45">
            <v>9413615.2300000004</v>
          </cell>
          <cell r="AX45">
            <v>143799.51999999999</v>
          </cell>
          <cell r="AY45">
            <v>104092793.83</v>
          </cell>
        </row>
        <row r="46">
          <cell r="E46" t="str">
            <v>11026</v>
          </cell>
          <cell r="F46" t="str">
            <v>รพ.สร้างคอม</v>
          </cell>
          <cell r="G46">
            <v>1</v>
          </cell>
          <cell r="H46">
            <v>22098</v>
          </cell>
          <cell r="I46">
            <v>729.93135849398141</v>
          </cell>
          <cell r="J46">
            <v>139.55306181419132</v>
          </cell>
          <cell r="K46">
            <v>2205.1156000000001</v>
          </cell>
          <cell r="L46">
            <v>9.0596999999999994</v>
          </cell>
          <cell r="M46">
            <v>0</v>
          </cell>
          <cell r="N46">
            <v>0</v>
          </cell>
          <cell r="O46">
            <v>3505.1358054353336</v>
          </cell>
          <cell r="P46">
            <v>16130023.16</v>
          </cell>
          <cell r="Q46">
            <v>3083843.56</v>
          </cell>
          <cell r="R46">
            <v>7729229.6399999997</v>
          </cell>
          <cell r="S46">
            <v>86973.119999999995</v>
          </cell>
          <cell r="T46">
            <v>0</v>
          </cell>
          <cell r="U46">
            <v>0</v>
          </cell>
          <cell r="V46">
            <v>27030069.48</v>
          </cell>
          <cell r="W46">
            <v>5954078.6600000001</v>
          </cell>
          <cell r="X46">
            <v>1749839.58</v>
          </cell>
          <cell r="Y46">
            <v>7703918.2400000002</v>
          </cell>
          <cell r="Z46">
            <v>1278057.47</v>
          </cell>
          <cell r="AA46">
            <v>726455.03</v>
          </cell>
          <cell r="AB46">
            <v>2004512.5</v>
          </cell>
          <cell r="AC46">
            <v>5901076.6900000004</v>
          </cell>
          <cell r="AD46">
            <v>42639576.909999996</v>
          </cell>
          <cell r="AE46">
            <v>23833941.399999999</v>
          </cell>
          <cell r="AF46">
            <v>22084101.82</v>
          </cell>
          <cell r="AG46">
            <v>1749839.58</v>
          </cell>
          <cell r="AH46" t="str">
            <v>ผ่าน</v>
          </cell>
          <cell r="AI46">
            <v>5088356.0599999996</v>
          </cell>
          <cell r="AJ46">
            <v>4361901.03</v>
          </cell>
          <cell r="AK46">
            <v>726455.03</v>
          </cell>
          <cell r="AL46" t="str">
            <v>ผ่าน</v>
          </cell>
          <cell r="AM46">
            <v>13717279.450000003</v>
          </cell>
          <cell r="AN46">
            <v>13717279.449999999</v>
          </cell>
          <cell r="AO46" t="str">
            <v>ผ่าน</v>
          </cell>
          <cell r="AP46">
            <v>42639576.909999996</v>
          </cell>
          <cell r="AQ46">
            <v>42639576.909999996</v>
          </cell>
          <cell r="AR46">
            <v>0</v>
          </cell>
          <cell r="AS46">
            <v>280000</v>
          </cell>
          <cell r="AT46">
            <v>42919576.909999996</v>
          </cell>
          <cell r="AU46">
            <v>0</v>
          </cell>
          <cell r="AV46">
            <v>4936025.0199999996</v>
          </cell>
          <cell r="AW46">
            <v>4936025.0199999996</v>
          </cell>
          <cell r="AX46">
            <v>20050.95</v>
          </cell>
          <cell r="AY46">
            <v>37683500.939999998</v>
          </cell>
        </row>
        <row r="47">
          <cell r="E47" t="str">
            <v>11027</v>
          </cell>
          <cell r="F47" t="str">
            <v>รพ.หนองแสง</v>
          </cell>
          <cell r="G47">
            <v>1</v>
          </cell>
          <cell r="H47">
            <v>20546</v>
          </cell>
          <cell r="I47">
            <v>740.10506521950742</v>
          </cell>
          <cell r="J47">
            <v>152.50788620510073</v>
          </cell>
          <cell r="K47">
            <v>1660.2388000000001</v>
          </cell>
          <cell r="L47">
            <v>37.309699999999999</v>
          </cell>
          <cell r="M47">
            <v>0</v>
          </cell>
          <cell r="N47">
            <v>0</v>
          </cell>
          <cell r="O47">
            <v>3505.1358054353336</v>
          </cell>
          <cell r="P47">
            <v>15206198.67</v>
          </cell>
          <cell r="Q47">
            <v>3133427.03</v>
          </cell>
          <cell r="R47">
            <v>5819362.46</v>
          </cell>
          <cell r="S47">
            <v>358173.12</v>
          </cell>
          <cell r="T47">
            <v>0</v>
          </cell>
          <cell r="U47">
            <v>0</v>
          </cell>
          <cell r="V47">
            <v>24517161.280000001</v>
          </cell>
          <cell r="W47">
            <v>2435640.0699999998</v>
          </cell>
          <cell r="X47">
            <v>715808.38</v>
          </cell>
          <cell r="Y47">
            <v>3151448.45</v>
          </cell>
          <cell r="Z47">
            <v>500355.98</v>
          </cell>
          <cell r="AA47">
            <v>284405.15000000002</v>
          </cell>
          <cell r="AB47">
            <v>784761.13</v>
          </cell>
          <cell r="AC47">
            <v>3721500</v>
          </cell>
          <cell r="AD47">
            <v>32174870.859999999</v>
          </cell>
          <cell r="AE47">
            <v>18357647.120000001</v>
          </cell>
          <cell r="AF47">
            <v>17641838.739999998</v>
          </cell>
          <cell r="AG47">
            <v>715808.38</v>
          </cell>
          <cell r="AH47" t="str">
            <v>ผ่าน</v>
          </cell>
          <cell r="AI47">
            <v>3918188.16</v>
          </cell>
          <cell r="AJ47">
            <v>3633783.01</v>
          </cell>
          <cell r="AK47">
            <v>284405.15000000002</v>
          </cell>
          <cell r="AL47" t="str">
            <v>ผ่าน</v>
          </cell>
          <cell r="AM47">
            <v>9899035.5800000019</v>
          </cell>
          <cell r="AN47">
            <v>9899035.5800000001</v>
          </cell>
          <cell r="AO47" t="str">
            <v>ผ่าน</v>
          </cell>
          <cell r="AP47">
            <v>32174870.859999999</v>
          </cell>
          <cell r="AQ47">
            <v>32174870.859999999</v>
          </cell>
          <cell r="AR47">
            <v>0</v>
          </cell>
          <cell r="AS47">
            <v>80000</v>
          </cell>
          <cell r="AT47">
            <v>32254870.859999999</v>
          </cell>
          <cell r="AU47">
            <v>0</v>
          </cell>
          <cell r="AV47">
            <v>3097365.03</v>
          </cell>
          <cell r="AW47">
            <v>3097365.03</v>
          </cell>
          <cell r="AX47">
            <v>117006.88</v>
          </cell>
          <cell r="AY47">
            <v>28960498.949999999</v>
          </cell>
        </row>
        <row r="48">
          <cell r="E48" t="str">
            <v>11028</v>
          </cell>
          <cell r="F48" t="str">
            <v>รพ.นายูง</v>
          </cell>
          <cell r="G48">
            <v>1</v>
          </cell>
          <cell r="H48">
            <v>23229</v>
          </cell>
          <cell r="I48">
            <v>723.37372895949034</v>
          </cell>
          <cell r="J48">
            <v>183.40889749752466</v>
          </cell>
          <cell r="K48">
            <v>2236.9967999999999</v>
          </cell>
          <cell r="L48">
            <v>41.502600000000001</v>
          </cell>
          <cell r="M48">
            <v>0</v>
          </cell>
          <cell r="N48">
            <v>0</v>
          </cell>
          <cell r="O48">
            <v>3505.1358054353336</v>
          </cell>
          <cell r="P48">
            <v>16803248.350000001</v>
          </cell>
          <cell r="Q48">
            <v>4260405.28</v>
          </cell>
          <cell r="R48">
            <v>7840977.5800000001</v>
          </cell>
          <cell r="S48">
            <v>398424.96</v>
          </cell>
          <cell r="T48">
            <v>0</v>
          </cell>
          <cell r="U48">
            <v>0</v>
          </cell>
          <cell r="V48">
            <v>29303056.170000002</v>
          </cell>
          <cell r="W48">
            <v>4957976.58</v>
          </cell>
          <cell r="X48">
            <v>1457095.9</v>
          </cell>
          <cell r="Y48">
            <v>6415072.4800000004</v>
          </cell>
          <cell r="Z48">
            <v>443930.38</v>
          </cell>
          <cell r="AA48">
            <v>252332.51</v>
          </cell>
          <cell r="AB48">
            <v>696262.89</v>
          </cell>
          <cell r="AC48">
            <v>5778778.2199999997</v>
          </cell>
          <cell r="AD48">
            <v>42193169.759999998</v>
          </cell>
          <cell r="AE48">
            <v>23218320.829999998</v>
          </cell>
          <cell r="AF48">
            <v>21761224.93</v>
          </cell>
          <cell r="AG48">
            <v>1457095.9</v>
          </cell>
          <cell r="AH48" t="str">
            <v>ผ่าน</v>
          </cell>
          <cell r="AI48">
            <v>4956668.17</v>
          </cell>
          <cell r="AJ48">
            <v>4704335.66</v>
          </cell>
          <cell r="AK48">
            <v>252332.51</v>
          </cell>
          <cell r="AL48" t="str">
            <v>ผ่าน</v>
          </cell>
          <cell r="AM48">
            <v>14018180.76</v>
          </cell>
          <cell r="AN48">
            <v>14018180.76</v>
          </cell>
          <cell r="AO48" t="str">
            <v>ผ่าน</v>
          </cell>
          <cell r="AP48">
            <v>42193169.759999998</v>
          </cell>
          <cell r="AQ48">
            <v>42193169.759999998</v>
          </cell>
          <cell r="AR48">
            <v>0</v>
          </cell>
          <cell r="AS48">
            <v>84000</v>
          </cell>
          <cell r="AT48">
            <v>42277169.759999998</v>
          </cell>
          <cell r="AU48">
            <v>0</v>
          </cell>
          <cell r="AV48">
            <v>3255548.2</v>
          </cell>
          <cell r="AW48">
            <v>3255548.2</v>
          </cell>
          <cell r="AX48">
            <v>47710.42</v>
          </cell>
          <cell r="AY48">
            <v>38889911.140000001</v>
          </cell>
        </row>
        <row r="49">
          <cell r="E49" t="str">
            <v>11029</v>
          </cell>
          <cell r="F49" t="str">
            <v>รพ.พิบูลย์รักษ์</v>
          </cell>
          <cell r="G49">
            <v>1</v>
          </cell>
          <cell r="H49">
            <v>19357</v>
          </cell>
          <cell r="I49">
            <v>746.17819703466444</v>
          </cell>
          <cell r="J49">
            <v>189.42744846670453</v>
          </cell>
          <cell r="K49">
            <v>2090.1246999999998</v>
          </cell>
          <cell r="L49">
            <v>28.703900000000001</v>
          </cell>
          <cell r="M49">
            <v>0</v>
          </cell>
          <cell r="N49">
            <v>0</v>
          </cell>
          <cell r="O49">
            <v>3505.1358054353336</v>
          </cell>
          <cell r="P49">
            <v>14443771.359999999</v>
          </cell>
          <cell r="Q49">
            <v>3666747.12</v>
          </cell>
          <cell r="R49">
            <v>7326170.9199999999</v>
          </cell>
          <cell r="S49">
            <v>275557.44</v>
          </cell>
          <cell r="T49">
            <v>0</v>
          </cell>
          <cell r="U49">
            <v>0</v>
          </cell>
          <cell r="V49">
            <v>25712246.84</v>
          </cell>
          <cell r="W49">
            <v>2702207.01</v>
          </cell>
          <cell r="X49">
            <v>794149.53</v>
          </cell>
          <cell r="Y49">
            <v>3496356.54</v>
          </cell>
          <cell r="Z49">
            <v>103366.55</v>
          </cell>
          <cell r="AA49">
            <v>58754.13</v>
          </cell>
          <cell r="AB49">
            <v>162120.68</v>
          </cell>
          <cell r="AC49">
            <v>3787435.97</v>
          </cell>
          <cell r="AD49">
            <v>33158160.030000001</v>
          </cell>
          <cell r="AE49">
            <v>17940127.899999999</v>
          </cell>
          <cell r="AF49">
            <v>17145978.370000001</v>
          </cell>
          <cell r="AG49">
            <v>794149.53</v>
          </cell>
          <cell r="AH49" t="str">
            <v>ผ่าน</v>
          </cell>
          <cell r="AI49">
            <v>3828867.8</v>
          </cell>
          <cell r="AJ49">
            <v>3770113.67</v>
          </cell>
          <cell r="AK49">
            <v>58754.13</v>
          </cell>
          <cell r="AL49" t="str">
            <v>ผ่าน</v>
          </cell>
          <cell r="AM49">
            <v>11389164.329999998</v>
          </cell>
          <cell r="AN49">
            <v>11389164.33</v>
          </cell>
          <cell r="AO49" t="str">
            <v>ผ่าน</v>
          </cell>
          <cell r="AP49">
            <v>33158160.030000001</v>
          </cell>
          <cell r="AQ49">
            <v>33158160.030000001</v>
          </cell>
          <cell r="AR49">
            <v>0</v>
          </cell>
          <cell r="AS49">
            <v>84000</v>
          </cell>
          <cell r="AT49">
            <v>33242160.030000001</v>
          </cell>
          <cell r="AU49">
            <v>0</v>
          </cell>
          <cell r="AV49">
            <v>3365080.45</v>
          </cell>
          <cell r="AW49">
            <v>3365080.45</v>
          </cell>
          <cell r="AX49">
            <v>36842.03</v>
          </cell>
          <cell r="AY49">
            <v>29756237.550000001</v>
          </cell>
        </row>
        <row r="50">
          <cell r="E50" t="str">
            <v>11446</v>
          </cell>
          <cell r="F50" t="str">
            <v>รพร.บ้านดุง</v>
          </cell>
          <cell r="G50">
            <v>1</v>
          </cell>
          <cell r="H50">
            <v>96461</v>
          </cell>
          <cell r="I50">
            <v>512.68818434393177</v>
          </cell>
          <cell r="J50">
            <v>120.2301094739843</v>
          </cell>
          <cell r="K50">
            <v>12614.120699999999</v>
          </cell>
          <cell r="L50">
            <v>286.33280000000002</v>
          </cell>
          <cell r="M50">
            <v>8.3902000000000001</v>
          </cell>
          <cell r="N50">
            <v>0</v>
          </cell>
          <cell r="O50">
            <v>3505.1358054353336</v>
          </cell>
          <cell r="P50">
            <v>49454414.950000003</v>
          </cell>
          <cell r="Q50">
            <v>11597516.59</v>
          </cell>
          <cell r="R50">
            <v>44214206.119999997</v>
          </cell>
          <cell r="S50">
            <v>2748794.8799999999</v>
          </cell>
          <cell r="T50">
            <v>75511.8</v>
          </cell>
          <cell r="U50">
            <v>0</v>
          </cell>
          <cell r="V50">
            <v>108090444.33999999</v>
          </cell>
          <cell r="W50">
            <v>21564265.510000002</v>
          </cell>
          <cell r="X50">
            <v>6337505.3300000001</v>
          </cell>
          <cell r="Y50">
            <v>27901770.84</v>
          </cell>
          <cell r="Z50">
            <v>3131345.72</v>
          </cell>
          <cell r="AA50">
            <v>1779874.45</v>
          </cell>
          <cell r="AB50">
            <v>4911220.17</v>
          </cell>
          <cell r="AC50">
            <v>18178158.649999999</v>
          </cell>
          <cell r="AD50">
            <v>159081594</v>
          </cell>
          <cell r="AE50">
            <v>77356185.790000007</v>
          </cell>
          <cell r="AF50">
            <v>71018680.459999993</v>
          </cell>
          <cell r="AG50">
            <v>6337505.3300000001</v>
          </cell>
          <cell r="AH50" t="str">
            <v>ผ่าน</v>
          </cell>
          <cell r="AI50">
            <v>16508736.76</v>
          </cell>
          <cell r="AJ50">
            <v>14728862.310000001</v>
          </cell>
          <cell r="AK50">
            <v>1779874.45</v>
          </cell>
          <cell r="AL50" t="str">
            <v>ผ่าน</v>
          </cell>
          <cell r="AM50">
            <v>65216671.450000003</v>
          </cell>
          <cell r="AN50">
            <v>65216671.450000003</v>
          </cell>
          <cell r="AO50" t="str">
            <v>ผ่าน</v>
          </cell>
          <cell r="AP50">
            <v>159081594</v>
          </cell>
          <cell r="AQ50">
            <v>159081594</v>
          </cell>
          <cell r="AR50">
            <v>0</v>
          </cell>
          <cell r="AS50">
            <v>250000</v>
          </cell>
          <cell r="AT50">
            <v>159331594</v>
          </cell>
          <cell r="AU50">
            <v>0</v>
          </cell>
          <cell r="AV50">
            <v>6232363.3600000003</v>
          </cell>
          <cell r="AW50">
            <v>6232363.3600000003</v>
          </cell>
          <cell r="AX50">
            <v>194687.31</v>
          </cell>
          <cell r="AY50">
            <v>152654543.33000001</v>
          </cell>
        </row>
        <row r="51">
          <cell r="E51" t="str">
            <v>25058</v>
          </cell>
          <cell r="F51" t="str">
            <v>รพ.กู่แก้ว</v>
          </cell>
          <cell r="G51">
            <v>1</v>
          </cell>
          <cell r="H51">
            <v>17958</v>
          </cell>
          <cell r="I51">
            <v>751.3116861565876</v>
          </cell>
          <cell r="J51">
            <v>161.65244292070383</v>
          </cell>
          <cell r="K51">
            <v>1738.0455999999999</v>
          </cell>
          <cell r="L51">
            <v>25.983499999999999</v>
          </cell>
          <cell r="M51">
            <v>0</v>
          </cell>
          <cell r="N51">
            <v>0</v>
          </cell>
          <cell r="O51">
            <v>3505.1358054353336</v>
          </cell>
          <cell r="P51">
            <v>13492055.26</v>
          </cell>
          <cell r="Q51">
            <v>2902954.57</v>
          </cell>
          <cell r="R51">
            <v>6092085.8600000003</v>
          </cell>
          <cell r="S51">
            <v>249441.6</v>
          </cell>
          <cell r="T51">
            <v>0</v>
          </cell>
          <cell r="U51">
            <v>0</v>
          </cell>
          <cell r="V51">
            <v>22736537.290000003</v>
          </cell>
          <cell r="W51">
            <v>4789037.3499999996</v>
          </cell>
          <cell r="X51">
            <v>1407446.48</v>
          </cell>
          <cell r="Y51">
            <v>6196483.8300000001</v>
          </cell>
          <cell r="Z51">
            <v>828411.5</v>
          </cell>
          <cell r="AA51">
            <v>470873.74</v>
          </cell>
          <cell r="AB51">
            <v>1299285.24</v>
          </cell>
          <cell r="AC51">
            <v>4656619.47</v>
          </cell>
          <cell r="AD51">
            <v>34888925.829999998</v>
          </cell>
          <cell r="AE51">
            <v>19688539.09</v>
          </cell>
          <cell r="AF51">
            <v>18281092.609999999</v>
          </cell>
          <cell r="AG51">
            <v>1407446.48</v>
          </cell>
          <cell r="AH51" t="str">
            <v>ผ่าน</v>
          </cell>
          <cell r="AI51">
            <v>4202239.8100000005</v>
          </cell>
          <cell r="AJ51">
            <v>3731366.07</v>
          </cell>
          <cell r="AK51">
            <v>470873.74</v>
          </cell>
          <cell r="AL51" t="str">
            <v>ผ่าน</v>
          </cell>
          <cell r="AM51">
            <v>10998146.93</v>
          </cell>
          <cell r="AN51">
            <v>10998146.93</v>
          </cell>
          <cell r="AO51" t="str">
            <v>ผ่าน</v>
          </cell>
          <cell r="AP51">
            <v>34888925.829999998</v>
          </cell>
          <cell r="AQ51">
            <v>34888925.829999998</v>
          </cell>
          <cell r="AR51">
            <v>0</v>
          </cell>
          <cell r="AS51">
            <v>44000</v>
          </cell>
          <cell r="AT51">
            <v>34932925.829999998</v>
          </cell>
          <cell r="AU51">
            <v>0</v>
          </cell>
          <cell r="AV51">
            <v>4891134.67</v>
          </cell>
          <cell r="AW51">
            <v>4891134.67</v>
          </cell>
          <cell r="AX51">
            <v>44113.56</v>
          </cell>
          <cell r="AY51">
            <v>29953677.600000001</v>
          </cell>
        </row>
        <row r="52">
          <cell r="E52" t="str">
            <v>25059</v>
          </cell>
          <cell r="F52" t="str">
            <v>รพ.ประจักษ์ศิลปาคม</v>
          </cell>
          <cell r="G52">
            <v>1</v>
          </cell>
          <cell r="H52">
            <v>18961</v>
          </cell>
          <cell r="I52">
            <v>747.55441379674073</v>
          </cell>
          <cell r="J52">
            <v>178.18631295659512</v>
          </cell>
          <cell r="K52">
            <v>1426.9917</v>
          </cell>
          <cell r="L52">
            <v>32.781999999999996</v>
          </cell>
          <cell r="M52">
            <v>0</v>
          </cell>
          <cell r="N52">
            <v>0</v>
          </cell>
          <cell r="O52">
            <v>3505.1358054353336</v>
          </cell>
          <cell r="P52">
            <v>14174379.24</v>
          </cell>
          <cell r="Q52">
            <v>3378590.68</v>
          </cell>
          <cell r="R52">
            <v>5001799.7</v>
          </cell>
          <cell r="S52">
            <v>314707.20000000001</v>
          </cell>
          <cell r="T52">
            <v>0</v>
          </cell>
          <cell r="U52">
            <v>0</v>
          </cell>
          <cell r="V52">
            <v>22869476.82</v>
          </cell>
          <cell r="W52">
            <v>5450856.0599999996</v>
          </cell>
          <cell r="X52">
            <v>1601947.87</v>
          </cell>
          <cell r="Y52">
            <v>7052803.9299999997</v>
          </cell>
          <cell r="Z52">
            <v>734918.12</v>
          </cell>
          <cell r="AA52">
            <v>417731.58</v>
          </cell>
          <cell r="AB52">
            <v>1152649.7</v>
          </cell>
          <cell r="AC52">
            <v>4013094.84</v>
          </cell>
          <cell r="AD52">
            <v>35088025.289999999</v>
          </cell>
          <cell r="AE52">
            <v>21227183.170000002</v>
          </cell>
          <cell r="AF52">
            <v>19625235.300000001</v>
          </cell>
          <cell r="AG52">
            <v>1601947.87</v>
          </cell>
          <cell r="AH52" t="str">
            <v>ผ่าน</v>
          </cell>
          <cell r="AI52">
            <v>4531240.38</v>
          </cell>
          <cell r="AJ52">
            <v>4113508.8</v>
          </cell>
          <cell r="AK52">
            <v>417731.58</v>
          </cell>
          <cell r="AL52" t="str">
            <v>ผ่าน</v>
          </cell>
          <cell r="AM52">
            <v>9329601.7399999984</v>
          </cell>
          <cell r="AN52">
            <v>9329601.7400000002</v>
          </cell>
          <cell r="AO52" t="str">
            <v>ผ่าน</v>
          </cell>
          <cell r="AP52">
            <v>35088025.289999999</v>
          </cell>
          <cell r="AQ52">
            <v>35088025.289999999</v>
          </cell>
          <cell r="AR52">
            <v>0</v>
          </cell>
          <cell r="AS52">
            <v>2040000</v>
          </cell>
          <cell r="AT52">
            <v>37128025.289999999</v>
          </cell>
          <cell r="AU52">
            <v>0</v>
          </cell>
          <cell r="AV52">
            <v>3417789.45</v>
          </cell>
          <cell r="AW52">
            <v>3417789.45</v>
          </cell>
          <cell r="AX52">
            <v>101062.66</v>
          </cell>
          <cell r="AY52">
            <v>31569173.18</v>
          </cell>
        </row>
        <row r="53">
          <cell r="H53">
            <v>1137390</v>
          </cell>
          <cell r="K53">
            <v>266369.59789999999</v>
          </cell>
          <cell r="L53">
            <v>7706.9484000000002</v>
          </cell>
          <cell r="M53">
            <v>979.79110000000003</v>
          </cell>
          <cell r="N53">
            <v>1262.8389999999999</v>
          </cell>
          <cell r="P53">
            <v>632342724.90000021</v>
          </cell>
          <cell r="Q53">
            <v>136405372.50999999</v>
          </cell>
          <cell r="R53">
            <v>933661615.07000017</v>
          </cell>
          <cell r="S53">
            <v>73986704.640000001</v>
          </cell>
          <cell r="T53">
            <v>8818119.9000000022</v>
          </cell>
          <cell r="U53">
            <v>15154068</v>
          </cell>
          <cell r="V53">
            <v>1800368605.0199997</v>
          </cell>
          <cell r="W53">
            <v>206034266.38999999</v>
          </cell>
          <cell r="X53">
            <v>60551251.319999985</v>
          </cell>
          <cell r="Y53">
            <v>266585517.70999998</v>
          </cell>
          <cell r="Z53">
            <v>35524557.249999993</v>
          </cell>
          <cell r="AA53">
            <v>20192357.399999995</v>
          </cell>
          <cell r="AB53">
            <v>55716914.650000013</v>
          </cell>
          <cell r="AC53">
            <v>161097397.59</v>
          </cell>
          <cell r="AD53">
            <v>2283768434.9699998</v>
          </cell>
          <cell r="AE53">
            <v>898928242.61000001</v>
          </cell>
          <cell r="AF53">
            <v>838376991.29000008</v>
          </cell>
          <cell r="AG53">
            <v>60551251.319999985</v>
          </cell>
          <cell r="AI53">
            <v>191812518.28</v>
          </cell>
          <cell r="AJ53">
            <v>171929929.75999996</v>
          </cell>
          <cell r="AK53">
            <v>20192357.399999995</v>
          </cell>
          <cell r="AM53">
            <v>1192633779.7900002</v>
          </cell>
          <cell r="AN53">
            <v>1192717905.2000003</v>
          </cell>
          <cell r="AP53">
            <v>2283768434.9699998</v>
          </cell>
          <cell r="AQ53">
            <v>2283768434.9699993</v>
          </cell>
          <cell r="AR53">
            <v>0</v>
          </cell>
          <cell r="AS53">
            <v>37361420</v>
          </cell>
          <cell r="AT53">
            <v>2321129854.9699998</v>
          </cell>
          <cell r="AU53">
            <v>0</v>
          </cell>
          <cell r="AV53">
            <v>112000000</v>
          </cell>
          <cell r="AW53">
            <v>112000000</v>
          </cell>
          <cell r="AX53">
            <v>2999999.9999999995</v>
          </cell>
          <cell r="AY53">
            <v>2168768434.9700003</v>
          </cell>
        </row>
        <row r="54">
          <cell r="E54" t="str">
            <v>10705</v>
          </cell>
          <cell r="F54" t="str">
            <v>รพ.เลย</v>
          </cell>
          <cell r="G54">
            <v>1</v>
          </cell>
          <cell r="H54">
            <v>92396</v>
          </cell>
          <cell r="I54">
            <v>542.56768334127025</v>
          </cell>
          <cell r="J54">
            <v>139.53918860091346</v>
          </cell>
          <cell r="K54">
            <v>49191.7736</v>
          </cell>
          <cell r="L54">
            <v>1609.1673000000001</v>
          </cell>
          <cell r="M54">
            <v>373.06360000000001</v>
          </cell>
          <cell r="N54">
            <v>242.7834</v>
          </cell>
          <cell r="O54">
            <v>3505.1358054353336</v>
          </cell>
          <cell r="P54">
            <v>50131083.670000002</v>
          </cell>
          <cell r="Q54">
            <v>12892862.869999999</v>
          </cell>
          <cell r="R54">
            <v>172423846.97</v>
          </cell>
          <cell r="S54">
            <v>15448006.08</v>
          </cell>
          <cell r="T54">
            <v>3357572.4</v>
          </cell>
          <cell r="U54">
            <v>2913400.8</v>
          </cell>
          <cell r="V54">
            <v>257166772.79000002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257166772.78999999</v>
          </cell>
          <cell r="AE54">
            <v>41373828.460000001</v>
          </cell>
          <cell r="AF54">
            <v>50131083.670000002</v>
          </cell>
          <cell r="AG54">
            <v>0</v>
          </cell>
          <cell r="AH54" t="str">
            <v>ผ่าน</v>
          </cell>
          <cell r="AI54">
            <v>8678935.3099999987</v>
          </cell>
          <cell r="AJ54">
            <v>12892862.869999999</v>
          </cell>
          <cell r="AK54">
            <v>0</v>
          </cell>
          <cell r="AL54" t="str">
            <v>ผ่าน</v>
          </cell>
          <cell r="AM54">
            <v>154007939.36999997</v>
          </cell>
          <cell r="AN54">
            <v>194142826.25</v>
          </cell>
          <cell r="AO54" t="str">
            <v>ผ่าน</v>
          </cell>
          <cell r="AP54">
            <v>257166772.78999999</v>
          </cell>
          <cell r="AQ54">
            <v>257166772.79000002</v>
          </cell>
          <cell r="AR54">
            <v>0</v>
          </cell>
          <cell r="AS54">
            <v>24555000</v>
          </cell>
          <cell r="AT54">
            <v>281721772.79000002</v>
          </cell>
          <cell r="AU54">
            <v>0</v>
          </cell>
          <cell r="AV54">
            <v>17350430.43</v>
          </cell>
          <cell r="AW54">
            <v>17350430.43</v>
          </cell>
          <cell r="AX54">
            <v>0</v>
          </cell>
          <cell r="AY54">
            <v>239816342.36000001</v>
          </cell>
        </row>
        <row r="55">
          <cell r="E55" t="str">
            <v>11030</v>
          </cell>
          <cell r="F55" t="str">
            <v>รพ.นาด้วง</v>
          </cell>
          <cell r="G55">
            <v>1</v>
          </cell>
          <cell r="H55">
            <v>21519</v>
          </cell>
          <cell r="I55">
            <v>767.74026302337472</v>
          </cell>
          <cell r="J55">
            <v>134.33797434685627</v>
          </cell>
          <cell r="K55">
            <v>3252.8694999999998</v>
          </cell>
          <cell r="L55">
            <v>94.219099999999997</v>
          </cell>
          <cell r="M55">
            <v>1.2926</v>
          </cell>
          <cell r="N55">
            <v>0</v>
          </cell>
          <cell r="O55">
            <v>3505.1358054353336</v>
          </cell>
          <cell r="P55">
            <v>16521002.720000001</v>
          </cell>
          <cell r="Q55">
            <v>2890818.87</v>
          </cell>
          <cell r="R55">
            <v>11401749.35</v>
          </cell>
          <cell r="S55">
            <v>904503.36</v>
          </cell>
          <cell r="T55">
            <v>11633.4</v>
          </cell>
          <cell r="U55">
            <v>0</v>
          </cell>
          <cell r="V55">
            <v>31729707.699999996</v>
          </cell>
          <cell r="W55">
            <v>4697558.8</v>
          </cell>
          <cell r="X55">
            <v>1380561.93</v>
          </cell>
          <cell r="Y55">
            <v>6078120.7300000004</v>
          </cell>
          <cell r="Z55">
            <v>1181631.3600000001</v>
          </cell>
          <cell r="AA55">
            <v>671645.89</v>
          </cell>
          <cell r="AB55">
            <v>1853277.25</v>
          </cell>
          <cell r="AC55">
            <v>8233142.96</v>
          </cell>
          <cell r="AD55">
            <v>47894248.640000001</v>
          </cell>
          <cell r="AE55">
            <v>22599123.449999999</v>
          </cell>
          <cell r="AF55">
            <v>21218561.52</v>
          </cell>
          <cell r="AG55">
            <v>1380561.93</v>
          </cell>
          <cell r="AH55" t="str">
            <v>ผ่าน</v>
          </cell>
          <cell r="AI55">
            <v>4744096.12</v>
          </cell>
          <cell r="AJ55">
            <v>4072450.23</v>
          </cell>
          <cell r="AK55">
            <v>671645.89</v>
          </cell>
          <cell r="AL55" t="str">
            <v>ผ่าน</v>
          </cell>
          <cell r="AM55">
            <v>20551029.07</v>
          </cell>
          <cell r="AN55">
            <v>20551029.07</v>
          </cell>
          <cell r="AO55" t="str">
            <v>ผ่าน</v>
          </cell>
          <cell r="AP55">
            <v>47894248.640000001</v>
          </cell>
          <cell r="AQ55">
            <v>47894248.640000001</v>
          </cell>
          <cell r="AR55">
            <v>0</v>
          </cell>
          <cell r="AS55">
            <v>2529500</v>
          </cell>
          <cell r="AT55">
            <v>50423748.640000001</v>
          </cell>
          <cell r="AU55">
            <v>0</v>
          </cell>
          <cell r="AV55">
            <v>5407817.5499999998</v>
          </cell>
          <cell r="AW55">
            <v>5407817.5499999998</v>
          </cell>
          <cell r="AX55">
            <v>0</v>
          </cell>
          <cell r="AY55">
            <v>42486431.090000004</v>
          </cell>
        </row>
        <row r="56">
          <cell r="E56" t="str">
            <v>11031</v>
          </cell>
          <cell r="F56" t="str">
            <v>รพ.เชียงคาน</v>
          </cell>
          <cell r="G56">
            <v>1</v>
          </cell>
          <cell r="H56">
            <v>46876</v>
          </cell>
          <cell r="I56">
            <v>650.87005439883956</v>
          </cell>
          <cell r="J56">
            <v>184.25062483936341</v>
          </cell>
          <cell r="K56">
            <v>5204.7484999999997</v>
          </cell>
          <cell r="L56">
            <v>94.905900000000003</v>
          </cell>
          <cell r="M56">
            <v>0</v>
          </cell>
          <cell r="N56">
            <v>0</v>
          </cell>
          <cell r="O56">
            <v>3505.1358054353336</v>
          </cell>
          <cell r="P56">
            <v>30510184.670000002</v>
          </cell>
          <cell r="Q56">
            <v>8636932.2899999991</v>
          </cell>
          <cell r="R56">
            <v>18243350.329999998</v>
          </cell>
          <cell r="S56">
            <v>911096.64</v>
          </cell>
          <cell r="T56">
            <v>0</v>
          </cell>
          <cell r="U56">
            <v>0</v>
          </cell>
          <cell r="V56">
            <v>58301563.93</v>
          </cell>
          <cell r="W56">
            <v>7510882.2000000002</v>
          </cell>
          <cell r="X56">
            <v>2207367.37</v>
          </cell>
          <cell r="Y56">
            <v>9718249.5700000003</v>
          </cell>
          <cell r="Z56">
            <v>0</v>
          </cell>
          <cell r="AA56">
            <v>0</v>
          </cell>
          <cell r="AB56">
            <v>0</v>
          </cell>
          <cell r="AC56">
            <v>8723620.2100000009</v>
          </cell>
          <cell r="AD56">
            <v>76743433.709999993</v>
          </cell>
          <cell r="AE56">
            <v>40228434.240000002</v>
          </cell>
          <cell r="AF56">
            <v>38021066.869999997</v>
          </cell>
          <cell r="AG56">
            <v>2207367.37</v>
          </cell>
          <cell r="AH56" t="str">
            <v>ผ่าน</v>
          </cell>
          <cell r="AI56">
            <v>8445944.9499999993</v>
          </cell>
          <cell r="AJ56">
            <v>8636932.2899999991</v>
          </cell>
          <cell r="AK56">
            <v>0</v>
          </cell>
          <cell r="AL56" t="str">
            <v>ผ่าน</v>
          </cell>
          <cell r="AM56">
            <v>27878067.18</v>
          </cell>
          <cell r="AN56">
            <v>27878067.18</v>
          </cell>
          <cell r="AO56" t="str">
            <v>ผ่าน</v>
          </cell>
          <cell r="AP56">
            <v>76743433.709999993</v>
          </cell>
          <cell r="AQ56">
            <v>76743433.710000008</v>
          </cell>
          <cell r="AR56">
            <v>0</v>
          </cell>
          <cell r="AS56">
            <v>299000</v>
          </cell>
          <cell r="AT56">
            <v>77042433.709999993</v>
          </cell>
          <cell r="AU56">
            <v>0</v>
          </cell>
          <cell r="AV56">
            <v>12521751.76</v>
          </cell>
          <cell r="AW56">
            <v>12521751.76</v>
          </cell>
          <cell r="AX56">
            <v>0</v>
          </cell>
          <cell r="AY56">
            <v>64221681.950000003</v>
          </cell>
        </row>
        <row r="57">
          <cell r="E57" t="str">
            <v>11032</v>
          </cell>
          <cell r="F57" t="str">
            <v>รพ.ปากชม</v>
          </cell>
          <cell r="G57">
            <v>1</v>
          </cell>
          <cell r="H57">
            <v>34687</v>
          </cell>
          <cell r="I57">
            <v>700.76299997117076</v>
          </cell>
          <cell r="J57">
            <v>217.20548735751149</v>
          </cell>
          <cell r="K57">
            <v>4041.7345</v>
          </cell>
          <cell r="L57">
            <v>43.886400000000002</v>
          </cell>
          <cell r="M57">
            <v>5.4740000000000002</v>
          </cell>
          <cell r="N57">
            <v>0</v>
          </cell>
          <cell r="O57">
            <v>3505.1358054353336</v>
          </cell>
          <cell r="P57">
            <v>24307366.18</v>
          </cell>
          <cell r="Q57">
            <v>7534206.7400000002</v>
          </cell>
          <cell r="R57">
            <v>14166828.310000001</v>
          </cell>
          <cell r="S57">
            <v>421309.44</v>
          </cell>
          <cell r="T57">
            <v>49266</v>
          </cell>
          <cell r="U57">
            <v>0</v>
          </cell>
          <cell r="V57">
            <v>46478976.670000002</v>
          </cell>
          <cell r="W57">
            <v>10867590.98</v>
          </cell>
          <cell r="X57">
            <v>3193867.91</v>
          </cell>
          <cell r="Y57">
            <v>14061458.890000001</v>
          </cell>
          <cell r="Z57">
            <v>331827.46999999997</v>
          </cell>
          <cell r="AA57">
            <v>188612.6</v>
          </cell>
          <cell r="AB57">
            <v>520440.07</v>
          </cell>
          <cell r="AC57">
            <v>9759998.7100000009</v>
          </cell>
          <cell r="AD57">
            <v>70820874.340000004</v>
          </cell>
          <cell r="AE57">
            <v>38368825.07</v>
          </cell>
          <cell r="AF57">
            <v>35174957.159999996</v>
          </cell>
          <cell r="AG57">
            <v>3193867.91</v>
          </cell>
          <cell r="AH57" t="str">
            <v>ผ่าน</v>
          </cell>
          <cell r="AI57">
            <v>8054646.8099999996</v>
          </cell>
          <cell r="AJ57">
            <v>7866034.21</v>
          </cell>
          <cell r="AK57">
            <v>188612.6</v>
          </cell>
          <cell r="AL57" t="str">
            <v>ผ่าน</v>
          </cell>
          <cell r="AM57">
            <v>24397402.460000005</v>
          </cell>
          <cell r="AN57">
            <v>24397402.460000001</v>
          </cell>
          <cell r="AO57" t="str">
            <v>ผ่าน</v>
          </cell>
          <cell r="AP57">
            <v>70820874.340000004</v>
          </cell>
          <cell r="AQ57">
            <v>70820874.340000004</v>
          </cell>
          <cell r="AR57">
            <v>0</v>
          </cell>
          <cell r="AS57">
            <v>2629000</v>
          </cell>
          <cell r="AT57">
            <v>73449874.340000004</v>
          </cell>
          <cell r="AU57">
            <v>0</v>
          </cell>
          <cell r="AV57">
            <v>9009044.1400000006</v>
          </cell>
          <cell r="AW57">
            <v>9009044.1400000006</v>
          </cell>
          <cell r="AX57">
            <v>0</v>
          </cell>
          <cell r="AY57">
            <v>61811830.200000003</v>
          </cell>
        </row>
        <row r="58">
          <cell r="E58" t="str">
            <v>11033</v>
          </cell>
          <cell r="F58" t="str">
            <v>รพ.นาแห้ว</v>
          </cell>
          <cell r="G58">
            <v>1</v>
          </cell>
          <cell r="H58">
            <v>8710</v>
          </cell>
          <cell r="I58">
            <v>852.07345924225035</v>
          </cell>
          <cell r="J58">
            <v>311.27464982433986</v>
          </cell>
          <cell r="K58">
            <v>678.85239999999999</v>
          </cell>
          <cell r="L58">
            <v>26.089200000000002</v>
          </cell>
          <cell r="M58">
            <v>0</v>
          </cell>
          <cell r="N58">
            <v>0</v>
          </cell>
          <cell r="O58">
            <v>3505.1358054353336</v>
          </cell>
          <cell r="P58">
            <v>7421559.8300000001</v>
          </cell>
          <cell r="Q58">
            <v>2711202.2</v>
          </cell>
          <cell r="R58">
            <v>2379469.85</v>
          </cell>
          <cell r="S58">
            <v>250456.32000000001</v>
          </cell>
          <cell r="T58">
            <v>0</v>
          </cell>
          <cell r="U58">
            <v>0</v>
          </cell>
          <cell r="V58">
            <v>12762688.200000001</v>
          </cell>
          <cell r="W58">
            <v>637179.87</v>
          </cell>
          <cell r="X58">
            <v>187260.3</v>
          </cell>
          <cell r="Y58">
            <v>824440.17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13587128.369999999</v>
          </cell>
          <cell r="AE58">
            <v>8246000</v>
          </cell>
          <cell r="AF58">
            <v>8058739.7000000002</v>
          </cell>
          <cell r="AG58">
            <v>187260.3</v>
          </cell>
          <cell r="AH58" t="str">
            <v>ผ่าน</v>
          </cell>
          <cell r="AI58">
            <v>1754000</v>
          </cell>
          <cell r="AJ58">
            <v>2711202.2</v>
          </cell>
          <cell r="AK58">
            <v>0</v>
          </cell>
          <cell r="AL58" t="str">
            <v>ผ่าน</v>
          </cell>
          <cell r="AM58">
            <v>0</v>
          </cell>
          <cell r="AN58">
            <v>2629926.17</v>
          </cell>
          <cell r="AO58" t="str">
            <v>ผ่าน</v>
          </cell>
          <cell r="AP58">
            <v>13587128.369999999</v>
          </cell>
          <cell r="AQ58">
            <v>13587128.369999999</v>
          </cell>
          <cell r="AR58">
            <v>0</v>
          </cell>
          <cell r="AS58">
            <v>4000</v>
          </cell>
          <cell r="AT58">
            <v>13591128.369999999</v>
          </cell>
          <cell r="AU58">
            <v>0</v>
          </cell>
          <cell r="AV58">
            <v>5403530.46</v>
          </cell>
          <cell r="AW58">
            <v>5403530.46</v>
          </cell>
          <cell r="AX58">
            <v>0</v>
          </cell>
          <cell r="AY58">
            <v>8183597.9100000001</v>
          </cell>
        </row>
        <row r="59">
          <cell r="E59" t="str">
            <v>11034</v>
          </cell>
          <cell r="F59" t="str">
            <v>รพ.ภูเรือ</v>
          </cell>
          <cell r="G59">
            <v>1</v>
          </cell>
          <cell r="H59">
            <v>17762</v>
          </cell>
          <cell r="I59">
            <v>787.1445282062831</v>
          </cell>
          <cell r="J59">
            <v>182.04573977986712</v>
          </cell>
          <cell r="K59">
            <v>2027.5764999999999</v>
          </cell>
          <cell r="L59">
            <v>62.655299999999997</v>
          </cell>
          <cell r="M59">
            <v>0</v>
          </cell>
          <cell r="N59">
            <v>0</v>
          </cell>
          <cell r="O59">
            <v>3505.1358054353336</v>
          </cell>
          <cell r="P59">
            <v>13981261.109999999</v>
          </cell>
          <cell r="Q59">
            <v>3233496.43</v>
          </cell>
          <cell r="R59">
            <v>7106930.9900000002</v>
          </cell>
          <cell r="S59">
            <v>601490.88</v>
          </cell>
          <cell r="T59">
            <v>0</v>
          </cell>
          <cell r="U59">
            <v>0</v>
          </cell>
          <cell r="V59">
            <v>24923179.41</v>
          </cell>
          <cell r="W59">
            <v>2395496.27</v>
          </cell>
          <cell r="X59">
            <v>704010.55</v>
          </cell>
          <cell r="Y59">
            <v>3099506.82</v>
          </cell>
          <cell r="Z59">
            <v>224914.76</v>
          </cell>
          <cell r="AA59">
            <v>127842.81</v>
          </cell>
          <cell r="AB59">
            <v>352757.57</v>
          </cell>
          <cell r="AC59">
            <v>2774360.96</v>
          </cell>
          <cell r="AD59">
            <v>31149804.760000002</v>
          </cell>
          <cell r="AE59">
            <v>17080767.93</v>
          </cell>
          <cell r="AF59">
            <v>16376757.380000001</v>
          </cell>
          <cell r="AG59">
            <v>704010.55</v>
          </cell>
          <cell r="AH59" t="str">
            <v>ผ่าน</v>
          </cell>
          <cell r="AI59">
            <v>3586254</v>
          </cell>
          <cell r="AJ59">
            <v>3458411.19</v>
          </cell>
          <cell r="AK59">
            <v>127842.81</v>
          </cell>
          <cell r="AL59" t="str">
            <v>ผ่าน</v>
          </cell>
          <cell r="AM59">
            <v>10482782.829999998</v>
          </cell>
          <cell r="AN59">
            <v>10482782.83</v>
          </cell>
          <cell r="AO59" t="str">
            <v>ผ่าน</v>
          </cell>
          <cell r="AP59">
            <v>31149804.760000002</v>
          </cell>
          <cell r="AQ59">
            <v>31149804.759999998</v>
          </cell>
          <cell r="AR59">
            <v>0</v>
          </cell>
          <cell r="AS59">
            <v>84000</v>
          </cell>
          <cell r="AT59">
            <v>31233804.760000002</v>
          </cell>
          <cell r="AU59">
            <v>0</v>
          </cell>
          <cell r="AV59">
            <v>4076450.05</v>
          </cell>
          <cell r="AW59">
            <v>4076450.05</v>
          </cell>
          <cell r="AX59">
            <v>0</v>
          </cell>
          <cell r="AY59">
            <v>27073354.710000001</v>
          </cell>
        </row>
        <row r="60">
          <cell r="E60" t="str">
            <v>11035</v>
          </cell>
          <cell r="F60" t="str">
            <v>รพ.ท่าลี่</v>
          </cell>
          <cell r="G60">
            <v>1</v>
          </cell>
          <cell r="H60">
            <v>20434</v>
          </cell>
          <cell r="I60">
            <v>775.42631888029757</v>
          </cell>
          <cell r="J60">
            <v>155.49331212537925</v>
          </cell>
          <cell r="K60">
            <v>1901.5435</v>
          </cell>
          <cell r="L60">
            <v>23.849699999999999</v>
          </cell>
          <cell r="M60">
            <v>0</v>
          </cell>
          <cell r="N60">
            <v>0</v>
          </cell>
          <cell r="O60">
            <v>3505.1358054353336</v>
          </cell>
          <cell r="P60">
            <v>15845061.4</v>
          </cell>
          <cell r="Q60">
            <v>3177350.34</v>
          </cell>
          <cell r="R60">
            <v>6665168.21</v>
          </cell>
          <cell r="S60">
            <v>228957.12</v>
          </cell>
          <cell r="T60">
            <v>0</v>
          </cell>
          <cell r="U60">
            <v>0</v>
          </cell>
          <cell r="V60">
            <v>25916537.070000004</v>
          </cell>
          <cell r="W60">
            <v>1332189.93</v>
          </cell>
          <cell r="X60">
            <v>391516.27</v>
          </cell>
          <cell r="Y60">
            <v>1723706.2</v>
          </cell>
          <cell r="Z60">
            <v>325987.95</v>
          </cell>
          <cell r="AA60">
            <v>185293.37</v>
          </cell>
          <cell r="AB60">
            <v>511281.32</v>
          </cell>
          <cell r="AC60">
            <v>1639252.2</v>
          </cell>
          <cell r="AD60">
            <v>29790776.789999999</v>
          </cell>
          <cell r="AE60">
            <v>17568767.600000001</v>
          </cell>
          <cell r="AF60">
            <v>17177251.329999998</v>
          </cell>
          <cell r="AG60">
            <v>391516.27</v>
          </cell>
          <cell r="AH60" t="str">
            <v>ผ่าน</v>
          </cell>
          <cell r="AI60">
            <v>3688631.66</v>
          </cell>
          <cell r="AJ60">
            <v>3503338.29</v>
          </cell>
          <cell r="AK60">
            <v>185293.37</v>
          </cell>
          <cell r="AL60" t="str">
            <v>ผ่าน</v>
          </cell>
          <cell r="AM60">
            <v>8533377.5300000012</v>
          </cell>
          <cell r="AN60">
            <v>8533377.5299999993</v>
          </cell>
          <cell r="AO60" t="str">
            <v>ผ่าน</v>
          </cell>
          <cell r="AP60">
            <v>29790776.789999999</v>
          </cell>
          <cell r="AQ60">
            <v>29790776.789999999</v>
          </cell>
          <cell r="AR60">
            <v>0</v>
          </cell>
          <cell r="AS60">
            <v>4000</v>
          </cell>
          <cell r="AT60">
            <v>29794776.789999999</v>
          </cell>
          <cell r="AU60">
            <v>0</v>
          </cell>
          <cell r="AV60">
            <v>5439219.9400000004</v>
          </cell>
          <cell r="AW60">
            <v>5439219.9400000004</v>
          </cell>
          <cell r="AX60">
            <v>0</v>
          </cell>
          <cell r="AY60">
            <v>24351556.850000001</v>
          </cell>
        </row>
        <row r="61">
          <cell r="E61" t="str">
            <v>11036</v>
          </cell>
          <cell r="F61" t="str">
            <v>รพ.วังสะพุง</v>
          </cell>
          <cell r="G61">
            <v>1</v>
          </cell>
          <cell r="H61">
            <v>84354</v>
          </cell>
          <cell r="I61">
            <v>554.62345448941369</v>
          </cell>
          <cell r="J61">
            <v>101.52846361725585</v>
          </cell>
          <cell r="K61">
            <v>11525.3181</v>
          </cell>
          <cell r="L61">
            <v>238.6986</v>
          </cell>
          <cell r="M61">
            <v>31.189299999999999</v>
          </cell>
          <cell r="N61">
            <v>0</v>
          </cell>
          <cell r="O61">
            <v>3505.1358054353336</v>
          </cell>
          <cell r="P61">
            <v>46784706.880000003</v>
          </cell>
          <cell r="Q61">
            <v>8564332.0199999996</v>
          </cell>
          <cell r="R61">
            <v>40397805.140000001</v>
          </cell>
          <cell r="S61">
            <v>2291506.56</v>
          </cell>
          <cell r="T61">
            <v>280703.7</v>
          </cell>
          <cell r="U61">
            <v>0</v>
          </cell>
          <cell r="V61">
            <v>98319054.300000012</v>
          </cell>
          <cell r="W61">
            <v>5659407.9500000002</v>
          </cell>
          <cell r="X61">
            <v>1663239.03</v>
          </cell>
          <cell r="Y61">
            <v>7322646.9800000004</v>
          </cell>
          <cell r="Z61">
            <v>1783633.41</v>
          </cell>
          <cell r="AA61">
            <v>1013827.23</v>
          </cell>
          <cell r="AB61">
            <v>2797460.64</v>
          </cell>
          <cell r="AC61">
            <v>7134106.96</v>
          </cell>
          <cell r="AD61">
            <v>115573268.88</v>
          </cell>
          <cell r="AE61">
            <v>54107353.859999999</v>
          </cell>
          <cell r="AF61">
            <v>52444114.829999998</v>
          </cell>
          <cell r="AG61">
            <v>1663239.03</v>
          </cell>
          <cell r="AH61" t="str">
            <v>ผ่าน</v>
          </cell>
          <cell r="AI61">
            <v>11361792.66</v>
          </cell>
          <cell r="AJ61">
            <v>10347965.43</v>
          </cell>
          <cell r="AK61">
            <v>1013827.23</v>
          </cell>
          <cell r="AL61" t="str">
            <v>ผ่าน</v>
          </cell>
          <cell r="AM61">
            <v>50104122.359999999</v>
          </cell>
          <cell r="AN61">
            <v>50104122.359999999</v>
          </cell>
          <cell r="AO61" t="str">
            <v>ผ่าน</v>
          </cell>
          <cell r="AP61">
            <v>115573268.88</v>
          </cell>
          <cell r="AQ61">
            <v>115573268.88</v>
          </cell>
          <cell r="AR61">
            <v>0</v>
          </cell>
          <cell r="AS61">
            <v>40220</v>
          </cell>
          <cell r="AT61">
            <v>115613488.88</v>
          </cell>
          <cell r="AU61">
            <v>0</v>
          </cell>
          <cell r="AV61">
            <v>21188458.59</v>
          </cell>
          <cell r="AW61">
            <v>21188458.59</v>
          </cell>
          <cell r="AX61">
            <v>0</v>
          </cell>
          <cell r="AY61">
            <v>94384810.290000007</v>
          </cell>
        </row>
        <row r="62">
          <cell r="E62" t="str">
            <v>11037</v>
          </cell>
          <cell r="F62" t="str">
            <v>รพ.ภูกระดึง</v>
          </cell>
          <cell r="G62">
            <v>1</v>
          </cell>
          <cell r="H62">
            <v>26160</v>
          </cell>
          <cell r="I62">
            <v>742.05990902140672</v>
          </cell>
          <cell r="J62">
            <v>115.32133677255351</v>
          </cell>
          <cell r="K62">
            <v>2644.7964000000002</v>
          </cell>
          <cell r="L62">
            <v>93.496399999999994</v>
          </cell>
          <cell r="M62">
            <v>0</v>
          </cell>
          <cell r="N62">
            <v>0</v>
          </cell>
          <cell r="O62">
            <v>3505.1358054353336</v>
          </cell>
          <cell r="P62">
            <v>19412287.219999999</v>
          </cell>
          <cell r="Q62">
            <v>3016806.17</v>
          </cell>
          <cell r="R62">
            <v>9270370.5600000005</v>
          </cell>
          <cell r="S62">
            <v>897565.44</v>
          </cell>
          <cell r="T62">
            <v>0</v>
          </cell>
          <cell r="U62">
            <v>0</v>
          </cell>
          <cell r="V62">
            <v>32597029.390000004</v>
          </cell>
          <cell r="W62">
            <v>4475851.93</v>
          </cell>
          <cell r="X62">
            <v>1315404.67</v>
          </cell>
          <cell r="Y62">
            <v>5791256.5999999996</v>
          </cell>
          <cell r="Z62">
            <v>1450227.81</v>
          </cell>
          <cell r="AA62">
            <v>824317.61</v>
          </cell>
          <cell r="AB62">
            <v>2274545.42</v>
          </cell>
          <cell r="AC62">
            <v>5049249.97</v>
          </cell>
          <cell r="AD62">
            <v>45712081.380000003</v>
          </cell>
          <cell r="AE62">
            <v>25203543.82</v>
          </cell>
          <cell r="AF62">
            <v>23888139.149999999</v>
          </cell>
          <cell r="AG62">
            <v>1315404.67</v>
          </cell>
          <cell r="AH62" t="str">
            <v>ผ่าน</v>
          </cell>
          <cell r="AI62">
            <v>5291351.59</v>
          </cell>
          <cell r="AJ62">
            <v>4467033.9800000004</v>
          </cell>
          <cell r="AK62">
            <v>824317.61</v>
          </cell>
          <cell r="AL62" t="str">
            <v>ผ่าน</v>
          </cell>
          <cell r="AM62">
            <v>15217185.969999999</v>
          </cell>
          <cell r="AN62">
            <v>15217185.970000001</v>
          </cell>
          <cell r="AO62" t="str">
            <v>ผ่าน</v>
          </cell>
          <cell r="AP62">
            <v>45712081.380000003</v>
          </cell>
          <cell r="AQ62">
            <v>45712081.379999995</v>
          </cell>
          <cell r="AR62">
            <v>0</v>
          </cell>
          <cell r="AS62">
            <v>206500</v>
          </cell>
          <cell r="AT62">
            <v>45918581.380000003</v>
          </cell>
          <cell r="AU62">
            <v>0</v>
          </cell>
          <cell r="AV62">
            <v>4312398.97</v>
          </cell>
          <cell r="AW62">
            <v>4312398.97</v>
          </cell>
          <cell r="AX62">
            <v>0</v>
          </cell>
          <cell r="AY62">
            <v>41399682.409999996</v>
          </cell>
        </row>
        <row r="63">
          <cell r="E63" t="str">
            <v>11038</v>
          </cell>
          <cell r="F63" t="str">
            <v>รพ.ภูหลวง</v>
          </cell>
          <cell r="G63">
            <v>1</v>
          </cell>
          <cell r="H63">
            <v>20077</v>
          </cell>
          <cell r="I63">
            <v>778.13691786621507</v>
          </cell>
          <cell r="J63">
            <v>171.19339741843899</v>
          </cell>
          <cell r="K63">
            <v>3314.7280999999998</v>
          </cell>
          <cell r="L63">
            <v>72.066599999999994</v>
          </cell>
          <cell r="M63">
            <v>0</v>
          </cell>
          <cell r="N63">
            <v>0</v>
          </cell>
          <cell r="O63">
            <v>3505.1358054353336</v>
          </cell>
          <cell r="P63">
            <v>15622654.9</v>
          </cell>
          <cell r="Q63">
            <v>3437049.84</v>
          </cell>
          <cell r="R63">
            <v>11618572.15</v>
          </cell>
          <cell r="S63">
            <v>691839.36</v>
          </cell>
          <cell r="T63">
            <v>0</v>
          </cell>
          <cell r="U63">
            <v>0</v>
          </cell>
          <cell r="V63">
            <v>31370116.25</v>
          </cell>
          <cell r="W63">
            <v>5145542.5199999996</v>
          </cell>
          <cell r="X63">
            <v>1512219.51</v>
          </cell>
          <cell r="Y63">
            <v>6657762.0300000003</v>
          </cell>
          <cell r="Z63">
            <v>791127.17</v>
          </cell>
          <cell r="AA63">
            <v>449681.12</v>
          </cell>
          <cell r="AB63">
            <v>1240808.29</v>
          </cell>
          <cell r="AC63">
            <v>6703569.75</v>
          </cell>
          <cell r="AD63">
            <v>45972256.32</v>
          </cell>
          <cell r="AE63">
            <v>22280416.93</v>
          </cell>
          <cell r="AF63">
            <v>20768197.420000002</v>
          </cell>
          <cell r="AG63">
            <v>1512219.51</v>
          </cell>
          <cell r="AH63" t="str">
            <v>ผ่าน</v>
          </cell>
          <cell r="AI63">
            <v>4677858.13</v>
          </cell>
          <cell r="AJ63">
            <v>4228177.01</v>
          </cell>
          <cell r="AK63">
            <v>449681.12</v>
          </cell>
          <cell r="AL63" t="str">
            <v>ผ่าน</v>
          </cell>
          <cell r="AM63">
            <v>19013981.259999998</v>
          </cell>
          <cell r="AN63">
            <v>19013981.260000002</v>
          </cell>
          <cell r="AO63" t="str">
            <v>ผ่าน</v>
          </cell>
          <cell r="AP63">
            <v>45972256.32</v>
          </cell>
          <cell r="AQ63">
            <v>45972256.319999993</v>
          </cell>
          <cell r="AR63">
            <v>0</v>
          </cell>
          <cell r="AS63">
            <v>4000</v>
          </cell>
          <cell r="AT63">
            <v>45976256.32</v>
          </cell>
          <cell r="AU63">
            <v>0</v>
          </cell>
          <cell r="AV63">
            <v>4050538.58</v>
          </cell>
          <cell r="AW63">
            <v>4050538.58</v>
          </cell>
          <cell r="AX63">
            <v>0</v>
          </cell>
          <cell r="AY63">
            <v>41921717.740000002</v>
          </cell>
        </row>
        <row r="64">
          <cell r="E64" t="str">
            <v>11039</v>
          </cell>
          <cell r="F64" t="str">
            <v>รพ.ผาขาว</v>
          </cell>
          <cell r="G64">
            <v>1</v>
          </cell>
          <cell r="H64">
            <v>31312</v>
          </cell>
          <cell r="I64">
            <v>718.73890648952477</v>
          </cell>
          <cell r="J64">
            <v>141.5227918999106</v>
          </cell>
          <cell r="K64">
            <v>3755.5779000000002</v>
          </cell>
          <cell r="L64">
            <v>92.567800000000005</v>
          </cell>
          <cell r="M64">
            <v>0</v>
          </cell>
          <cell r="N64">
            <v>0</v>
          </cell>
          <cell r="O64">
            <v>3505.1358054353336</v>
          </cell>
          <cell r="P64">
            <v>22505152.640000001</v>
          </cell>
          <cell r="Q64">
            <v>4431361.66</v>
          </cell>
          <cell r="R64">
            <v>13163810.57</v>
          </cell>
          <cell r="S64">
            <v>888650.88</v>
          </cell>
          <cell r="T64">
            <v>0</v>
          </cell>
          <cell r="U64">
            <v>0</v>
          </cell>
          <cell r="V64">
            <v>40988975.750000007</v>
          </cell>
          <cell r="W64">
            <v>7230182.1799999997</v>
          </cell>
          <cell r="X64">
            <v>2124872.65</v>
          </cell>
          <cell r="Y64">
            <v>9355054.8300000001</v>
          </cell>
          <cell r="Z64">
            <v>1438335.17</v>
          </cell>
          <cell r="AA64">
            <v>817557.77</v>
          </cell>
          <cell r="AB64">
            <v>2255892.94</v>
          </cell>
          <cell r="AC64">
            <v>8221043.6299999999</v>
          </cell>
          <cell r="AD64">
            <v>60820967.149999999</v>
          </cell>
          <cell r="AE64">
            <v>31860207.469999999</v>
          </cell>
          <cell r="AF64">
            <v>29735334.82</v>
          </cell>
          <cell r="AG64">
            <v>2124872.65</v>
          </cell>
          <cell r="AH64" t="str">
            <v>ผ่าน</v>
          </cell>
          <cell r="AI64">
            <v>6687254.5999999996</v>
          </cell>
          <cell r="AJ64">
            <v>5869696.8300000001</v>
          </cell>
          <cell r="AK64">
            <v>817557.77</v>
          </cell>
          <cell r="AL64" t="str">
            <v>ผ่าน</v>
          </cell>
          <cell r="AM64">
            <v>22273505.080000002</v>
          </cell>
          <cell r="AN64">
            <v>22273505.079999998</v>
          </cell>
          <cell r="AO64" t="str">
            <v>ผ่าน</v>
          </cell>
          <cell r="AP64">
            <v>60820967.149999999</v>
          </cell>
          <cell r="AQ64">
            <v>60820967.150000006</v>
          </cell>
          <cell r="AR64">
            <v>0</v>
          </cell>
          <cell r="AS64">
            <v>849500</v>
          </cell>
          <cell r="AT64">
            <v>61670467.149999999</v>
          </cell>
          <cell r="AU64">
            <v>0</v>
          </cell>
          <cell r="AV64">
            <v>6779421.46</v>
          </cell>
          <cell r="AW64">
            <v>6779421.46</v>
          </cell>
          <cell r="AX64">
            <v>0</v>
          </cell>
          <cell r="AY64">
            <v>54041545.689999998</v>
          </cell>
        </row>
        <row r="65">
          <cell r="E65" t="str">
            <v>11447</v>
          </cell>
          <cell r="F65" t="str">
            <v>รพร.ด่านซ้าย</v>
          </cell>
          <cell r="G65">
            <v>1</v>
          </cell>
          <cell r="H65">
            <v>41578</v>
          </cell>
          <cell r="I65">
            <v>671.43359805666455</v>
          </cell>
          <cell r="J65">
            <v>154.54638246115735</v>
          </cell>
          <cell r="K65">
            <v>3858.373</v>
          </cell>
          <cell r="L65">
            <v>110.46769999999999</v>
          </cell>
          <cell r="M65">
            <v>7.0265000000000004</v>
          </cell>
          <cell r="N65">
            <v>0</v>
          </cell>
          <cell r="O65">
            <v>3505.1358054353336</v>
          </cell>
          <cell r="P65">
            <v>27916866.140000001</v>
          </cell>
          <cell r="Q65">
            <v>6425729.4900000002</v>
          </cell>
          <cell r="R65">
            <v>13524121.35</v>
          </cell>
          <cell r="S65">
            <v>1060489.92</v>
          </cell>
          <cell r="T65">
            <v>63238.5</v>
          </cell>
          <cell r="U65">
            <v>0</v>
          </cell>
          <cell r="V65">
            <v>48990445.400000006</v>
          </cell>
          <cell r="W65">
            <v>3676754.35</v>
          </cell>
          <cell r="X65">
            <v>1080558.49</v>
          </cell>
          <cell r="Y65">
            <v>4757312.84</v>
          </cell>
          <cell r="Z65">
            <v>275525.65000000002</v>
          </cell>
          <cell r="AA65">
            <v>156610.32</v>
          </cell>
          <cell r="AB65">
            <v>432135.97</v>
          </cell>
          <cell r="AC65">
            <v>3359119.42</v>
          </cell>
          <cell r="AD65">
            <v>57539013.630000003</v>
          </cell>
          <cell r="AE65">
            <v>32674178.98</v>
          </cell>
          <cell r="AF65">
            <v>31593620.489999998</v>
          </cell>
          <cell r="AG65">
            <v>1080558.49</v>
          </cell>
          <cell r="AH65" t="str">
            <v>ผ่าน</v>
          </cell>
          <cell r="AI65">
            <v>6857865.46</v>
          </cell>
          <cell r="AJ65">
            <v>6701255.1399999997</v>
          </cell>
          <cell r="AK65">
            <v>156610.32</v>
          </cell>
          <cell r="AL65" t="str">
            <v>ผ่าน</v>
          </cell>
          <cell r="AM65">
            <v>18006969.189999998</v>
          </cell>
          <cell r="AN65">
            <v>18006969.190000001</v>
          </cell>
          <cell r="AO65" t="str">
            <v>ผ่าน</v>
          </cell>
          <cell r="AP65">
            <v>57539013.630000003</v>
          </cell>
          <cell r="AQ65">
            <v>57539013.629999995</v>
          </cell>
          <cell r="AR65">
            <v>0</v>
          </cell>
          <cell r="AS65">
            <v>226500</v>
          </cell>
          <cell r="AT65">
            <v>57765513.630000003</v>
          </cell>
          <cell r="AU65">
            <v>0</v>
          </cell>
          <cell r="AV65">
            <v>3904365.36</v>
          </cell>
          <cell r="AW65">
            <v>3904365.36</v>
          </cell>
          <cell r="AX65">
            <v>0</v>
          </cell>
          <cell r="AY65">
            <v>53634648.270000003</v>
          </cell>
        </row>
        <row r="66">
          <cell r="E66" t="str">
            <v>14133</v>
          </cell>
          <cell r="F66" t="str">
            <v>รพ.เอราวัณ</v>
          </cell>
          <cell r="G66">
            <v>1</v>
          </cell>
          <cell r="H66">
            <v>30416</v>
          </cell>
          <cell r="I66">
            <v>724.18129668595475</v>
          </cell>
          <cell r="J66">
            <v>183.92129471232246</v>
          </cell>
          <cell r="K66">
            <v>1971.6950999999999</v>
          </cell>
          <cell r="L66">
            <v>56.659700000000001</v>
          </cell>
          <cell r="M66">
            <v>0</v>
          </cell>
          <cell r="N66">
            <v>0</v>
          </cell>
          <cell r="O66">
            <v>3505.1358054353336</v>
          </cell>
          <cell r="P66">
            <v>22026698.32</v>
          </cell>
          <cell r="Q66">
            <v>5594150.0999999996</v>
          </cell>
          <cell r="R66">
            <v>6911059.0899999999</v>
          </cell>
          <cell r="S66">
            <v>543933.12</v>
          </cell>
          <cell r="T66">
            <v>0</v>
          </cell>
          <cell r="U66">
            <v>0</v>
          </cell>
          <cell r="V66">
            <v>35075840.630000003</v>
          </cell>
          <cell r="W66">
            <v>5974645.8600000003</v>
          </cell>
          <cell r="X66">
            <v>1755884.05</v>
          </cell>
          <cell r="Y66">
            <v>7730529.9100000001</v>
          </cell>
          <cell r="Z66">
            <v>415976.38</v>
          </cell>
          <cell r="AA66">
            <v>236443.3</v>
          </cell>
          <cell r="AB66">
            <v>652419.68000000005</v>
          </cell>
          <cell r="AC66">
            <v>3805270.93</v>
          </cell>
          <cell r="AD66">
            <v>47264061.149999999</v>
          </cell>
          <cell r="AE66">
            <v>29757228.23</v>
          </cell>
          <cell r="AF66">
            <v>28001344.18</v>
          </cell>
          <cell r="AG66">
            <v>1755884.05</v>
          </cell>
          <cell r="AH66" t="str">
            <v>ผ่าน</v>
          </cell>
          <cell r="AI66">
            <v>6246569.7800000003</v>
          </cell>
          <cell r="AJ66">
            <v>6010126.4800000004</v>
          </cell>
          <cell r="AK66">
            <v>236443.3</v>
          </cell>
          <cell r="AL66" t="str">
            <v>ผ่าน</v>
          </cell>
          <cell r="AM66">
            <v>11260263.140000001</v>
          </cell>
          <cell r="AN66">
            <v>11260263.140000001</v>
          </cell>
          <cell r="AO66" t="str">
            <v>ผ่าน</v>
          </cell>
          <cell r="AP66">
            <v>47264061.149999999</v>
          </cell>
          <cell r="AQ66">
            <v>47264061.149999999</v>
          </cell>
          <cell r="AR66">
            <v>0</v>
          </cell>
          <cell r="AS66">
            <v>4000</v>
          </cell>
          <cell r="AT66">
            <v>47268061.149999999</v>
          </cell>
          <cell r="AU66">
            <v>0</v>
          </cell>
          <cell r="AV66">
            <v>4028903.92</v>
          </cell>
          <cell r="AW66">
            <v>4028903.92</v>
          </cell>
          <cell r="AX66">
            <v>0</v>
          </cell>
          <cell r="AY66">
            <v>43235157.229999997</v>
          </cell>
        </row>
        <row r="67">
          <cell r="E67" t="str">
            <v>28861</v>
          </cell>
          <cell r="F67" t="str">
            <v>รพ.หนองหิน</v>
          </cell>
          <cell r="G67">
            <v>1</v>
          </cell>
          <cell r="H67">
            <v>19168</v>
          </cell>
          <cell r="I67">
            <v>781.63151345993322</v>
          </cell>
          <cell r="J67">
            <v>195.07371869626459</v>
          </cell>
          <cell r="K67">
            <v>2344.7606000000001</v>
          </cell>
          <cell r="L67">
            <v>113.34869999999999</v>
          </cell>
          <cell r="M67">
            <v>0</v>
          </cell>
          <cell r="N67">
            <v>0</v>
          </cell>
          <cell r="O67">
            <v>3505.1358054353336</v>
          </cell>
          <cell r="P67">
            <v>14982312.85</v>
          </cell>
          <cell r="Q67">
            <v>3739173.04</v>
          </cell>
          <cell r="R67">
            <v>8218704.3300000001</v>
          </cell>
          <cell r="S67">
            <v>1088147.52</v>
          </cell>
          <cell r="T67">
            <v>0</v>
          </cell>
          <cell r="U67">
            <v>0</v>
          </cell>
          <cell r="V67">
            <v>28028337.739999998</v>
          </cell>
          <cell r="W67">
            <v>2660905.9700000002</v>
          </cell>
          <cell r="X67">
            <v>782011.6</v>
          </cell>
          <cell r="Y67">
            <v>3442917.57</v>
          </cell>
          <cell r="Z67">
            <v>81566.820000000007</v>
          </cell>
          <cell r="AA67">
            <v>46363.03</v>
          </cell>
          <cell r="AB67">
            <v>127929.85</v>
          </cell>
          <cell r="AC67">
            <v>7197428.5300000003</v>
          </cell>
          <cell r="AD67">
            <v>38796613.689999998</v>
          </cell>
          <cell r="AE67">
            <v>18425230.420000002</v>
          </cell>
          <cell r="AF67">
            <v>17643218.82</v>
          </cell>
          <cell r="AG67">
            <v>782011.6</v>
          </cell>
          <cell r="AH67" t="str">
            <v>ผ่าน</v>
          </cell>
          <cell r="AI67">
            <v>3867102.89</v>
          </cell>
          <cell r="AJ67">
            <v>3820739.86</v>
          </cell>
          <cell r="AK67">
            <v>46363.03</v>
          </cell>
          <cell r="AL67" t="str">
            <v>ผ่าน</v>
          </cell>
          <cell r="AM67">
            <v>16504280.380000003</v>
          </cell>
          <cell r="AN67">
            <v>16504280.380000001</v>
          </cell>
          <cell r="AO67" t="str">
            <v>ผ่าน</v>
          </cell>
          <cell r="AP67">
            <v>38796613.689999998</v>
          </cell>
          <cell r="AQ67">
            <v>38796613.689999998</v>
          </cell>
          <cell r="AR67">
            <v>0</v>
          </cell>
          <cell r="AS67">
            <v>7000</v>
          </cell>
          <cell r="AT67">
            <v>38803613.689999998</v>
          </cell>
          <cell r="AU67">
            <v>0</v>
          </cell>
          <cell r="AV67">
            <v>2581764</v>
          </cell>
          <cell r="AW67">
            <v>2581764</v>
          </cell>
          <cell r="AX67">
            <v>0</v>
          </cell>
          <cell r="AY67">
            <v>36214849.689999998</v>
          </cell>
        </row>
        <row r="68">
          <cell r="H68">
            <v>495449</v>
          </cell>
          <cell r="K68">
            <v>95714.347700000013</v>
          </cell>
          <cell r="L68">
            <v>2732.0784000000003</v>
          </cell>
          <cell r="M68">
            <v>418.04599999999999</v>
          </cell>
          <cell r="N68">
            <v>242.7834</v>
          </cell>
          <cell r="P68">
            <v>327968198.53000003</v>
          </cell>
          <cell r="Q68">
            <v>76285472.060000002</v>
          </cell>
          <cell r="R68">
            <v>335491787.19999993</v>
          </cell>
          <cell r="S68">
            <v>26227952.640000001</v>
          </cell>
          <cell r="T68">
            <v>3762414</v>
          </cell>
          <cell r="U68">
            <v>2913400.8</v>
          </cell>
          <cell r="V68">
            <v>772649225.23000002</v>
          </cell>
          <cell r="W68">
            <v>62264188.810000002</v>
          </cell>
          <cell r="X68">
            <v>18298774.330000002</v>
          </cell>
          <cell r="Y68">
            <v>80562963.139999986</v>
          </cell>
          <cell r="Z68">
            <v>8300753.9500000002</v>
          </cell>
          <cell r="AA68">
            <v>4718195.0500000007</v>
          </cell>
          <cell r="AB68">
            <v>13018948.999999998</v>
          </cell>
          <cell r="AC68">
            <v>72600164.230000004</v>
          </cell>
          <cell r="AD68">
            <v>938831301.5999999</v>
          </cell>
          <cell r="AE68">
            <v>399773906.4600001</v>
          </cell>
          <cell r="AF68">
            <v>390232387.33999997</v>
          </cell>
          <cell r="AG68">
            <v>18298774.330000002</v>
          </cell>
          <cell r="AI68">
            <v>83942303.959999993</v>
          </cell>
          <cell r="AJ68">
            <v>84586226.010000005</v>
          </cell>
          <cell r="AK68">
            <v>4718195.0500000007</v>
          </cell>
          <cell r="AM68">
            <v>398230905.81999993</v>
          </cell>
          <cell r="AN68">
            <v>440995718.86999995</v>
          </cell>
          <cell r="AP68">
            <v>938831301.5999999</v>
          </cell>
          <cell r="AQ68">
            <v>938831301.5999999</v>
          </cell>
          <cell r="AR68">
            <v>0</v>
          </cell>
          <cell r="AS68">
            <v>31442220</v>
          </cell>
          <cell r="AT68">
            <v>970273521.5999999</v>
          </cell>
          <cell r="AU68">
            <v>0</v>
          </cell>
          <cell r="AV68">
            <v>106054095.20999999</v>
          </cell>
          <cell r="AW68">
            <v>106054095.20999999</v>
          </cell>
          <cell r="AX68">
            <v>0</v>
          </cell>
          <cell r="AY68">
            <v>832777206.3900001</v>
          </cell>
        </row>
        <row r="69">
          <cell r="E69" t="str">
            <v>10706</v>
          </cell>
          <cell r="F69" t="str">
            <v>รพ.หนองคาย</v>
          </cell>
          <cell r="G69">
            <v>1</v>
          </cell>
          <cell r="H69">
            <v>111792</v>
          </cell>
          <cell r="I69">
            <v>516.06886959710891</v>
          </cell>
          <cell r="J69">
            <v>78.716955416935036</v>
          </cell>
          <cell r="K69">
            <v>46064.4067</v>
          </cell>
          <cell r="L69">
            <v>1842.8993</v>
          </cell>
          <cell r="M69">
            <v>133.24459999999999</v>
          </cell>
          <cell r="N69">
            <v>155.7533</v>
          </cell>
          <cell r="O69">
            <v>3505.1358054353336</v>
          </cell>
          <cell r="P69">
            <v>57692371.07</v>
          </cell>
          <cell r="Q69">
            <v>8799925.8800000008</v>
          </cell>
          <cell r="R69">
            <v>161462001.28</v>
          </cell>
          <cell r="S69">
            <v>17691833.280000001</v>
          </cell>
          <cell r="T69">
            <v>1199201.3999999999</v>
          </cell>
          <cell r="U69">
            <v>1869039.6</v>
          </cell>
          <cell r="V69">
            <v>248714372.51000002</v>
          </cell>
          <cell r="W69">
            <v>13559.39</v>
          </cell>
          <cell r="X69">
            <v>3984.96</v>
          </cell>
          <cell r="Y69">
            <v>17544.349999999999</v>
          </cell>
          <cell r="Z69">
            <v>2121772.4700000002</v>
          </cell>
          <cell r="AA69">
            <v>1206027.3600000001</v>
          </cell>
          <cell r="AB69">
            <v>3327799.83</v>
          </cell>
          <cell r="AC69">
            <v>0</v>
          </cell>
          <cell r="AD69">
            <v>252059716.69</v>
          </cell>
          <cell r="AE69">
            <v>57709915.420000002</v>
          </cell>
          <cell r="AF69">
            <v>57705930.460000001</v>
          </cell>
          <cell r="AG69">
            <v>3984.96</v>
          </cell>
          <cell r="AH69" t="str">
            <v>ผ่าน</v>
          </cell>
          <cell r="AI69">
            <v>12127725.710000001</v>
          </cell>
          <cell r="AJ69">
            <v>10921698.35</v>
          </cell>
          <cell r="AK69">
            <v>1206027.3600000001</v>
          </cell>
          <cell r="AL69" t="str">
            <v>ผ่าน</v>
          </cell>
          <cell r="AM69">
            <v>182140745.56</v>
          </cell>
          <cell r="AN69">
            <v>182222075.56</v>
          </cell>
          <cell r="AO69" t="str">
            <v>ผ่าน</v>
          </cell>
          <cell r="AP69">
            <v>252059716.69</v>
          </cell>
          <cell r="AQ69">
            <v>252059716.69</v>
          </cell>
          <cell r="AR69">
            <v>0</v>
          </cell>
          <cell r="AS69">
            <v>35799341</v>
          </cell>
          <cell r="AT69">
            <v>287859057.69</v>
          </cell>
          <cell r="AU69">
            <v>0</v>
          </cell>
          <cell r="AV69">
            <v>7180299.4299999997</v>
          </cell>
          <cell r="AW69">
            <v>7180299.4299999997</v>
          </cell>
          <cell r="AX69">
            <v>0</v>
          </cell>
          <cell r="AY69">
            <v>244879417.25999999</v>
          </cell>
        </row>
        <row r="70">
          <cell r="E70" t="str">
            <v>11042</v>
          </cell>
          <cell r="F70" t="str">
            <v>รพ.โพนพิสัย</v>
          </cell>
          <cell r="G70">
            <v>1</v>
          </cell>
          <cell r="H70">
            <v>58279</v>
          </cell>
          <cell r="I70">
            <v>610.7848106522074</v>
          </cell>
          <cell r="J70">
            <v>118.06875855745638</v>
          </cell>
          <cell r="K70">
            <v>8248.3197</v>
          </cell>
          <cell r="L70">
            <v>204.7877</v>
          </cell>
          <cell r="M70">
            <v>2.1131000000000002</v>
          </cell>
          <cell r="N70">
            <v>0</v>
          </cell>
          <cell r="O70">
            <v>3505.1358054353336</v>
          </cell>
          <cell r="P70">
            <v>35595927.979999997</v>
          </cell>
          <cell r="Q70">
            <v>6880929.1799999997</v>
          </cell>
          <cell r="R70">
            <v>28911480.710000001</v>
          </cell>
          <cell r="S70">
            <v>1965961.92</v>
          </cell>
          <cell r="T70">
            <v>19017.900000000001</v>
          </cell>
          <cell r="U70">
            <v>0</v>
          </cell>
          <cell r="V70">
            <v>73373317.690000013</v>
          </cell>
          <cell r="W70">
            <v>5557660.1399999997</v>
          </cell>
          <cell r="X70">
            <v>1633336.45</v>
          </cell>
          <cell r="Y70">
            <v>7190996.5899999999</v>
          </cell>
          <cell r="Z70">
            <v>1340952.3600000001</v>
          </cell>
          <cell r="AA70">
            <v>762204.84</v>
          </cell>
          <cell r="AB70">
            <v>2103157.2000000002</v>
          </cell>
          <cell r="AC70">
            <v>0</v>
          </cell>
          <cell r="AD70">
            <v>82667471.480000004</v>
          </cell>
          <cell r="AE70">
            <v>42786924.57</v>
          </cell>
          <cell r="AF70">
            <v>41153588.119999997</v>
          </cell>
          <cell r="AG70">
            <v>1633336.45</v>
          </cell>
          <cell r="AH70" t="str">
            <v>ผ่าน</v>
          </cell>
          <cell r="AI70">
            <v>8984086.379999999</v>
          </cell>
          <cell r="AJ70">
            <v>8221881.54</v>
          </cell>
          <cell r="AK70">
            <v>762204.84</v>
          </cell>
          <cell r="AL70" t="str">
            <v>ผ่าน</v>
          </cell>
          <cell r="AM70">
            <v>30096329.029999997</v>
          </cell>
          <cell r="AN70">
            <v>30896460.530000001</v>
          </cell>
          <cell r="AO70" t="str">
            <v>ผ่าน</v>
          </cell>
          <cell r="AP70">
            <v>82667471.480000004</v>
          </cell>
          <cell r="AQ70">
            <v>82667471.479999989</v>
          </cell>
          <cell r="AR70">
            <v>0</v>
          </cell>
          <cell r="AS70">
            <v>272500</v>
          </cell>
          <cell r="AT70">
            <v>82939971.480000004</v>
          </cell>
          <cell r="AU70">
            <v>0</v>
          </cell>
          <cell r="AV70">
            <v>6372898.3799999999</v>
          </cell>
          <cell r="AW70">
            <v>6372898.3799999999</v>
          </cell>
          <cell r="AX70">
            <v>0</v>
          </cell>
          <cell r="AY70">
            <v>76294573.099999994</v>
          </cell>
        </row>
        <row r="71">
          <cell r="E71" t="str">
            <v>11044</v>
          </cell>
          <cell r="F71" t="str">
            <v>รพ.ศรีเชียงใหม่</v>
          </cell>
          <cell r="G71">
            <v>1</v>
          </cell>
          <cell r="H71">
            <v>22880</v>
          </cell>
          <cell r="I71">
            <v>756.42025611888118</v>
          </cell>
          <cell r="J71">
            <v>113.83831468400349</v>
          </cell>
          <cell r="K71">
            <v>1604.8289</v>
          </cell>
          <cell r="L71">
            <v>65.617599999999996</v>
          </cell>
          <cell r="M71">
            <v>0</v>
          </cell>
          <cell r="N71">
            <v>0</v>
          </cell>
          <cell r="O71">
            <v>3505.1358054353336</v>
          </cell>
          <cell r="P71">
            <v>17306895.460000001</v>
          </cell>
          <cell r="Q71">
            <v>2604620.64</v>
          </cell>
          <cell r="R71">
            <v>5625143.2400000002</v>
          </cell>
          <cell r="S71">
            <v>629928.95999999996</v>
          </cell>
          <cell r="T71">
            <v>0</v>
          </cell>
          <cell r="U71">
            <v>0</v>
          </cell>
          <cell r="V71">
            <v>26166588.300000004</v>
          </cell>
          <cell r="W71">
            <v>3074510.09</v>
          </cell>
          <cell r="X71">
            <v>903565.39</v>
          </cell>
          <cell r="Y71">
            <v>3978075.48</v>
          </cell>
          <cell r="Z71">
            <v>1189868.24</v>
          </cell>
          <cell r="AA71">
            <v>676327.78</v>
          </cell>
          <cell r="AB71">
            <v>1866196.02</v>
          </cell>
          <cell r="AC71">
            <v>0</v>
          </cell>
          <cell r="AD71">
            <v>32010859.800000001</v>
          </cell>
          <cell r="AE71">
            <v>21284970.940000001</v>
          </cell>
          <cell r="AF71">
            <v>20381405.550000001</v>
          </cell>
          <cell r="AG71">
            <v>903565.39</v>
          </cell>
          <cell r="AH71" t="str">
            <v>ผ่าน</v>
          </cell>
          <cell r="AI71">
            <v>4470816.66</v>
          </cell>
          <cell r="AJ71">
            <v>3794488.88</v>
          </cell>
          <cell r="AK71">
            <v>676327.78</v>
          </cell>
          <cell r="AL71" t="str">
            <v>ผ่าน</v>
          </cell>
          <cell r="AM71">
            <v>6183138.4900000012</v>
          </cell>
          <cell r="AN71">
            <v>6255072.2000000002</v>
          </cell>
          <cell r="AO71" t="str">
            <v>ผ่าน</v>
          </cell>
          <cell r="AP71">
            <v>32010859.800000001</v>
          </cell>
          <cell r="AQ71">
            <v>32010859.800000001</v>
          </cell>
          <cell r="AR71">
            <v>0</v>
          </cell>
          <cell r="AS71">
            <v>146500</v>
          </cell>
          <cell r="AT71">
            <v>32157359.800000001</v>
          </cell>
          <cell r="AU71">
            <v>0</v>
          </cell>
          <cell r="AV71">
            <v>5521279.2999999998</v>
          </cell>
          <cell r="AW71">
            <v>5521279.2999999998</v>
          </cell>
          <cell r="AX71">
            <v>0</v>
          </cell>
          <cell r="AY71">
            <v>26489580.5</v>
          </cell>
        </row>
        <row r="72">
          <cell r="E72" t="str">
            <v>11045</v>
          </cell>
          <cell r="F72" t="str">
            <v>รพ.สังคม</v>
          </cell>
          <cell r="G72">
            <v>1</v>
          </cell>
          <cell r="H72">
            <v>20377</v>
          </cell>
          <cell r="I72">
            <v>773.08355498846743</v>
          </cell>
          <cell r="J72">
            <v>163.87957795406587</v>
          </cell>
          <cell r="K72">
            <v>2601.6010000000001</v>
          </cell>
          <cell r="L72">
            <v>89.8583</v>
          </cell>
          <cell r="M72">
            <v>0</v>
          </cell>
          <cell r="N72">
            <v>0</v>
          </cell>
          <cell r="O72">
            <v>3505.1358054353336</v>
          </cell>
          <cell r="P72">
            <v>15753123.6</v>
          </cell>
          <cell r="Q72">
            <v>3339374.16</v>
          </cell>
          <cell r="R72">
            <v>9118964.8200000003</v>
          </cell>
          <cell r="S72">
            <v>862639.68</v>
          </cell>
          <cell r="T72">
            <v>0</v>
          </cell>
          <cell r="U72">
            <v>0</v>
          </cell>
          <cell r="V72">
            <v>29074102.259999998</v>
          </cell>
          <cell r="W72">
            <v>1638807.65</v>
          </cell>
          <cell r="X72">
            <v>481627.92</v>
          </cell>
          <cell r="Y72">
            <v>2120435.5699999998</v>
          </cell>
          <cell r="Z72">
            <v>264005.90000000002</v>
          </cell>
          <cell r="AA72">
            <v>150062.44</v>
          </cell>
          <cell r="AB72">
            <v>414068.34</v>
          </cell>
          <cell r="AC72">
            <v>5616032.4100000001</v>
          </cell>
          <cell r="AD72">
            <v>37224638.579999998</v>
          </cell>
          <cell r="AE72">
            <v>17873559.170000002</v>
          </cell>
          <cell r="AF72">
            <v>17391931.25</v>
          </cell>
          <cell r="AG72">
            <v>481627.92</v>
          </cell>
          <cell r="AH72" t="str">
            <v>ผ่าน</v>
          </cell>
          <cell r="AI72">
            <v>3753442.5</v>
          </cell>
          <cell r="AJ72">
            <v>3603380.06</v>
          </cell>
          <cell r="AK72">
            <v>150062.44</v>
          </cell>
          <cell r="AL72" t="str">
            <v>ผ่าน</v>
          </cell>
          <cell r="AM72">
            <v>15597636.910000002</v>
          </cell>
          <cell r="AN72">
            <v>15597636.91</v>
          </cell>
          <cell r="AO72" t="str">
            <v>ผ่าน</v>
          </cell>
          <cell r="AP72">
            <v>37224638.579999998</v>
          </cell>
          <cell r="AQ72">
            <v>37224638.579999998</v>
          </cell>
          <cell r="AR72">
            <v>0</v>
          </cell>
          <cell r="AS72">
            <v>84000</v>
          </cell>
          <cell r="AT72">
            <v>37308638.579999998</v>
          </cell>
          <cell r="AU72">
            <v>0</v>
          </cell>
          <cell r="AV72">
            <v>3635241.54</v>
          </cell>
          <cell r="AW72">
            <v>3635241.54</v>
          </cell>
          <cell r="AX72">
            <v>0</v>
          </cell>
          <cell r="AY72">
            <v>33589397.039999999</v>
          </cell>
        </row>
        <row r="73">
          <cell r="E73" t="str">
            <v>11448</v>
          </cell>
          <cell r="F73" t="str">
            <v>รพร.ท่าบ่อ</v>
          </cell>
          <cell r="G73">
            <v>1</v>
          </cell>
          <cell r="H73">
            <v>61551</v>
          </cell>
          <cell r="I73">
            <v>601.32826160419813</v>
          </cell>
          <cell r="J73">
            <v>120.43123832220436</v>
          </cell>
          <cell r="K73">
            <v>21532.649600000001</v>
          </cell>
          <cell r="L73">
            <v>707.7876</v>
          </cell>
          <cell r="M73">
            <v>112.1408</v>
          </cell>
          <cell r="N73">
            <v>36.020400000000002</v>
          </cell>
          <cell r="O73">
            <v>3505.1358054353336</v>
          </cell>
          <cell r="P73">
            <v>37012355.829999998</v>
          </cell>
          <cell r="Q73">
            <v>7412663.1500000004</v>
          </cell>
          <cell r="R73">
            <v>75474861.099999994</v>
          </cell>
          <cell r="S73">
            <v>6794760.96</v>
          </cell>
          <cell r="T73">
            <v>1009267.2</v>
          </cell>
          <cell r="U73">
            <v>432244.8</v>
          </cell>
          <cell r="V73">
            <v>128136153.03999998</v>
          </cell>
          <cell r="W73">
            <v>5005649.33</v>
          </cell>
          <cell r="X73">
            <v>1471106.41</v>
          </cell>
          <cell r="Y73">
            <v>6476755.7400000002</v>
          </cell>
          <cell r="Z73">
            <v>1095307.95</v>
          </cell>
          <cell r="AA73">
            <v>622579.18000000005</v>
          </cell>
          <cell r="AB73">
            <v>1717887.13</v>
          </cell>
          <cell r="AC73">
            <v>0</v>
          </cell>
          <cell r="AD73">
            <v>136330795.91</v>
          </cell>
          <cell r="AE73">
            <v>43489111.57</v>
          </cell>
          <cell r="AF73">
            <v>42018005.159999996</v>
          </cell>
          <cell r="AG73">
            <v>1471106.41</v>
          </cell>
          <cell r="AH73" t="str">
            <v>ผ่าน</v>
          </cell>
          <cell r="AI73">
            <v>9130550.2800000012</v>
          </cell>
          <cell r="AJ73">
            <v>8507971.0999999996</v>
          </cell>
          <cell r="AK73">
            <v>622579.18000000005</v>
          </cell>
          <cell r="AL73" t="str">
            <v>ผ่าน</v>
          </cell>
          <cell r="AM73">
            <v>77894157.679999992</v>
          </cell>
          <cell r="AN73">
            <v>83711134.060000002</v>
          </cell>
          <cell r="AO73" t="str">
            <v>ผ่าน</v>
          </cell>
          <cell r="AP73">
            <v>136330795.91</v>
          </cell>
          <cell r="AQ73">
            <v>136330795.91</v>
          </cell>
          <cell r="AR73">
            <v>0</v>
          </cell>
          <cell r="AS73">
            <v>5199000</v>
          </cell>
          <cell r="AT73">
            <v>141529795.91</v>
          </cell>
          <cell r="AU73">
            <v>0</v>
          </cell>
          <cell r="AV73">
            <v>3953365.27</v>
          </cell>
          <cell r="AW73">
            <v>3953365.27</v>
          </cell>
          <cell r="AX73">
            <v>0</v>
          </cell>
          <cell r="AY73">
            <v>132377430.64</v>
          </cell>
        </row>
        <row r="74">
          <cell r="E74" t="str">
            <v>21356</v>
          </cell>
          <cell r="F74" t="str">
            <v>รพ.สระใคร</v>
          </cell>
          <cell r="G74">
            <v>1</v>
          </cell>
          <cell r="H74">
            <v>19837</v>
          </cell>
          <cell r="I74">
            <v>776.50129606291273</v>
          </cell>
          <cell r="J74">
            <v>181.33798104400864</v>
          </cell>
          <cell r="K74">
            <v>2376.3042</v>
          </cell>
          <cell r="L74">
            <v>65.523099999999999</v>
          </cell>
          <cell r="M74">
            <v>0</v>
          </cell>
          <cell r="N74">
            <v>0</v>
          </cell>
          <cell r="O74">
            <v>3505.1358054353336</v>
          </cell>
          <cell r="P74">
            <v>15403456.210000001</v>
          </cell>
          <cell r="Q74">
            <v>3597201.53</v>
          </cell>
          <cell r="R74">
            <v>8329268.9400000004</v>
          </cell>
          <cell r="S74">
            <v>629021.76</v>
          </cell>
          <cell r="T74">
            <v>0</v>
          </cell>
          <cell r="U74">
            <v>0</v>
          </cell>
          <cell r="V74">
            <v>27958948.440000005</v>
          </cell>
          <cell r="W74">
            <v>3870314.34</v>
          </cell>
          <cell r="X74">
            <v>1137443.69</v>
          </cell>
          <cell r="Y74">
            <v>5007758.03</v>
          </cell>
          <cell r="Z74">
            <v>439469.47</v>
          </cell>
          <cell r="AA74">
            <v>249796.91</v>
          </cell>
          <cell r="AB74">
            <v>689266.38</v>
          </cell>
          <cell r="AC74">
            <v>3798775.45</v>
          </cell>
          <cell r="AD74">
            <v>37454748.299999997</v>
          </cell>
          <cell r="AE74">
            <v>20411214.239999998</v>
          </cell>
          <cell r="AF74">
            <v>19273770.550000001</v>
          </cell>
          <cell r="AG74">
            <v>1137443.69</v>
          </cell>
          <cell r="AH74" t="str">
            <v>ผ่าน</v>
          </cell>
          <cell r="AI74">
            <v>4286467.91</v>
          </cell>
          <cell r="AJ74">
            <v>4036671</v>
          </cell>
          <cell r="AK74">
            <v>249796.91</v>
          </cell>
          <cell r="AL74" t="str">
            <v>ผ่าน</v>
          </cell>
          <cell r="AM74">
            <v>12757066.150000002</v>
          </cell>
          <cell r="AN74">
            <v>12757066.15</v>
          </cell>
          <cell r="AO74" t="str">
            <v>ผ่าน</v>
          </cell>
          <cell r="AP74">
            <v>37454748.299999997</v>
          </cell>
          <cell r="AQ74">
            <v>37454748.300000004</v>
          </cell>
          <cell r="AR74">
            <v>0</v>
          </cell>
          <cell r="AS74">
            <v>527000</v>
          </cell>
          <cell r="AT74">
            <v>37981748.299999997</v>
          </cell>
          <cell r="AU74">
            <v>0</v>
          </cell>
          <cell r="AV74">
            <v>5040972.3</v>
          </cell>
          <cell r="AW74">
            <v>5040972.3</v>
          </cell>
          <cell r="AX74">
            <v>0</v>
          </cell>
          <cell r="AY74">
            <v>32413776</v>
          </cell>
        </row>
        <row r="75">
          <cell r="E75" t="str">
            <v>28778</v>
          </cell>
          <cell r="F75" t="str">
            <v>รพ.โพธิ์ตาก</v>
          </cell>
          <cell r="G75">
            <v>1</v>
          </cell>
          <cell r="H75">
            <v>11739</v>
          </cell>
          <cell r="I75">
            <v>822.75966266291846</v>
          </cell>
          <cell r="J75">
            <v>174.10442200954085</v>
          </cell>
          <cell r="K75">
            <v>1177.4054000000001</v>
          </cell>
          <cell r="L75">
            <v>34.416699999999999</v>
          </cell>
          <cell r="M75">
            <v>0</v>
          </cell>
          <cell r="N75">
            <v>0</v>
          </cell>
          <cell r="O75">
            <v>3505.1358054353336</v>
          </cell>
          <cell r="P75">
            <v>9658375.6799999997</v>
          </cell>
          <cell r="Q75">
            <v>2043811.81</v>
          </cell>
          <cell r="R75">
            <v>4126965.82</v>
          </cell>
          <cell r="S75">
            <v>330400.32</v>
          </cell>
          <cell r="T75">
            <v>0</v>
          </cell>
          <cell r="U75">
            <v>0</v>
          </cell>
          <cell r="V75">
            <v>16159553.630000001</v>
          </cell>
          <cell r="W75">
            <v>1564809.06</v>
          </cell>
          <cell r="X75">
            <v>459880.52</v>
          </cell>
          <cell r="Y75">
            <v>2024689.58</v>
          </cell>
          <cell r="Z75">
            <v>261397.43</v>
          </cell>
          <cell r="AA75">
            <v>148579.76</v>
          </cell>
          <cell r="AB75">
            <v>409977.19</v>
          </cell>
          <cell r="AC75">
            <v>2815188.82</v>
          </cell>
          <cell r="AD75">
            <v>21409409.219999999</v>
          </cell>
          <cell r="AE75">
            <v>11683065.26</v>
          </cell>
          <cell r="AF75">
            <v>11223184.74</v>
          </cell>
          <cell r="AG75">
            <v>459880.52</v>
          </cell>
          <cell r="AH75" t="str">
            <v>ผ่าน</v>
          </cell>
          <cell r="AI75">
            <v>2453789</v>
          </cell>
          <cell r="AJ75">
            <v>2305209.2400000002</v>
          </cell>
          <cell r="AK75">
            <v>148579.76</v>
          </cell>
          <cell r="AL75" t="str">
            <v>ผ่าน</v>
          </cell>
          <cell r="AM75">
            <v>7272554.9600000009</v>
          </cell>
          <cell r="AN75">
            <v>7272554.96</v>
          </cell>
          <cell r="AO75" t="str">
            <v>ผ่าน</v>
          </cell>
          <cell r="AP75">
            <v>21409409.219999999</v>
          </cell>
          <cell r="AQ75">
            <v>21409409.219999999</v>
          </cell>
          <cell r="AR75">
            <v>0</v>
          </cell>
          <cell r="AS75">
            <v>124000</v>
          </cell>
          <cell r="AT75">
            <v>21533409.219999999</v>
          </cell>
          <cell r="AU75">
            <v>0</v>
          </cell>
          <cell r="AV75">
            <v>2477710.2999999998</v>
          </cell>
          <cell r="AW75">
            <v>2477710.2999999998</v>
          </cell>
          <cell r="AX75">
            <v>0</v>
          </cell>
          <cell r="AY75">
            <v>18931698.920000002</v>
          </cell>
        </row>
        <row r="76">
          <cell r="E76" t="str">
            <v>28811</v>
          </cell>
          <cell r="F76" t="str">
            <v>รพ.เฝ้าไร่</v>
          </cell>
          <cell r="G76">
            <v>1</v>
          </cell>
          <cell r="H76">
            <v>36201</v>
          </cell>
          <cell r="I76">
            <v>691.31190602469542</v>
          </cell>
          <cell r="J76">
            <v>132.47700892157675</v>
          </cell>
          <cell r="K76">
            <v>1627.2082</v>
          </cell>
          <cell r="L76">
            <v>40.8339</v>
          </cell>
          <cell r="M76">
            <v>0</v>
          </cell>
          <cell r="N76">
            <v>0</v>
          </cell>
          <cell r="O76">
            <v>3505.1358054353336</v>
          </cell>
          <cell r="P76">
            <v>25026182.309999999</v>
          </cell>
          <cell r="Q76">
            <v>4795800.2</v>
          </cell>
          <cell r="R76">
            <v>5703585.7199999997</v>
          </cell>
          <cell r="S76">
            <v>392005.44</v>
          </cell>
          <cell r="T76">
            <v>0</v>
          </cell>
          <cell r="U76">
            <v>0</v>
          </cell>
          <cell r="V76">
            <v>35917573.669999994</v>
          </cell>
          <cell r="W76">
            <v>11115432.289999999</v>
          </cell>
          <cell r="X76">
            <v>3266705.81</v>
          </cell>
          <cell r="Y76">
            <v>14382138.1</v>
          </cell>
          <cell r="Z76">
            <v>2220650.86</v>
          </cell>
          <cell r="AA76">
            <v>1262230.3899999999</v>
          </cell>
          <cell r="AB76">
            <v>3482881.25</v>
          </cell>
          <cell r="AC76">
            <v>3528389.16</v>
          </cell>
          <cell r="AD76">
            <v>57310982.18</v>
          </cell>
          <cell r="AE76">
            <v>39408320.409999996</v>
          </cell>
          <cell r="AF76">
            <v>36141614.600000001</v>
          </cell>
          <cell r="AG76">
            <v>3266705.81</v>
          </cell>
          <cell r="AH76" t="str">
            <v>ผ่าน</v>
          </cell>
          <cell r="AI76">
            <v>8278681.4500000002</v>
          </cell>
          <cell r="AJ76">
            <v>7016451.0599999996</v>
          </cell>
          <cell r="AK76">
            <v>1262230.3899999999</v>
          </cell>
          <cell r="AL76" t="str">
            <v>ผ่าน</v>
          </cell>
          <cell r="AM76">
            <v>9623980.3200000022</v>
          </cell>
          <cell r="AN76">
            <v>9623980.3200000003</v>
          </cell>
          <cell r="AO76" t="str">
            <v>ผ่าน</v>
          </cell>
          <cell r="AP76">
            <v>57310982.18</v>
          </cell>
          <cell r="AQ76">
            <v>57310982.18</v>
          </cell>
          <cell r="AR76">
            <v>0</v>
          </cell>
          <cell r="AS76">
            <v>124000</v>
          </cell>
          <cell r="AT76">
            <v>57434982.18</v>
          </cell>
          <cell r="AU76">
            <v>0</v>
          </cell>
          <cell r="AV76">
            <v>8021087.79</v>
          </cell>
          <cell r="AW76">
            <v>8021087.79</v>
          </cell>
          <cell r="AX76">
            <v>0</v>
          </cell>
          <cell r="AY76">
            <v>49289894.390000001</v>
          </cell>
        </row>
        <row r="77">
          <cell r="E77" t="str">
            <v>28815</v>
          </cell>
          <cell r="F77" t="str">
            <v>รพ.รัตนวาปี</v>
          </cell>
          <cell r="G77">
            <v>1</v>
          </cell>
          <cell r="H77">
            <v>28529</v>
          </cell>
          <cell r="I77">
            <v>729.55905604823158</v>
          </cell>
          <cell r="J77">
            <v>121.32877247607696</v>
          </cell>
          <cell r="K77">
            <v>2056.5684000000001</v>
          </cell>
          <cell r="L77">
            <v>37.477899999999998</v>
          </cell>
          <cell r="M77">
            <v>0</v>
          </cell>
          <cell r="N77">
            <v>0</v>
          </cell>
          <cell r="O77">
            <v>3505.1358054353336</v>
          </cell>
          <cell r="P77">
            <v>20813590.309999999</v>
          </cell>
          <cell r="Q77">
            <v>3461388.55</v>
          </cell>
          <cell r="R77">
            <v>7208551.5300000003</v>
          </cell>
          <cell r="S77">
            <v>359787.84</v>
          </cell>
          <cell r="T77">
            <v>0</v>
          </cell>
          <cell r="U77">
            <v>0</v>
          </cell>
          <cell r="V77">
            <v>31843318.23</v>
          </cell>
          <cell r="W77">
            <v>9333233.9199999999</v>
          </cell>
          <cell r="X77">
            <v>2742936.91</v>
          </cell>
          <cell r="Y77">
            <v>12076170.83</v>
          </cell>
          <cell r="Z77">
            <v>2197466.56</v>
          </cell>
          <cell r="AA77">
            <v>1249052.31</v>
          </cell>
          <cell r="AB77">
            <v>3446518.87</v>
          </cell>
          <cell r="AC77">
            <v>8943319.0899999999</v>
          </cell>
          <cell r="AD77">
            <v>56309327.020000003</v>
          </cell>
          <cell r="AE77">
            <v>32889761.140000001</v>
          </cell>
          <cell r="AF77">
            <v>30146824.23</v>
          </cell>
          <cell r="AG77">
            <v>2742936.91</v>
          </cell>
          <cell r="AH77" t="str">
            <v>ผ่าน</v>
          </cell>
          <cell r="AI77">
            <v>6907907.4199999999</v>
          </cell>
          <cell r="AJ77">
            <v>5658855.1100000003</v>
          </cell>
          <cell r="AK77">
            <v>1249052.31</v>
          </cell>
          <cell r="AL77" t="str">
            <v>ผ่าน</v>
          </cell>
          <cell r="AM77">
            <v>16511658.460000001</v>
          </cell>
          <cell r="AN77">
            <v>16511658.460000001</v>
          </cell>
          <cell r="AO77" t="str">
            <v>ผ่าน</v>
          </cell>
          <cell r="AP77">
            <v>56309327.020000003</v>
          </cell>
          <cell r="AQ77">
            <v>56309327.020000003</v>
          </cell>
          <cell r="AR77">
            <v>0</v>
          </cell>
          <cell r="AS77">
            <v>146500</v>
          </cell>
          <cell r="AT77">
            <v>56455827.020000003</v>
          </cell>
          <cell r="AU77">
            <v>0</v>
          </cell>
          <cell r="AV77">
            <v>7099562.1900000004</v>
          </cell>
          <cell r="AW77">
            <v>7099562.1900000004</v>
          </cell>
          <cell r="AX77">
            <v>0</v>
          </cell>
          <cell r="AY77">
            <v>49209764.829999998</v>
          </cell>
        </row>
        <row r="78">
          <cell r="H78">
            <v>371185</v>
          </cell>
          <cell r="K78">
            <v>87289.292100000006</v>
          </cell>
          <cell r="L78">
            <v>3089.2021</v>
          </cell>
          <cell r="M78">
            <v>247.49849999999998</v>
          </cell>
          <cell r="N78">
            <v>191.77369999999999</v>
          </cell>
          <cell r="P78">
            <v>234262278.45000002</v>
          </cell>
          <cell r="Q78">
            <v>42935715.100000001</v>
          </cell>
          <cell r="R78">
            <v>305960823.15999997</v>
          </cell>
          <cell r="S78">
            <v>29656340.160000008</v>
          </cell>
          <cell r="T78">
            <v>2227486.5</v>
          </cell>
          <cell r="U78">
            <v>2301284.4</v>
          </cell>
          <cell r="V78">
            <v>617343927.76999998</v>
          </cell>
          <cell r="W78">
            <v>41173976.209999993</v>
          </cell>
          <cell r="X78">
            <v>12100588.060000001</v>
          </cell>
          <cell r="Y78">
            <v>53274564.270000003</v>
          </cell>
          <cell r="Z78">
            <v>11130891.24</v>
          </cell>
          <cell r="AA78">
            <v>6326860.9700000007</v>
          </cell>
          <cell r="AB78">
            <v>17457752.210000001</v>
          </cell>
          <cell r="AC78">
            <v>24701704.93</v>
          </cell>
          <cell r="AD78">
            <v>712777949.17999995</v>
          </cell>
          <cell r="AE78">
            <v>287536842.72000003</v>
          </cell>
          <cell r="AF78">
            <v>275436254.66000003</v>
          </cell>
          <cell r="AG78">
            <v>12100588.060000001</v>
          </cell>
          <cell r="AI78">
            <v>60393467.310000002</v>
          </cell>
          <cell r="AJ78">
            <v>54066606.340000004</v>
          </cell>
          <cell r="AK78">
            <v>6326860.9700000007</v>
          </cell>
          <cell r="AM78">
            <v>358077267.55999994</v>
          </cell>
          <cell r="AN78">
            <v>364847639.14999992</v>
          </cell>
          <cell r="AP78">
            <v>712777949.17999995</v>
          </cell>
          <cell r="AQ78">
            <v>712777949.17999983</v>
          </cell>
          <cell r="AR78">
            <v>0</v>
          </cell>
          <cell r="AS78">
            <v>42422841</v>
          </cell>
          <cell r="AT78">
            <v>755200790.17999995</v>
          </cell>
          <cell r="AU78">
            <v>0</v>
          </cell>
          <cell r="AV78">
            <v>49302416.499999993</v>
          </cell>
          <cell r="AW78">
            <v>49302416.499999993</v>
          </cell>
          <cell r="AX78">
            <v>0</v>
          </cell>
          <cell r="AY78">
            <v>663475532.67999995</v>
          </cell>
        </row>
        <row r="79">
          <cell r="E79" t="str">
            <v>10710</v>
          </cell>
          <cell r="F79" t="str">
            <v>รพ.สกลนคร</v>
          </cell>
          <cell r="G79">
            <v>1</v>
          </cell>
          <cell r="H79">
            <v>144787</v>
          </cell>
          <cell r="I79">
            <v>449.56367242915451</v>
          </cell>
          <cell r="J79">
            <v>75.214367173641278</v>
          </cell>
          <cell r="K79">
            <v>100359.39200000001</v>
          </cell>
          <cell r="L79">
            <v>3438.7786000000001</v>
          </cell>
          <cell r="M79">
            <v>941.5598</v>
          </cell>
          <cell r="N79">
            <v>743.96280000000002</v>
          </cell>
          <cell r="O79">
            <v>3505.1358054353336</v>
          </cell>
          <cell r="P79">
            <v>65090975.439999998</v>
          </cell>
          <cell r="Q79">
            <v>10890062.58</v>
          </cell>
          <cell r="R79">
            <v>351773298.30000001</v>
          </cell>
          <cell r="S79">
            <v>33012274.559999999</v>
          </cell>
          <cell r="T79">
            <v>8474038.1999999993</v>
          </cell>
          <cell r="U79">
            <v>8927553.5999999996</v>
          </cell>
          <cell r="V79">
            <v>478168202.68000001</v>
          </cell>
          <cell r="W79">
            <v>15318366.119999999</v>
          </cell>
          <cell r="X79">
            <v>4501902.78</v>
          </cell>
          <cell r="Y79">
            <v>19820268.899999999</v>
          </cell>
          <cell r="Z79">
            <v>4747787.8</v>
          </cell>
          <cell r="AA79">
            <v>2698669.19</v>
          </cell>
          <cell r="AB79">
            <v>7446456.9900000002</v>
          </cell>
          <cell r="AC79">
            <v>0</v>
          </cell>
          <cell r="AD79">
            <v>505434928.56999999</v>
          </cell>
          <cell r="AE79">
            <v>84911244.340000004</v>
          </cell>
          <cell r="AF79">
            <v>80409341.560000002</v>
          </cell>
          <cell r="AG79">
            <v>4501902.78</v>
          </cell>
          <cell r="AH79" t="str">
            <v>ผ่าน</v>
          </cell>
          <cell r="AI79">
            <v>18336519.57</v>
          </cell>
          <cell r="AJ79">
            <v>15637850.380000001</v>
          </cell>
          <cell r="AK79">
            <v>2698669.19</v>
          </cell>
          <cell r="AL79" t="str">
            <v>ผ่าน</v>
          </cell>
          <cell r="AM79">
            <v>394989907.11000001</v>
          </cell>
          <cell r="AN79">
            <v>402187164.66000003</v>
          </cell>
          <cell r="AO79" t="str">
            <v>ผ่าน</v>
          </cell>
          <cell r="AP79">
            <v>505434928.56999999</v>
          </cell>
          <cell r="AQ79">
            <v>505434928.57000005</v>
          </cell>
          <cell r="AR79">
            <v>0</v>
          </cell>
          <cell r="AS79">
            <v>19439200</v>
          </cell>
          <cell r="AT79">
            <v>524874128.56999999</v>
          </cell>
          <cell r="AU79">
            <v>0</v>
          </cell>
          <cell r="AV79">
            <v>23200000</v>
          </cell>
          <cell r="AW79">
            <v>23200000</v>
          </cell>
          <cell r="AX79">
            <v>200000</v>
          </cell>
          <cell r="AY79">
            <v>482034928.56999999</v>
          </cell>
        </row>
        <row r="80">
          <cell r="E80" t="str">
            <v>11089</v>
          </cell>
          <cell r="F80" t="str">
            <v>รพ.กุสุมาลย์</v>
          </cell>
          <cell r="G80">
            <v>1</v>
          </cell>
          <cell r="H80">
            <v>35147</v>
          </cell>
          <cell r="I80">
            <v>644.4180991265257</v>
          </cell>
          <cell r="J80">
            <v>109.55901101004352</v>
          </cell>
          <cell r="K80">
            <v>2814.9461999999999</v>
          </cell>
          <cell r="L80">
            <v>50.834400000000002</v>
          </cell>
          <cell r="M80">
            <v>1.1343000000000001</v>
          </cell>
          <cell r="N80">
            <v>0</v>
          </cell>
          <cell r="O80">
            <v>3505.1358054353336</v>
          </cell>
          <cell r="P80">
            <v>22649362.93</v>
          </cell>
          <cell r="Q80">
            <v>3850670.56</v>
          </cell>
          <cell r="R80">
            <v>9866768.7200000007</v>
          </cell>
          <cell r="S80">
            <v>488010.23999999999</v>
          </cell>
          <cell r="T80">
            <v>10208.700000000001</v>
          </cell>
          <cell r="U80">
            <v>0</v>
          </cell>
          <cell r="V80">
            <v>36865021.150000006</v>
          </cell>
          <cell r="W80">
            <v>9549369.4900000002</v>
          </cell>
          <cell r="X80">
            <v>2806456.82</v>
          </cell>
          <cell r="Y80">
            <v>12355826.310000001</v>
          </cell>
          <cell r="Z80">
            <v>2370479.12</v>
          </cell>
          <cell r="AA80">
            <v>1347393.62</v>
          </cell>
          <cell r="AB80">
            <v>3717872.74</v>
          </cell>
          <cell r="AC80">
            <v>3512672.03</v>
          </cell>
          <cell r="AD80">
            <v>56451392.229999997</v>
          </cell>
          <cell r="AE80">
            <v>35005189.240000002</v>
          </cell>
          <cell r="AF80">
            <v>32198732.420000002</v>
          </cell>
          <cell r="AG80">
            <v>2806456.82</v>
          </cell>
          <cell r="AH80" t="str">
            <v>ผ่าน</v>
          </cell>
          <cell r="AI80">
            <v>7568543.2999999998</v>
          </cell>
          <cell r="AJ80">
            <v>6221149.6799999997</v>
          </cell>
          <cell r="AK80">
            <v>1347393.62</v>
          </cell>
          <cell r="AL80" t="str">
            <v>ผ่าน</v>
          </cell>
          <cell r="AM80">
            <v>13877659.690000003</v>
          </cell>
          <cell r="AN80">
            <v>13877659.689999999</v>
          </cell>
          <cell r="AO80" t="str">
            <v>ผ่าน</v>
          </cell>
          <cell r="AP80">
            <v>56451392.229999997</v>
          </cell>
          <cell r="AQ80">
            <v>56451392.230000004</v>
          </cell>
          <cell r="AR80">
            <v>0</v>
          </cell>
          <cell r="AS80">
            <v>1084000</v>
          </cell>
          <cell r="AT80">
            <v>57535392.229999997</v>
          </cell>
          <cell r="AU80">
            <v>0</v>
          </cell>
          <cell r="AV80">
            <v>3400000</v>
          </cell>
          <cell r="AW80">
            <v>3400000</v>
          </cell>
          <cell r="AX80">
            <v>8000</v>
          </cell>
          <cell r="AY80">
            <v>53043392.229999997</v>
          </cell>
        </row>
        <row r="81">
          <cell r="E81" t="str">
            <v>11090</v>
          </cell>
          <cell r="F81" t="str">
            <v>รพ.กุดบาก</v>
          </cell>
          <cell r="G81">
            <v>1</v>
          </cell>
          <cell r="H81">
            <v>23321</v>
          </cell>
          <cell r="I81">
            <v>697.89820333604905</v>
          </cell>
          <cell r="J81">
            <v>114.75362677286564</v>
          </cell>
          <cell r="K81">
            <v>1785.6880000000001</v>
          </cell>
          <cell r="L81">
            <v>51.415999999999997</v>
          </cell>
          <cell r="M81">
            <v>0.60419999999999996</v>
          </cell>
          <cell r="N81">
            <v>0</v>
          </cell>
          <cell r="O81">
            <v>3505.1358054353336</v>
          </cell>
          <cell r="P81">
            <v>16275684</v>
          </cell>
          <cell r="Q81">
            <v>2676169.33</v>
          </cell>
          <cell r="R81">
            <v>6259078.9500000002</v>
          </cell>
          <cell r="S81">
            <v>493593.59999999998</v>
          </cell>
          <cell r="T81">
            <v>5437.8</v>
          </cell>
          <cell r="U81">
            <v>0</v>
          </cell>
          <cell r="V81">
            <v>25709963.68</v>
          </cell>
          <cell r="W81">
            <v>2534371.87</v>
          </cell>
          <cell r="X81">
            <v>744824.59</v>
          </cell>
          <cell r="Y81">
            <v>3279196.46</v>
          </cell>
          <cell r="Z81">
            <v>989552.76</v>
          </cell>
          <cell r="AA81">
            <v>562467.32999999996</v>
          </cell>
          <cell r="AB81">
            <v>1552020.09</v>
          </cell>
          <cell r="AC81">
            <v>441423.86</v>
          </cell>
          <cell r="AD81">
            <v>30982604.09</v>
          </cell>
          <cell r="AE81">
            <v>19554880.460000001</v>
          </cell>
          <cell r="AF81">
            <v>18810055.870000001</v>
          </cell>
          <cell r="AG81">
            <v>744824.59</v>
          </cell>
          <cell r="AH81" t="str">
            <v>ผ่าน</v>
          </cell>
          <cell r="AI81">
            <v>4228189.42</v>
          </cell>
          <cell r="AJ81">
            <v>3665722.09</v>
          </cell>
          <cell r="AK81">
            <v>562467.32999999996</v>
          </cell>
          <cell r="AL81" t="str">
            <v>ผ่าน</v>
          </cell>
          <cell r="AM81">
            <v>7199534.2100000009</v>
          </cell>
          <cell r="AN81">
            <v>7199534.21</v>
          </cell>
          <cell r="AO81" t="str">
            <v>ผ่าน</v>
          </cell>
          <cell r="AP81">
            <v>30982604.09</v>
          </cell>
          <cell r="AQ81">
            <v>30982604.090000004</v>
          </cell>
          <cell r="AR81">
            <v>0</v>
          </cell>
          <cell r="AS81">
            <v>90000</v>
          </cell>
          <cell r="AT81">
            <v>31072604.09</v>
          </cell>
          <cell r="AU81">
            <v>0</v>
          </cell>
          <cell r="AV81">
            <v>2000000</v>
          </cell>
          <cell r="AW81">
            <v>2000000</v>
          </cell>
          <cell r="AX81">
            <v>3000</v>
          </cell>
          <cell r="AY81">
            <v>28979604.09</v>
          </cell>
        </row>
        <row r="82">
          <cell r="E82" t="str">
            <v>11091</v>
          </cell>
          <cell r="F82" t="str">
            <v>รพ.พระอาจารย์ฝั้นอาจาโร</v>
          </cell>
          <cell r="G82">
            <v>1</v>
          </cell>
          <cell r="H82">
            <v>53192</v>
          </cell>
          <cell r="I82">
            <v>580.26709805985865</v>
          </cell>
          <cell r="J82">
            <v>101.3781093015867</v>
          </cell>
          <cell r="K82">
            <v>4731.5335999999998</v>
          </cell>
          <cell r="L82">
            <v>101.128</v>
          </cell>
          <cell r="M82">
            <v>0</v>
          </cell>
          <cell r="N82">
            <v>0</v>
          </cell>
          <cell r="O82">
            <v>3505.1358054353336</v>
          </cell>
          <cell r="P82">
            <v>30865567.48</v>
          </cell>
          <cell r="Q82">
            <v>5392504.3899999997</v>
          </cell>
          <cell r="R82">
            <v>16584667.84</v>
          </cell>
          <cell r="S82">
            <v>970828.80000000005</v>
          </cell>
          <cell r="T82">
            <v>0</v>
          </cell>
          <cell r="U82">
            <v>0</v>
          </cell>
          <cell r="V82">
            <v>53813568.50999999</v>
          </cell>
          <cell r="W82">
            <v>3470166.03</v>
          </cell>
          <cell r="X82">
            <v>1019844.41</v>
          </cell>
          <cell r="Y82">
            <v>4490010.4400000004</v>
          </cell>
          <cell r="Z82">
            <v>1435941.38</v>
          </cell>
          <cell r="AA82">
            <v>816197.13</v>
          </cell>
          <cell r="AB82">
            <v>2252138.5099999998</v>
          </cell>
          <cell r="AC82">
            <v>0</v>
          </cell>
          <cell r="AD82">
            <v>60555717.460000001</v>
          </cell>
          <cell r="AE82">
            <v>35355577.920000002</v>
          </cell>
          <cell r="AF82">
            <v>34335733.509999998</v>
          </cell>
          <cell r="AG82">
            <v>1019844.41</v>
          </cell>
          <cell r="AH82" t="str">
            <v>ผ่าน</v>
          </cell>
          <cell r="AI82">
            <v>7644642.9000000004</v>
          </cell>
          <cell r="AJ82">
            <v>6828445.7699999996</v>
          </cell>
          <cell r="AK82">
            <v>816197.13</v>
          </cell>
          <cell r="AL82" t="str">
            <v>ผ่าน</v>
          </cell>
          <cell r="AM82">
            <v>13492605.939999999</v>
          </cell>
          <cell r="AN82">
            <v>17555496.640000001</v>
          </cell>
          <cell r="AO82" t="str">
            <v>ผ่าน</v>
          </cell>
          <cell r="AP82">
            <v>60555717.460000001</v>
          </cell>
          <cell r="AQ82">
            <v>60555717.460000001</v>
          </cell>
          <cell r="AR82">
            <v>0</v>
          </cell>
          <cell r="AS82">
            <v>90000</v>
          </cell>
          <cell r="AT82">
            <v>60645717.460000001</v>
          </cell>
          <cell r="AU82">
            <v>0</v>
          </cell>
          <cell r="AV82">
            <v>5000000</v>
          </cell>
          <cell r="AW82">
            <v>5000000</v>
          </cell>
          <cell r="AX82">
            <v>20000</v>
          </cell>
          <cell r="AY82">
            <v>55535717.460000001</v>
          </cell>
        </row>
        <row r="83">
          <cell r="E83" t="str">
            <v>11092</v>
          </cell>
          <cell r="F83" t="str">
            <v>รพ.พังโคน</v>
          </cell>
          <cell r="G83">
            <v>1</v>
          </cell>
          <cell r="H83">
            <v>37049</v>
          </cell>
          <cell r="I83">
            <v>636.62353666765637</v>
          </cell>
          <cell r="J83">
            <v>149.93323625387998</v>
          </cell>
          <cell r="K83">
            <v>8179.884</v>
          </cell>
          <cell r="L83">
            <v>265.14049999999997</v>
          </cell>
          <cell r="M83">
            <v>23.3919</v>
          </cell>
          <cell r="N83">
            <v>0</v>
          </cell>
          <cell r="O83">
            <v>3505.1358054353336</v>
          </cell>
          <cell r="P83">
            <v>23586265.41</v>
          </cell>
          <cell r="Q83">
            <v>5554876.4699999997</v>
          </cell>
          <cell r="R83">
            <v>28671604.289999999</v>
          </cell>
          <cell r="S83">
            <v>2545348.7999999998</v>
          </cell>
          <cell r="T83">
            <v>210527.1</v>
          </cell>
          <cell r="U83">
            <v>0</v>
          </cell>
          <cell r="V83">
            <v>60568622.07</v>
          </cell>
          <cell r="W83">
            <v>3746930.21</v>
          </cell>
          <cell r="X83">
            <v>1101182.42</v>
          </cell>
          <cell r="Y83">
            <v>4848112.63</v>
          </cell>
          <cell r="Z83">
            <v>376334.76</v>
          </cell>
          <cell r="AA83">
            <v>213910.79</v>
          </cell>
          <cell r="AB83">
            <v>590245.55000000005</v>
          </cell>
          <cell r="AC83">
            <v>10282643.6</v>
          </cell>
          <cell r="AD83">
            <v>76289623.849999994</v>
          </cell>
          <cell r="AE83">
            <v>28434378.039999999</v>
          </cell>
          <cell r="AF83">
            <v>27333195.620000001</v>
          </cell>
          <cell r="AG83">
            <v>1101182.42</v>
          </cell>
          <cell r="AH83" t="str">
            <v>ผ่าน</v>
          </cell>
          <cell r="AI83">
            <v>6145122.0199999996</v>
          </cell>
          <cell r="AJ83">
            <v>5931211.2300000004</v>
          </cell>
          <cell r="AK83">
            <v>213910.79</v>
          </cell>
          <cell r="AL83" t="str">
            <v>ผ่าน</v>
          </cell>
          <cell r="AM83">
            <v>41710123.789999999</v>
          </cell>
          <cell r="AN83">
            <v>41710123.789999999</v>
          </cell>
          <cell r="AO83" t="str">
            <v>ผ่าน</v>
          </cell>
          <cell r="AP83">
            <v>76289623.849999994</v>
          </cell>
          <cell r="AQ83">
            <v>76289623.849999994</v>
          </cell>
          <cell r="AR83">
            <v>0</v>
          </cell>
          <cell r="AS83">
            <v>287500</v>
          </cell>
          <cell r="AT83">
            <v>76577123.849999994</v>
          </cell>
          <cell r="AU83">
            <v>0</v>
          </cell>
          <cell r="AV83">
            <v>3400000</v>
          </cell>
          <cell r="AW83">
            <v>3400000</v>
          </cell>
          <cell r="AX83">
            <v>5000</v>
          </cell>
          <cell r="AY83">
            <v>72884623.849999994</v>
          </cell>
        </row>
        <row r="84">
          <cell r="E84" t="str">
            <v>11093</v>
          </cell>
          <cell r="F84" t="str">
            <v>รพ.วาริชภูมิ</v>
          </cell>
          <cell r="G84">
            <v>1</v>
          </cell>
          <cell r="H84">
            <v>36869</v>
          </cell>
          <cell r="I84">
            <v>637.32673953728056</v>
          </cell>
          <cell r="J84">
            <v>84.404218990751033</v>
          </cell>
          <cell r="K84">
            <v>2296.5821000000001</v>
          </cell>
          <cell r="L84">
            <v>53.075299999999999</v>
          </cell>
          <cell r="M84">
            <v>0</v>
          </cell>
          <cell r="N84">
            <v>0</v>
          </cell>
          <cell r="O84">
            <v>3505.1358054353336</v>
          </cell>
          <cell r="P84">
            <v>23497599.559999999</v>
          </cell>
          <cell r="Q84">
            <v>3111899.15</v>
          </cell>
          <cell r="R84">
            <v>8049832.1500000004</v>
          </cell>
          <cell r="S84">
            <v>509522.88</v>
          </cell>
          <cell r="T84">
            <v>0</v>
          </cell>
          <cell r="U84">
            <v>0</v>
          </cell>
          <cell r="V84">
            <v>35168853.740000002</v>
          </cell>
          <cell r="W84">
            <v>6225143.1799999997</v>
          </cell>
          <cell r="X84">
            <v>1829502.52</v>
          </cell>
          <cell r="Y84">
            <v>8054645.7000000002</v>
          </cell>
          <cell r="Z84">
            <v>2365678.25</v>
          </cell>
          <cell r="AA84">
            <v>1344664.77</v>
          </cell>
          <cell r="AB84">
            <v>3710343.02</v>
          </cell>
          <cell r="AC84">
            <v>3399075.86</v>
          </cell>
          <cell r="AD84">
            <v>50332918.32</v>
          </cell>
          <cell r="AE84">
            <v>31552245.260000002</v>
          </cell>
          <cell r="AF84">
            <v>29722742.739999998</v>
          </cell>
          <cell r="AG84">
            <v>1829502.52</v>
          </cell>
          <cell r="AH84" t="str">
            <v>ผ่าน</v>
          </cell>
          <cell r="AI84">
            <v>6822242.1699999999</v>
          </cell>
          <cell r="AJ84">
            <v>5477577.4000000004</v>
          </cell>
          <cell r="AK84">
            <v>1344664.77</v>
          </cell>
          <cell r="AL84" t="str">
            <v>ผ่าน</v>
          </cell>
          <cell r="AM84">
            <v>11958430.889999999</v>
          </cell>
          <cell r="AN84">
            <v>11958430.890000001</v>
          </cell>
          <cell r="AO84" t="str">
            <v>ผ่าน</v>
          </cell>
          <cell r="AP84">
            <v>50332918.32</v>
          </cell>
          <cell r="AQ84">
            <v>50332918.32</v>
          </cell>
          <cell r="AR84">
            <v>0</v>
          </cell>
          <cell r="AS84">
            <v>194000</v>
          </cell>
          <cell r="AT84">
            <v>50526918.32</v>
          </cell>
          <cell r="AU84">
            <v>0</v>
          </cell>
          <cell r="AV84">
            <v>3200000</v>
          </cell>
          <cell r="AW84">
            <v>3200000</v>
          </cell>
          <cell r="AX84">
            <v>4000</v>
          </cell>
          <cell r="AY84">
            <v>47128918.32</v>
          </cell>
        </row>
        <row r="85">
          <cell r="E85" t="str">
            <v>11094</v>
          </cell>
          <cell r="F85" t="str">
            <v>รพ.นิคมน้ำอูน</v>
          </cell>
          <cell r="G85">
            <v>1</v>
          </cell>
          <cell r="H85">
            <v>10569</v>
          </cell>
          <cell r="I85">
            <v>773.30125745103612</v>
          </cell>
          <cell r="J85">
            <v>177.2354924751632</v>
          </cell>
          <cell r="K85">
            <v>888.23239999999998</v>
          </cell>
          <cell r="L85">
            <v>17.4435</v>
          </cell>
          <cell r="M85">
            <v>0</v>
          </cell>
          <cell r="N85">
            <v>0</v>
          </cell>
          <cell r="O85">
            <v>3505.1358054353336</v>
          </cell>
          <cell r="P85">
            <v>8173020.9900000002</v>
          </cell>
          <cell r="Q85">
            <v>1873201.92</v>
          </cell>
          <cell r="R85">
            <v>3113375.19</v>
          </cell>
          <cell r="S85">
            <v>167457.60000000001</v>
          </cell>
          <cell r="T85">
            <v>0</v>
          </cell>
          <cell r="U85">
            <v>0</v>
          </cell>
          <cell r="V85">
            <v>13327055.699999999</v>
          </cell>
          <cell r="W85">
            <v>56402.83</v>
          </cell>
          <cell r="X85">
            <v>16576.18</v>
          </cell>
          <cell r="Y85">
            <v>72979.009999999995</v>
          </cell>
          <cell r="Z85">
            <v>0</v>
          </cell>
          <cell r="AA85">
            <v>0</v>
          </cell>
          <cell r="AB85">
            <v>0</v>
          </cell>
          <cell r="AC85">
            <v>127020.99</v>
          </cell>
          <cell r="AD85">
            <v>13527055.699999999</v>
          </cell>
          <cell r="AE85">
            <v>8246000</v>
          </cell>
          <cell r="AF85">
            <v>8229423.8200000003</v>
          </cell>
          <cell r="AG85">
            <v>16576.18</v>
          </cell>
          <cell r="AH85" t="str">
            <v>ผ่าน</v>
          </cell>
          <cell r="AI85">
            <v>1754000</v>
          </cell>
          <cell r="AJ85">
            <v>1873201.92</v>
          </cell>
          <cell r="AK85">
            <v>0</v>
          </cell>
          <cell r="AL85" t="str">
            <v>ผ่าน</v>
          </cell>
          <cell r="AM85">
            <v>1810436.57</v>
          </cell>
          <cell r="AN85">
            <v>3407853.78</v>
          </cell>
          <cell r="AO85" t="str">
            <v>ผ่าน</v>
          </cell>
          <cell r="AP85">
            <v>13527055.699999999</v>
          </cell>
          <cell r="AQ85">
            <v>13527055.699999999</v>
          </cell>
          <cell r="AR85">
            <v>0</v>
          </cell>
          <cell r="AS85">
            <v>44000</v>
          </cell>
          <cell r="AT85">
            <v>13571055.699999999</v>
          </cell>
          <cell r="AU85">
            <v>0</v>
          </cell>
          <cell r="AV85">
            <v>1000000</v>
          </cell>
          <cell r="AW85">
            <v>1000000</v>
          </cell>
          <cell r="AX85">
            <v>2000</v>
          </cell>
          <cell r="AY85">
            <v>12525055.699999999</v>
          </cell>
        </row>
        <row r="86">
          <cell r="E86" t="str">
            <v>11095</v>
          </cell>
          <cell r="F86" t="str">
            <v>รพ.วานรนิวาส</v>
          </cell>
          <cell r="G86">
            <v>1</v>
          </cell>
          <cell r="H86">
            <v>90907</v>
          </cell>
          <cell r="I86">
            <v>502.64812412685495</v>
          </cell>
          <cell r="J86">
            <v>100.92718591494604</v>
          </cell>
          <cell r="K86">
            <v>25120.4015</v>
          </cell>
          <cell r="L86">
            <v>515.6096</v>
          </cell>
          <cell r="M86">
            <v>253.25659999999999</v>
          </cell>
          <cell r="N86">
            <v>17.720400000000001</v>
          </cell>
          <cell r="O86">
            <v>3505.1358054353336</v>
          </cell>
          <cell r="P86">
            <v>45694233.020000003</v>
          </cell>
          <cell r="Q86">
            <v>9174987.6899999995</v>
          </cell>
          <cell r="R86">
            <v>88050418.739999995</v>
          </cell>
          <cell r="S86">
            <v>4949852.1600000001</v>
          </cell>
          <cell r="T86">
            <v>2279309.4</v>
          </cell>
          <cell r="U86">
            <v>212644.8</v>
          </cell>
          <cell r="V86">
            <v>150361445.81</v>
          </cell>
          <cell r="W86">
            <v>15543489.26</v>
          </cell>
          <cell r="X86">
            <v>4568064.05</v>
          </cell>
          <cell r="Y86">
            <v>20111553.309999999</v>
          </cell>
          <cell r="Z86">
            <v>3218006.69</v>
          </cell>
          <cell r="AA86">
            <v>1829133.04</v>
          </cell>
          <cell r="AB86">
            <v>5047139.7300000004</v>
          </cell>
          <cell r="AC86">
            <v>38527760.719999999</v>
          </cell>
          <cell r="AD86">
            <v>214047899.56999999</v>
          </cell>
          <cell r="AE86">
            <v>65805786.329999998</v>
          </cell>
          <cell r="AF86">
            <v>61237722.280000001</v>
          </cell>
          <cell r="AG86">
            <v>4568064.05</v>
          </cell>
          <cell r="AH86" t="str">
            <v>ผ่าน</v>
          </cell>
          <cell r="AI86">
            <v>14222127.42</v>
          </cell>
          <cell r="AJ86">
            <v>12392994.380000001</v>
          </cell>
          <cell r="AK86">
            <v>1829133.04</v>
          </cell>
          <cell r="AL86" t="str">
            <v>ผ่าน</v>
          </cell>
          <cell r="AM86">
            <v>134019985.82000001</v>
          </cell>
          <cell r="AN86">
            <v>134019985.81999999</v>
          </cell>
          <cell r="AO86" t="str">
            <v>ผ่าน</v>
          </cell>
          <cell r="AP86">
            <v>214047899.56999999</v>
          </cell>
          <cell r="AQ86">
            <v>214047899.56999999</v>
          </cell>
          <cell r="AR86">
            <v>0</v>
          </cell>
          <cell r="AS86">
            <v>300500</v>
          </cell>
          <cell r="AT86">
            <v>214348399.56999999</v>
          </cell>
          <cell r="AU86">
            <v>0</v>
          </cell>
          <cell r="AV86">
            <v>11900000</v>
          </cell>
          <cell r="AW86">
            <v>11900000</v>
          </cell>
          <cell r="AX86">
            <v>30000</v>
          </cell>
          <cell r="AY86">
            <v>202117899.56999999</v>
          </cell>
        </row>
        <row r="87">
          <cell r="E87" t="str">
            <v>11096</v>
          </cell>
          <cell r="F87" t="str">
            <v>รพ.คำตากล้า</v>
          </cell>
          <cell r="G87">
            <v>1</v>
          </cell>
          <cell r="H87">
            <v>29933</v>
          </cell>
          <cell r="I87">
            <v>670.68146326796511</v>
          </cell>
          <cell r="J87">
            <v>167.30249791100124</v>
          </cell>
          <cell r="K87">
            <v>3195.6714000000002</v>
          </cell>
          <cell r="L87">
            <v>75.523499999999999</v>
          </cell>
          <cell r="M87">
            <v>0.39839999999999998</v>
          </cell>
          <cell r="N87">
            <v>0</v>
          </cell>
          <cell r="O87">
            <v>3505.1358054353336</v>
          </cell>
          <cell r="P87">
            <v>20075508.239999998</v>
          </cell>
          <cell r="Q87">
            <v>5007865.67</v>
          </cell>
          <cell r="R87">
            <v>11201262.25</v>
          </cell>
          <cell r="S87">
            <v>725025.6</v>
          </cell>
          <cell r="T87">
            <v>3585.6</v>
          </cell>
          <cell r="U87">
            <v>0</v>
          </cell>
          <cell r="V87">
            <v>37013247.359999999</v>
          </cell>
          <cell r="W87">
            <v>5408982.9199999999</v>
          </cell>
          <cell r="X87">
            <v>1589641.81</v>
          </cell>
          <cell r="Y87">
            <v>6998624.7300000004</v>
          </cell>
          <cell r="Z87">
            <v>538545.46</v>
          </cell>
          <cell r="AA87">
            <v>306112.26</v>
          </cell>
          <cell r="AB87">
            <v>844657.72</v>
          </cell>
          <cell r="AC87">
            <v>6321156.2000000002</v>
          </cell>
          <cell r="AD87">
            <v>51177686.009999998</v>
          </cell>
          <cell r="AE87">
            <v>27074132.969999999</v>
          </cell>
          <cell r="AF87">
            <v>25484491.16</v>
          </cell>
          <cell r="AG87">
            <v>1589641.81</v>
          </cell>
          <cell r="AH87" t="str">
            <v>ผ่าน</v>
          </cell>
          <cell r="AI87">
            <v>5852523.3899999997</v>
          </cell>
          <cell r="AJ87">
            <v>5546411.1299999999</v>
          </cell>
          <cell r="AK87">
            <v>306112.26</v>
          </cell>
          <cell r="AL87" t="str">
            <v>ผ่าน</v>
          </cell>
          <cell r="AM87">
            <v>18251029.649999999</v>
          </cell>
          <cell r="AN87">
            <v>18251029.649999999</v>
          </cell>
          <cell r="AO87" t="str">
            <v>ผ่าน</v>
          </cell>
          <cell r="AP87">
            <v>51177686.009999998</v>
          </cell>
          <cell r="AQ87">
            <v>51177686.009999998</v>
          </cell>
          <cell r="AR87">
            <v>0</v>
          </cell>
          <cell r="AS87">
            <v>84000</v>
          </cell>
          <cell r="AT87">
            <v>51261686.009999998</v>
          </cell>
          <cell r="AU87">
            <v>0</v>
          </cell>
          <cell r="AV87">
            <v>4300000</v>
          </cell>
          <cell r="AW87">
            <v>4300000</v>
          </cell>
          <cell r="AX87">
            <v>3000</v>
          </cell>
          <cell r="AY87">
            <v>46874686.009999998</v>
          </cell>
        </row>
        <row r="88">
          <cell r="E88" t="str">
            <v>11097</v>
          </cell>
          <cell r="F88" t="str">
            <v>รพ.พระอาจารย์มั่น ภูริทัตโต</v>
          </cell>
          <cell r="G88">
            <v>1</v>
          </cell>
          <cell r="H88">
            <v>51555</v>
          </cell>
          <cell r="I88">
            <v>585.65794336145859</v>
          </cell>
          <cell r="J88">
            <v>123.02690893162642</v>
          </cell>
          <cell r="K88">
            <v>4856.3725000000004</v>
          </cell>
          <cell r="L88">
            <v>126.3056</v>
          </cell>
          <cell r="M88">
            <v>0.30209999999999998</v>
          </cell>
          <cell r="N88">
            <v>0</v>
          </cell>
          <cell r="O88">
            <v>3505.1358054353336</v>
          </cell>
          <cell r="P88">
            <v>30193595.27</v>
          </cell>
          <cell r="Q88">
            <v>6342652.29</v>
          </cell>
          <cell r="R88">
            <v>17022245.129999999</v>
          </cell>
          <cell r="S88">
            <v>1212533.76</v>
          </cell>
          <cell r="T88">
            <v>2718.9</v>
          </cell>
          <cell r="U88">
            <v>0</v>
          </cell>
          <cell r="V88">
            <v>54773745.349999994</v>
          </cell>
          <cell r="W88">
            <v>10916277.380000001</v>
          </cell>
          <cell r="X88">
            <v>3208176.32</v>
          </cell>
          <cell r="Y88">
            <v>14124453.699999999</v>
          </cell>
          <cell r="Z88">
            <v>2065017.14</v>
          </cell>
          <cell r="AA88">
            <v>1173767.32</v>
          </cell>
          <cell r="AB88">
            <v>3238784.46</v>
          </cell>
          <cell r="AC88">
            <v>0</v>
          </cell>
          <cell r="AD88">
            <v>72136983.510000005</v>
          </cell>
          <cell r="AE88">
            <v>44318048.969999999</v>
          </cell>
          <cell r="AF88">
            <v>41109872.649999999</v>
          </cell>
          <cell r="AG88">
            <v>3208176.32</v>
          </cell>
          <cell r="AH88" t="str">
            <v>ผ่าน</v>
          </cell>
          <cell r="AI88">
            <v>9581436.75</v>
          </cell>
          <cell r="AJ88">
            <v>8407669.4299999997</v>
          </cell>
          <cell r="AK88">
            <v>1173767.32</v>
          </cell>
          <cell r="AL88" t="str">
            <v>ผ่าน</v>
          </cell>
          <cell r="AM88">
            <v>13821233.01</v>
          </cell>
          <cell r="AN88">
            <v>18237497.789999999</v>
          </cell>
          <cell r="AO88" t="str">
            <v>ผ่าน</v>
          </cell>
          <cell r="AP88">
            <v>72136983.510000005</v>
          </cell>
          <cell r="AQ88">
            <v>72136983.50999999</v>
          </cell>
          <cell r="AR88">
            <v>0</v>
          </cell>
          <cell r="AS88">
            <v>109500</v>
          </cell>
          <cell r="AT88">
            <v>72246483.510000005</v>
          </cell>
          <cell r="AU88">
            <v>0</v>
          </cell>
          <cell r="AV88">
            <v>4200000</v>
          </cell>
          <cell r="AW88">
            <v>4200000</v>
          </cell>
          <cell r="AX88">
            <v>3000</v>
          </cell>
          <cell r="AY88">
            <v>67933983.510000005</v>
          </cell>
        </row>
        <row r="89">
          <cell r="E89" t="str">
            <v>11098</v>
          </cell>
          <cell r="F89" t="str">
            <v>รพ.อากาศอำนวย</v>
          </cell>
          <cell r="G89">
            <v>1</v>
          </cell>
          <cell r="H89">
            <v>51558</v>
          </cell>
          <cell r="I89">
            <v>585.64775088250121</v>
          </cell>
          <cell r="J89">
            <v>121.4393164973428</v>
          </cell>
          <cell r="K89">
            <v>6936.1370999999999</v>
          </cell>
          <cell r="L89">
            <v>119.9824</v>
          </cell>
          <cell r="M89">
            <v>0.66239999999999999</v>
          </cell>
          <cell r="N89">
            <v>0</v>
          </cell>
          <cell r="O89">
            <v>3505.1358054353336</v>
          </cell>
          <cell r="P89">
            <v>30194826.739999998</v>
          </cell>
          <cell r="Q89">
            <v>6261168.2800000003</v>
          </cell>
          <cell r="R89">
            <v>24312102.5</v>
          </cell>
          <cell r="S89">
            <v>1151831.04</v>
          </cell>
          <cell r="T89">
            <v>5961.6</v>
          </cell>
          <cell r="U89">
            <v>0</v>
          </cell>
          <cell r="V89">
            <v>61925890.159999996</v>
          </cell>
          <cell r="W89">
            <v>4785940.0999999996</v>
          </cell>
          <cell r="X89">
            <v>1406536.24</v>
          </cell>
          <cell r="Y89">
            <v>6192476.3399999999</v>
          </cell>
          <cell r="Z89">
            <v>1024491.46</v>
          </cell>
          <cell r="AA89">
            <v>582326.68000000005</v>
          </cell>
          <cell r="AB89">
            <v>1606818.14</v>
          </cell>
          <cell r="AC89">
            <v>2779365.63</v>
          </cell>
          <cell r="AD89">
            <v>72504550.269999996</v>
          </cell>
          <cell r="AE89">
            <v>36387303.079999998</v>
          </cell>
          <cell r="AF89">
            <v>34980766.840000004</v>
          </cell>
          <cell r="AG89">
            <v>1406536.24</v>
          </cell>
          <cell r="AH89" t="str">
            <v>ผ่าน</v>
          </cell>
          <cell r="AI89">
            <v>7867986.4199999999</v>
          </cell>
          <cell r="AJ89">
            <v>7285659.7400000002</v>
          </cell>
          <cell r="AK89">
            <v>582326.68000000005</v>
          </cell>
          <cell r="AL89" t="str">
            <v>ผ่าน</v>
          </cell>
          <cell r="AM89">
            <v>28249260.770000011</v>
          </cell>
          <cell r="AN89">
            <v>28249260.77</v>
          </cell>
          <cell r="AO89" t="str">
            <v>ผ่าน</v>
          </cell>
          <cell r="AP89">
            <v>72504550.269999996</v>
          </cell>
          <cell r="AQ89">
            <v>72504550.269999996</v>
          </cell>
          <cell r="AR89">
            <v>0</v>
          </cell>
          <cell r="AS89">
            <v>111500</v>
          </cell>
          <cell r="AT89">
            <v>72616050.269999996</v>
          </cell>
          <cell r="AU89">
            <v>0</v>
          </cell>
          <cell r="AV89">
            <v>4700000</v>
          </cell>
          <cell r="AW89">
            <v>4700000</v>
          </cell>
          <cell r="AX89">
            <v>8000</v>
          </cell>
          <cell r="AY89">
            <v>67796550.269999996</v>
          </cell>
        </row>
        <row r="90">
          <cell r="E90" t="str">
            <v>11099</v>
          </cell>
          <cell r="F90" t="str">
            <v>รพ.ส่องดาว</v>
          </cell>
          <cell r="G90">
            <v>1</v>
          </cell>
          <cell r="H90">
            <v>26007</v>
          </cell>
          <cell r="I90">
            <v>685.17286730495641</v>
          </cell>
          <cell r="J90">
            <v>153.74651132272081</v>
          </cell>
          <cell r="K90">
            <v>2380.9308000000001</v>
          </cell>
          <cell r="L90">
            <v>55.517400000000002</v>
          </cell>
          <cell r="M90">
            <v>0</v>
          </cell>
          <cell r="N90">
            <v>0</v>
          </cell>
          <cell r="O90">
            <v>3505.1358054353336</v>
          </cell>
          <cell r="P90">
            <v>17819290.760000002</v>
          </cell>
          <cell r="Q90">
            <v>3998485.52</v>
          </cell>
          <cell r="R90">
            <v>8345485.7999999998</v>
          </cell>
          <cell r="S90">
            <v>532967.04</v>
          </cell>
          <cell r="T90">
            <v>0</v>
          </cell>
          <cell r="U90">
            <v>0</v>
          </cell>
          <cell r="V90">
            <v>30696229.120000001</v>
          </cell>
          <cell r="W90">
            <v>4195236.6399999997</v>
          </cell>
          <cell r="X90">
            <v>1232934.8600000001</v>
          </cell>
          <cell r="Y90">
            <v>5428171.5</v>
          </cell>
          <cell r="Z90">
            <v>654365.56000000006</v>
          </cell>
          <cell r="AA90">
            <v>371945.05</v>
          </cell>
          <cell r="AB90">
            <v>1026310.61</v>
          </cell>
          <cell r="AC90">
            <v>1855784.41</v>
          </cell>
          <cell r="AD90">
            <v>39006495.640000001</v>
          </cell>
          <cell r="AE90">
            <v>23247462.260000002</v>
          </cell>
          <cell r="AF90">
            <v>22014527.399999999</v>
          </cell>
          <cell r="AG90">
            <v>1232934.8600000001</v>
          </cell>
          <cell r="AH90" t="str">
            <v>ผ่าน</v>
          </cell>
          <cell r="AI90">
            <v>5024796.13</v>
          </cell>
          <cell r="AJ90">
            <v>4652851.08</v>
          </cell>
          <cell r="AK90">
            <v>371945.05</v>
          </cell>
          <cell r="AL90" t="str">
            <v>ผ่าน</v>
          </cell>
          <cell r="AM90">
            <v>10734237.249999998</v>
          </cell>
          <cell r="AN90">
            <v>10734237.25</v>
          </cell>
          <cell r="AO90" t="str">
            <v>ผ่าน</v>
          </cell>
          <cell r="AP90">
            <v>39006495.640000001</v>
          </cell>
          <cell r="AQ90">
            <v>39006495.640000001</v>
          </cell>
          <cell r="AR90">
            <v>0</v>
          </cell>
          <cell r="AS90">
            <v>3089000</v>
          </cell>
          <cell r="AT90">
            <v>42095495.640000001</v>
          </cell>
          <cell r="AU90">
            <v>0</v>
          </cell>
          <cell r="AV90">
            <v>3600000</v>
          </cell>
          <cell r="AW90">
            <v>3600000</v>
          </cell>
          <cell r="AX90">
            <v>3000</v>
          </cell>
          <cell r="AY90">
            <v>35403495.640000001</v>
          </cell>
        </row>
        <row r="91">
          <cell r="E91" t="str">
            <v>11100</v>
          </cell>
          <cell r="F91" t="str">
            <v>รพ.เต่างอย</v>
          </cell>
          <cell r="G91">
            <v>1</v>
          </cell>
          <cell r="H91">
            <v>17422</v>
          </cell>
          <cell r="I91">
            <v>727.46884628630471</v>
          </cell>
          <cell r="J91">
            <v>195.29844506773043</v>
          </cell>
          <cell r="K91">
            <v>1560.7023999999999</v>
          </cell>
          <cell r="L91">
            <v>77.591099999999997</v>
          </cell>
          <cell r="M91">
            <v>0</v>
          </cell>
          <cell r="N91">
            <v>0</v>
          </cell>
          <cell r="O91">
            <v>3505.1358054353336</v>
          </cell>
          <cell r="P91">
            <v>12673962.24</v>
          </cell>
          <cell r="Q91">
            <v>3402489.51</v>
          </cell>
          <cell r="R91">
            <v>5470473.8600000003</v>
          </cell>
          <cell r="S91">
            <v>744874.56</v>
          </cell>
          <cell r="T91">
            <v>0</v>
          </cell>
          <cell r="U91">
            <v>0</v>
          </cell>
          <cell r="V91">
            <v>22291800.169999998</v>
          </cell>
          <cell r="W91">
            <v>958710.93</v>
          </cell>
          <cell r="X91">
            <v>281754.82</v>
          </cell>
          <cell r="Y91">
            <v>1240465.75</v>
          </cell>
          <cell r="Z91">
            <v>0</v>
          </cell>
          <cell r="AA91">
            <v>0</v>
          </cell>
          <cell r="AB91">
            <v>0</v>
          </cell>
          <cell r="AC91">
            <v>1488853.83</v>
          </cell>
          <cell r="AD91">
            <v>25021119.75</v>
          </cell>
          <cell r="AE91">
            <v>13914427.99</v>
          </cell>
          <cell r="AF91">
            <v>13632673.17</v>
          </cell>
          <cell r="AG91">
            <v>281754.82</v>
          </cell>
          <cell r="AH91" t="str">
            <v>ผ่าน</v>
          </cell>
          <cell r="AI91">
            <v>3008761.92</v>
          </cell>
          <cell r="AJ91">
            <v>3402489.51</v>
          </cell>
          <cell r="AK91">
            <v>0</v>
          </cell>
          <cell r="AL91" t="str">
            <v>ผ่าน</v>
          </cell>
          <cell r="AM91">
            <v>7704202.25</v>
          </cell>
          <cell r="AN91">
            <v>7704202.25</v>
          </cell>
          <cell r="AO91" t="str">
            <v>ผ่าน</v>
          </cell>
          <cell r="AP91">
            <v>25021119.75</v>
          </cell>
          <cell r="AQ91">
            <v>25021119.75</v>
          </cell>
          <cell r="AR91">
            <v>0</v>
          </cell>
          <cell r="AS91">
            <v>44000</v>
          </cell>
          <cell r="AT91">
            <v>25065119.75</v>
          </cell>
          <cell r="AU91">
            <v>0</v>
          </cell>
          <cell r="AV91">
            <v>2000000</v>
          </cell>
          <cell r="AW91">
            <v>2000000</v>
          </cell>
          <cell r="AX91">
            <v>2000</v>
          </cell>
          <cell r="AY91">
            <v>23019119.75</v>
          </cell>
        </row>
        <row r="92">
          <cell r="E92" t="str">
            <v>11101</v>
          </cell>
          <cell r="F92" t="str">
            <v>รพ.โคกศรีสุพรรณ</v>
          </cell>
          <cell r="G92">
            <v>1</v>
          </cell>
          <cell r="H92">
            <v>24394</v>
          </cell>
          <cell r="I92">
            <v>692.47856604082972</v>
          </cell>
          <cell r="J92">
            <v>168.13760145814544</v>
          </cell>
          <cell r="K92">
            <v>2463.4384</v>
          </cell>
          <cell r="L92">
            <v>62</v>
          </cell>
          <cell r="M92">
            <v>0</v>
          </cell>
          <cell r="N92">
            <v>0</v>
          </cell>
          <cell r="O92">
            <v>3505.1358054353336</v>
          </cell>
          <cell r="P92">
            <v>16892322.140000001</v>
          </cell>
          <cell r="Q92">
            <v>4101548.65</v>
          </cell>
          <cell r="R92">
            <v>8634686.1400000006</v>
          </cell>
          <cell r="S92">
            <v>595200</v>
          </cell>
          <cell r="T92">
            <v>0</v>
          </cell>
          <cell r="U92">
            <v>0</v>
          </cell>
          <cell r="V92">
            <v>30223756.93</v>
          </cell>
          <cell r="W92">
            <v>2582312.77</v>
          </cell>
          <cell r="X92">
            <v>758913.9</v>
          </cell>
          <cell r="Y92">
            <v>3341226.67</v>
          </cell>
          <cell r="Z92">
            <v>174240.34</v>
          </cell>
          <cell r="AA92">
            <v>99039.18</v>
          </cell>
          <cell r="AB92">
            <v>273279.52</v>
          </cell>
          <cell r="AC92">
            <v>0</v>
          </cell>
          <cell r="AD92">
            <v>33838263.119999997</v>
          </cell>
          <cell r="AE92">
            <v>20233548.809999999</v>
          </cell>
          <cell r="AF92">
            <v>19474634.91</v>
          </cell>
          <cell r="AG92">
            <v>758913.9</v>
          </cell>
          <cell r="AH92" t="str">
            <v>ผ่าน</v>
          </cell>
          <cell r="AI92">
            <v>4374828.17</v>
          </cell>
          <cell r="AJ92">
            <v>4275788.99</v>
          </cell>
          <cell r="AK92">
            <v>99039.18</v>
          </cell>
          <cell r="AL92" t="str">
            <v>ผ่าน</v>
          </cell>
          <cell r="AM92">
            <v>7998547.0999999996</v>
          </cell>
          <cell r="AN92">
            <v>9229886.1400000006</v>
          </cell>
          <cell r="AO92" t="str">
            <v>ผ่าน</v>
          </cell>
          <cell r="AP92">
            <v>33838263.119999997</v>
          </cell>
          <cell r="AQ92">
            <v>33838263.120000005</v>
          </cell>
          <cell r="AR92">
            <v>0</v>
          </cell>
          <cell r="AS92">
            <v>87000</v>
          </cell>
          <cell r="AT92">
            <v>33925263.119999997</v>
          </cell>
          <cell r="AU92">
            <v>0</v>
          </cell>
          <cell r="AV92">
            <v>2400000</v>
          </cell>
          <cell r="AW92">
            <v>2400000</v>
          </cell>
          <cell r="AX92">
            <v>8000</v>
          </cell>
          <cell r="AY92">
            <v>31430263.120000001</v>
          </cell>
        </row>
        <row r="93">
          <cell r="E93" t="str">
            <v>11102</v>
          </cell>
          <cell r="F93" t="str">
            <v>รพ.เจริญศิลป์</v>
          </cell>
          <cell r="G93">
            <v>1</v>
          </cell>
          <cell r="H93">
            <v>32958</v>
          </cell>
          <cell r="I93">
            <v>654.50232629407128</v>
          </cell>
          <cell r="J93">
            <v>138.4903012916439</v>
          </cell>
          <cell r="K93">
            <v>2411.0612999999998</v>
          </cell>
          <cell r="L93">
            <v>31.470400000000001</v>
          </cell>
          <cell r="M93">
            <v>0</v>
          </cell>
          <cell r="N93">
            <v>0</v>
          </cell>
          <cell r="O93">
            <v>3505.1358054353336</v>
          </cell>
          <cell r="P93">
            <v>21571087.670000002</v>
          </cell>
          <cell r="Q93">
            <v>4564363.3499999996</v>
          </cell>
          <cell r="R93">
            <v>8451097.2899999991</v>
          </cell>
          <cell r="S93">
            <v>302115.84000000003</v>
          </cell>
          <cell r="T93">
            <v>0</v>
          </cell>
          <cell r="U93">
            <v>0</v>
          </cell>
          <cell r="V93">
            <v>34888664.150000006</v>
          </cell>
          <cell r="W93">
            <v>4151217.16</v>
          </cell>
          <cell r="X93">
            <v>1219998</v>
          </cell>
          <cell r="Y93">
            <v>5371215.1600000001</v>
          </cell>
          <cell r="Z93">
            <v>802551.32</v>
          </cell>
          <cell r="AA93">
            <v>456174.67</v>
          </cell>
          <cell r="AB93">
            <v>1258725.99</v>
          </cell>
          <cell r="AC93">
            <v>3687142.5</v>
          </cell>
          <cell r="AD93">
            <v>45205747.799999997</v>
          </cell>
          <cell r="AE93">
            <v>26942302.829999998</v>
          </cell>
          <cell r="AF93">
            <v>25722304.829999998</v>
          </cell>
          <cell r="AG93">
            <v>1219998</v>
          </cell>
          <cell r="AH93" t="str">
            <v>ผ่าน</v>
          </cell>
          <cell r="AI93">
            <v>5823089.3399999999</v>
          </cell>
          <cell r="AJ93">
            <v>5366914.67</v>
          </cell>
          <cell r="AK93">
            <v>456174.67</v>
          </cell>
          <cell r="AL93" t="str">
            <v>ผ่าน</v>
          </cell>
          <cell r="AM93">
            <v>12440355.629999999</v>
          </cell>
          <cell r="AN93">
            <v>12440355.630000001</v>
          </cell>
          <cell r="AO93" t="str">
            <v>ผ่าน</v>
          </cell>
          <cell r="AP93">
            <v>45205747.799999997</v>
          </cell>
          <cell r="AQ93">
            <v>45205747.799999997</v>
          </cell>
          <cell r="AR93">
            <v>0</v>
          </cell>
          <cell r="AS93">
            <v>84000</v>
          </cell>
          <cell r="AT93">
            <v>45289747.799999997</v>
          </cell>
          <cell r="AU93">
            <v>0</v>
          </cell>
          <cell r="AV93">
            <v>4600000</v>
          </cell>
          <cell r="AW93">
            <v>4600000</v>
          </cell>
          <cell r="AX93">
            <v>3000</v>
          </cell>
          <cell r="AY93">
            <v>40602747.799999997</v>
          </cell>
        </row>
        <row r="94">
          <cell r="E94" t="str">
            <v>11103</v>
          </cell>
          <cell r="F94" t="str">
            <v>รพ.โพนนาแก้ว</v>
          </cell>
          <cell r="G94">
            <v>1</v>
          </cell>
          <cell r="H94">
            <v>27552</v>
          </cell>
          <cell r="I94">
            <v>678.97723323170737</v>
          </cell>
          <cell r="J94">
            <v>101.11030269925958</v>
          </cell>
          <cell r="K94">
            <v>1907.6726000000001</v>
          </cell>
          <cell r="L94">
            <v>30.8461</v>
          </cell>
          <cell r="M94">
            <v>0</v>
          </cell>
          <cell r="N94">
            <v>0</v>
          </cell>
          <cell r="O94">
            <v>3505.1358054353336</v>
          </cell>
          <cell r="P94">
            <v>18707180.73</v>
          </cell>
          <cell r="Q94">
            <v>2785791.06</v>
          </cell>
          <cell r="R94">
            <v>6686651.54</v>
          </cell>
          <cell r="S94">
            <v>296122.56</v>
          </cell>
          <cell r="T94">
            <v>0</v>
          </cell>
          <cell r="U94">
            <v>0</v>
          </cell>
          <cell r="V94">
            <v>28475745.889999997</v>
          </cell>
          <cell r="W94">
            <v>4859877.78</v>
          </cell>
          <cell r="X94">
            <v>1428265.73</v>
          </cell>
          <cell r="Y94">
            <v>6288143.5099999998</v>
          </cell>
          <cell r="Z94">
            <v>1669887.17</v>
          </cell>
          <cell r="AA94">
            <v>949173.23</v>
          </cell>
          <cell r="AB94">
            <v>2619060.4</v>
          </cell>
          <cell r="AC94">
            <v>1973217.09</v>
          </cell>
          <cell r="AD94">
            <v>39356166.890000001</v>
          </cell>
          <cell r="AE94">
            <v>24995324.239999998</v>
          </cell>
          <cell r="AF94">
            <v>23567058.510000002</v>
          </cell>
          <cell r="AG94">
            <v>1428265.73</v>
          </cell>
          <cell r="AH94" t="str">
            <v>ผ่าน</v>
          </cell>
          <cell r="AI94">
            <v>5404851.46</v>
          </cell>
          <cell r="AJ94">
            <v>4455678.2300000004</v>
          </cell>
          <cell r="AK94">
            <v>949173.23</v>
          </cell>
          <cell r="AL94" t="str">
            <v>ผ่าน</v>
          </cell>
          <cell r="AM94">
            <v>8955991.1900000032</v>
          </cell>
          <cell r="AN94">
            <v>8955991.1899999995</v>
          </cell>
          <cell r="AO94" t="str">
            <v>ผ่าน</v>
          </cell>
          <cell r="AP94">
            <v>39356166.890000001</v>
          </cell>
          <cell r="AQ94">
            <v>39356166.890000001</v>
          </cell>
          <cell r="AR94">
            <v>0</v>
          </cell>
          <cell r="AS94">
            <v>47000</v>
          </cell>
          <cell r="AT94">
            <v>39403166.890000001</v>
          </cell>
          <cell r="AU94">
            <v>0</v>
          </cell>
          <cell r="AV94">
            <v>3400000</v>
          </cell>
          <cell r="AW94">
            <v>3400000</v>
          </cell>
          <cell r="AX94">
            <v>5000</v>
          </cell>
          <cell r="AY94">
            <v>35951166.890000001</v>
          </cell>
        </row>
        <row r="95">
          <cell r="E95" t="str">
            <v>11450</v>
          </cell>
          <cell r="F95" t="str">
            <v>รพร.สว่างแดนดิน</v>
          </cell>
          <cell r="G95">
            <v>1</v>
          </cell>
          <cell r="H95">
            <v>111722</v>
          </cell>
          <cell r="I95">
            <v>477.83022385922203</v>
          </cell>
          <cell r="J95">
            <v>113.59758409239004</v>
          </cell>
          <cell r="K95">
            <v>22575.6646</v>
          </cell>
          <cell r="L95">
            <v>643.39350000000002</v>
          </cell>
          <cell r="M95">
            <v>126.3755</v>
          </cell>
          <cell r="N95">
            <v>75.072699999999998</v>
          </cell>
          <cell r="O95">
            <v>3505.1358054353336</v>
          </cell>
          <cell r="P95">
            <v>53384148.270000003</v>
          </cell>
          <cell r="Q95">
            <v>12691349.289999999</v>
          </cell>
          <cell r="R95">
            <v>79130770.319999993</v>
          </cell>
          <cell r="S95">
            <v>6176577.5999999996</v>
          </cell>
          <cell r="T95">
            <v>1137379.5</v>
          </cell>
          <cell r="U95">
            <v>900872.4</v>
          </cell>
          <cell r="V95">
            <v>153421097.38</v>
          </cell>
          <cell r="W95">
            <v>15187461.23</v>
          </cell>
          <cell r="X95">
            <v>4463431.25</v>
          </cell>
          <cell r="Y95">
            <v>19650892.48</v>
          </cell>
          <cell r="Z95">
            <v>1965594.21</v>
          </cell>
          <cell r="AA95">
            <v>1117254.77</v>
          </cell>
          <cell r="AB95">
            <v>3082848.98</v>
          </cell>
          <cell r="AC95">
            <v>8899171.1600000001</v>
          </cell>
          <cell r="AD95">
            <v>185054010</v>
          </cell>
          <cell r="AE95">
            <v>73035040.75</v>
          </cell>
          <cell r="AF95">
            <v>68571609.5</v>
          </cell>
          <cell r="AG95">
            <v>4463431.25</v>
          </cell>
          <cell r="AH95" t="str">
            <v>ผ่าน</v>
          </cell>
          <cell r="AI95">
            <v>15774198.27</v>
          </cell>
          <cell r="AJ95">
            <v>14656943.5</v>
          </cell>
          <cell r="AK95">
            <v>1117254.77</v>
          </cell>
          <cell r="AL95" t="str">
            <v>ผ่าน</v>
          </cell>
          <cell r="AM95">
            <v>96244770.980000004</v>
          </cell>
          <cell r="AN95">
            <v>96244770.980000004</v>
          </cell>
          <cell r="AO95" t="str">
            <v>ผ่าน</v>
          </cell>
          <cell r="AP95">
            <v>185054010</v>
          </cell>
          <cell r="AQ95">
            <v>185054010</v>
          </cell>
          <cell r="AR95">
            <v>0</v>
          </cell>
          <cell r="AS95">
            <v>748500</v>
          </cell>
          <cell r="AT95">
            <v>185802510</v>
          </cell>
          <cell r="AU95">
            <v>0</v>
          </cell>
          <cell r="AV95">
            <v>12300000</v>
          </cell>
          <cell r="AW95">
            <v>12300000</v>
          </cell>
          <cell r="AX95">
            <v>20000</v>
          </cell>
          <cell r="AY95">
            <v>172734010</v>
          </cell>
        </row>
        <row r="96">
          <cell r="E96" t="str">
            <v>21323</v>
          </cell>
          <cell r="F96" t="str">
            <v>รพ.พระอาจารย์แบน ธนากโร</v>
          </cell>
          <cell r="G96">
            <v>1</v>
          </cell>
          <cell r="H96">
            <v>28208</v>
          </cell>
          <cell r="I96">
            <v>676.55185727453204</v>
          </cell>
          <cell r="J96">
            <v>147.28785769887975</v>
          </cell>
          <cell r="K96">
            <v>2012.2134000000001</v>
          </cell>
          <cell r="L96">
            <v>53.360100000000003</v>
          </cell>
          <cell r="M96">
            <v>0</v>
          </cell>
          <cell r="N96">
            <v>0</v>
          </cell>
          <cell r="O96">
            <v>3505.1358054353336</v>
          </cell>
          <cell r="P96">
            <v>19084174.789999999</v>
          </cell>
          <cell r="Q96">
            <v>4154695.89</v>
          </cell>
          <cell r="R96">
            <v>7053081.2400000002</v>
          </cell>
          <cell r="S96">
            <v>512256.96</v>
          </cell>
          <cell r="T96">
            <v>0</v>
          </cell>
          <cell r="U96">
            <v>0</v>
          </cell>
          <cell r="V96">
            <v>30804208.880000003</v>
          </cell>
          <cell r="W96">
            <v>4964096.8099999996</v>
          </cell>
          <cell r="X96">
            <v>1458894.57</v>
          </cell>
          <cell r="Y96">
            <v>6422991.3799999999</v>
          </cell>
          <cell r="Z96">
            <v>866294.55</v>
          </cell>
          <cell r="AA96">
            <v>492406.67</v>
          </cell>
          <cell r="AB96">
            <v>1358701.22</v>
          </cell>
          <cell r="AC96">
            <v>532312.84</v>
          </cell>
          <cell r="AD96">
            <v>39118214.32</v>
          </cell>
          <cell r="AE96">
            <v>25507166.170000002</v>
          </cell>
          <cell r="AF96">
            <v>24048271.600000001</v>
          </cell>
          <cell r="AG96">
            <v>1458894.57</v>
          </cell>
          <cell r="AH96" t="str">
            <v>ผ่าน</v>
          </cell>
          <cell r="AI96">
            <v>5513397.1100000003</v>
          </cell>
          <cell r="AJ96">
            <v>5020990.4400000004</v>
          </cell>
          <cell r="AK96">
            <v>492406.67</v>
          </cell>
          <cell r="AL96" t="str">
            <v>ผ่าน</v>
          </cell>
          <cell r="AM96">
            <v>8097651.04</v>
          </cell>
          <cell r="AN96">
            <v>8097651.04</v>
          </cell>
          <cell r="AO96" t="str">
            <v>ผ่าน</v>
          </cell>
          <cell r="AP96">
            <v>39118214.32</v>
          </cell>
          <cell r="AQ96">
            <v>39118214.32</v>
          </cell>
          <cell r="AR96">
            <v>0</v>
          </cell>
          <cell r="AS96">
            <v>2129000</v>
          </cell>
          <cell r="AT96">
            <v>41247214.32</v>
          </cell>
          <cell r="AU96">
            <v>0</v>
          </cell>
          <cell r="AV96">
            <v>2900000</v>
          </cell>
          <cell r="AW96">
            <v>2900000</v>
          </cell>
          <cell r="AX96">
            <v>4000</v>
          </cell>
          <cell r="AY96">
            <v>36214214.32</v>
          </cell>
        </row>
        <row r="97">
          <cell r="H97">
            <v>833150</v>
          </cell>
          <cell r="K97">
            <v>196476.52429999999</v>
          </cell>
          <cell r="L97">
            <v>5769.4159999999993</v>
          </cell>
          <cell r="M97">
            <v>1347.6852000000001</v>
          </cell>
          <cell r="N97">
            <v>836.75590000000011</v>
          </cell>
          <cell r="P97">
            <v>476428805.68000007</v>
          </cell>
          <cell r="Q97">
            <v>95834781.600000009</v>
          </cell>
          <cell r="R97">
            <v>688676900.25</v>
          </cell>
          <cell r="S97">
            <v>55386393.600000009</v>
          </cell>
          <cell r="T97">
            <v>12129166.799999999</v>
          </cell>
          <cell r="U97">
            <v>10041070.800000001</v>
          </cell>
          <cell r="V97">
            <v>1338497118.7300005</v>
          </cell>
          <cell r="W97">
            <v>114454352.70999999</v>
          </cell>
          <cell r="X97">
            <v>33636901.269999996</v>
          </cell>
          <cell r="Y97">
            <v>148091253.98000002</v>
          </cell>
          <cell r="Z97">
            <v>25264767.970000003</v>
          </cell>
          <cell r="AA97">
            <v>14360635.700000001</v>
          </cell>
          <cell r="AB97">
            <v>39625403.669999994</v>
          </cell>
          <cell r="AC97">
            <v>83827600.719999999</v>
          </cell>
          <cell r="AD97">
            <v>1610041377.1000001</v>
          </cell>
          <cell r="AE97">
            <v>624520059.65999997</v>
          </cell>
          <cell r="AF97">
            <v>590883158.38999999</v>
          </cell>
          <cell r="AG97">
            <v>33636901.269999996</v>
          </cell>
          <cell r="AI97">
            <v>134947255.75999999</v>
          </cell>
          <cell r="AJ97">
            <v>121099549.57000001</v>
          </cell>
          <cell r="AK97">
            <v>14360635.700000001</v>
          </cell>
          <cell r="AM97">
            <v>831555962.88999999</v>
          </cell>
          <cell r="AN97">
            <v>850061132.16999996</v>
          </cell>
          <cell r="AP97">
            <v>1610041377.1000001</v>
          </cell>
          <cell r="AQ97">
            <v>1610041377.1000001</v>
          </cell>
          <cell r="AR97">
            <v>0</v>
          </cell>
          <cell r="AS97">
            <v>28062700</v>
          </cell>
          <cell r="AT97">
            <v>1638104077.1000001</v>
          </cell>
          <cell r="AU97">
            <v>0</v>
          </cell>
          <cell r="AV97">
            <v>97500000</v>
          </cell>
          <cell r="AW97">
            <v>97500000</v>
          </cell>
          <cell r="AX97">
            <v>331000</v>
          </cell>
          <cell r="AY97">
            <v>1512210377.1000001</v>
          </cell>
        </row>
        <row r="98">
          <cell r="E98" t="str">
            <v>10711</v>
          </cell>
          <cell r="F98" t="str">
            <v>รพ.นครพนม</v>
          </cell>
          <cell r="G98">
            <v>1</v>
          </cell>
          <cell r="H98">
            <v>106257</v>
          </cell>
          <cell r="I98">
            <v>482.06788098666436</v>
          </cell>
          <cell r="J98">
            <v>77.773054010276979</v>
          </cell>
          <cell r="K98">
            <v>36087.65</v>
          </cell>
          <cell r="L98">
            <v>955.92200000000003</v>
          </cell>
          <cell r="M98">
            <v>199.9023</v>
          </cell>
          <cell r="N98">
            <v>349.42860000000002</v>
          </cell>
          <cell r="O98">
            <v>3505.1358054353336</v>
          </cell>
          <cell r="P98">
            <v>51223086.829999998</v>
          </cell>
          <cell r="Q98">
            <v>8263931.4000000004</v>
          </cell>
          <cell r="R98">
            <v>126492114.15000001</v>
          </cell>
          <cell r="S98">
            <v>9176851.1999999993</v>
          </cell>
          <cell r="T98">
            <v>1799120.7</v>
          </cell>
          <cell r="U98">
            <v>4193143.2</v>
          </cell>
          <cell r="V98">
            <v>201148247.47999996</v>
          </cell>
          <cell r="W98">
            <v>0</v>
          </cell>
          <cell r="X98">
            <v>0</v>
          </cell>
          <cell r="Y98">
            <v>0</v>
          </cell>
          <cell r="Z98">
            <v>719085.57</v>
          </cell>
          <cell r="AA98">
            <v>408732.26</v>
          </cell>
          <cell r="AB98">
            <v>1127817.83</v>
          </cell>
          <cell r="AC98">
            <v>0</v>
          </cell>
          <cell r="AD98">
            <v>202276065.31</v>
          </cell>
          <cell r="AE98">
            <v>43483517.600000001</v>
          </cell>
          <cell r="AF98">
            <v>51223086.829999998</v>
          </cell>
          <cell r="AG98">
            <v>0</v>
          </cell>
          <cell r="AH98" t="str">
            <v>ผ่าน</v>
          </cell>
          <cell r="AI98">
            <v>9391749.2300000004</v>
          </cell>
          <cell r="AJ98">
            <v>8983016.9700000007</v>
          </cell>
          <cell r="AK98">
            <v>408732.26</v>
          </cell>
          <cell r="AL98" t="str">
            <v>ผ่าน</v>
          </cell>
          <cell r="AM98">
            <v>107355345.88000003</v>
          </cell>
          <cell r="AN98">
            <v>141661229.25</v>
          </cell>
          <cell r="AO98" t="str">
            <v>ผ่าน</v>
          </cell>
          <cell r="AP98">
            <v>202276065.31</v>
          </cell>
          <cell r="AQ98">
            <v>202276065.30999997</v>
          </cell>
          <cell r="AR98">
            <v>0</v>
          </cell>
          <cell r="AS98">
            <v>15309720</v>
          </cell>
          <cell r="AT98">
            <v>217585785.31</v>
          </cell>
          <cell r="AU98">
            <v>0</v>
          </cell>
          <cell r="AV98">
            <v>2200000</v>
          </cell>
          <cell r="AW98">
            <v>2200000</v>
          </cell>
          <cell r="AX98">
            <v>0</v>
          </cell>
          <cell r="AY98">
            <v>200076065.31</v>
          </cell>
        </row>
        <row r="99">
          <cell r="E99" t="str">
            <v>11104</v>
          </cell>
          <cell r="F99" t="str">
            <v>รพ.ปลาปาก</v>
          </cell>
          <cell r="G99">
            <v>1</v>
          </cell>
          <cell r="H99">
            <v>38531</v>
          </cell>
          <cell r="I99">
            <v>629.33811035270298</v>
          </cell>
          <cell r="J99">
            <v>155.92736056603775</v>
          </cell>
          <cell r="K99">
            <v>1392.2329</v>
          </cell>
          <cell r="L99">
            <v>39.505600000000001</v>
          </cell>
          <cell r="M99">
            <v>0</v>
          </cell>
          <cell r="N99">
            <v>0</v>
          </cell>
          <cell r="O99">
            <v>3505.1358054353336</v>
          </cell>
          <cell r="P99">
            <v>24249026.73</v>
          </cell>
          <cell r="Q99">
            <v>6008037.1299999999</v>
          </cell>
          <cell r="R99">
            <v>4879965.3899999997</v>
          </cell>
          <cell r="S99">
            <v>379253.76000000001</v>
          </cell>
          <cell r="T99">
            <v>0</v>
          </cell>
          <cell r="U99">
            <v>0</v>
          </cell>
          <cell r="V99">
            <v>35516283.009999998</v>
          </cell>
          <cell r="W99">
            <v>4580491.26</v>
          </cell>
          <cell r="X99">
            <v>1346157.04</v>
          </cell>
          <cell r="Y99">
            <v>5926648.2999999998</v>
          </cell>
          <cell r="Z99">
            <v>329495.88</v>
          </cell>
          <cell r="AA99">
            <v>187287.3</v>
          </cell>
          <cell r="AB99">
            <v>516783.18</v>
          </cell>
          <cell r="AC99">
            <v>1878088.94</v>
          </cell>
          <cell r="AD99">
            <v>43837803.43</v>
          </cell>
          <cell r="AE99">
            <v>30175675.030000001</v>
          </cell>
          <cell r="AF99">
            <v>28829517.989999998</v>
          </cell>
          <cell r="AG99">
            <v>1346157.04</v>
          </cell>
          <cell r="AH99" t="str">
            <v>ผ่าน</v>
          </cell>
          <cell r="AI99">
            <v>6524820.3099999996</v>
          </cell>
          <cell r="AJ99">
            <v>6337533.0099999998</v>
          </cell>
          <cell r="AK99">
            <v>187287.3</v>
          </cell>
          <cell r="AL99" t="str">
            <v>ผ่าน</v>
          </cell>
          <cell r="AM99">
            <v>7137308.0899999989</v>
          </cell>
          <cell r="AN99">
            <v>7137308.0899999999</v>
          </cell>
          <cell r="AO99" t="str">
            <v>ผ่าน</v>
          </cell>
          <cell r="AP99">
            <v>43837803.43</v>
          </cell>
          <cell r="AQ99">
            <v>43837803.430000007</v>
          </cell>
          <cell r="AR99">
            <v>0</v>
          </cell>
          <cell r="AS99">
            <v>2004000</v>
          </cell>
          <cell r="AT99">
            <v>45841803.43</v>
          </cell>
          <cell r="AU99">
            <v>0</v>
          </cell>
          <cell r="AV99">
            <v>4500000</v>
          </cell>
          <cell r="AW99">
            <v>4500000</v>
          </cell>
          <cell r="AX99">
            <v>0</v>
          </cell>
          <cell r="AY99">
            <v>39337803.43</v>
          </cell>
        </row>
        <row r="100">
          <cell r="E100" t="str">
            <v>11105</v>
          </cell>
          <cell r="F100" t="str">
            <v>รพ.ท่าอุเทน</v>
          </cell>
          <cell r="G100">
            <v>1</v>
          </cell>
          <cell r="H100">
            <v>43673</v>
          </cell>
          <cell r="I100">
            <v>609.63416847938083</v>
          </cell>
          <cell r="J100">
            <v>160.5616964708172</v>
          </cell>
          <cell r="K100">
            <v>1940.6563000000001</v>
          </cell>
          <cell r="L100">
            <v>24.074300000000001</v>
          </cell>
          <cell r="M100">
            <v>0</v>
          </cell>
          <cell r="N100">
            <v>0</v>
          </cell>
          <cell r="O100">
            <v>3505.1358054353336</v>
          </cell>
          <cell r="P100">
            <v>26624553.039999999</v>
          </cell>
          <cell r="Q100">
            <v>7012210.9699999997</v>
          </cell>
          <cell r="R100">
            <v>6802263.8799999999</v>
          </cell>
          <cell r="S100">
            <v>231113.28</v>
          </cell>
          <cell r="T100">
            <v>0</v>
          </cell>
          <cell r="U100">
            <v>0</v>
          </cell>
          <cell r="V100">
            <v>40670141.170000002</v>
          </cell>
          <cell r="W100">
            <v>1744472.24</v>
          </cell>
          <cell r="X100">
            <v>512681.6</v>
          </cell>
          <cell r="Y100">
            <v>2257153.84</v>
          </cell>
          <cell r="Z100">
            <v>0</v>
          </cell>
          <cell r="AA100">
            <v>0</v>
          </cell>
          <cell r="AB100">
            <v>0</v>
          </cell>
          <cell r="AC100">
            <v>1067598.6000000001</v>
          </cell>
          <cell r="AD100">
            <v>43994893.609999999</v>
          </cell>
          <cell r="AE100">
            <v>28881706.879999999</v>
          </cell>
          <cell r="AF100">
            <v>28369025.280000001</v>
          </cell>
          <cell r="AG100">
            <v>512681.6</v>
          </cell>
          <cell r="AH100" t="str">
            <v>ผ่าน</v>
          </cell>
          <cell r="AI100">
            <v>6248380.54</v>
          </cell>
          <cell r="AJ100">
            <v>7012210.9699999997</v>
          </cell>
          <cell r="AK100">
            <v>0</v>
          </cell>
          <cell r="AL100" t="str">
            <v>ผ่าน</v>
          </cell>
          <cell r="AM100">
            <v>8100975.7599999988</v>
          </cell>
          <cell r="AN100">
            <v>8100975.7599999998</v>
          </cell>
          <cell r="AO100" t="str">
            <v>ผ่าน</v>
          </cell>
          <cell r="AP100">
            <v>43994893.609999999</v>
          </cell>
          <cell r="AQ100">
            <v>43994893.609999999</v>
          </cell>
          <cell r="AR100">
            <v>0</v>
          </cell>
          <cell r="AS100">
            <v>84000</v>
          </cell>
          <cell r="AT100">
            <v>44078893.609999999</v>
          </cell>
          <cell r="AU100">
            <v>0</v>
          </cell>
          <cell r="AV100">
            <v>5800000</v>
          </cell>
          <cell r="AW100">
            <v>5800000</v>
          </cell>
          <cell r="AX100">
            <v>0</v>
          </cell>
          <cell r="AY100">
            <v>38194893.609999999</v>
          </cell>
        </row>
        <row r="101">
          <cell r="E101" t="str">
            <v>11106</v>
          </cell>
          <cell r="F101" t="str">
            <v>รพ.บ้านแพง</v>
          </cell>
          <cell r="G101">
            <v>1</v>
          </cell>
          <cell r="H101">
            <v>26584</v>
          </cell>
          <cell r="I101">
            <v>680.8863508125188</v>
          </cell>
          <cell r="J101">
            <v>187.7986612236684</v>
          </cell>
          <cell r="K101">
            <v>2315.4726999999998</v>
          </cell>
          <cell r="L101">
            <v>54.2136</v>
          </cell>
          <cell r="M101">
            <v>0</v>
          </cell>
          <cell r="N101">
            <v>0</v>
          </cell>
          <cell r="O101">
            <v>3505.1358054353336</v>
          </cell>
          <cell r="P101">
            <v>18100682.75</v>
          </cell>
          <cell r="Q101">
            <v>4992439.6100000003</v>
          </cell>
          <cell r="R101">
            <v>8116046.2699999996</v>
          </cell>
          <cell r="S101">
            <v>520450.56</v>
          </cell>
          <cell r="T101">
            <v>0</v>
          </cell>
          <cell r="U101">
            <v>0</v>
          </cell>
          <cell r="V101">
            <v>31729619.189999998</v>
          </cell>
          <cell r="W101">
            <v>989864.86</v>
          </cell>
          <cell r="X101">
            <v>290910.62</v>
          </cell>
          <cell r="Y101">
            <v>1280775.48</v>
          </cell>
          <cell r="Z101">
            <v>0</v>
          </cell>
          <cell r="AA101">
            <v>0</v>
          </cell>
          <cell r="AB101">
            <v>0</v>
          </cell>
          <cell r="AC101">
            <v>3537660</v>
          </cell>
          <cell r="AD101">
            <v>36548054.670000002</v>
          </cell>
          <cell r="AE101">
            <v>19381458.23</v>
          </cell>
          <cell r="AF101">
            <v>19090547.609999999</v>
          </cell>
          <cell r="AG101">
            <v>290910.62</v>
          </cell>
          <cell r="AH101" t="str">
            <v>ผ่าน</v>
          </cell>
          <cell r="AI101">
            <v>4192076.76</v>
          </cell>
          <cell r="AJ101">
            <v>4992439.6100000003</v>
          </cell>
          <cell r="AK101">
            <v>0</v>
          </cell>
          <cell r="AL101" t="str">
            <v>ผ่าน</v>
          </cell>
          <cell r="AM101">
            <v>12174156.829999998</v>
          </cell>
          <cell r="AN101">
            <v>12174156.83</v>
          </cell>
          <cell r="AO101" t="str">
            <v>ผ่าน</v>
          </cell>
          <cell r="AP101">
            <v>36548054.670000002</v>
          </cell>
          <cell r="AQ101">
            <v>36548054.670000002</v>
          </cell>
          <cell r="AR101">
            <v>0</v>
          </cell>
          <cell r="AS101">
            <v>84000</v>
          </cell>
          <cell r="AT101">
            <v>36632054.670000002</v>
          </cell>
          <cell r="AU101">
            <v>0</v>
          </cell>
          <cell r="AV101">
            <v>2800000</v>
          </cell>
          <cell r="AW101">
            <v>2800000</v>
          </cell>
          <cell r="AX101">
            <v>0</v>
          </cell>
          <cell r="AY101">
            <v>33748054.670000002</v>
          </cell>
        </row>
        <row r="102">
          <cell r="E102" t="str">
            <v>11107</v>
          </cell>
          <cell r="F102" t="str">
            <v>รพ.นาทม</v>
          </cell>
          <cell r="G102">
            <v>1</v>
          </cell>
          <cell r="H102">
            <v>17227</v>
          </cell>
          <cell r="I102">
            <v>726.25470656527546</v>
          </cell>
          <cell r="J102">
            <v>275.27495501073901</v>
          </cell>
          <cell r="K102">
            <v>1263.8054999999999</v>
          </cell>
          <cell r="L102">
            <v>37.434100000000001</v>
          </cell>
          <cell r="M102">
            <v>0</v>
          </cell>
          <cell r="N102">
            <v>0</v>
          </cell>
          <cell r="O102">
            <v>3505.1358054353336</v>
          </cell>
          <cell r="P102">
            <v>12511189.83</v>
          </cell>
          <cell r="Q102">
            <v>4742161.6500000004</v>
          </cell>
          <cell r="R102">
            <v>4429809.91</v>
          </cell>
          <cell r="S102">
            <v>359367.36</v>
          </cell>
          <cell r="T102">
            <v>0</v>
          </cell>
          <cell r="U102">
            <v>0</v>
          </cell>
          <cell r="V102">
            <v>22042528.75</v>
          </cell>
          <cell r="W102">
            <v>3097658.18</v>
          </cell>
          <cell r="X102">
            <v>910368.37</v>
          </cell>
          <cell r="Y102">
            <v>4008026.55</v>
          </cell>
          <cell r="Z102">
            <v>0</v>
          </cell>
          <cell r="AA102">
            <v>0</v>
          </cell>
          <cell r="AB102">
            <v>0</v>
          </cell>
          <cell r="AC102">
            <v>2382762.89</v>
          </cell>
          <cell r="AD102">
            <v>28433318.190000001</v>
          </cell>
          <cell r="AE102">
            <v>16519216.380000001</v>
          </cell>
          <cell r="AF102">
            <v>15608848.01</v>
          </cell>
          <cell r="AG102">
            <v>910368.37</v>
          </cell>
          <cell r="AH102" t="str">
            <v>ผ่าน</v>
          </cell>
          <cell r="AI102">
            <v>3573235.14</v>
          </cell>
          <cell r="AJ102">
            <v>4742161.6500000004</v>
          </cell>
          <cell r="AK102">
            <v>0</v>
          </cell>
          <cell r="AL102" t="str">
            <v>ผ่าน</v>
          </cell>
          <cell r="AM102">
            <v>7171940.1599999992</v>
          </cell>
          <cell r="AN102">
            <v>7171940.1600000001</v>
          </cell>
          <cell r="AO102" t="str">
            <v>ผ่าน</v>
          </cell>
          <cell r="AP102">
            <v>28433318.190000001</v>
          </cell>
          <cell r="AQ102">
            <v>28433318.190000001</v>
          </cell>
          <cell r="AR102">
            <v>0</v>
          </cell>
          <cell r="AS102">
            <v>4000</v>
          </cell>
          <cell r="AT102">
            <v>28437318.190000001</v>
          </cell>
          <cell r="AU102">
            <v>0</v>
          </cell>
          <cell r="AV102">
            <v>1600000</v>
          </cell>
          <cell r="AW102">
            <v>1600000</v>
          </cell>
          <cell r="AX102">
            <v>0</v>
          </cell>
          <cell r="AY102">
            <v>26833318.190000001</v>
          </cell>
        </row>
        <row r="103">
          <cell r="E103" t="str">
            <v>11108</v>
          </cell>
          <cell r="F103" t="str">
            <v>รพ.เรณูนคร</v>
          </cell>
          <cell r="G103">
            <v>1</v>
          </cell>
          <cell r="H103">
            <v>31882</v>
          </cell>
          <cell r="I103">
            <v>658.1415027288125</v>
          </cell>
          <cell r="J103">
            <v>204.36091368076032</v>
          </cell>
          <cell r="K103">
            <v>2421.8103000000001</v>
          </cell>
          <cell r="L103">
            <v>33.144100000000002</v>
          </cell>
          <cell r="M103">
            <v>0</v>
          </cell>
          <cell r="N103">
            <v>0</v>
          </cell>
          <cell r="O103">
            <v>3505.1358054353336</v>
          </cell>
          <cell r="P103">
            <v>20982867.390000001</v>
          </cell>
          <cell r="Q103">
            <v>6515434.6500000004</v>
          </cell>
          <cell r="R103">
            <v>8488774</v>
          </cell>
          <cell r="S103">
            <v>318183.36</v>
          </cell>
          <cell r="T103">
            <v>0</v>
          </cell>
          <cell r="U103">
            <v>0</v>
          </cell>
          <cell r="V103">
            <v>36305259.399999999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2398961.37</v>
          </cell>
          <cell r="AD103">
            <v>38704220.770000003</v>
          </cell>
          <cell r="AE103">
            <v>17478571.07</v>
          </cell>
          <cell r="AF103">
            <v>20982867.390000001</v>
          </cell>
          <cell r="AG103">
            <v>0</v>
          </cell>
          <cell r="AH103" t="str">
            <v>ผ่าน</v>
          </cell>
          <cell r="AI103">
            <v>3782473.67</v>
          </cell>
          <cell r="AJ103">
            <v>6515434.6500000004</v>
          </cell>
          <cell r="AK103">
            <v>0</v>
          </cell>
          <cell r="AL103" t="str">
            <v>ผ่าน</v>
          </cell>
          <cell r="AM103">
            <v>11205918.730000002</v>
          </cell>
          <cell r="AN103">
            <v>11205918.73</v>
          </cell>
          <cell r="AO103" t="str">
            <v>ผ่าน</v>
          </cell>
          <cell r="AP103">
            <v>38704220.770000003</v>
          </cell>
          <cell r="AQ103">
            <v>38704220.769999996</v>
          </cell>
          <cell r="AR103">
            <v>0</v>
          </cell>
          <cell r="AS103">
            <v>124000</v>
          </cell>
          <cell r="AT103">
            <v>38828220.770000003</v>
          </cell>
          <cell r="AU103">
            <v>0</v>
          </cell>
          <cell r="AV103">
            <v>2600000</v>
          </cell>
          <cell r="AW103">
            <v>2600000</v>
          </cell>
          <cell r="AX103">
            <v>0</v>
          </cell>
          <cell r="AY103">
            <v>36104220.770000003</v>
          </cell>
        </row>
        <row r="104">
          <cell r="E104" t="str">
            <v>11109</v>
          </cell>
          <cell r="F104" t="str">
            <v>รพ.นาแก</v>
          </cell>
          <cell r="G104">
            <v>1</v>
          </cell>
          <cell r="H104">
            <v>52724</v>
          </cell>
          <cell r="I104">
            <v>580.16503357104921</v>
          </cell>
          <cell r="J104">
            <v>154.87537402264624</v>
          </cell>
          <cell r="K104">
            <v>3506.8395999999998</v>
          </cell>
          <cell r="L104">
            <v>72.436999999999998</v>
          </cell>
          <cell r="M104">
            <v>0</v>
          </cell>
          <cell r="N104">
            <v>0</v>
          </cell>
          <cell r="O104">
            <v>3505.1358054353336</v>
          </cell>
          <cell r="P104">
            <v>30588621.23</v>
          </cell>
          <cell r="Q104">
            <v>8165649.2199999997</v>
          </cell>
          <cell r="R104">
            <v>12291949.050000001</v>
          </cell>
          <cell r="S104">
            <v>695395.2</v>
          </cell>
          <cell r="T104">
            <v>0</v>
          </cell>
          <cell r="U104">
            <v>0</v>
          </cell>
          <cell r="V104">
            <v>51741614.700000003</v>
          </cell>
          <cell r="W104">
            <v>2484851.36</v>
          </cell>
          <cell r="X104">
            <v>730271.04</v>
          </cell>
          <cell r="Y104">
            <v>3215122.4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54956737.100000001</v>
          </cell>
          <cell r="AE104">
            <v>33803743.630000003</v>
          </cell>
          <cell r="AF104">
            <v>33073472.59</v>
          </cell>
          <cell r="AG104">
            <v>730271.04</v>
          </cell>
          <cell r="AH104" t="str">
            <v>ผ่าน</v>
          </cell>
          <cell r="AI104">
            <v>7308513.7800000003</v>
          </cell>
          <cell r="AJ104">
            <v>8165649.2199999997</v>
          </cell>
          <cell r="AK104">
            <v>0</v>
          </cell>
          <cell r="AL104" t="str">
            <v>ผ่าน</v>
          </cell>
          <cell r="AM104">
            <v>12406577.18</v>
          </cell>
          <cell r="AN104">
            <v>12987344.25</v>
          </cell>
          <cell r="AO104" t="str">
            <v>ผ่าน</v>
          </cell>
          <cell r="AP104">
            <v>54956737.100000001</v>
          </cell>
          <cell r="AQ104">
            <v>54956737.100000001</v>
          </cell>
          <cell r="AR104">
            <v>0</v>
          </cell>
          <cell r="AS104">
            <v>3087000</v>
          </cell>
          <cell r="AT104">
            <v>58043737.100000001</v>
          </cell>
          <cell r="AU104">
            <v>0</v>
          </cell>
          <cell r="AV104">
            <v>4200000</v>
          </cell>
          <cell r="AW104">
            <v>4200000</v>
          </cell>
          <cell r="AX104">
            <v>0</v>
          </cell>
          <cell r="AY104">
            <v>50756737.100000001</v>
          </cell>
        </row>
        <row r="105">
          <cell r="E105" t="str">
            <v>11110</v>
          </cell>
          <cell r="F105" t="str">
            <v>รพ.ศรีสงคราม</v>
          </cell>
          <cell r="G105">
            <v>1</v>
          </cell>
          <cell r="H105">
            <v>52422</v>
          </cell>
          <cell r="I105">
            <v>581.14906165350419</v>
          </cell>
          <cell r="J105">
            <v>130.90405783773988</v>
          </cell>
          <cell r="K105">
            <v>5590.3948</v>
          </cell>
          <cell r="L105">
            <v>118.21680000000001</v>
          </cell>
          <cell r="M105">
            <v>20.1052</v>
          </cell>
          <cell r="N105">
            <v>0</v>
          </cell>
          <cell r="O105">
            <v>3505.1358054353336</v>
          </cell>
          <cell r="P105">
            <v>30464996.109999999</v>
          </cell>
          <cell r="Q105">
            <v>6862252.5199999996</v>
          </cell>
          <cell r="R105">
            <v>19595092.98</v>
          </cell>
          <cell r="S105">
            <v>1134881.28</v>
          </cell>
          <cell r="T105">
            <v>180946.8</v>
          </cell>
          <cell r="U105">
            <v>0</v>
          </cell>
          <cell r="V105">
            <v>58238169.689999998</v>
          </cell>
          <cell r="W105">
            <v>4863328.91</v>
          </cell>
          <cell r="X105">
            <v>1429279.97</v>
          </cell>
          <cell r="Y105">
            <v>6292608.8799999999</v>
          </cell>
          <cell r="Z105">
            <v>692024.89</v>
          </cell>
          <cell r="AA105">
            <v>393350.82</v>
          </cell>
          <cell r="AB105">
            <v>1085375.71</v>
          </cell>
          <cell r="AC105">
            <v>6396111.1500000004</v>
          </cell>
          <cell r="AD105">
            <v>72012265.430000007</v>
          </cell>
          <cell r="AE105">
            <v>36757604.990000002</v>
          </cell>
          <cell r="AF105">
            <v>35328325.020000003</v>
          </cell>
          <cell r="AG105">
            <v>1429279.97</v>
          </cell>
          <cell r="AH105" t="str">
            <v>ผ่าน</v>
          </cell>
          <cell r="AI105">
            <v>7947628.2300000004</v>
          </cell>
          <cell r="AJ105">
            <v>7554277.4100000001</v>
          </cell>
          <cell r="AK105">
            <v>393350.82</v>
          </cell>
          <cell r="AL105" t="str">
            <v>ผ่าน</v>
          </cell>
          <cell r="AM105">
            <v>27307032.210000005</v>
          </cell>
          <cell r="AN105">
            <v>27307032.210000001</v>
          </cell>
          <cell r="AO105" t="str">
            <v>ผ่าน</v>
          </cell>
          <cell r="AP105">
            <v>72012265.430000007</v>
          </cell>
          <cell r="AQ105">
            <v>72012265.430000007</v>
          </cell>
          <cell r="AR105">
            <v>0</v>
          </cell>
          <cell r="AS105">
            <v>87000</v>
          </cell>
          <cell r="AT105">
            <v>72099265.430000007</v>
          </cell>
          <cell r="AU105">
            <v>0</v>
          </cell>
          <cell r="AV105">
            <v>3000000</v>
          </cell>
          <cell r="AW105">
            <v>3000000</v>
          </cell>
          <cell r="AX105">
            <v>0</v>
          </cell>
          <cell r="AY105">
            <v>69012265.430000007</v>
          </cell>
        </row>
        <row r="106">
          <cell r="E106" t="str">
            <v>11111</v>
          </cell>
          <cell r="F106" t="str">
            <v>รพ.นาหว้า</v>
          </cell>
          <cell r="G106">
            <v>1</v>
          </cell>
          <cell r="H106">
            <v>36813</v>
          </cell>
          <cell r="I106">
            <v>635.78358351669249</v>
          </cell>
          <cell r="J106">
            <v>176.39917284573386</v>
          </cell>
          <cell r="K106">
            <v>2161.1864</v>
          </cell>
          <cell r="L106">
            <v>40.757899999999999</v>
          </cell>
          <cell r="M106">
            <v>0</v>
          </cell>
          <cell r="N106">
            <v>0</v>
          </cell>
          <cell r="O106">
            <v>3505.1358054353336</v>
          </cell>
          <cell r="P106">
            <v>23405101.059999999</v>
          </cell>
          <cell r="Q106">
            <v>6493782.75</v>
          </cell>
          <cell r="R106">
            <v>7575251.8300000001</v>
          </cell>
          <cell r="S106">
            <v>391275.84</v>
          </cell>
          <cell r="T106">
            <v>0</v>
          </cell>
          <cell r="U106">
            <v>0</v>
          </cell>
          <cell r="V106">
            <v>37865411.480000004</v>
          </cell>
          <cell r="W106">
            <v>5391277.4400000004</v>
          </cell>
          <cell r="X106">
            <v>1584438.36</v>
          </cell>
          <cell r="Y106">
            <v>6975715.7999999998</v>
          </cell>
          <cell r="Z106">
            <v>48859.18</v>
          </cell>
          <cell r="AA106">
            <v>27771.83</v>
          </cell>
          <cell r="AB106">
            <v>76631.009999999995</v>
          </cell>
          <cell r="AC106">
            <v>5414763.9100000001</v>
          </cell>
          <cell r="AD106">
            <v>50332522.200000003</v>
          </cell>
          <cell r="AE106">
            <v>30380816.859999999</v>
          </cell>
          <cell r="AF106">
            <v>28796378.5</v>
          </cell>
          <cell r="AG106">
            <v>1584438.36</v>
          </cell>
          <cell r="AH106" t="str">
            <v>ผ่าน</v>
          </cell>
          <cell r="AI106">
            <v>6570413.7599999998</v>
          </cell>
          <cell r="AJ106">
            <v>6542641.9299999997</v>
          </cell>
          <cell r="AK106">
            <v>27771.83</v>
          </cell>
          <cell r="AL106" t="str">
            <v>ผ่าน</v>
          </cell>
          <cell r="AM106">
            <v>13381291.579999998</v>
          </cell>
          <cell r="AN106">
            <v>13381291.58</v>
          </cell>
          <cell r="AO106" t="str">
            <v>ผ่าน</v>
          </cell>
          <cell r="AP106">
            <v>50332522.200000003</v>
          </cell>
          <cell r="AQ106">
            <v>50332522.199999996</v>
          </cell>
          <cell r="AR106">
            <v>0</v>
          </cell>
          <cell r="AS106">
            <v>124000</v>
          </cell>
          <cell r="AT106">
            <v>50456522.200000003</v>
          </cell>
          <cell r="AU106">
            <v>0</v>
          </cell>
          <cell r="AV106">
            <v>3500000</v>
          </cell>
          <cell r="AW106">
            <v>3500000</v>
          </cell>
          <cell r="AX106">
            <v>0</v>
          </cell>
          <cell r="AY106">
            <v>46832522.200000003</v>
          </cell>
        </row>
        <row r="107">
          <cell r="E107" t="str">
            <v>11112</v>
          </cell>
          <cell r="F107" t="str">
            <v>รพ.โพนสวรรค์</v>
          </cell>
          <cell r="G107">
            <v>1</v>
          </cell>
          <cell r="H107">
            <v>42884</v>
          </cell>
          <cell r="I107">
            <v>612.56585416472342</v>
          </cell>
          <cell r="J107">
            <v>162.74605377226936</v>
          </cell>
          <cell r="K107">
            <v>2391.0057999999999</v>
          </cell>
          <cell r="L107">
            <v>48.719700000000003</v>
          </cell>
          <cell r="M107">
            <v>0.30209999999999998</v>
          </cell>
          <cell r="N107">
            <v>0</v>
          </cell>
          <cell r="O107">
            <v>3505.1358054353336</v>
          </cell>
          <cell r="P107">
            <v>26269274.09</v>
          </cell>
          <cell r="Q107">
            <v>6979201.7699999996</v>
          </cell>
          <cell r="R107">
            <v>8380800.04</v>
          </cell>
          <cell r="S107">
            <v>467709.12</v>
          </cell>
          <cell r="T107">
            <v>2718.9</v>
          </cell>
          <cell r="U107">
            <v>0</v>
          </cell>
          <cell r="V107">
            <v>42099703.919999994</v>
          </cell>
          <cell r="W107">
            <v>6875885.6600000001</v>
          </cell>
          <cell r="X107">
            <v>2020748.72</v>
          </cell>
          <cell r="Y107">
            <v>8896634.3800000008</v>
          </cell>
          <cell r="Z107">
            <v>400426.88</v>
          </cell>
          <cell r="AA107">
            <v>227604.89</v>
          </cell>
          <cell r="AB107">
            <v>628031.77</v>
          </cell>
          <cell r="AC107">
            <v>4036864.99</v>
          </cell>
          <cell r="AD107">
            <v>55661235.060000002</v>
          </cell>
          <cell r="AE107">
            <v>35165908.469999999</v>
          </cell>
          <cell r="AF107">
            <v>33145159.75</v>
          </cell>
          <cell r="AG107">
            <v>2020748.72</v>
          </cell>
          <cell r="AH107" t="str">
            <v>ผ่าน</v>
          </cell>
          <cell r="AI107">
            <v>7607233.54</v>
          </cell>
          <cell r="AJ107">
            <v>7379628.6500000004</v>
          </cell>
          <cell r="AK107">
            <v>227604.89</v>
          </cell>
          <cell r="AL107" t="str">
            <v>ผ่าน</v>
          </cell>
          <cell r="AM107">
            <v>12888093.050000001</v>
          </cell>
          <cell r="AN107">
            <v>12888093.050000001</v>
          </cell>
          <cell r="AO107" t="str">
            <v>ผ่าน</v>
          </cell>
          <cell r="AP107">
            <v>55661235.060000002</v>
          </cell>
          <cell r="AQ107">
            <v>55661235.060000002</v>
          </cell>
          <cell r="AR107">
            <v>0</v>
          </cell>
          <cell r="AS107">
            <v>934000</v>
          </cell>
          <cell r="AT107">
            <v>56595235.060000002</v>
          </cell>
          <cell r="AU107">
            <v>0</v>
          </cell>
          <cell r="AV107">
            <v>5800000</v>
          </cell>
          <cell r="AW107">
            <v>5800000</v>
          </cell>
          <cell r="AX107">
            <v>0</v>
          </cell>
          <cell r="AY107">
            <v>49861235.060000002</v>
          </cell>
        </row>
        <row r="108">
          <cell r="E108" t="str">
            <v>11451</v>
          </cell>
          <cell r="F108" t="str">
            <v>รพร.ธาตุพนม</v>
          </cell>
          <cell r="G108">
            <v>1</v>
          </cell>
          <cell r="H108">
            <v>59262</v>
          </cell>
          <cell r="I108">
            <v>561.32061540278755</v>
          </cell>
          <cell r="J108">
            <v>155.35790337771255</v>
          </cell>
          <cell r="K108">
            <v>11163.2709</v>
          </cell>
          <cell r="L108">
            <v>374.57420000000002</v>
          </cell>
          <cell r="M108">
            <v>14.3697</v>
          </cell>
          <cell r="N108">
            <v>0</v>
          </cell>
          <cell r="O108">
            <v>3505.1358054353336</v>
          </cell>
          <cell r="P108">
            <v>33264982.309999999</v>
          </cell>
          <cell r="Q108">
            <v>9206820.0700000003</v>
          </cell>
          <cell r="R108">
            <v>39128780.539999999</v>
          </cell>
          <cell r="S108">
            <v>3595912.32</v>
          </cell>
          <cell r="T108">
            <v>129327.3</v>
          </cell>
          <cell r="U108">
            <v>0</v>
          </cell>
          <cell r="V108">
            <v>85325822.539999977</v>
          </cell>
          <cell r="W108">
            <v>4107865.7</v>
          </cell>
          <cell r="X108">
            <v>1207257.48</v>
          </cell>
          <cell r="Y108">
            <v>5315123.18</v>
          </cell>
          <cell r="Z108">
            <v>0</v>
          </cell>
          <cell r="AA108">
            <v>0</v>
          </cell>
          <cell r="AB108">
            <v>0</v>
          </cell>
          <cell r="AC108">
            <v>6414055.7599999998</v>
          </cell>
          <cell r="AD108">
            <v>97055001.480000004</v>
          </cell>
          <cell r="AE108">
            <v>38580105.490000002</v>
          </cell>
          <cell r="AF108">
            <v>37372848.009999998</v>
          </cell>
          <cell r="AG108">
            <v>1207257.48</v>
          </cell>
          <cell r="AH108" t="str">
            <v>ผ่าน</v>
          </cell>
          <cell r="AI108">
            <v>8344735.3899999997</v>
          </cell>
          <cell r="AJ108">
            <v>9206820.0700000003</v>
          </cell>
          <cell r="AK108">
            <v>0</v>
          </cell>
          <cell r="AL108" t="str">
            <v>ผ่าน</v>
          </cell>
          <cell r="AM108">
            <v>49268075.920000002</v>
          </cell>
          <cell r="AN108">
            <v>49268075.920000002</v>
          </cell>
          <cell r="AO108" t="str">
            <v>ผ่าน</v>
          </cell>
          <cell r="AP108">
            <v>97055001.480000004</v>
          </cell>
          <cell r="AQ108">
            <v>97055001.479999989</v>
          </cell>
          <cell r="AR108">
            <v>0</v>
          </cell>
          <cell r="AS108">
            <v>202500</v>
          </cell>
          <cell r="AT108">
            <v>97257501.480000004</v>
          </cell>
          <cell r="AU108">
            <v>0</v>
          </cell>
          <cell r="AV108">
            <v>6000000</v>
          </cell>
          <cell r="AW108">
            <v>6000000</v>
          </cell>
          <cell r="AX108">
            <v>0</v>
          </cell>
          <cell r="AY108">
            <v>91055001.480000004</v>
          </cell>
        </row>
        <row r="109">
          <cell r="E109" t="str">
            <v>40840</v>
          </cell>
          <cell r="F109" t="str">
            <v>รพ.วังยาง</v>
          </cell>
          <cell r="G109">
            <v>1</v>
          </cell>
          <cell r="H109">
            <v>11617</v>
          </cell>
          <cell r="I109">
            <v>760.6802065937851</v>
          </cell>
          <cell r="J109">
            <v>201.38558319445636</v>
          </cell>
          <cell r="K109">
            <v>958.4203</v>
          </cell>
          <cell r="L109">
            <v>12.114100000000001</v>
          </cell>
          <cell r="M109">
            <v>0</v>
          </cell>
          <cell r="N109">
            <v>0</v>
          </cell>
          <cell r="O109">
            <v>3505.1358054353336</v>
          </cell>
          <cell r="P109">
            <v>8836821.9600000009</v>
          </cell>
          <cell r="Q109">
            <v>2339496.3199999998</v>
          </cell>
          <cell r="R109">
            <v>3359393.31</v>
          </cell>
          <cell r="S109">
            <v>116295.36</v>
          </cell>
          <cell r="T109">
            <v>0</v>
          </cell>
          <cell r="U109">
            <v>0</v>
          </cell>
          <cell r="V109">
            <v>14652006.950000001</v>
          </cell>
          <cell r="W109">
            <v>1100670.49</v>
          </cell>
          <cell r="X109">
            <v>323475.20000000001</v>
          </cell>
          <cell r="Y109">
            <v>1424145.69</v>
          </cell>
          <cell r="Z109">
            <v>0</v>
          </cell>
          <cell r="AA109">
            <v>0</v>
          </cell>
          <cell r="AB109">
            <v>0</v>
          </cell>
          <cell r="AC109">
            <v>887992.62</v>
          </cell>
          <cell r="AD109">
            <v>16964145.260000002</v>
          </cell>
          <cell r="AE109">
            <v>10260967.65</v>
          </cell>
          <cell r="AF109">
            <v>9937492.4499999993</v>
          </cell>
          <cell r="AG109">
            <v>323475.20000000001</v>
          </cell>
          <cell r="AH109" t="str">
            <v>ผ่าน</v>
          </cell>
          <cell r="AI109">
            <v>2218891.9699999997</v>
          </cell>
          <cell r="AJ109">
            <v>2339496.3199999998</v>
          </cell>
          <cell r="AK109">
            <v>0</v>
          </cell>
          <cell r="AL109" t="str">
            <v>ผ่าน</v>
          </cell>
          <cell r="AM109">
            <v>4363681.2899999991</v>
          </cell>
          <cell r="AN109">
            <v>4363681.29</v>
          </cell>
          <cell r="AO109" t="str">
            <v>ผ่าน</v>
          </cell>
          <cell r="AP109">
            <v>16964145.260000002</v>
          </cell>
          <cell r="AQ109">
            <v>16964145.260000002</v>
          </cell>
          <cell r="AR109">
            <v>0</v>
          </cell>
          <cell r="AS109">
            <v>84000</v>
          </cell>
          <cell r="AT109">
            <v>17048145.260000002</v>
          </cell>
          <cell r="AU109">
            <v>0</v>
          </cell>
          <cell r="AV109">
            <v>2000000</v>
          </cell>
          <cell r="AW109">
            <v>2000000</v>
          </cell>
          <cell r="AX109">
            <v>0</v>
          </cell>
          <cell r="AY109">
            <v>14964145.26</v>
          </cell>
        </row>
        <row r="110">
          <cell r="H110">
            <v>519876</v>
          </cell>
          <cell r="K110">
            <v>71192.745500000005</v>
          </cell>
          <cell r="L110">
            <v>1811.1134</v>
          </cell>
          <cell r="M110">
            <v>234.67929999999998</v>
          </cell>
          <cell r="N110">
            <v>349.42860000000002</v>
          </cell>
          <cell r="P110">
            <v>306521203.32999992</v>
          </cell>
          <cell r="Q110">
            <v>77581418.059999973</v>
          </cell>
          <cell r="R110">
            <v>249540241.35000002</v>
          </cell>
          <cell r="S110">
            <v>17386688.639999993</v>
          </cell>
          <cell r="T110">
            <v>2112113.6999999997</v>
          </cell>
          <cell r="U110">
            <v>4193143.2</v>
          </cell>
          <cell r="V110">
            <v>657334808.27999997</v>
          </cell>
          <cell r="W110">
            <v>35236366.100000009</v>
          </cell>
          <cell r="X110">
            <v>10355588.4</v>
          </cell>
          <cell r="Y110">
            <v>45591954.5</v>
          </cell>
          <cell r="Z110">
            <v>2189892.4</v>
          </cell>
          <cell r="AA110">
            <v>1244747.1000000001</v>
          </cell>
          <cell r="AB110">
            <v>3434639.4999999995</v>
          </cell>
          <cell r="AC110">
            <v>34414860.229999997</v>
          </cell>
          <cell r="AD110">
            <v>740776262.50999999</v>
          </cell>
          <cell r="AE110">
            <v>340869292.27999997</v>
          </cell>
          <cell r="AF110">
            <v>341757569.43000001</v>
          </cell>
          <cell r="AG110">
            <v>10355588.4</v>
          </cell>
          <cell r="AI110">
            <v>73710152.319999993</v>
          </cell>
          <cell r="AJ110">
            <v>79771310.459999979</v>
          </cell>
          <cell r="AK110">
            <v>1244747.1000000001</v>
          </cell>
          <cell r="AM110">
            <v>272760396.68000007</v>
          </cell>
          <cell r="AN110">
            <v>307647047.12000006</v>
          </cell>
          <cell r="AP110">
            <v>740776262.50999999</v>
          </cell>
          <cell r="AQ110">
            <v>740776262.50999999</v>
          </cell>
          <cell r="AR110">
            <v>0</v>
          </cell>
          <cell r="AS110">
            <v>22128220</v>
          </cell>
          <cell r="AT110">
            <v>762904482.50999999</v>
          </cell>
          <cell r="AU110">
            <v>0</v>
          </cell>
          <cell r="AV110">
            <v>44000000</v>
          </cell>
          <cell r="AW110">
            <v>44000000</v>
          </cell>
          <cell r="AX110">
            <v>0</v>
          </cell>
          <cell r="AY110">
            <v>696776262.50999999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913B-7480-4552-95F9-9499272E521A}">
  <sheetPr>
    <tabColor rgb="FF92D050"/>
  </sheetPr>
  <dimension ref="A1:U104"/>
  <sheetViews>
    <sheetView tabSelected="1" zoomScale="90" zoomScaleNormal="90" workbookViewId="0">
      <pane xSplit="6" ySplit="8" topLeftCell="L9" activePane="bottomRight" state="frozen"/>
      <selection pane="topRight" activeCell="G1" sqref="G1"/>
      <selection pane="bottomLeft" activeCell="A7" sqref="A7"/>
      <selection pane="bottomRight" activeCell="T1" sqref="T1"/>
    </sheetView>
  </sheetViews>
  <sheetFormatPr defaultRowHeight="14.5"/>
  <cols>
    <col min="1" max="1" width="6.08984375" style="19" customWidth="1"/>
    <col min="2" max="2" width="9" style="19"/>
    <col min="3" max="3" width="5.26953125" style="19" customWidth="1"/>
    <col min="4" max="4" width="14.26953125" style="19" hidden="1" customWidth="1"/>
    <col min="5" max="5" width="17.26953125" style="19" customWidth="1"/>
    <col min="6" max="6" width="11.08984375" style="49" bestFit="1" customWidth="1"/>
    <col min="7" max="7" width="13.36328125" style="2" customWidth="1"/>
    <col min="8" max="8" width="12.6328125" style="2" bestFit="1" customWidth="1"/>
    <col min="9" max="9" width="10.453125" style="2" customWidth="1"/>
    <col min="10" max="10" width="12.7265625" style="2" bestFit="1" customWidth="1"/>
    <col min="11" max="11" width="11.453125" style="2" customWidth="1"/>
    <col min="12" max="13" width="14.36328125" style="2" customWidth="1"/>
    <col min="14" max="14" width="12.90625" style="2" customWidth="1"/>
    <col min="15" max="15" width="11.26953125" style="2" customWidth="1"/>
    <col min="16" max="16" width="12.90625" style="2" customWidth="1"/>
    <col min="17" max="17" width="11.7265625" style="2" customWidth="1"/>
    <col min="18" max="18" width="15.08984375" style="2" customWidth="1"/>
    <col min="19" max="19" width="13.36328125" style="2" customWidth="1"/>
    <col min="20" max="20" width="12.26953125" style="2" customWidth="1"/>
    <col min="21" max="21" width="11.90625" style="2" customWidth="1"/>
    <col min="22" max="16384" width="8.7265625" style="2"/>
  </cols>
  <sheetData>
    <row r="1" spans="1:21">
      <c r="T1" s="111" t="s">
        <v>279</v>
      </c>
    </row>
    <row r="2" spans="1:21" ht="15.5">
      <c r="A2" s="1" t="s">
        <v>275</v>
      </c>
      <c r="B2" s="1"/>
      <c r="C2" s="1"/>
      <c r="D2" s="1"/>
      <c r="E2" s="1"/>
      <c r="F2" s="88"/>
    </row>
    <row r="3" spans="1:21" ht="15.5">
      <c r="A3" s="1"/>
      <c r="B3" s="1"/>
      <c r="C3" s="1"/>
      <c r="D3" s="1"/>
      <c r="E3" s="1"/>
      <c r="F3" s="88"/>
    </row>
    <row r="4" spans="1:21" s="93" customFormat="1" ht="15.5">
      <c r="A4" s="76"/>
      <c r="B4" s="76"/>
      <c r="C4" s="76"/>
      <c r="D4" s="76"/>
      <c r="E4" s="76"/>
      <c r="F4" s="92"/>
      <c r="G4" s="93" t="s">
        <v>248</v>
      </c>
      <c r="H4" s="93" t="s">
        <v>249</v>
      </c>
      <c r="I4" s="93" t="s">
        <v>250</v>
      </c>
      <c r="J4" s="93" t="s">
        <v>251</v>
      </c>
      <c r="K4" s="94" t="s">
        <v>252</v>
      </c>
      <c r="L4" s="93" t="s">
        <v>253</v>
      </c>
      <c r="M4" s="93" t="s">
        <v>254</v>
      </c>
      <c r="N4" s="93" t="s">
        <v>255</v>
      </c>
      <c r="O4" s="93" t="s">
        <v>256</v>
      </c>
      <c r="P4" s="93" t="s">
        <v>257</v>
      </c>
      <c r="Q4" s="93" t="s">
        <v>258</v>
      </c>
      <c r="R4" s="93" t="s">
        <v>259</v>
      </c>
      <c r="S4" s="93" t="s">
        <v>260</v>
      </c>
      <c r="T4" s="93" t="s">
        <v>261</v>
      </c>
      <c r="U4" s="94" t="s">
        <v>262</v>
      </c>
    </row>
    <row r="5" spans="1:21">
      <c r="A5" s="33" t="s">
        <v>0</v>
      </c>
      <c r="B5" s="33" t="s">
        <v>1</v>
      </c>
      <c r="C5" s="33" t="s">
        <v>2</v>
      </c>
      <c r="D5" s="23"/>
      <c r="E5" s="33" t="s">
        <v>3</v>
      </c>
      <c r="F5" s="89" t="s">
        <v>195</v>
      </c>
      <c r="G5" s="39" t="s">
        <v>201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>
      <c r="A6" s="33"/>
      <c r="B6" s="33"/>
      <c r="C6" s="33"/>
      <c r="D6" s="24"/>
      <c r="E6" s="33"/>
      <c r="F6" s="89"/>
      <c r="G6" s="40" t="s">
        <v>196</v>
      </c>
      <c r="H6" s="40"/>
      <c r="I6" s="40"/>
      <c r="J6" s="40"/>
      <c r="K6" s="40"/>
      <c r="L6" s="40"/>
      <c r="M6" s="41" t="s">
        <v>197</v>
      </c>
      <c r="N6" s="41"/>
      <c r="O6" s="41"/>
      <c r="P6" s="41"/>
      <c r="Q6" s="81" t="s">
        <v>247</v>
      </c>
      <c r="R6" s="42" t="s">
        <v>198</v>
      </c>
      <c r="S6" s="42"/>
      <c r="T6" s="42"/>
      <c r="U6" s="43" t="s">
        <v>205</v>
      </c>
    </row>
    <row r="7" spans="1:21" ht="39" customHeight="1">
      <c r="A7" s="33"/>
      <c r="B7" s="33"/>
      <c r="C7" s="33"/>
      <c r="D7" s="25" t="s">
        <v>2</v>
      </c>
      <c r="E7" s="33"/>
      <c r="F7" s="89"/>
      <c r="G7" s="36" t="s">
        <v>199</v>
      </c>
      <c r="H7" s="36"/>
      <c r="I7" s="36"/>
      <c r="J7" s="36"/>
      <c r="K7" s="36"/>
      <c r="L7" s="37" t="s">
        <v>269</v>
      </c>
      <c r="M7" s="77" t="s">
        <v>246</v>
      </c>
      <c r="N7" s="79" t="s">
        <v>270</v>
      </c>
      <c r="O7" s="79" t="s">
        <v>271</v>
      </c>
      <c r="P7" s="74" t="s">
        <v>243</v>
      </c>
      <c r="Q7" s="82"/>
      <c r="R7" s="84" t="s">
        <v>272</v>
      </c>
      <c r="S7" s="84" t="s">
        <v>273</v>
      </c>
      <c r="T7" s="34" t="s">
        <v>274</v>
      </c>
      <c r="U7" s="44"/>
    </row>
    <row r="8" spans="1:21" ht="122" customHeight="1">
      <c r="A8" s="33"/>
      <c r="B8" s="33"/>
      <c r="C8" s="33"/>
      <c r="D8" s="25"/>
      <c r="E8" s="33"/>
      <c r="F8" s="89"/>
      <c r="G8" s="26" t="s">
        <v>244</v>
      </c>
      <c r="H8" s="26" t="s">
        <v>245</v>
      </c>
      <c r="I8" s="21" t="s">
        <v>263</v>
      </c>
      <c r="J8" s="21" t="s">
        <v>264</v>
      </c>
      <c r="K8" s="21" t="s">
        <v>200</v>
      </c>
      <c r="L8" s="38"/>
      <c r="M8" s="78"/>
      <c r="N8" s="80"/>
      <c r="O8" s="80"/>
      <c r="P8" s="75"/>
      <c r="Q8" s="83"/>
      <c r="R8" s="85"/>
      <c r="S8" s="85"/>
      <c r="T8" s="35"/>
      <c r="U8" s="45"/>
    </row>
    <row r="9" spans="1:21">
      <c r="A9" s="4">
        <v>1</v>
      </c>
      <c r="B9" s="6" t="s">
        <v>4</v>
      </c>
      <c r="C9" s="5" t="s">
        <v>5</v>
      </c>
      <c r="D9" s="5" t="s">
        <v>6</v>
      </c>
      <c r="E9" s="7" t="s">
        <v>6</v>
      </c>
      <c r="F9" s="90">
        <f>VLOOKUP($C9,'[1]5.เขตปรับKและเกลี่ยเงินเพิ่มฯ'!$E$16:$AY$110,41,0)</f>
        <v>18241500</v>
      </c>
      <c r="G9" s="28">
        <v>1000000</v>
      </c>
      <c r="H9" s="28">
        <v>161500</v>
      </c>
      <c r="I9" s="28">
        <v>0</v>
      </c>
      <c r="J9" s="28">
        <v>0</v>
      </c>
      <c r="K9" s="28">
        <v>1161500</v>
      </c>
      <c r="L9" s="28">
        <v>4000000</v>
      </c>
      <c r="M9" s="28">
        <v>80000</v>
      </c>
      <c r="N9" s="28">
        <v>0</v>
      </c>
      <c r="O9" s="28">
        <v>3000000</v>
      </c>
      <c r="P9" s="28">
        <v>0</v>
      </c>
      <c r="Q9" s="28">
        <v>0</v>
      </c>
      <c r="R9" s="28"/>
      <c r="S9" s="28">
        <v>0</v>
      </c>
      <c r="T9" s="28">
        <v>10000000</v>
      </c>
      <c r="U9" s="29">
        <f>SUM(K9:T9)</f>
        <v>18241500</v>
      </c>
    </row>
    <row r="10" spans="1:21">
      <c r="A10" s="4">
        <v>2</v>
      </c>
      <c r="B10" s="8" t="s">
        <v>4</v>
      </c>
      <c r="C10" s="3" t="s">
        <v>7</v>
      </c>
      <c r="D10" s="3" t="s">
        <v>8</v>
      </c>
      <c r="E10" s="9" t="s">
        <v>8</v>
      </c>
      <c r="F10" s="90">
        <f>VLOOKUP($C10,'[1]5.เขตปรับKและเกลี่ยเงินเพิ่มฯ'!$E$16:$AY$110,41,0)</f>
        <v>149000</v>
      </c>
      <c r="G10" s="28">
        <v>0</v>
      </c>
      <c r="H10" s="28">
        <v>29000</v>
      </c>
      <c r="I10" s="28">
        <v>0</v>
      </c>
      <c r="J10" s="28">
        <v>0</v>
      </c>
      <c r="K10" s="28">
        <v>29000</v>
      </c>
      <c r="L10" s="28">
        <v>0</v>
      </c>
      <c r="M10" s="28">
        <v>120000</v>
      </c>
      <c r="N10" s="28">
        <v>0</v>
      </c>
      <c r="O10" s="28">
        <v>0</v>
      </c>
      <c r="P10" s="28">
        <v>0</v>
      </c>
      <c r="Q10" s="28">
        <v>0</v>
      </c>
      <c r="R10" s="28"/>
      <c r="S10" s="28">
        <v>0</v>
      </c>
      <c r="T10" s="28">
        <v>0</v>
      </c>
      <c r="U10" s="29">
        <f t="shared" ref="U10:U73" si="0">SUM(K10:T10)</f>
        <v>149000</v>
      </c>
    </row>
    <row r="11" spans="1:21">
      <c r="A11" s="4">
        <v>3</v>
      </c>
      <c r="B11" s="6" t="s">
        <v>4</v>
      </c>
      <c r="C11" s="5" t="s">
        <v>9</v>
      </c>
      <c r="D11" s="5" t="s">
        <v>10</v>
      </c>
      <c r="E11" s="9" t="s">
        <v>10</v>
      </c>
      <c r="F11" s="90">
        <f>VLOOKUP($C11,'[1]5.เขตปรับKและเกลี่ยเงินเพิ่มฯ'!$E$16:$AY$110,41,0)</f>
        <v>1424000</v>
      </c>
      <c r="G11" s="28">
        <v>0</v>
      </c>
      <c r="H11" s="28">
        <v>4000</v>
      </c>
      <c r="I11" s="28">
        <v>0</v>
      </c>
      <c r="J11" s="28">
        <v>200000</v>
      </c>
      <c r="K11" s="28">
        <v>204000</v>
      </c>
      <c r="L11" s="28">
        <v>0</v>
      </c>
      <c r="M11" s="28">
        <v>220000</v>
      </c>
      <c r="N11" s="28">
        <v>0</v>
      </c>
      <c r="O11" s="28">
        <v>0</v>
      </c>
      <c r="P11" s="28">
        <v>0</v>
      </c>
      <c r="Q11" s="28">
        <v>0</v>
      </c>
      <c r="R11" s="28">
        <v>1000000</v>
      </c>
      <c r="S11" s="28">
        <v>0</v>
      </c>
      <c r="T11" s="28">
        <v>0</v>
      </c>
      <c r="U11" s="29">
        <f t="shared" si="0"/>
        <v>1424000</v>
      </c>
    </row>
    <row r="12" spans="1:21">
      <c r="A12" s="4">
        <v>4</v>
      </c>
      <c r="B12" s="6" t="s">
        <v>4</v>
      </c>
      <c r="C12" s="5" t="s">
        <v>11</v>
      </c>
      <c r="D12" s="5" t="s">
        <v>12</v>
      </c>
      <c r="E12" s="9" t="s">
        <v>12</v>
      </c>
      <c r="F12" s="90">
        <f>VLOOKUP($C12,'[1]5.เขตปรับKและเกลี่ยเงินเพิ่มฯ'!$E$16:$AY$110,41,0)</f>
        <v>1107500</v>
      </c>
      <c r="G12" s="28">
        <v>0</v>
      </c>
      <c r="H12" s="28">
        <v>27500</v>
      </c>
      <c r="I12" s="28">
        <v>0</v>
      </c>
      <c r="J12" s="28">
        <v>0</v>
      </c>
      <c r="K12" s="28">
        <v>27500</v>
      </c>
      <c r="L12" s="28">
        <v>0</v>
      </c>
      <c r="M12" s="28">
        <v>80000</v>
      </c>
      <c r="N12" s="28">
        <v>0</v>
      </c>
      <c r="O12" s="28">
        <v>0</v>
      </c>
      <c r="P12" s="28">
        <v>0</v>
      </c>
      <c r="Q12" s="28">
        <v>0</v>
      </c>
      <c r="R12" s="28">
        <v>1000000</v>
      </c>
      <c r="S12" s="28">
        <v>0</v>
      </c>
      <c r="T12" s="28">
        <v>0</v>
      </c>
      <c r="U12" s="29">
        <f t="shared" si="0"/>
        <v>1107500</v>
      </c>
    </row>
    <row r="13" spans="1:21">
      <c r="A13" s="4">
        <v>5</v>
      </c>
      <c r="B13" s="8" t="s">
        <v>4</v>
      </c>
      <c r="C13" s="3" t="s">
        <v>13</v>
      </c>
      <c r="D13" s="3" t="s">
        <v>14</v>
      </c>
      <c r="E13" s="9" t="s">
        <v>14</v>
      </c>
      <c r="F13" s="90">
        <f>VLOOKUP($C13,'[1]5.เขตปรับKและเกลี่ยเงินเพิ่มฯ'!$E$16:$AY$110,41,0)</f>
        <v>1127000</v>
      </c>
      <c r="G13" s="28">
        <v>0</v>
      </c>
      <c r="H13" s="28">
        <v>7000</v>
      </c>
      <c r="I13" s="28">
        <v>0</v>
      </c>
      <c r="J13" s="28">
        <v>0</v>
      </c>
      <c r="K13" s="28">
        <v>7000</v>
      </c>
      <c r="L13" s="28">
        <v>0</v>
      </c>
      <c r="M13" s="28">
        <v>120000</v>
      </c>
      <c r="N13" s="28">
        <v>0</v>
      </c>
      <c r="O13" s="28">
        <v>0</v>
      </c>
      <c r="P13" s="28">
        <v>0</v>
      </c>
      <c r="Q13" s="28">
        <v>0</v>
      </c>
      <c r="R13" s="28">
        <v>1000000</v>
      </c>
      <c r="S13" s="28">
        <v>0</v>
      </c>
      <c r="T13" s="28">
        <v>0</v>
      </c>
      <c r="U13" s="29">
        <f t="shared" si="0"/>
        <v>1127000</v>
      </c>
    </row>
    <row r="14" spans="1:21">
      <c r="A14" s="4">
        <v>6</v>
      </c>
      <c r="B14" s="8" t="s">
        <v>4</v>
      </c>
      <c r="C14" s="3" t="s">
        <v>15</v>
      </c>
      <c r="D14" s="3" t="s">
        <v>16</v>
      </c>
      <c r="E14" s="9" t="s">
        <v>16</v>
      </c>
      <c r="F14" s="90">
        <f>VLOOKUP($C14,'[1]5.เขตปรับKและเกลี่ยเงินเพิ่มฯ'!$E$16:$AY$110,41,0)</f>
        <v>148000</v>
      </c>
      <c r="G14" s="28">
        <v>0</v>
      </c>
      <c r="H14" s="28">
        <v>28000</v>
      </c>
      <c r="I14" s="28">
        <v>0</v>
      </c>
      <c r="J14" s="28">
        <v>0</v>
      </c>
      <c r="K14" s="28">
        <v>28000</v>
      </c>
      <c r="L14" s="28">
        <v>0</v>
      </c>
      <c r="M14" s="28">
        <v>120000</v>
      </c>
      <c r="N14" s="28">
        <v>0</v>
      </c>
      <c r="O14" s="28">
        <v>0</v>
      </c>
      <c r="P14" s="28">
        <v>0</v>
      </c>
      <c r="Q14" s="28">
        <v>0</v>
      </c>
      <c r="R14" s="28"/>
      <c r="S14" s="28">
        <v>0</v>
      </c>
      <c r="T14" s="28">
        <v>0</v>
      </c>
      <c r="U14" s="29">
        <f t="shared" si="0"/>
        <v>148000</v>
      </c>
    </row>
    <row r="15" spans="1:21">
      <c r="A15" s="4">
        <v>7</v>
      </c>
      <c r="B15" s="8" t="s">
        <v>4</v>
      </c>
      <c r="C15" s="3" t="s">
        <v>17</v>
      </c>
      <c r="D15" s="3" t="s">
        <v>18</v>
      </c>
      <c r="E15" s="9" t="s">
        <v>18</v>
      </c>
      <c r="F15" s="90">
        <f>VLOOKUP($C15,'[1]5.เขตปรับKและเกลี่ยเงินเพิ่มฯ'!$E$16:$AY$110,41,0)</f>
        <v>1480000</v>
      </c>
      <c r="G15" s="28">
        <v>0</v>
      </c>
      <c r="H15" s="28"/>
      <c r="I15" s="28">
        <v>400000</v>
      </c>
      <c r="J15" s="28">
        <v>0</v>
      </c>
      <c r="K15" s="28">
        <v>400000</v>
      </c>
      <c r="L15" s="28">
        <v>0</v>
      </c>
      <c r="M15" s="28">
        <v>80000</v>
      </c>
      <c r="N15" s="28">
        <v>0</v>
      </c>
      <c r="O15" s="28">
        <v>0</v>
      </c>
      <c r="P15" s="28">
        <v>0</v>
      </c>
      <c r="Q15" s="28">
        <v>0</v>
      </c>
      <c r="R15" s="28">
        <v>1000000</v>
      </c>
      <c r="S15" s="28">
        <v>0</v>
      </c>
      <c r="T15" s="28">
        <v>0</v>
      </c>
      <c r="U15" s="29">
        <f t="shared" si="0"/>
        <v>1480000</v>
      </c>
    </row>
    <row r="16" spans="1:21">
      <c r="A16" s="4">
        <v>8</v>
      </c>
      <c r="B16" s="12" t="s">
        <v>4</v>
      </c>
      <c r="C16" s="11" t="s">
        <v>19</v>
      </c>
      <c r="D16" s="3" t="s">
        <v>20</v>
      </c>
      <c r="E16" s="13" t="s">
        <v>20</v>
      </c>
      <c r="F16" s="91">
        <f>VLOOKUP($C16,'[1]5.เขตปรับKและเกลี่ยเงินเพิ่มฯ'!$E$16:$AY$110,41,0)</f>
        <v>1127000</v>
      </c>
      <c r="G16" s="28">
        <v>0</v>
      </c>
      <c r="H16" s="28">
        <v>7000</v>
      </c>
      <c r="I16" s="28">
        <v>0</v>
      </c>
      <c r="J16" s="28">
        <v>0</v>
      </c>
      <c r="K16" s="28">
        <v>7000</v>
      </c>
      <c r="L16" s="28">
        <v>0</v>
      </c>
      <c r="M16" s="28">
        <v>120000</v>
      </c>
      <c r="N16" s="28">
        <v>0</v>
      </c>
      <c r="O16" s="28">
        <v>0</v>
      </c>
      <c r="P16" s="28">
        <v>0</v>
      </c>
      <c r="Q16" s="28">
        <v>0</v>
      </c>
      <c r="R16" s="28">
        <v>1000000</v>
      </c>
      <c r="S16" s="28">
        <v>0</v>
      </c>
      <c r="T16" s="28">
        <v>0</v>
      </c>
      <c r="U16" s="29">
        <f t="shared" si="0"/>
        <v>1127000</v>
      </c>
    </row>
    <row r="17" spans="1:21">
      <c r="A17" s="14"/>
      <c r="B17" s="17" t="s">
        <v>21</v>
      </c>
      <c r="C17" s="15"/>
      <c r="D17" s="16"/>
      <c r="E17" s="18"/>
      <c r="F17" s="51">
        <f t="shared" ref="F17" si="1">SUBTOTAL(9,F9:F16)</f>
        <v>24804000</v>
      </c>
      <c r="G17" s="30">
        <f>SUM(G9:G16)</f>
        <v>1000000</v>
      </c>
      <c r="H17" s="30">
        <f t="shared" ref="H17:T17" si="2">SUM(H9:H16)</f>
        <v>264000</v>
      </c>
      <c r="I17" s="30">
        <f t="shared" si="2"/>
        <v>400000</v>
      </c>
      <c r="J17" s="30">
        <f t="shared" si="2"/>
        <v>200000</v>
      </c>
      <c r="K17" s="30">
        <f t="shared" si="2"/>
        <v>1864000</v>
      </c>
      <c r="L17" s="30">
        <f t="shared" si="2"/>
        <v>4000000</v>
      </c>
      <c r="M17" s="30">
        <f t="shared" si="2"/>
        <v>940000</v>
      </c>
      <c r="N17" s="30">
        <f t="shared" si="2"/>
        <v>0</v>
      </c>
      <c r="O17" s="30">
        <f t="shared" si="2"/>
        <v>3000000</v>
      </c>
      <c r="P17" s="30">
        <f t="shared" si="2"/>
        <v>0</v>
      </c>
      <c r="Q17" s="30">
        <f t="shared" si="2"/>
        <v>0</v>
      </c>
      <c r="R17" s="30">
        <f t="shared" si="2"/>
        <v>5000000</v>
      </c>
      <c r="S17" s="30">
        <f t="shared" si="2"/>
        <v>0</v>
      </c>
      <c r="T17" s="30">
        <f t="shared" si="2"/>
        <v>10000000</v>
      </c>
      <c r="U17" s="30">
        <f t="shared" ref="U17" si="3">SUM(U9:U16)</f>
        <v>24804000</v>
      </c>
    </row>
    <row r="18" spans="1:21">
      <c r="A18" s="4">
        <v>9</v>
      </c>
      <c r="B18" s="6" t="s">
        <v>22</v>
      </c>
      <c r="C18" s="5" t="s">
        <v>23</v>
      </c>
      <c r="D18" s="5" t="s">
        <v>24</v>
      </c>
      <c r="E18" s="7" t="s">
        <v>24</v>
      </c>
      <c r="F18" s="90">
        <f>VLOOKUP($C18,'[1]5.เขตปรับKและเกลี่ยเงินเพิ่มฯ'!$E$16:$AY$110,41,0)</f>
        <v>22922220</v>
      </c>
      <c r="G18" s="28">
        <v>1000000</v>
      </c>
      <c r="H18" s="28">
        <v>442220</v>
      </c>
      <c r="I18" s="28">
        <v>0</v>
      </c>
      <c r="J18" s="28">
        <v>700000</v>
      </c>
      <c r="K18" s="28">
        <v>2142220</v>
      </c>
      <c r="L18" s="28">
        <v>0</v>
      </c>
      <c r="M18" s="28">
        <v>280000</v>
      </c>
      <c r="N18" s="28">
        <v>500000</v>
      </c>
      <c r="O18" s="28">
        <v>0</v>
      </c>
      <c r="P18" s="28">
        <v>0</v>
      </c>
      <c r="Q18" s="28">
        <v>10000000</v>
      </c>
      <c r="R18" s="28">
        <v>0</v>
      </c>
      <c r="S18" s="28">
        <v>0</v>
      </c>
      <c r="T18" s="28">
        <v>10000000</v>
      </c>
      <c r="U18" s="29">
        <f t="shared" si="0"/>
        <v>22922220</v>
      </c>
    </row>
    <row r="19" spans="1:21">
      <c r="A19" s="4">
        <v>10</v>
      </c>
      <c r="B19" s="8" t="s">
        <v>22</v>
      </c>
      <c r="C19" s="3" t="s">
        <v>25</v>
      </c>
      <c r="D19" s="3" t="s">
        <v>26</v>
      </c>
      <c r="E19" s="9" t="s">
        <v>26</v>
      </c>
      <c r="F19" s="90">
        <f>VLOOKUP($C19,'[1]5.เขตปรับKและเกลี่ยเงินเพิ่มฯ'!$E$16:$AY$110,41,0)</f>
        <v>189500</v>
      </c>
      <c r="G19" s="28">
        <v>0</v>
      </c>
      <c r="H19" s="28">
        <v>29500</v>
      </c>
      <c r="I19" s="28">
        <v>0</v>
      </c>
      <c r="J19" s="28">
        <v>0</v>
      </c>
      <c r="K19" s="28">
        <v>29500</v>
      </c>
      <c r="L19" s="28">
        <v>0</v>
      </c>
      <c r="M19" s="28">
        <v>160000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9">
        <f t="shared" si="0"/>
        <v>189500</v>
      </c>
    </row>
    <row r="20" spans="1:21">
      <c r="A20" s="4">
        <v>11</v>
      </c>
      <c r="B20" s="6" t="s">
        <v>22</v>
      </c>
      <c r="C20" s="5" t="s">
        <v>27</v>
      </c>
      <c r="D20" s="5" t="s">
        <v>28</v>
      </c>
      <c r="E20" s="9" t="s">
        <v>28</v>
      </c>
      <c r="F20" s="90">
        <f>VLOOKUP($C20,'[1]5.เขตปรับKและเกลี่ยเงินเพิ่มฯ'!$E$16:$AY$110,41,0)</f>
        <v>5209000</v>
      </c>
      <c r="G20" s="28">
        <v>0</v>
      </c>
      <c r="H20" s="28">
        <v>29000</v>
      </c>
      <c r="I20" s="28">
        <v>0</v>
      </c>
      <c r="J20" s="28">
        <v>0</v>
      </c>
      <c r="K20" s="28">
        <v>29000</v>
      </c>
      <c r="L20" s="28">
        <v>0</v>
      </c>
      <c r="M20" s="28">
        <v>180000</v>
      </c>
      <c r="N20" s="28">
        <v>0</v>
      </c>
      <c r="O20" s="28">
        <v>0</v>
      </c>
      <c r="P20" s="28">
        <v>0</v>
      </c>
      <c r="Q20" s="28">
        <v>0</v>
      </c>
      <c r="R20" s="28">
        <v>5000000</v>
      </c>
      <c r="S20" s="28">
        <v>0</v>
      </c>
      <c r="T20" s="28">
        <v>0</v>
      </c>
      <c r="U20" s="29">
        <f t="shared" si="0"/>
        <v>5209000</v>
      </c>
    </row>
    <row r="21" spans="1:21">
      <c r="A21" s="4">
        <v>12</v>
      </c>
      <c r="B21" s="6" t="s">
        <v>22</v>
      </c>
      <c r="C21" s="5" t="s">
        <v>29</v>
      </c>
      <c r="D21" s="5" t="s">
        <v>30</v>
      </c>
      <c r="E21" s="9" t="s">
        <v>30</v>
      </c>
      <c r="F21" s="90">
        <f>VLOOKUP($C21,'[1]5.เขตปรับKและเกลี่ยเงินเพิ่มฯ'!$E$16:$AY$110,41,0)</f>
        <v>2592500</v>
      </c>
      <c r="G21" s="28">
        <v>0</v>
      </c>
      <c r="H21" s="28">
        <v>52500</v>
      </c>
      <c r="I21" s="28">
        <v>300000</v>
      </c>
      <c r="J21" s="28">
        <v>0</v>
      </c>
      <c r="K21" s="28">
        <v>352500</v>
      </c>
      <c r="L21" s="28">
        <v>0</v>
      </c>
      <c r="M21" s="28">
        <v>240000</v>
      </c>
      <c r="N21" s="28">
        <v>0</v>
      </c>
      <c r="O21" s="28">
        <v>0</v>
      </c>
      <c r="P21" s="28">
        <v>2000000</v>
      </c>
      <c r="Q21" s="28">
        <v>0</v>
      </c>
      <c r="R21" s="28">
        <v>0</v>
      </c>
      <c r="S21" s="28">
        <v>0</v>
      </c>
      <c r="T21" s="28">
        <v>0</v>
      </c>
      <c r="U21" s="29">
        <f t="shared" si="0"/>
        <v>2592500</v>
      </c>
    </row>
    <row r="22" spans="1:21">
      <c r="A22" s="4">
        <v>13</v>
      </c>
      <c r="B22" s="8" t="s">
        <v>22</v>
      </c>
      <c r="C22" s="3" t="s">
        <v>31</v>
      </c>
      <c r="D22" s="3" t="s">
        <v>32</v>
      </c>
      <c r="E22" s="9" t="s">
        <v>32</v>
      </c>
      <c r="F22" s="90">
        <f>VLOOKUP($C22,'[1]5.เขตปรับKและเกลี่ยเงินเพิ่มฯ'!$E$16:$AY$110,41,0)</f>
        <v>72000</v>
      </c>
      <c r="G22" s="28">
        <v>0</v>
      </c>
      <c r="H22" s="28">
        <v>32000</v>
      </c>
      <c r="I22" s="28">
        <v>0</v>
      </c>
      <c r="J22" s="28">
        <v>0</v>
      </c>
      <c r="K22" s="28">
        <v>32000</v>
      </c>
      <c r="L22" s="28">
        <v>0</v>
      </c>
      <c r="M22" s="28">
        <v>40000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9">
        <f t="shared" si="0"/>
        <v>72000</v>
      </c>
    </row>
    <row r="23" spans="1:21">
      <c r="A23" s="4">
        <v>14</v>
      </c>
      <c r="B23" s="12" t="s">
        <v>22</v>
      </c>
      <c r="C23" s="11" t="s">
        <v>33</v>
      </c>
      <c r="D23" s="3" t="s">
        <v>34</v>
      </c>
      <c r="E23" s="95" t="s">
        <v>202</v>
      </c>
      <c r="F23" s="91">
        <f>VLOOKUP($C23,'[1]5.เขตปรับKและเกลี่ยเงินเพิ่มฯ'!$E$16:$AY$110,41,0)</f>
        <v>5529000</v>
      </c>
      <c r="G23" s="28">
        <v>0</v>
      </c>
      <c r="H23" s="28">
        <v>29000</v>
      </c>
      <c r="I23" s="28">
        <v>0</v>
      </c>
      <c r="J23" s="28">
        <v>200000</v>
      </c>
      <c r="K23" s="28">
        <v>229000</v>
      </c>
      <c r="L23" s="28">
        <v>0</v>
      </c>
      <c r="M23" s="28">
        <v>0</v>
      </c>
      <c r="N23" s="28">
        <v>0</v>
      </c>
      <c r="O23" s="28">
        <v>0</v>
      </c>
      <c r="P23" s="28">
        <v>5300000</v>
      </c>
      <c r="Q23" s="28">
        <v>0</v>
      </c>
      <c r="R23" s="28">
        <v>0</v>
      </c>
      <c r="S23" s="28">
        <v>0</v>
      </c>
      <c r="T23" s="28">
        <v>0</v>
      </c>
      <c r="U23" s="29">
        <f t="shared" si="0"/>
        <v>5529000</v>
      </c>
    </row>
    <row r="24" spans="1:21">
      <c r="A24" s="14"/>
      <c r="B24" s="17" t="s">
        <v>35</v>
      </c>
      <c r="C24" s="15"/>
      <c r="D24" s="16"/>
      <c r="E24" s="18"/>
      <c r="F24" s="51">
        <f t="shared" ref="F24" si="4">SUBTOTAL(9,F18:F23)</f>
        <v>36514220</v>
      </c>
      <c r="G24" s="30">
        <f>SUM(G18:G23)</f>
        <v>1000000</v>
      </c>
      <c r="H24" s="30">
        <f t="shared" ref="H24:U24" si="5">SUM(H18:H23)</f>
        <v>614220</v>
      </c>
      <c r="I24" s="30">
        <f t="shared" si="5"/>
        <v>300000</v>
      </c>
      <c r="J24" s="30">
        <f t="shared" si="5"/>
        <v>900000</v>
      </c>
      <c r="K24" s="30">
        <f t="shared" si="5"/>
        <v>2814220</v>
      </c>
      <c r="L24" s="30">
        <f t="shared" si="5"/>
        <v>0</v>
      </c>
      <c r="M24" s="30">
        <f t="shared" si="5"/>
        <v>900000</v>
      </c>
      <c r="N24" s="30">
        <f t="shared" si="5"/>
        <v>500000</v>
      </c>
      <c r="O24" s="30">
        <f t="shared" si="5"/>
        <v>0</v>
      </c>
      <c r="P24" s="30">
        <f t="shared" si="5"/>
        <v>7300000</v>
      </c>
      <c r="Q24" s="30">
        <f t="shared" si="5"/>
        <v>10000000</v>
      </c>
      <c r="R24" s="30">
        <f t="shared" si="5"/>
        <v>5000000</v>
      </c>
      <c r="S24" s="30">
        <f t="shared" si="5"/>
        <v>0</v>
      </c>
      <c r="T24" s="30">
        <f t="shared" si="5"/>
        <v>10000000</v>
      </c>
      <c r="U24" s="30">
        <f t="shared" si="5"/>
        <v>36514220</v>
      </c>
    </row>
    <row r="25" spans="1:21">
      <c r="A25" s="4">
        <v>15</v>
      </c>
      <c r="B25" s="6" t="s">
        <v>36</v>
      </c>
      <c r="C25" s="5" t="s">
        <v>37</v>
      </c>
      <c r="D25" s="5" t="s">
        <v>38</v>
      </c>
      <c r="E25" s="7" t="s">
        <v>38</v>
      </c>
      <c r="F25" s="90">
        <f>VLOOKUP($C25,'[1]5.เขตปรับKและเกลี่ยเงินเพิ่มฯ'!$E$16:$AY$110,41,0)</f>
        <v>28559700</v>
      </c>
      <c r="G25" s="28">
        <v>1000000</v>
      </c>
      <c r="H25" s="28">
        <v>1409700</v>
      </c>
      <c r="I25" s="28">
        <v>0</v>
      </c>
      <c r="J25" s="28">
        <v>450000</v>
      </c>
      <c r="K25" s="28">
        <v>2859700</v>
      </c>
      <c r="L25" s="28">
        <v>0</v>
      </c>
      <c r="M25" s="28">
        <v>400000</v>
      </c>
      <c r="N25" s="28">
        <v>0</v>
      </c>
      <c r="O25" s="28">
        <v>0</v>
      </c>
      <c r="P25" s="28">
        <v>0</v>
      </c>
      <c r="Q25" s="28">
        <v>10000000</v>
      </c>
      <c r="R25" s="28"/>
      <c r="S25" s="28">
        <v>5300000</v>
      </c>
      <c r="T25" s="28">
        <v>10000000</v>
      </c>
      <c r="U25" s="29">
        <f t="shared" si="0"/>
        <v>28559700</v>
      </c>
    </row>
    <row r="26" spans="1:21">
      <c r="A26" s="4">
        <v>16</v>
      </c>
      <c r="B26" s="8" t="s">
        <v>36</v>
      </c>
      <c r="C26" s="3" t="s">
        <v>39</v>
      </c>
      <c r="D26" s="3" t="s">
        <v>40</v>
      </c>
      <c r="E26" s="9" t="s">
        <v>40</v>
      </c>
      <c r="F26" s="90">
        <f>VLOOKUP($C26,'[1]5.เขตปรับKและเกลี่ยเงินเพิ่มฯ'!$E$16:$AY$110,41,0)</f>
        <v>120000</v>
      </c>
      <c r="G26" s="28">
        <v>0</v>
      </c>
      <c r="H26" s="28"/>
      <c r="I26" s="28">
        <v>0</v>
      </c>
      <c r="J26" s="28">
        <v>0</v>
      </c>
      <c r="K26" s="28">
        <v>0</v>
      </c>
      <c r="L26" s="28">
        <v>0</v>
      </c>
      <c r="M26" s="28">
        <v>120000</v>
      </c>
      <c r="N26" s="28">
        <v>0</v>
      </c>
      <c r="O26" s="28">
        <v>0</v>
      </c>
      <c r="P26" s="28">
        <v>0</v>
      </c>
      <c r="Q26" s="28">
        <v>0</v>
      </c>
      <c r="R26" s="28"/>
      <c r="S26" s="28">
        <v>0</v>
      </c>
      <c r="T26" s="28">
        <v>0</v>
      </c>
      <c r="U26" s="29">
        <f t="shared" si="0"/>
        <v>120000</v>
      </c>
    </row>
    <row r="27" spans="1:21">
      <c r="A27" s="4">
        <v>17</v>
      </c>
      <c r="B27" s="6" t="s">
        <v>36</v>
      </c>
      <c r="C27" s="5" t="s">
        <v>41</v>
      </c>
      <c r="D27" s="5" t="s">
        <v>42</v>
      </c>
      <c r="E27" s="9" t="s">
        <v>42</v>
      </c>
      <c r="F27" s="90">
        <f>VLOOKUP($C27,'[1]5.เขตปรับKและเกลี่ยเงินเพิ่มฯ'!$E$16:$AY$110,41,0)</f>
        <v>2154000</v>
      </c>
      <c r="G27" s="28">
        <v>0</v>
      </c>
      <c r="H27" s="28">
        <v>74000</v>
      </c>
      <c r="I27" s="28">
        <v>0</v>
      </c>
      <c r="J27" s="28">
        <v>0</v>
      </c>
      <c r="K27" s="28">
        <v>74000</v>
      </c>
      <c r="L27" s="28">
        <v>0</v>
      </c>
      <c r="M27" s="28">
        <v>80000</v>
      </c>
      <c r="N27" s="28">
        <v>0</v>
      </c>
      <c r="O27" s="28">
        <v>0</v>
      </c>
      <c r="P27" s="28">
        <v>0</v>
      </c>
      <c r="Q27" s="28">
        <v>0</v>
      </c>
      <c r="R27" s="28">
        <v>2000000</v>
      </c>
      <c r="S27" s="28">
        <v>0</v>
      </c>
      <c r="T27" s="28">
        <v>0</v>
      </c>
      <c r="U27" s="29">
        <f t="shared" si="0"/>
        <v>2154000</v>
      </c>
    </row>
    <row r="28" spans="1:21">
      <c r="A28" s="4">
        <v>18</v>
      </c>
      <c r="B28" s="6" t="s">
        <v>36</v>
      </c>
      <c r="C28" s="5" t="s">
        <v>43</v>
      </c>
      <c r="D28" s="5" t="s">
        <v>44</v>
      </c>
      <c r="E28" s="9" t="s">
        <v>44</v>
      </c>
      <c r="F28" s="90">
        <f>VLOOKUP($C28,'[1]5.เขตปรับKและเกลี่ยเงินเพิ่มฯ'!$E$16:$AY$110,41,0)</f>
        <v>426500</v>
      </c>
      <c r="G28" s="28">
        <v>0</v>
      </c>
      <c r="H28" s="28">
        <v>306500</v>
      </c>
      <c r="I28" s="28">
        <v>0</v>
      </c>
      <c r="J28" s="28">
        <v>0</v>
      </c>
      <c r="K28" s="28">
        <v>306500</v>
      </c>
      <c r="L28" s="28">
        <v>0</v>
      </c>
      <c r="M28" s="28">
        <v>120000</v>
      </c>
      <c r="N28" s="28">
        <v>0</v>
      </c>
      <c r="O28" s="28">
        <v>0</v>
      </c>
      <c r="P28" s="28">
        <v>0</v>
      </c>
      <c r="Q28" s="28">
        <v>0</v>
      </c>
      <c r="R28" s="28"/>
      <c r="S28" s="28">
        <v>0</v>
      </c>
      <c r="T28" s="28">
        <v>0</v>
      </c>
      <c r="U28" s="29">
        <f t="shared" si="0"/>
        <v>426500</v>
      </c>
    </row>
    <row r="29" spans="1:21">
      <c r="A29" s="4">
        <v>19</v>
      </c>
      <c r="B29" s="8" t="s">
        <v>36</v>
      </c>
      <c r="C29" s="3" t="s">
        <v>45</v>
      </c>
      <c r="D29" s="3" t="s">
        <v>46</v>
      </c>
      <c r="E29" s="9" t="s">
        <v>46</v>
      </c>
      <c r="F29" s="90">
        <f>VLOOKUP($C29,'[1]5.เขตปรับKและเกลี่ยเงินเพิ่มฯ'!$E$16:$AY$110,41,0)</f>
        <v>0</v>
      </c>
      <c r="G29" s="28">
        <v>0</v>
      </c>
      <c r="H29" s="28"/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/>
      <c r="S29" s="28">
        <v>0</v>
      </c>
      <c r="T29" s="28">
        <v>0</v>
      </c>
      <c r="U29" s="29">
        <f t="shared" si="0"/>
        <v>0</v>
      </c>
    </row>
    <row r="30" spans="1:21">
      <c r="A30" s="4">
        <v>20</v>
      </c>
      <c r="B30" s="8" t="s">
        <v>36</v>
      </c>
      <c r="C30" s="3" t="s">
        <v>47</v>
      </c>
      <c r="D30" s="3" t="s">
        <v>48</v>
      </c>
      <c r="E30" s="9" t="s">
        <v>48</v>
      </c>
      <c r="F30" s="90">
        <f>VLOOKUP($C30,'[1]5.เขตปรับKและเกลี่ยเงินเพิ่มฯ'!$E$16:$AY$110,41,0)</f>
        <v>180000</v>
      </c>
      <c r="G30" s="28">
        <v>0</v>
      </c>
      <c r="H30" s="28"/>
      <c r="I30" s="28">
        <v>0</v>
      </c>
      <c r="J30" s="28">
        <v>0</v>
      </c>
      <c r="K30" s="28">
        <v>0</v>
      </c>
      <c r="L30" s="28">
        <v>0</v>
      </c>
      <c r="M30" s="28">
        <v>180000</v>
      </c>
      <c r="N30" s="28">
        <v>0</v>
      </c>
      <c r="O30" s="28">
        <v>0</v>
      </c>
      <c r="P30" s="28">
        <v>0</v>
      </c>
      <c r="Q30" s="28">
        <v>0</v>
      </c>
      <c r="R30" s="28"/>
      <c r="S30" s="28">
        <v>0</v>
      </c>
      <c r="T30" s="28">
        <v>0</v>
      </c>
      <c r="U30" s="29">
        <f t="shared" si="0"/>
        <v>180000</v>
      </c>
    </row>
    <row r="31" spans="1:21">
      <c r="A31" s="4">
        <v>21</v>
      </c>
      <c r="B31" s="8" t="s">
        <v>36</v>
      </c>
      <c r="C31" s="3" t="s">
        <v>49</v>
      </c>
      <c r="D31" s="3" t="s">
        <v>50</v>
      </c>
      <c r="E31" s="9" t="s">
        <v>50</v>
      </c>
      <c r="F31" s="90">
        <f>VLOOKUP($C31,'[1]5.เขตปรับKและเกลี่ยเงินเพิ่มฯ'!$E$16:$AY$110,41,0)</f>
        <v>254000</v>
      </c>
      <c r="G31" s="28">
        <v>0</v>
      </c>
      <c r="H31" s="28">
        <v>134000</v>
      </c>
      <c r="I31" s="28">
        <v>0</v>
      </c>
      <c r="J31" s="28">
        <v>0</v>
      </c>
      <c r="K31" s="28">
        <v>134000</v>
      </c>
      <c r="L31" s="28">
        <v>0</v>
      </c>
      <c r="M31" s="28">
        <v>120000</v>
      </c>
      <c r="N31" s="28">
        <v>0</v>
      </c>
      <c r="O31" s="28">
        <v>0</v>
      </c>
      <c r="P31" s="28">
        <v>0</v>
      </c>
      <c r="Q31" s="28">
        <v>0</v>
      </c>
      <c r="R31" s="28"/>
      <c r="S31" s="28">
        <v>0</v>
      </c>
      <c r="T31" s="28">
        <v>0</v>
      </c>
      <c r="U31" s="29">
        <f t="shared" si="0"/>
        <v>254000</v>
      </c>
    </row>
    <row r="32" spans="1:21">
      <c r="A32" s="4">
        <v>22</v>
      </c>
      <c r="B32" s="8" t="s">
        <v>36</v>
      </c>
      <c r="C32" s="3" t="s">
        <v>51</v>
      </c>
      <c r="D32" s="3" t="s">
        <v>52</v>
      </c>
      <c r="E32" s="9" t="s">
        <v>52</v>
      </c>
      <c r="F32" s="90">
        <f>VLOOKUP($C32,'[1]5.เขตปรับKและเกลี่ยเงินเพิ่มฯ'!$E$16:$AY$110,41,0)</f>
        <v>80000</v>
      </c>
      <c r="G32" s="28">
        <v>0</v>
      </c>
      <c r="H32" s="28"/>
      <c r="I32" s="28">
        <v>0</v>
      </c>
      <c r="J32" s="28">
        <v>0</v>
      </c>
      <c r="K32" s="28">
        <v>0</v>
      </c>
      <c r="L32" s="28">
        <v>0</v>
      </c>
      <c r="M32" s="28">
        <v>80000</v>
      </c>
      <c r="N32" s="28">
        <v>0</v>
      </c>
      <c r="O32" s="28">
        <v>0</v>
      </c>
      <c r="P32" s="28">
        <v>0</v>
      </c>
      <c r="Q32" s="28">
        <v>0</v>
      </c>
      <c r="R32" s="28"/>
      <c r="S32" s="28">
        <v>0</v>
      </c>
      <c r="T32" s="28">
        <v>0</v>
      </c>
      <c r="U32" s="29">
        <f t="shared" si="0"/>
        <v>80000</v>
      </c>
    </row>
    <row r="33" spans="1:21">
      <c r="A33" s="4">
        <v>23</v>
      </c>
      <c r="B33" s="8" t="s">
        <v>36</v>
      </c>
      <c r="C33" s="3" t="s">
        <v>53</v>
      </c>
      <c r="D33" s="3" t="s">
        <v>54</v>
      </c>
      <c r="E33" s="9" t="s">
        <v>54</v>
      </c>
      <c r="F33" s="90">
        <f>VLOOKUP($C33,'[1]5.เขตปรับKและเกลี่ยเงินเพิ่มฯ'!$E$16:$AY$110,41,0)</f>
        <v>0</v>
      </c>
      <c r="G33" s="28">
        <v>0</v>
      </c>
      <c r="H33" s="28"/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/>
      <c r="S33" s="28">
        <v>0</v>
      </c>
      <c r="T33" s="28">
        <v>0</v>
      </c>
      <c r="U33" s="29">
        <f t="shared" si="0"/>
        <v>0</v>
      </c>
    </row>
    <row r="34" spans="1:21">
      <c r="A34" s="4">
        <v>24</v>
      </c>
      <c r="B34" s="8" t="s">
        <v>36</v>
      </c>
      <c r="C34" s="3" t="s">
        <v>55</v>
      </c>
      <c r="D34" s="3" t="s">
        <v>56</v>
      </c>
      <c r="E34" s="9" t="s">
        <v>56</v>
      </c>
      <c r="F34" s="90">
        <f>VLOOKUP($C34,'[1]5.เขตปรับKและเกลี่ยเงินเพิ่มฯ'!$E$16:$AY$110,41,0)</f>
        <v>80000</v>
      </c>
      <c r="G34" s="28">
        <v>0</v>
      </c>
      <c r="H34" s="28"/>
      <c r="I34" s="28">
        <v>0</v>
      </c>
      <c r="J34" s="28">
        <v>0</v>
      </c>
      <c r="K34" s="28">
        <v>0</v>
      </c>
      <c r="L34" s="28">
        <v>0</v>
      </c>
      <c r="M34" s="28">
        <v>80000</v>
      </c>
      <c r="N34" s="28">
        <v>0</v>
      </c>
      <c r="O34" s="28">
        <v>0</v>
      </c>
      <c r="P34" s="28">
        <v>0</v>
      </c>
      <c r="Q34" s="28">
        <v>0</v>
      </c>
      <c r="R34" s="28"/>
      <c r="S34" s="28">
        <v>0</v>
      </c>
      <c r="T34" s="28">
        <v>0</v>
      </c>
      <c r="U34" s="29">
        <f t="shared" si="0"/>
        <v>80000</v>
      </c>
    </row>
    <row r="35" spans="1:21">
      <c r="A35" s="4">
        <v>25</v>
      </c>
      <c r="B35" s="8" t="s">
        <v>36</v>
      </c>
      <c r="C35" s="3" t="s">
        <v>57</v>
      </c>
      <c r="D35" s="3" t="s">
        <v>58</v>
      </c>
      <c r="E35" s="9" t="s">
        <v>58</v>
      </c>
      <c r="F35" s="90">
        <f>VLOOKUP($C35,'[1]5.เขตปรับKและเกลี่ยเงินเพิ่มฯ'!$E$16:$AY$110,41,0)</f>
        <v>40000</v>
      </c>
      <c r="G35" s="28">
        <v>0</v>
      </c>
      <c r="H35" s="28"/>
      <c r="I35" s="28">
        <v>0</v>
      </c>
      <c r="J35" s="28">
        <v>0</v>
      </c>
      <c r="K35" s="28">
        <v>0</v>
      </c>
      <c r="L35" s="28">
        <v>0</v>
      </c>
      <c r="M35" s="28">
        <v>40000</v>
      </c>
      <c r="N35" s="28">
        <v>0</v>
      </c>
      <c r="O35" s="28">
        <v>0</v>
      </c>
      <c r="P35" s="28">
        <v>0</v>
      </c>
      <c r="Q35" s="28">
        <v>0</v>
      </c>
      <c r="R35" s="28"/>
      <c r="S35" s="28">
        <v>0</v>
      </c>
      <c r="T35" s="28">
        <v>0</v>
      </c>
      <c r="U35" s="29">
        <f t="shared" si="0"/>
        <v>40000</v>
      </c>
    </row>
    <row r="36" spans="1:21">
      <c r="A36" s="4">
        <v>26</v>
      </c>
      <c r="B36" s="8" t="s">
        <v>36</v>
      </c>
      <c r="C36" s="3" t="s">
        <v>59</v>
      </c>
      <c r="D36" s="3" t="s">
        <v>60</v>
      </c>
      <c r="E36" s="9" t="s">
        <v>60</v>
      </c>
      <c r="F36" s="90">
        <f>VLOOKUP($C36,'[1]5.เขตปรับKและเกลี่ยเงินเพิ่มฯ'!$E$16:$AY$110,41,0)</f>
        <v>180000</v>
      </c>
      <c r="G36" s="28">
        <v>0</v>
      </c>
      <c r="H36" s="28">
        <v>60000</v>
      </c>
      <c r="I36" s="28">
        <v>0</v>
      </c>
      <c r="J36" s="28">
        <v>0</v>
      </c>
      <c r="K36" s="28">
        <v>60000</v>
      </c>
      <c r="L36" s="28">
        <v>0</v>
      </c>
      <c r="M36" s="28">
        <v>120000</v>
      </c>
      <c r="N36" s="28">
        <v>0</v>
      </c>
      <c r="O36" s="28">
        <v>0</v>
      </c>
      <c r="P36" s="28">
        <v>0</v>
      </c>
      <c r="Q36" s="28">
        <v>0</v>
      </c>
      <c r="R36" s="28"/>
      <c r="S36" s="28">
        <v>0</v>
      </c>
      <c r="T36" s="28">
        <v>0</v>
      </c>
      <c r="U36" s="29">
        <f t="shared" si="0"/>
        <v>180000</v>
      </c>
    </row>
    <row r="37" spans="1:21">
      <c r="A37" s="4">
        <v>27</v>
      </c>
      <c r="B37" s="8" t="s">
        <v>36</v>
      </c>
      <c r="C37" s="3" t="s">
        <v>61</v>
      </c>
      <c r="D37" s="3" t="s">
        <v>62</v>
      </c>
      <c r="E37" s="9" t="s">
        <v>62</v>
      </c>
      <c r="F37" s="90">
        <f>VLOOKUP($C37,'[1]5.เขตปรับKและเกลี่ยเงินเพิ่มฯ'!$E$16:$AY$110,41,0)</f>
        <v>1120000</v>
      </c>
      <c r="G37" s="28">
        <v>0</v>
      </c>
      <c r="H37" s="28"/>
      <c r="I37" s="28">
        <v>0</v>
      </c>
      <c r="J37" s="28">
        <v>0</v>
      </c>
      <c r="K37" s="28">
        <v>0</v>
      </c>
      <c r="L37" s="28">
        <v>0</v>
      </c>
      <c r="M37" s="28">
        <v>120000</v>
      </c>
      <c r="N37" s="28">
        <v>0</v>
      </c>
      <c r="O37" s="28">
        <v>0</v>
      </c>
      <c r="P37" s="28">
        <v>0</v>
      </c>
      <c r="Q37" s="28">
        <v>0</v>
      </c>
      <c r="R37" s="28">
        <v>1000000</v>
      </c>
      <c r="S37" s="28">
        <v>0</v>
      </c>
      <c r="T37" s="28">
        <v>0</v>
      </c>
      <c r="U37" s="29">
        <f t="shared" si="0"/>
        <v>1120000</v>
      </c>
    </row>
    <row r="38" spans="1:21">
      <c r="A38" s="4">
        <v>28</v>
      </c>
      <c r="B38" s="8" t="s">
        <v>36</v>
      </c>
      <c r="C38" s="3" t="s">
        <v>63</v>
      </c>
      <c r="D38" s="3" t="s">
        <v>64</v>
      </c>
      <c r="E38" s="9" t="s">
        <v>64</v>
      </c>
      <c r="F38" s="90">
        <f>VLOOKUP($C38,'[1]5.เขตปรับKและเกลี่ยเงินเพิ่มฯ'!$E$16:$AY$110,41,0)</f>
        <v>1305220</v>
      </c>
      <c r="G38" s="28">
        <v>0</v>
      </c>
      <c r="H38" s="28">
        <v>185220</v>
      </c>
      <c r="I38" s="28">
        <v>1000000</v>
      </c>
      <c r="J38" s="28">
        <v>0</v>
      </c>
      <c r="K38" s="28">
        <v>1185220</v>
      </c>
      <c r="L38" s="28">
        <v>0</v>
      </c>
      <c r="M38" s="28">
        <v>120000</v>
      </c>
      <c r="N38" s="28">
        <v>0</v>
      </c>
      <c r="O38" s="28">
        <v>0</v>
      </c>
      <c r="P38" s="28">
        <v>0</v>
      </c>
      <c r="Q38" s="28">
        <v>0</v>
      </c>
      <c r="R38" s="28"/>
      <c r="S38" s="28">
        <v>0</v>
      </c>
      <c r="T38" s="28">
        <v>0</v>
      </c>
      <c r="U38" s="29">
        <f t="shared" si="0"/>
        <v>1305220</v>
      </c>
    </row>
    <row r="39" spans="1:21">
      <c r="A39" s="4">
        <v>29</v>
      </c>
      <c r="B39" s="8" t="s">
        <v>36</v>
      </c>
      <c r="C39" s="3" t="s">
        <v>65</v>
      </c>
      <c r="D39" s="3" t="s">
        <v>66</v>
      </c>
      <c r="E39" s="9" t="s">
        <v>66</v>
      </c>
      <c r="F39" s="90">
        <f>VLOOKUP($C39,'[1]5.เขตปรับKและเกลี่ยเงินเพิ่มฯ'!$E$16:$AY$110,41,0)</f>
        <v>280000</v>
      </c>
      <c r="G39" s="28">
        <v>0</v>
      </c>
      <c r="H39" s="28"/>
      <c r="I39" s="28">
        <v>200000</v>
      </c>
      <c r="J39" s="28">
        <v>0</v>
      </c>
      <c r="K39" s="28">
        <v>200000</v>
      </c>
      <c r="L39" s="28">
        <v>0</v>
      </c>
      <c r="M39" s="28">
        <v>80000</v>
      </c>
      <c r="N39" s="28">
        <v>0</v>
      </c>
      <c r="O39" s="28">
        <v>0</v>
      </c>
      <c r="P39" s="28">
        <v>0</v>
      </c>
      <c r="Q39" s="28">
        <v>0</v>
      </c>
      <c r="R39" s="28"/>
      <c r="S39" s="28">
        <v>0</v>
      </c>
      <c r="T39" s="28">
        <v>0</v>
      </c>
      <c r="U39" s="29">
        <f t="shared" si="0"/>
        <v>280000</v>
      </c>
    </row>
    <row r="40" spans="1:21">
      <c r="A40" s="4">
        <v>30</v>
      </c>
      <c r="B40" s="8" t="s">
        <v>36</v>
      </c>
      <c r="C40" s="3" t="s">
        <v>67</v>
      </c>
      <c r="D40" s="3" t="s">
        <v>68</v>
      </c>
      <c r="E40" s="9" t="s">
        <v>68</v>
      </c>
      <c r="F40" s="90">
        <f>VLOOKUP($C40,'[1]5.เขตปรับKและเกลี่ยเงินเพิ่มฯ'!$E$16:$AY$110,41,0)</f>
        <v>80000</v>
      </c>
      <c r="G40" s="28">
        <v>0</v>
      </c>
      <c r="H40" s="28"/>
      <c r="I40" s="28">
        <v>0</v>
      </c>
      <c r="J40" s="28">
        <v>0</v>
      </c>
      <c r="K40" s="28">
        <v>0</v>
      </c>
      <c r="L40" s="28">
        <v>0</v>
      </c>
      <c r="M40" s="28">
        <v>80000</v>
      </c>
      <c r="N40" s="28">
        <v>0</v>
      </c>
      <c r="O40" s="28">
        <v>0</v>
      </c>
      <c r="P40" s="28">
        <v>0</v>
      </c>
      <c r="Q40" s="28">
        <v>0</v>
      </c>
      <c r="R40" s="28"/>
      <c r="S40" s="28">
        <v>0</v>
      </c>
      <c r="T40" s="28">
        <v>0</v>
      </c>
      <c r="U40" s="29">
        <f t="shared" si="0"/>
        <v>80000</v>
      </c>
    </row>
    <row r="41" spans="1:21">
      <c r="A41" s="4">
        <v>31</v>
      </c>
      <c r="B41" s="8" t="s">
        <v>36</v>
      </c>
      <c r="C41" s="3" t="s">
        <v>69</v>
      </c>
      <c r="D41" s="3" t="s">
        <v>70</v>
      </c>
      <c r="E41" s="9" t="s">
        <v>70</v>
      </c>
      <c r="F41" s="90">
        <f>VLOOKUP($C41,'[1]5.เขตปรับKและเกลี่ยเงินเพิ่มฯ'!$E$16:$AY$110,41,0)</f>
        <v>84000</v>
      </c>
      <c r="G41" s="28">
        <v>0</v>
      </c>
      <c r="H41" s="28">
        <v>4000</v>
      </c>
      <c r="I41" s="28">
        <v>0</v>
      </c>
      <c r="J41" s="28">
        <v>0</v>
      </c>
      <c r="K41" s="28">
        <v>4000</v>
      </c>
      <c r="L41" s="28">
        <v>0</v>
      </c>
      <c r="M41" s="28">
        <v>80000</v>
      </c>
      <c r="N41" s="28">
        <v>0</v>
      </c>
      <c r="O41" s="28">
        <v>0</v>
      </c>
      <c r="P41" s="28">
        <v>0</v>
      </c>
      <c r="Q41" s="28">
        <v>0</v>
      </c>
      <c r="R41" s="28"/>
      <c r="S41" s="28">
        <v>0</v>
      </c>
      <c r="T41" s="28">
        <v>0</v>
      </c>
      <c r="U41" s="29">
        <f t="shared" si="0"/>
        <v>84000</v>
      </c>
    </row>
    <row r="42" spans="1:21">
      <c r="A42" s="4">
        <v>32</v>
      </c>
      <c r="B42" s="8" t="s">
        <v>36</v>
      </c>
      <c r="C42" s="3" t="s">
        <v>71</v>
      </c>
      <c r="D42" s="3" t="s">
        <v>72</v>
      </c>
      <c r="E42" s="9" t="s">
        <v>72</v>
      </c>
      <c r="F42" s="90">
        <f>VLOOKUP($C42,'[1]5.เขตปรับKและเกลี่ยเงินเพิ่มฯ'!$E$16:$AY$110,41,0)</f>
        <v>84000</v>
      </c>
      <c r="G42" s="28">
        <v>0</v>
      </c>
      <c r="H42" s="28">
        <v>4000</v>
      </c>
      <c r="I42" s="28">
        <v>0</v>
      </c>
      <c r="J42" s="28">
        <v>0</v>
      </c>
      <c r="K42" s="28">
        <v>4000</v>
      </c>
      <c r="L42" s="28">
        <v>0</v>
      </c>
      <c r="M42" s="28">
        <v>80000</v>
      </c>
      <c r="N42" s="28">
        <v>0</v>
      </c>
      <c r="O42" s="28">
        <v>0</v>
      </c>
      <c r="P42" s="28">
        <v>0</v>
      </c>
      <c r="Q42" s="28">
        <v>0</v>
      </c>
      <c r="R42" s="28"/>
      <c r="S42" s="28">
        <v>0</v>
      </c>
      <c r="T42" s="28">
        <v>0</v>
      </c>
      <c r="U42" s="29">
        <f t="shared" si="0"/>
        <v>84000</v>
      </c>
    </row>
    <row r="43" spans="1:21">
      <c r="A43" s="4">
        <v>33</v>
      </c>
      <c r="B43" s="8" t="s">
        <v>36</v>
      </c>
      <c r="C43" s="3" t="s">
        <v>73</v>
      </c>
      <c r="D43" s="3" t="s">
        <v>74</v>
      </c>
      <c r="E43" s="9" t="s">
        <v>74</v>
      </c>
      <c r="F43" s="90">
        <f>VLOOKUP($C43,'[1]5.เขตปรับKและเกลี่ยเงินเพิ่มฯ'!$E$16:$AY$110,41,0)</f>
        <v>250000</v>
      </c>
      <c r="G43" s="28">
        <v>0</v>
      </c>
      <c r="H43" s="28">
        <v>130000</v>
      </c>
      <c r="I43" s="28">
        <v>0</v>
      </c>
      <c r="J43" s="28">
        <v>0</v>
      </c>
      <c r="K43" s="28">
        <v>130000</v>
      </c>
      <c r="L43" s="28">
        <v>0</v>
      </c>
      <c r="M43" s="28">
        <v>120000</v>
      </c>
      <c r="N43" s="28">
        <v>0</v>
      </c>
      <c r="O43" s="28">
        <v>0</v>
      </c>
      <c r="P43" s="28">
        <v>0</v>
      </c>
      <c r="Q43" s="28">
        <v>0</v>
      </c>
      <c r="R43" s="28"/>
      <c r="S43" s="28">
        <v>0</v>
      </c>
      <c r="T43" s="28">
        <v>0</v>
      </c>
      <c r="U43" s="29">
        <f t="shared" si="0"/>
        <v>250000</v>
      </c>
    </row>
    <row r="44" spans="1:21">
      <c r="A44" s="4">
        <v>34</v>
      </c>
      <c r="B44" s="8" t="s">
        <v>36</v>
      </c>
      <c r="C44" s="3" t="s">
        <v>75</v>
      </c>
      <c r="D44" s="3" t="s">
        <v>76</v>
      </c>
      <c r="E44" s="9" t="s">
        <v>76</v>
      </c>
      <c r="F44" s="90">
        <f>VLOOKUP($C44,'[1]5.เขตปรับKและเกลี่ยเงินเพิ่มฯ'!$E$16:$AY$110,41,0)</f>
        <v>44000</v>
      </c>
      <c r="G44" s="28">
        <v>0</v>
      </c>
      <c r="H44" s="28">
        <v>4000</v>
      </c>
      <c r="I44" s="28">
        <v>0</v>
      </c>
      <c r="J44" s="28">
        <v>0</v>
      </c>
      <c r="K44" s="28">
        <v>4000</v>
      </c>
      <c r="L44" s="28">
        <v>0</v>
      </c>
      <c r="M44" s="28">
        <v>40000</v>
      </c>
      <c r="N44" s="28">
        <v>0</v>
      </c>
      <c r="O44" s="28">
        <v>0</v>
      </c>
      <c r="P44" s="28">
        <v>0</v>
      </c>
      <c r="Q44" s="28">
        <v>0</v>
      </c>
      <c r="R44" s="28"/>
      <c r="S44" s="28">
        <v>0</v>
      </c>
      <c r="T44" s="28">
        <v>0</v>
      </c>
      <c r="U44" s="29">
        <f t="shared" si="0"/>
        <v>44000</v>
      </c>
    </row>
    <row r="45" spans="1:21">
      <c r="A45" s="4">
        <v>35</v>
      </c>
      <c r="B45" s="12" t="s">
        <v>36</v>
      </c>
      <c r="C45" s="11" t="s">
        <v>77</v>
      </c>
      <c r="D45" s="3" t="s">
        <v>78</v>
      </c>
      <c r="E45" s="13" t="s">
        <v>78</v>
      </c>
      <c r="F45" s="91">
        <f>VLOOKUP($C45,'[1]5.เขตปรับKและเกลี่ยเงินเพิ่มฯ'!$E$16:$AY$110,41,0)</f>
        <v>2040000</v>
      </c>
      <c r="G45" s="28">
        <v>0</v>
      </c>
      <c r="H45" s="28"/>
      <c r="I45" s="28">
        <v>0</v>
      </c>
      <c r="J45" s="28">
        <v>0</v>
      </c>
      <c r="K45" s="28">
        <v>0</v>
      </c>
      <c r="L45" s="28">
        <v>0</v>
      </c>
      <c r="M45" s="28">
        <v>40000</v>
      </c>
      <c r="N45" s="28">
        <v>0</v>
      </c>
      <c r="O45" s="28">
        <v>0</v>
      </c>
      <c r="P45" s="28">
        <v>0</v>
      </c>
      <c r="Q45" s="28">
        <v>0</v>
      </c>
      <c r="R45" s="28">
        <v>2000000</v>
      </c>
      <c r="S45" s="28">
        <v>0</v>
      </c>
      <c r="T45" s="28">
        <v>0</v>
      </c>
      <c r="U45" s="29">
        <f t="shared" si="0"/>
        <v>2040000</v>
      </c>
    </row>
    <row r="46" spans="1:21">
      <c r="A46" s="14"/>
      <c r="B46" s="17" t="s">
        <v>79</v>
      </c>
      <c r="C46" s="15"/>
      <c r="D46" s="16"/>
      <c r="E46" s="18"/>
      <c r="F46" s="51">
        <f t="shared" ref="F46" si="6">SUBTOTAL(9,F25:F45)</f>
        <v>37361420</v>
      </c>
      <c r="G46" s="30">
        <f>SUM(G25:G45)</f>
        <v>1000000</v>
      </c>
      <c r="H46" s="30">
        <f t="shared" ref="H46:U46" si="7">SUM(H25:H45)</f>
        <v>2311420</v>
      </c>
      <c r="I46" s="30">
        <f t="shared" si="7"/>
        <v>1200000</v>
      </c>
      <c r="J46" s="30">
        <f t="shared" si="7"/>
        <v>450000</v>
      </c>
      <c r="K46" s="30">
        <f t="shared" si="7"/>
        <v>4961420</v>
      </c>
      <c r="L46" s="30">
        <f t="shared" si="7"/>
        <v>0</v>
      </c>
      <c r="M46" s="30">
        <f t="shared" si="7"/>
        <v>2100000</v>
      </c>
      <c r="N46" s="30">
        <f t="shared" si="7"/>
        <v>0</v>
      </c>
      <c r="O46" s="30">
        <f t="shared" si="7"/>
        <v>0</v>
      </c>
      <c r="P46" s="30">
        <f t="shared" si="7"/>
        <v>0</v>
      </c>
      <c r="Q46" s="30">
        <f t="shared" si="7"/>
        <v>10000000</v>
      </c>
      <c r="R46" s="30">
        <f t="shared" si="7"/>
        <v>5000000</v>
      </c>
      <c r="S46" s="30">
        <f t="shared" si="7"/>
        <v>5300000</v>
      </c>
      <c r="T46" s="30">
        <f t="shared" si="7"/>
        <v>10000000</v>
      </c>
      <c r="U46" s="30">
        <f t="shared" si="7"/>
        <v>37361420</v>
      </c>
    </row>
    <row r="47" spans="1:21">
      <c r="A47" s="4">
        <v>36</v>
      </c>
      <c r="B47" s="6" t="s">
        <v>80</v>
      </c>
      <c r="C47" s="5" t="s">
        <v>81</v>
      </c>
      <c r="D47" s="5" t="s">
        <v>82</v>
      </c>
      <c r="E47" s="7" t="s">
        <v>82</v>
      </c>
      <c r="F47" s="90">
        <f>VLOOKUP($C47,'[1]5.เขตปรับKและเกลี่ยเงินเพิ่มฯ'!$E$16:$AY$110,41,0)</f>
        <v>24555000</v>
      </c>
      <c r="G47" s="28">
        <v>1000000</v>
      </c>
      <c r="H47" s="28">
        <v>315000</v>
      </c>
      <c r="I47" s="28">
        <v>0</v>
      </c>
      <c r="J47" s="28">
        <v>3000000</v>
      </c>
      <c r="K47" s="28">
        <v>4315000</v>
      </c>
      <c r="L47" s="28">
        <v>0</v>
      </c>
      <c r="M47" s="28">
        <v>240000</v>
      </c>
      <c r="N47" s="28">
        <v>0</v>
      </c>
      <c r="O47" s="28">
        <v>0</v>
      </c>
      <c r="P47" s="28">
        <v>0</v>
      </c>
      <c r="Q47" s="28">
        <v>10000000</v>
      </c>
      <c r="R47" s="28">
        <v>0</v>
      </c>
      <c r="S47" s="28">
        <v>0</v>
      </c>
      <c r="T47" s="28">
        <v>10000000</v>
      </c>
      <c r="U47" s="29">
        <f t="shared" si="0"/>
        <v>24555000</v>
      </c>
    </row>
    <row r="48" spans="1:21">
      <c r="A48" s="10">
        <v>37</v>
      </c>
      <c r="B48" s="8" t="s">
        <v>80</v>
      </c>
      <c r="C48" s="3" t="s">
        <v>83</v>
      </c>
      <c r="D48" s="3" t="s">
        <v>84</v>
      </c>
      <c r="E48" s="9" t="s">
        <v>84</v>
      </c>
      <c r="F48" s="90">
        <f>VLOOKUP($C48,'[1]5.เขตปรับKและเกลี่ยเงินเพิ่มฯ'!$E$16:$AY$110,41,0)</f>
        <v>2529500</v>
      </c>
      <c r="G48" s="28">
        <v>0</v>
      </c>
      <c r="H48" s="28">
        <v>29500</v>
      </c>
      <c r="I48" s="28">
        <v>0</v>
      </c>
      <c r="J48" s="28">
        <v>0</v>
      </c>
      <c r="K48" s="28">
        <v>29500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2500000</v>
      </c>
      <c r="S48" s="28">
        <v>0</v>
      </c>
      <c r="T48" s="28">
        <v>0</v>
      </c>
      <c r="U48" s="29">
        <f t="shared" si="0"/>
        <v>2529500</v>
      </c>
    </row>
    <row r="49" spans="1:21">
      <c r="A49" s="4">
        <v>38</v>
      </c>
      <c r="B49" s="6" t="s">
        <v>80</v>
      </c>
      <c r="C49" s="5" t="s">
        <v>85</v>
      </c>
      <c r="D49" s="5" t="s">
        <v>86</v>
      </c>
      <c r="E49" s="9" t="s">
        <v>86</v>
      </c>
      <c r="F49" s="90">
        <f>VLOOKUP($C49,'[1]5.เขตปรับKและเกลี่ยเงินเพิ่มฯ'!$E$16:$AY$110,41,0)</f>
        <v>299000</v>
      </c>
      <c r="G49" s="28">
        <v>0</v>
      </c>
      <c r="H49" s="28">
        <v>49000</v>
      </c>
      <c r="I49" s="28">
        <v>0</v>
      </c>
      <c r="J49" s="28">
        <v>250000</v>
      </c>
      <c r="K49" s="28">
        <v>299000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9">
        <f t="shared" si="0"/>
        <v>299000</v>
      </c>
    </row>
    <row r="50" spans="1:21">
      <c r="A50" s="10">
        <v>39</v>
      </c>
      <c r="B50" s="6" t="s">
        <v>80</v>
      </c>
      <c r="C50" s="5" t="s">
        <v>87</v>
      </c>
      <c r="D50" s="5" t="s">
        <v>88</v>
      </c>
      <c r="E50" s="9" t="s">
        <v>88</v>
      </c>
      <c r="F50" s="90">
        <f>VLOOKUP($C50,'[1]5.เขตปรับKและเกลี่ยเงินเพิ่มฯ'!$E$16:$AY$110,41,0)</f>
        <v>2629000</v>
      </c>
      <c r="G50" s="28">
        <v>0</v>
      </c>
      <c r="H50" s="28">
        <v>49000</v>
      </c>
      <c r="I50" s="28">
        <v>0</v>
      </c>
      <c r="J50" s="28">
        <v>0</v>
      </c>
      <c r="K50" s="28">
        <v>49000</v>
      </c>
      <c r="L50" s="28">
        <v>0</v>
      </c>
      <c r="M50" s="28">
        <v>80000</v>
      </c>
      <c r="N50" s="28">
        <v>0</v>
      </c>
      <c r="O50" s="28">
        <v>0</v>
      </c>
      <c r="P50" s="28">
        <v>0</v>
      </c>
      <c r="Q50" s="28">
        <v>0</v>
      </c>
      <c r="R50" s="28">
        <v>2500000</v>
      </c>
      <c r="S50" s="28">
        <v>0</v>
      </c>
      <c r="T50" s="28">
        <v>0</v>
      </c>
      <c r="U50" s="29">
        <f t="shared" si="0"/>
        <v>2629000</v>
      </c>
    </row>
    <row r="51" spans="1:21">
      <c r="A51" s="4">
        <v>40</v>
      </c>
      <c r="B51" s="8" t="s">
        <v>80</v>
      </c>
      <c r="C51" s="3" t="s">
        <v>89</v>
      </c>
      <c r="D51" s="3" t="s">
        <v>90</v>
      </c>
      <c r="E51" s="9" t="s">
        <v>90</v>
      </c>
      <c r="F51" s="90">
        <f>VLOOKUP($C51,'[1]5.เขตปรับKและเกลี่ยเงินเพิ่มฯ'!$E$16:$AY$110,41,0)</f>
        <v>4000</v>
      </c>
      <c r="G51" s="28">
        <v>0</v>
      </c>
      <c r="H51" s="28">
        <v>4000</v>
      </c>
      <c r="I51" s="28">
        <v>0</v>
      </c>
      <c r="J51" s="28">
        <v>0</v>
      </c>
      <c r="K51" s="28">
        <v>4000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9">
        <f t="shared" si="0"/>
        <v>4000</v>
      </c>
    </row>
    <row r="52" spans="1:21">
      <c r="A52" s="10">
        <v>41</v>
      </c>
      <c r="B52" s="8" t="s">
        <v>80</v>
      </c>
      <c r="C52" s="3" t="s">
        <v>91</v>
      </c>
      <c r="D52" s="3" t="s">
        <v>92</v>
      </c>
      <c r="E52" s="9" t="s">
        <v>92</v>
      </c>
      <c r="F52" s="90">
        <f>VLOOKUP($C52,'[1]5.เขตปรับKและเกลี่ยเงินเพิ่มฯ'!$E$16:$AY$110,41,0)</f>
        <v>84000</v>
      </c>
      <c r="G52" s="28">
        <v>0</v>
      </c>
      <c r="H52" s="28">
        <v>4000</v>
      </c>
      <c r="I52" s="28">
        <v>0</v>
      </c>
      <c r="J52" s="28">
        <v>0</v>
      </c>
      <c r="K52" s="28">
        <v>4000</v>
      </c>
      <c r="L52" s="28">
        <v>0</v>
      </c>
      <c r="M52" s="28">
        <v>80000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9">
        <f t="shared" si="0"/>
        <v>84000</v>
      </c>
    </row>
    <row r="53" spans="1:21">
      <c r="A53" s="4">
        <v>42</v>
      </c>
      <c r="B53" s="8" t="s">
        <v>80</v>
      </c>
      <c r="C53" s="3" t="s">
        <v>93</v>
      </c>
      <c r="D53" s="3" t="s">
        <v>94</v>
      </c>
      <c r="E53" s="9" t="s">
        <v>94</v>
      </c>
      <c r="F53" s="90">
        <f>VLOOKUP($C53,'[1]5.เขตปรับKและเกลี่ยเงินเพิ่มฯ'!$E$16:$AY$110,41,0)</f>
        <v>4000</v>
      </c>
      <c r="G53" s="28">
        <v>0</v>
      </c>
      <c r="H53" s="28">
        <v>4000</v>
      </c>
      <c r="I53" s="28">
        <v>0</v>
      </c>
      <c r="J53" s="28">
        <v>0</v>
      </c>
      <c r="K53" s="28">
        <v>4000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9">
        <f t="shared" si="0"/>
        <v>4000</v>
      </c>
    </row>
    <row r="54" spans="1:21">
      <c r="A54" s="10">
        <v>43</v>
      </c>
      <c r="B54" s="8" t="s">
        <v>80</v>
      </c>
      <c r="C54" s="3" t="s">
        <v>95</v>
      </c>
      <c r="D54" s="3" t="s">
        <v>96</v>
      </c>
      <c r="E54" s="9" t="s">
        <v>96</v>
      </c>
      <c r="F54" s="90">
        <f>VLOOKUP($C54,'[1]5.เขตปรับKและเกลี่ยเงินเพิ่มฯ'!$E$16:$AY$110,41,0)</f>
        <v>40220</v>
      </c>
      <c r="G54" s="28">
        <v>0</v>
      </c>
      <c r="H54" s="28">
        <v>40220</v>
      </c>
      <c r="I54" s="28">
        <v>0</v>
      </c>
      <c r="J54" s="28">
        <v>0</v>
      </c>
      <c r="K54" s="28">
        <v>40220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9">
        <f t="shared" si="0"/>
        <v>40220</v>
      </c>
    </row>
    <row r="55" spans="1:21">
      <c r="A55" s="4">
        <v>44</v>
      </c>
      <c r="B55" s="8" t="s">
        <v>80</v>
      </c>
      <c r="C55" s="3" t="s">
        <v>97</v>
      </c>
      <c r="D55" s="3" t="s">
        <v>98</v>
      </c>
      <c r="E55" s="9" t="s">
        <v>98</v>
      </c>
      <c r="F55" s="90">
        <f>VLOOKUP($C55,'[1]5.เขตปรับKและเกลี่ยเงินเพิ่มฯ'!$E$16:$AY$110,41,0)</f>
        <v>206500</v>
      </c>
      <c r="G55" s="28">
        <v>0</v>
      </c>
      <c r="H55" s="28">
        <v>26500</v>
      </c>
      <c r="I55" s="28">
        <v>0</v>
      </c>
      <c r="J55" s="28">
        <v>0</v>
      </c>
      <c r="K55" s="28">
        <v>26500</v>
      </c>
      <c r="L55" s="28">
        <v>0</v>
      </c>
      <c r="M55" s="28">
        <v>180000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9">
        <f t="shared" si="0"/>
        <v>206500</v>
      </c>
    </row>
    <row r="56" spans="1:21">
      <c r="A56" s="10">
        <v>45</v>
      </c>
      <c r="B56" s="8" t="s">
        <v>80</v>
      </c>
      <c r="C56" s="3" t="s">
        <v>99</v>
      </c>
      <c r="D56" s="3" t="s">
        <v>100</v>
      </c>
      <c r="E56" s="9" t="s">
        <v>100</v>
      </c>
      <c r="F56" s="90">
        <f>VLOOKUP($C56,'[1]5.เขตปรับKและเกลี่ยเงินเพิ่มฯ'!$E$16:$AY$110,41,0)</f>
        <v>4000</v>
      </c>
      <c r="G56" s="28">
        <v>0</v>
      </c>
      <c r="H56" s="28">
        <v>4000</v>
      </c>
      <c r="I56" s="28">
        <v>0</v>
      </c>
      <c r="J56" s="28">
        <v>0</v>
      </c>
      <c r="K56" s="28">
        <v>4000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9">
        <f t="shared" si="0"/>
        <v>4000</v>
      </c>
    </row>
    <row r="57" spans="1:21">
      <c r="A57" s="4">
        <v>46</v>
      </c>
      <c r="B57" s="8" t="s">
        <v>80</v>
      </c>
      <c r="C57" s="3" t="s">
        <v>101</v>
      </c>
      <c r="D57" s="3" t="s">
        <v>102</v>
      </c>
      <c r="E57" s="9" t="s">
        <v>102</v>
      </c>
      <c r="F57" s="90">
        <f>VLOOKUP($C57,'[1]5.เขตปรับKและเกลี่ยเงินเพิ่มฯ'!$E$16:$AY$110,41,0)</f>
        <v>849500</v>
      </c>
      <c r="G57" s="28">
        <v>0</v>
      </c>
      <c r="H57" s="28">
        <v>29500</v>
      </c>
      <c r="I57" s="28">
        <v>700000</v>
      </c>
      <c r="J57" s="28">
        <v>0</v>
      </c>
      <c r="K57" s="28">
        <v>729500</v>
      </c>
      <c r="L57" s="28">
        <v>0</v>
      </c>
      <c r="M57" s="28">
        <v>120000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9">
        <f t="shared" si="0"/>
        <v>849500</v>
      </c>
    </row>
    <row r="58" spans="1:21">
      <c r="A58" s="10">
        <v>47</v>
      </c>
      <c r="B58" s="8" t="s">
        <v>80</v>
      </c>
      <c r="C58" s="3" t="s">
        <v>103</v>
      </c>
      <c r="D58" s="3" t="s">
        <v>104</v>
      </c>
      <c r="E58" s="9" t="s">
        <v>104</v>
      </c>
      <c r="F58" s="90">
        <f>VLOOKUP($C58,'[1]5.เขตปรับKและเกลี่ยเงินเพิ่มฯ'!$E$16:$AY$110,41,0)</f>
        <v>226500</v>
      </c>
      <c r="G58" s="28">
        <v>0</v>
      </c>
      <c r="H58" s="28">
        <v>26500</v>
      </c>
      <c r="I58" s="28">
        <v>0</v>
      </c>
      <c r="J58" s="28">
        <v>0</v>
      </c>
      <c r="K58" s="28">
        <v>26500</v>
      </c>
      <c r="L58" s="28">
        <v>0</v>
      </c>
      <c r="M58" s="28">
        <v>200000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9">
        <f t="shared" si="0"/>
        <v>226500</v>
      </c>
    </row>
    <row r="59" spans="1:21">
      <c r="A59" s="4">
        <v>48</v>
      </c>
      <c r="B59" s="8" t="s">
        <v>80</v>
      </c>
      <c r="C59" s="3" t="s">
        <v>105</v>
      </c>
      <c r="D59" s="3" t="s">
        <v>106</v>
      </c>
      <c r="E59" s="9" t="s">
        <v>106</v>
      </c>
      <c r="F59" s="90">
        <f>VLOOKUP($C59,'[1]5.เขตปรับKและเกลี่ยเงินเพิ่มฯ'!$E$16:$AY$110,41,0)</f>
        <v>4000</v>
      </c>
      <c r="G59" s="28">
        <v>0</v>
      </c>
      <c r="H59" s="28">
        <v>4000</v>
      </c>
      <c r="I59" s="28">
        <v>0</v>
      </c>
      <c r="J59" s="28">
        <v>0</v>
      </c>
      <c r="K59" s="28">
        <v>4000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9">
        <f t="shared" si="0"/>
        <v>4000</v>
      </c>
    </row>
    <row r="60" spans="1:21">
      <c r="A60" s="10">
        <v>49</v>
      </c>
      <c r="B60" s="12" t="s">
        <v>80</v>
      </c>
      <c r="C60" s="11" t="s">
        <v>107</v>
      </c>
      <c r="D60" s="3" t="s">
        <v>108</v>
      </c>
      <c r="E60" s="13" t="s">
        <v>108</v>
      </c>
      <c r="F60" s="91">
        <f>VLOOKUP($C60,'[1]5.เขตปรับKและเกลี่ยเงินเพิ่มฯ'!$E$16:$AY$110,41,0)</f>
        <v>7000</v>
      </c>
      <c r="G60" s="28">
        <v>0</v>
      </c>
      <c r="H60" s="28">
        <v>7000</v>
      </c>
      <c r="I60" s="28">
        <v>0</v>
      </c>
      <c r="J60" s="28">
        <v>0</v>
      </c>
      <c r="K60" s="28">
        <v>7000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9">
        <f t="shared" si="0"/>
        <v>7000</v>
      </c>
    </row>
    <row r="61" spans="1:21">
      <c r="A61" s="14"/>
      <c r="B61" s="17" t="s">
        <v>109</v>
      </c>
      <c r="C61" s="15"/>
      <c r="D61" s="16"/>
      <c r="E61" s="18"/>
      <c r="F61" s="51">
        <f t="shared" ref="F61" si="8">SUBTOTAL(9,F47:F60)</f>
        <v>31442220</v>
      </c>
      <c r="G61" s="30">
        <f>SUM(G47:G60)</f>
        <v>1000000</v>
      </c>
      <c r="H61" s="30">
        <f t="shared" ref="H61:U61" si="9">SUM(H47:H60)</f>
        <v>592220</v>
      </c>
      <c r="I61" s="30">
        <f t="shared" si="9"/>
        <v>700000</v>
      </c>
      <c r="J61" s="30">
        <f t="shared" si="9"/>
        <v>3250000</v>
      </c>
      <c r="K61" s="30">
        <f t="shared" si="9"/>
        <v>5542220</v>
      </c>
      <c r="L61" s="30">
        <f t="shared" si="9"/>
        <v>0</v>
      </c>
      <c r="M61" s="30">
        <f t="shared" si="9"/>
        <v>900000</v>
      </c>
      <c r="N61" s="30">
        <f t="shared" si="9"/>
        <v>0</v>
      </c>
      <c r="O61" s="30">
        <f t="shared" si="9"/>
        <v>0</v>
      </c>
      <c r="P61" s="30">
        <f t="shared" si="9"/>
        <v>0</v>
      </c>
      <c r="Q61" s="30">
        <f t="shared" si="9"/>
        <v>10000000</v>
      </c>
      <c r="R61" s="30">
        <f t="shared" si="9"/>
        <v>5000000</v>
      </c>
      <c r="S61" s="30">
        <f t="shared" si="9"/>
        <v>0</v>
      </c>
      <c r="T61" s="30">
        <f t="shared" si="9"/>
        <v>10000000</v>
      </c>
      <c r="U61" s="30">
        <f t="shared" si="9"/>
        <v>31442220</v>
      </c>
    </row>
    <row r="62" spans="1:21">
      <c r="A62" s="4">
        <v>50</v>
      </c>
      <c r="B62" s="6" t="s">
        <v>110</v>
      </c>
      <c r="C62" s="5" t="s">
        <v>111</v>
      </c>
      <c r="D62" s="5" t="s">
        <v>112</v>
      </c>
      <c r="E62" s="7" t="s">
        <v>112</v>
      </c>
      <c r="F62" s="90">
        <f>VLOOKUP($C62,'[1]5.เขตปรับKและเกลี่ยเงินเพิ่มฯ'!$E$16:$AY$110,41,0)</f>
        <v>35799341</v>
      </c>
      <c r="G62" s="27">
        <v>1000000</v>
      </c>
      <c r="H62" s="27">
        <f>60000+343500+146000+10220</f>
        <v>559720</v>
      </c>
      <c r="I62" s="27">
        <v>0</v>
      </c>
      <c r="J62" s="27">
        <v>300000</v>
      </c>
      <c r="K62" s="27">
        <f t="shared" ref="K62:K70" si="10">SUM(G62:J62)</f>
        <v>1859720</v>
      </c>
      <c r="L62" s="27">
        <v>2353750</v>
      </c>
      <c r="M62" s="27">
        <f>3*40000</f>
        <v>120000</v>
      </c>
      <c r="N62" s="27">
        <v>0</v>
      </c>
      <c r="O62" s="27">
        <v>0</v>
      </c>
      <c r="P62" s="27">
        <v>0</v>
      </c>
      <c r="Q62" s="27">
        <v>10000000</v>
      </c>
      <c r="R62" s="27">
        <v>0</v>
      </c>
      <c r="S62" s="27">
        <v>4400000</v>
      </c>
      <c r="T62" s="27">
        <v>17065871</v>
      </c>
      <c r="U62" s="29">
        <f t="shared" si="0"/>
        <v>35799341</v>
      </c>
    </row>
    <row r="63" spans="1:21">
      <c r="A63" s="10">
        <v>51</v>
      </c>
      <c r="B63" s="8" t="s">
        <v>110</v>
      </c>
      <c r="C63" s="3" t="s">
        <v>113</v>
      </c>
      <c r="D63" s="3" t="s">
        <v>114</v>
      </c>
      <c r="E63" s="9" t="s">
        <v>114</v>
      </c>
      <c r="F63" s="90">
        <f>VLOOKUP($C63,'[1]5.เขตปรับKและเกลี่ยเงินเพิ่มฯ'!$E$16:$AY$110,41,0)</f>
        <v>272500</v>
      </c>
      <c r="G63" s="27">
        <v>0</v>
      </c>
      <c r="H63" s="27">
        <v>52500</v>
      </c>
      <c r="I63" s="27">
        <v>0</v>
      </c>
      <c r="J63" s="27">
        <v>0</v>
      </c>
      <c r="K63" s="27">
        <f t="shared" si="10"/>
        <v>52500</v>
      </c>
      <c r="L63" s="27">
        <v>0</v>
      </c>
      <c r="M63" s="27">
        <f>3*40000+100000</f>
        <v>220000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9">
        <f t="shared" si="0"/>
        <v>272500</v>
      </c>
    </row>
    <row r="64" spans="1:21">
      <c r="A64" s="4">
        <v>52</v>
      </c>
      <c r="B64" s="6" t="s">
        <v>110</v>
      </c>
      <c r="C64" s="5" t="s">
        <v>115</v>
      </c>
      <c r="D64" s="5" t="s">
        <v>116</v>
      </c>
      <c r="E64" s="9" t="s">
        <v>116</v>
      </c>
      <c r="F64" s="90">
        <f>VLOOKUP($C64,'[1]5.เขตปรับKและเกลี่ยเงินเพิ่มฯ'!$E$16:$AY$110,41,0)</f>
        <v>146500</v>
      </c>
      <c r="G64" s="27">
        <v>0</v>
      </c>
      <c r="H64" s="27">
        <v>26500</v>
      </c>
      <c r="I64" s="27">
        <v>0</v>
      </c>
      <c r="J64" s="27">
        <v>0</v>
      </c>
      <c r="K64" s="27">
        <f t="shared" si="10"/>
        <v>26500</v>
      </c>
      <c r="L64" s="27">
        <v>0</v>
      </c>
      <c r="M64" s="27">
        <f>3*40000</f>
        <v>120000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9">
        <f t="shared" si="0"/>
        <v>146500</v>
      </c>
    </row>
    <row r="65" spans="1:21">
      <c r="A65" s="10">
        <v>53</v>
      </c>
      <c r="B65" s="6" t="s">
        <v>110</v>
      </c>
      <c r="C65" s="5" t="s">
        <v>117</v>
      </c>
      <c r="D65" s="5" t="s">
        <v>118</v>
      </c>
      <c r="E65" s="9" t="s">
        <v>118</v>
      </c>
      <c r="F65" s="90">
        <f>VLOOKUP($C65,'[1]5.เขตปรับKและเกลี่ยเงินเพิ่มฯ'!$E$16:$AY$110,41,0)</f>
        <v>84000</v>
      </c>
      <c r="G65" s="27">
        <v>0</v>
      </c>
      <c r="H65" s="27">
        <v>4000</v>
      </c>
      <c r="I65" s="27">
        <v>0</v>
      </c>
      <c r="J65" s="27">
        <v>0</v>
      </c>
      <c r="K65" s="27">
        <f t="shared" si="10"/>
        <v>4000</v>
      </c>
      <c r="L65" s="27">
        <v>0</v>
      </c>
      <c r="M65" s="27">
        <f>2*40000</f>
        <v>80000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9">
        <f t="shared" si="0"/>
        <v>84000</v>
      </c>
    </row>
    <row r="66" spans="1:21">
      <c r="A66" s="4">
        <v>54</v>
      </c>
      <c r="B66" s="8" t="s">
        <v>110</v>
      </c>
      <c r="C66" s="3" t="s">
        <v>119</v>
      </c>
      <c r="D66" s="3" t="s">
        <v>120</v>
      </c>
      <c r="E66" s="9" t="s">
        <v>120</v>
      </c>
      <c r="F66" s="90">
        <f>VLOOKUP($C66,'[1]5.เขตปรับKและเกลี่ยเงินเพิ่มฯ'!$E$16:$AY$110,41,0)</f>
        <v>5199000</v>
      </c>
      <c r="G66" s="27">
        <v>0</v>
      </c>
      <c r="H66" s="27">
        <v>79000</v>
      </c>
      <c r="I66" s="27">
        <v>0</v>
      </c>
      <c r="J66" s="27">
        <v>0</v>
      </c>
      <c r="K66" s="27">
        <f t="shared" si="10"/>
        <v>79000</v>
      </c>
      <c r="L66" s="27">
        <v>0</v>
      </c>
      <c r="M66" s="27">
        <f>3*40000</f>
        <v>120000</v>
      </c>
      <c r="N66" s="27">
        <v>0</v>
      </c>
      <c r="O66" s="27">
        <v>0</v>
      </c>
      <c r="P66" s="27">
        <v>0</v>
      </c>
      <c r="Q66" s="27">
        <v>0</v>
      </c>
      <c r="R66" s="27">
        <v>5000000</v>
      </c>
      <c r="S66" s="27">
        <v>0</v>
      </c>
      <c r="T66" s="27">
        <v>0</v>
      </c>
      <c r="U66" s="29">
        <f t="shared" si="0"/>
        <v>5199000</v>
      </c>
    </row>
    <row r="67" spans="1:21">
      <c r="A67" s="10">
        <v>55</v>
      </c>
      <c r="B67" s="8" t="s">
        <v>110</v>
      </c>
      <c r="C67" s="3" t="s">
        <v>121</v>
      </c>
      <c r="D67" s="3" t="s">
        <v>122</v>
      </c>
      <c r="E67" s="9" t="s">
        <v>122</v>
      </c>
      <c r="F67" s="90">
        <f>VLOOKUP($C67,'[1]5.เขตปรับKและเกลี่ยเงินเพิ่มฯ'!$E$16:$AY$110,41,0)</f>
        <v>527000</v>
      </c>
      <c r="G67" s="27">
        <v>0</v>
      </c>
      <c r="H67" s="27">
        <v>7000</v>
      </c>
      <c r="I67" s="27">
        <v>400000</v>
      </c>
      <c r="J67" s="27">
        <v>0</v>
      </c>
      <c r="K67" s="27">
        <f t="shared" si="10"/>
        <v>407000</v>
      </c>
      <c r="L67" s="27">
        <v>0</v>
      </c>
      <c r="M67" s="27">
        <f>3*40000</f>
        <v>120000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9">
        <f t="shared" si="0"/>
        <v>527000</v>
      </c>
    </row>
    <row r="68" spans="1:21">
      <c r="A68" s="4">
        <v>56</v>
      </c>
      <c r="B68" s="8" t="s">
        <v>110</v>
      </c>
      <c r="C68" s="3" t="s">
        <v>123</v>
      </c>
      <c r="D68" s="3" t="s">
        <v>124</v>
      </c>
      <c r="E68" s="9" t="s">
        <v>124</v>
      </c>
      <c r="F68" s="90">
        <f>VLOOKUP($C68,'[1]5.เขตปรับKและเกลี่ยเงินเพิ่มฯ'!$E$16:$AY$110,41,0)</f>
        <v>124000</v>
      </c>
      <c r="G68" s="27">
        <v>0</v>
      </c>
      <c r="H68" s="27">
        <v>4000</v>
      </c>
      <c r="I68" s="27">
        <v>0</v>
      </c>
      <c r="J68" s="27">
        <v>0</v>
      </c>
      <c r="K68" s="27">
        <f t="shared" si="10"/>
        <v>4000</v>
      </c>
      <c r="L68" s="27">
        <v>0</v>
      </c>
      <c r="M68" s="27">
        <f>3*40000</f>
        <v>120000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9">
        <f t="shared" si="0"/>
        <v>124000</v>
      </c>
    </row>
    <row r="69" spans="1:21">
      <c r="A69" s="10">
        <v>57</v>
      </c>
      <c r="B69" s="8" t="s">
        <v>110</v>
      </c>
      <c r="C69" s="3" t="s">
        <v>125</v>
      </c>
      <c r="D69" s="3" t="s">
        <v>126</v>
      </c>
      <c r="E69" s="9" t="s">
        <v>126</v>
      </c>
      <c r="F69" s="90">
        <f>VLOOKUP($C69,'[1]5.เขตปรับKและเกลี่ยเงินเพิ่มฯ'!$E$16:$AY$110,41,0)</f>
        <v>124000</v>
      </c>
      <c r="G69" s="27">
        <v>0</v>
      </c>
      <c r="H69" s="27">
        <v>4000</v>
      </c>
      <c r="I69" s="27">
        <v>0</v>
      </c>
      <c r="J69" s="27">
        <v>0</v>
      </c>
      <c r="K69" s="27">
        <f t="shared" si="10"/>
        <v>4000</v>
      </c>
      <c r="L69" s="27">
        <v>0</v>
      </c>
      <c r="M69" s="27">
        <f>3*40000</f>
        <v>120000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9">
        <f t="shared" si="0"/>
        <v>124000</v>
      </c>
    </row>
    <row r="70" spans="1:21">
      <c r="A70" s="4">
        <v>58</v>
      </c>
      <c r="B70" s="12" t="s">
        <v>110</v>
      </c>
      <c r="C70" s="11" t="s">
        <v>127</v>
      </c>
      <c r="D70" s="3" t="s">
        <v>128</v>
      </c>
      <c r="E70" s="13" t="s">
        <v>128</v>
      </c>
      <c r="F70" s="91">
        <f>VLOOKUP($C70,'[1]5.เขตปรับKและเกลี่ยเงินเพิ่มฯ'!$E$16:$AY$110,41,0)</f>
        <v>146500</v>
      </c>
      <c r="G70" s="27">
        <v>0</v>
      </c>
      <c r="H70" s="27">
        <v>26500</v>
      </c>
      <c r="I70" s="27">
        <v>0</v>
      </c>
      <c r="J70" s="27">
        <v>0</v>
      </c>
      <c r="K70" s="27">
        <f t="shared" si="10"/>
        <v>26500</v>
      </c>
      <c r="L70" s="27">
        <v>0</v>
      </c>
      <c r="M70" s="27">
        <f>3*40000</f>
        <v>120000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9">
        <f t="shared" si="0"/>
        <v>146500</v>
      </c>
    </row>
    <row r="71" spans="1:21">
      <c r="A71" s="14"/>
      <c r="B71" s="17" t="s">
        <v>129</v>
      </c>
      <c r="C71" s="15"/>
      <c r="D71" s="16"/>
      <c r="E71" s="18"/>
      <c r="F71" s="51">
        <f t="shared" ref="F71" si="11">SUBTOTAL(9,F62:F70)</f>
        <v>42422841</v>
      </c>
      <c r="G71" s="30">
        <f>SUM(G62:G70)</f>
        <v>1000000</v>
      </c>
      <c r="H71" s="30">
        <f t="shared" ref="H71:T71" si="12">SUM(H62:H70)</f>
        <v>763220</v>
      </c>
      <c r="I71" s="30">
        <f t="shared" si="12"/>
        <v>400000</v>
      </c>
      <c r="J71" s="30">
        <f t="shared" si="12"/>
        <v>300000</v>
      </c>
      <c r="K71" s="30">
        <f t="shared" si="12"/>
        <v>2463220</v>
      </c>
      <c r="L71" s="30">
        <f t="shared" si="12"/>
        <v>2353750</v>
      </c>
      <c r="M71" s="30">
        <f t="shared" si="12"/>
        <v>1140000</v>
      </c>
      <c r="N71" s="30">
        <f t="shared" si="12"/>
        <v>0</v>
      </c>
      <c r="O71" s="30">
        <f t="shared" si="12"/>
        <v>0</v>
      </c>
      <c r="P71" s="30">
        <f t="shared" si="12"/>
        <v>0</v>
      </c>
      <c r="Q71" s="30">
        <f t="shared" si="12"/>
        <v>10000000</v>
      </c>
      <c r="R71" s="30">
        <f t="shared" si="12"/>
        <v>5000000</v>
      </c>
      <c r="S71" s="30">
        <f t="shared" si="12"/>
        <v>4400000</v>
      </c>
      <c r="T71" s="30">
        <f t="shared" si="12"/>
        <v>17065871</v>
      </c>
      <c r="U71" s="30">
        <f>SUM(U62:U70)</f>
        <v>42422841</v>
      </c>
    </row>
    <row r="72" spans="1:21">
      <c r="A72" s="4">
        <v>59</v>
      </c>
      <c r="B72" s="6" t="s">
        <v>130</v>
      </c>
      <c r="C72" s="5" t="s">
        <v>131</v>
      </c>
      <c r="D72" s="5" t="s">
        <v>132</v>
      </c>
      <c r="E72" s="7" t="s">
        <v>132</v>
      </c>
      <c r="F72" s="90">
        <f>VLOOKUP($C72,'[1]5.เขตปรับKและเกลี่ยเงินเพิ่มฯ'!$E$16:$AY$110,41,0)</f>
        <v>19439200</v>
      </c>
      <c r="G72" s="28">
        <v>1000000</v>
      </c>
      <c r="H72" s="28">
        <v>739200</v>
      </c>
      <c r="I72" s="28">
        <v>0</v>
      </c>
      <c r="J72" s="28">
        <v>0</v>
      </c>
      <c r="K72" s="28">
        <v>1739200</v>
      </c>
      <c r="L72" s="28">
        <v>2000000</v>
      </c>
      <c r="M72" s="28">
        <v>400000</v>
      </c>
      <c r="N72" s="28">
        <v>0</v>
      </c>
      <c r="O72" s="28">
        <v>0</v>
      </c>
      <c r="P72" s="28">
        <v>0</v>
      </c>
      <c r="Q72" s="28">
        <v>0</v>
      </c>
      <c r="R72" s="28"/>
      <c r="S72" s="28">
        <v>5300000</v>
      </c>
      <c r="T72" s="28">
        <v>10000000</v>
      </c>
      <c r="U72" s="29">
        <f t="shared" si="0"/>
        <v>19439200</v>
      </c>
    </row>
    <row r="73" spans="1:21">
      <c r="A73" s="4">
        <v>60</v>
      </c>
      <c r="B73" s="8" t="s">
        <v>130</v>
      </c>
      <c r="C73" s="3" t="s">
        <v>133</v>
      </c>
      <c r="D73" s="3" t="s">
        <v>134</v>
      </c>
      <c r="E73" s="9" t="s">
        <v>134</v>
      </c>
      <c r="F73" s="90">
        <f>VLOOKUP($C73,'[1]5.เขตปรับKและเกลี่ยเงินเพิ่มฯ'!$E$16:$AY$110,41,0)</f>
        <v>1084000</v>
      </c>
      <c r="G73" s="28">
        <v>0</v>
      </c>
      <c r="H73" s="28">
        <v>4000</v>
      </c>
      <c r="I73" s="28">
        <v>800000</v>
      </c>
      <c r="J73" s="28">
        <v>200000</v>
      </c>
      <c r="K73" s="28">
        <v>1004000</v>
      </c>
      <c r="L73" s="28">
        <v>0</v>
      </c>
      <c r="M73" s="28">
        <v>80000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28">
        <v>0</v>
      </c>
      <c r="U73" s="29">
        <f t="shared" si="0"/>
        <v>1084000</v>
      </c>
    </row>
    <row r="74" spans="1:21">
      <c r="A74" s="4">
        <v>61</v>
      </c>
      <c r="B74" s="6" t="s">
        <v>130</v>
      </c>
      <c r="C74" s="5" t="s">
        <v>135</v>
      </c>
      <c r="D74" s="5" t="s">
        <v>136</v>
      </c>
      <c r="E74" s="9" t="s">
        <v>136</v>
      </c>
      <c r="F74" s="90">
        <f>VLOOKUP($C74,'[1]5.เขตปรับKและเกลี่ยเงินเพิ่มฯ'!$E$16:$AY$110,41,0)</f>
        <v>90000</v>
      </c>
      <c r="G74" s="28">
        <v>0</v>
      </c>
      <c r="H74" s="28">
        <v>10000</v>
      </c>
      <c r="I74" s="28">
        <v>0</v>
      </c>
      <c r="J74" s="28">
        <v>0</v>
      </c>
      <c r="K74" s="28">
        <v>10000</v>
      </c>
      <c r="L74" s="28">
        <v>0</v>
      </c>
      <c r="M74" s="28">
        <v>80000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28">
        <v>0</v>
      </c>
      <c r="U74" s="29">
        <f t="shared" ref="U74:U102" si="13">SUM(K74:T74)</f>
        <v>90000</v>
      </c>
    </row>
    <row r="75" spans="1:21">
      <c r="A75" s="4">
        <v>62</v>
      </c>
      <c r="B75" s="6" t="s">
        <v>130</v>
      </c>
      <c r="C75" s="5" t="s">
        <v>137</v>
      </c>
      <c r="D75" s="5" t="s">
        <v>138</v>
      </c>
      <c r="E75" s="9" t="s">
        <v>138</v>
      </c>
      <c r="F75" s="90">
        <f>VLOOKUP($C75,'[1]5.เขตปรับKและเกลี่ยเงินเพิ่มฯ'!$E$16:$AY$110,41,0)</f>
        <v>90000</v>
      </c>
      <c r="G75" s="28">
        <v>0</v>
      </c>
      <c r="H75" s="28">
        <v>10000</v>
      </c>
      <c r="I75" s="28">
        <v>0</v>
      </c>
      <c r="J75" s="28">
        <v>0</v>
      </c>
      <c r="K75" s="28">
        <v>10000</v>
      </c>
      <c r="L75" s="28">
        <v>0</v>
      </c>
      <c r="M75" s="28">
        <v>80000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28">
        <v>0</v>
      </c>
      <c r="U75" s="29">
        <f t="shared" si="13"/>
        <v>90000</v>
      </c>
    </row>
    <row r="76" spans="1:21">
      <c r="A76" s="4">
        <v>63</v>
      </c>
      <c r="B76" s="8" t="s">
        <v>130</v>
      </c>
      <c r="C76" s="3" t="s">
        <v>139</v>
      </c>
      <c r="D76" s="3" t="s">
        <v>140</v>
      </c>
      <c r="E76" s="9" t="s">
        <v>140</v>
      </c>
      <c r="F76" s="90">
        <f>VLOOKUP($C76,'[1]5.เขตปรับKและเกลี่ยเงินเพิ่มฯ'!$E$16:$AY$110,41,0)</f>
        <v>287500</v>
      </c>
      <c r="G76" s="28">
        <v>0</v>
      </c>
      <c r="H76" s="28">
        <v>47500</v>
      </c>
      <c r="I76" s="28">
        <v>0</v>
      </c>
      <c r="J76" s="28">
        <v>0</v>
      </c>
      <c r="K76" s="28">
        <v>47500</v>
      </c>
      <c r="L76" s="28">
        <v>0</v>
      </c>
      <c r="M76" s="28">
        <v>240000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28">
        <v>0</v>
      </c>
      <c r="U76" s="29">
        <f t="shared" si="13"/>
        <v>287500</v>
      </c>
    </row>
    <row r="77" spans="1:21">
      <c r="A77" s="4">
        <v>64</v>
      </c>
      <c r="B77" s="8" t="s">
        <v>130</v>
      </c>
      <c r="C77" s="3" t="s">
        <v>141</v>
      </c>
      <c r="D77" s="3" t="s">
        <v>142</v>
      </c>
      <c r="E77" s="9" t="s">
        <v>142</v>
      </c>
      <c r="F77" s="90">
        <f>VLOOKUP($C77,'[1]5.เขตปรับKและเกลี่ยเงินเพิ่มฯ'!$E$16:$AY$110,41,0)</f>
        <v>194000</v>
      </c>
      <c r="G77" s="28">
        <v>0</v>
      </c>
      <c r="H77" s="28">
        <v>94000</v>
      </c>
      <c r="I77" s="28">
        <v>0</v>
      </c>
      <c r="J77" s="28">
        <v>0</v>
      </c>
      <c r="K77" s="28">
        <v>94000</v>
      </c>
      <c r="L77" s="28">
        <v>0</v>
      </c>
      <c r="M77" s="28">
        <v>100000</v>
      </c>
      <c r="N77" s="28">
        <v>0</v>
      </c>
      <c r="O77" s="28">
        <v>0</v>
      </c>
      <c r="P77" s="28">
        <v>0</v>
      </c>
      <c r="Q77" s="28">
        <v>0</v>
      </c>
      <c r="R77" s="28"/>
      <c r="S77" s="28">
        <v>0</v>
      </c>
      <c r="T77" s="28">
        <v>0</v>
      </c>
      <c r="U77" s="29">
        <f t="shared" si="13"/>
        <v>194000</v>
      </c>
    </row>
    <row r="78" spans="1:21">
      <c r="A78" s="4">
        <v>65</v>
      </c>
      <c r="B78" s="8" t="s">
        <v>130</v>
      </c>
      <c r="C78" s="3" t="s">
        <v>143</v>
      </c>
      <c r="D78" s="3" t="s">
        <v>144</v>
      </c>
      <c r="E78" s="9" t="s">
        <v>144</v>
      </c>
      <c r="F78" s="90">
        <f>VLOOKUP($C78,'[1]5.เขตปรับKและเกลี่ยเงินเพิ่มฯ'!$E$16:$AY$110,41,0)</f>
        <v>44000</v>
      </c>
      <c r="G78" s="28">
        <v>0</v>
      </c>
      <c r="H78" s="28">
        <v>4000</v>
      </c>
      <c r="I78" s="28">
        <v>0</v>
      </c>
      <c r="J78" s="28">
        <v>0</v>
      </c>
      <c r="K78" s="28">
        <v>4000</v>
      </c>
      <c r="L78" s="28">
        <v>0</v>
      </c>
      <c r="M78" s="28">
        <v>40000</v>
      </c>
      <c r="N78" s="28">
        <v>0</v>
      </c>
      <c r="O78" s="28">
        <v>0</v>
      </c>
      <c r="P78" s="28">
        <v>0</v>
      </c>
      <c r="Q78" s="28">
        <v>0</v>
      </c>
      <c r="R78" s="28"/>
      <c r="S78" s="28">
        <v>0</v>
      </c>
      <c r="T78" s="28">
        <v>0</v>
      </c>
      <c r="U78" s="29">
        <f t="shared" si="13"/>
        <v>44000</v>
      </c>
    </row>
    <row r="79" spans="1:21">
      <c r="A79" s="4">
        <v>66</v>
      </c>
      <c r="B79" s="8" t="s">
        <v>130</v>
      </c>
      <c r="C79" s="3" t="s">
        <v>145</v>
      </c>
      <c r="D79" s="3" t="s">
        <v>146</v>
      </c>
      <c r="E79" s="9" t="s">
        <v>146</v>
      </c>
      <c r="F79" s="90">
        <f>VLOOKUP($C79,'[1]5.เขตปรับKและเกลี่ยเงินเพิ่มฯ'!$E$16:$AY$110,41,0)</f>
        <v>300500</v>
      </c>
      <c r="G79" s="28">
        <v>0</v>
      </c>
      <c r="H79" s="28">
        <v>170500</v>
      </c>
      <c r="I79" s="28">
        <v>0</v>
      </c>
      <c r="J79" s="28">
        <v>50000</v>
      </c>
      <c r="K79" s="28">
        <v>220500</v>
      </c>
      <c r="L79" s="28">
        <v>0</v>
      </c>
      <c r="M79" s="28">
        <v>80000</v>
      </c>
      <c r="N79" s="28">
        <v>0</v>
      </c>
      <c r="O79" s="28">
        <v>0</v>
      </c>
      <c r="P79" s="28">
        <v>0</v>
      </c>
      <c r="Q79" s="28">
        <v>0</v>
      </c>
      <c r="R79" s="28"/>
      <c r="S79" s="28">
        <v>0</v>
      </c>
      <c r="T79" s="28">
        <v>0</v>
      </c>
      <c r="U79" s="29">
        <f t="shared" si="13"/>
        <v>300500</v>
      </c>
    </row>
    <row r="80" spans="1:21">
      <c r="A80" s="4">
        <v>67</v>
      </c>
      <c r="B80" s="8" t="s">
        <v>130</v>
      </c>
      <c r="C80" s="3" t="s">
        <v>147</v>
      </c>
      <c r="D80" s="3" t="s">
        <v>148</v>
      </c>
      <c r="E80" s="9" t="s">
        <v>148</v>
      </c>
      <c r="F80" s="90">
        <f>VLOOKUP($C80,'[1]5.เขตปรับKและเกลี่ยเงินเพิ่มฯ'!$E$16:$AY$110,41,0)</f>
        <v>84000</v>
      </c>
      <c r="G80" s="28">
        <v>0</v>
      </c>
      <c r="H80" s="28">
        <v>4000</v>
      </c>
      <c r="I80" s="28">
        <v>0</v>
      </c>
      <c r="J80" s="28">
        <v>0</v>
      </c>
      <c r="K80" s="28">
        <v>4000</v>
      </c>
      <c r="L80" s="28">
        <v>0</v>
      </c>
      <c r="M80" s="28">
        <v>80000</v>
      </c>
      <c r="N80" s="28">
        <v>0</v>
      </c>
      <c r="O80" s="28">
        <v>0</v>
      </c>
      <c r="P80" s="28">
        <v>0</v>
      </c>
      <c r="Q80" s="28">
        <v>0</v>
      </c>
      <c r="R80" s="28"/>
      <c r="S80" s="28">
        <v>0</v>
      </c>
      <c r="T80" s="28">
        <v>0</v>
      </c>
      <c r="U80" s="29">
        <f t="shared" si="13"/>
        <v>84000</v>
      </c>
    </row>
    <row r="81" spans="1:21">
      <c r="A81" s="4">
        <v>68</v>
      </c>
      <c r="B81" s="8" t="s">
        <v>130</v>
      </c>
      <c r="C81" s="3" t="s">
        <v>149</v>
      </c>
      <c r="D81" s="3" t="s">
        <v>150</v>
      </c>
      <c r="E81" s="9" t="s">
        <v>150</v>
      </c>
      <c r="F81" s="90">
        <f>VLOOKUP($C81,'[1]5.เขตปรับKและเกลี่ยเงินเพิ่มฯ'!$E$16:$AY$110,41,0)</f>
        <v>109500</v>
      </c>
      <c r="G81" s="28">
        <v>0</v>
      </c>
      <c r="H81" s="28">
        <v>29500</v>
      </c>
      <c r="I81" s="28">
        <v>0</v>
      </c>
      <c r="J81" s="28">
        <v>0</v>
      </c>
      <c r="K81" s="28">
        <v>29500</v>
      </c>
      <c r="L81" s="28">
        <v>0</v>
      </c>
      <c r="M81" s="28">
        <v>80000</v>
      </c>
      <c r="N81" s="28">
        <v>0</v>
      </c>
      <c r="O81" s="28">
        <v>0</v>
      </c>
      <c r="P81" s="28">
        <v>0</v>
      </c>
      <c r="Q81" s="28">
        <v>0</v>
      </c>
      <c r="R81" s="28"/>
      <c r="S81" s="28">
        <v>0</v>
      </c>
      <c r="T81" s="28">
        <v>0</v>
      </c>
      <c r="U81" s="29">
        <f t="shared" si="13"/>
        <v>109500</v>
      </c>
    </row>
    <row r="82" spans="1:21">
      <c r="A82" s="4">
        <v>69</v>
      </c>
      <c r="B82" s="8" t="s">
        <v>130</v>
      </c>
      <c r="C82" s="3" t="s">
        <v>151</v>
      </c>
      <c r="D82" s="3" t="s">
        <v>152</v>
      </c>
      <c r="E82" s="9" t="s">
        <v>152</v>
      </c>
      <c r="F82" s="90">
        <f>VLOOKUP($C82,'[1]5.เขตปรับKและเกลี่ยเงินเพิ่มฯ'!$E$16:$AY$110,41,0)</f>
        <v>111500</v>
      </c>
      <c r="G82" s="28">
        <v>0</v>
      </c>
      <c r="H82" s="28">
        <v>71500</v>
      </c>
      <c r="I82" s="28">
        <v>0</v>
      </c>
      <c r="J82" s="28">
        <v>0</v>
      </c>
      <c r="K82" s="28">
        <v>71500</v>
      </c>
      <c r="L82" s="28">
        <v>0</v>
      </c>
      <c r="M82" s="28">
        <v>40000</v>
      </c>
      <c r="N82" s="28">
        <v>0</v>
      </c>
      <c r="O82" s="28">
        <v>0</v>
      </c>
      <c r="P82" s="28">
        <v>0</v>
      </c>
      <c r="Q82" s="28">
        <v>0</v>
      </c>
      <c r="R82" s="28"/>
      <c r="S82" s="28">
        <v>0</v>
      </c>
      <c r="T82" s="28">
        <v>0</v>
      </c>
      <c r="U82" s="29">
        <f t="shared" si="13"/>
        <v>111500</v>
      </c>
    </row>
    <row r="83" spans="1:21">
      <c r="A83" s="4">
        <v>70</v>
      </c>
      <c r="B83" s="8" t="s">
        <v>130</v>
      </c>
      <c r="C83" s="3" t="s">
        <v>153</v>
      </c>
      <c r="D83" s="3" t="s">
        <v>154</v>
      </c>
      <c r="E83" s="9" t="s">
        <v>154</v>
      </c>
      <c r="F83" s="90">
        <f>VLOOKUP($C83,'[1]5.เขตปรับKและเกลี่ยเงินเพิ่มฯ'!$E$16:$AY$110,41,0)</f>
        <v>3089000</v>
      </c>
      <c r="G83" s="28">
        <v>0</v>
      </c>
      <c r="H83" s="28">
        <v>49000</v>
      </c>
      <c r="I83" s="28">
        <v>0</v>
      </c>
      <c r="J83" s="28">
        <v>0</v>
      </c>
      <c r="K83" s="28">
        <v>49000</v>
      </c>
      <c r="L83" s="28">
        <v>0</v>
      </c>
      <c r="M83" s="28">
        <v>40000</v>
      </c>
      <c r="N83" s="28">
        <v>0</v>
      </c>
      <c r="O83" s="28">
        <v>0</v>
      </c>
      <c r="P83" s="28">
        <v>0</v>
      </c>
      <c r="Q83" s="28">
        <v>0</v>
      </c>
      <c r="R83" s="28">
        <v>3000000</v>
      </c>
      <c r="S83" s="28">
        <v>0</v>
      </c>
      <c r="T83" s="28">
        <v>0</v>
      </c>
      <c r="U83" s="29">
        <f t="shared" si="13"/>
        <v>3089000</v>
      </c>
    </row>
    <row r="84" spans="1:21">
      <c r="A84" s="4">
        <v>71</v>
      </c>
      <c r="B84" s="8" t="s">
        <v>130</v>
      </c>
      <c r="C84" s="3" t="s">
        <v>155</v>
      </c>
      <c r="D84" s="3" t="s">
        <v>156</v>
      </c>
      <c r="E84" s="9" t="s">
        <v>156</v>
      </c>
      <c r="F84" s="90">
        <f>VLOOKUP($C84,'[1]5.เขตปรับKและเกลี่ยเงินเพิ่มฯ'!$E$16:$AY$110,41,0)</f>
        <v>44000</v>
      </c>
      <c r="G84" s="28">
        <v>0</v>
      </c>
      <c r="H84" s="28">
        <v>4000</v>
      </c>
      <c r="I84" s="28">
        <v>0</v>
      </c>
      <c r="J84" s="28">
        <v>0</v>
      </c>
      <c r="K84" s="28">
        <v>4000</v>
      </c>
      <c r="L84" s="28">
        <v>0</v>
      </c>
      <c r="M84" s="28">
        <v>40000</v>
      </c>
      <c r="N84" s="28">
        <v>0</v>
      </c>
      <c r="O84" s="28">
        <v>0</v>
      </c>
      <c r="P84" s="28">
        <v>0</v>
      </c>
      <c r="Q84" s="28">
        <v>0</v>
      </c>
      <c r="R84" s="28"/>
      <c r="S84" s="28">
        <v>0</v>
      </c>
      <c r="T84" s="28">
        <v>0</v>
      </c>
      <c r="U84" s="29">
        <f t="shared" si="13"/>
        <v>44000</v>
      </c>
    </row>
    <row r="85" spans="1:21">
      <c r="A85" s="4">
        <v>72</v>
      </c>
      <c r="B85" s="8" t="s">
        <v>130</v>
      </c>
      <c r="C85" s="3" t="s">
        <v>157</v>
      </c>
      <c r="D85" s="3" t="s">
        <v>158</v>
      </c>
      <c r="E85" s="9" t="s">
        <v>158</v>
      </c>
      <c r="F85" s="90">
        <f>VLOOKUP($C85,'[1]5.เขตปรับKและเกลี่ยเงินเพิ่มฯ'!$E$16:$AY$110,41,0)</f>
        <v>87000</v>
      </c>
      <c r="G85" s="28">
        <v>0</v>
      </c>
      <c r="H85" s="28">
        <v>7000</v>
      </c>
      <c r="I85" s="28">
        <v>0</v>
      </c>
      <c r="J85" s="28">
        <v>0</v>
      </c>
      <c r="K85" s="28">
        <v>7000</v>
      </c>
      <c r="L85" s="28">
        <v>0</v>
      </c>
      <c r="M85" s="28">
        <v>80000</v>
      </c>
      <c r="N85" s="28">
        <v>0</v>
      </c>
      <c r="O85" s="28">
        <v>0</v>
      </c>
      <c r="P85" s="28">
        <v>0</v>
      </c>
      <c r="Q85" s="28">
        <v>0</v>
      </c>
      <c r="R85" s="28"/>
      <c r="S85" s="28">
        <v>0</v>
      </c>
      <c r="T85" s="28">
        <v>0</v>
      </c>
      <c r="U85" s="29">
        <f t="shared" si="13"/>
        <v>87000</v>
      </c>
    </row>
    <row r="86" spans="1:21">
      <c r="A86" s="4">
        <v>73</v>
      </c>
      <c r="B86" s="8" t="s">
        <v>130</v>
      </c>
      <c r="C86" s="3" t="s">
        <v>159</v>
      </c>
      <c r="D86" s="3" t="s">
        <v>160</v>
      </c>
      <c r="E86" s="9" t="s">
        <v>160</v>
      </c>
      <c r="F86" s="90">
        <f>VLOOKUP($C86,'[1]5.เขตปรับKและเกลี่ยเงินเพิ่มฯ'!$E$16:$AY$110,41,0)</f>
        <v>84000</v>
      </c>
      <c r="G86" s="28">
        <v>0</v>
      </c>
      <c r="H86" s="28">
        <v>4000</v>
      </c>
      <c r="I86" s="28">
        <v>0</v>
      </c>
      <c r="J86" s="28">
        <v>0</v>
      </c>
      <c r="K86" s="28">
        <v>4000</v>
      </c>
      <c r="L86" s="28">
        <v>0</v>
      </c>
      <c r="M86" s="28">
        <v>80000</v>
      </c>
      <c r="N86" s="28">
        <v>0</v>
      </c>
      <c r="O86" s="28">
        <v>0</v>
      </c>
      <c r="P86" s="28">
        <v>0</v>
      </c>
      <c r="Q86" s="28">
        <v>0</v>
      </c>
      <c r="R86" s="28"/>
      <c r="S86" s="28">
        <v>0</v>
      </c>
      <c r="T86" s="28">
        <v>0</v>
      </c>
      <c r="U86" s="29">
        <f t="shared" si="13"/>
        <v>84000</v>
      </c>
    </row>
    <row r="87" spans="1:21">
      <c r="A87" s="4">
        <v>74</v>
      </c>
      <c r="B87" s="8" t="s">
        <v>130</v>
      </c>
      <c r="C87" s="3" t="s">
        <v>161</v>
      </c>
      <c r="D87" s="3" t="s">
        <v>162</v>
      </c>
      <c r="E87" s="9" t="s">
        <v>162</v>
      </c>
      <c r="F87" s="90">
        <f>VLOOKUP($C87,'[1]5.เขตปรับKและเกลี่ยเงินเพิ่มฯ'!$E$16:$AY$110,41,0)</f>
        <v>47000</v>
      </c>
      <c r="G87" s="28">
        <v>0</v>
      </c>
      <c r="H87" s="28">
        <v>7000</v>
      </c>
      <c r="I87" s="28">
        <v>0</v>
      </c>
      <c r="J87" s="28">
        <v>0</v>
      </c>
      <c r="K87" s="28">
        <v>7000</v>
      </c>
      <c r="L87" s="28">
        <v>0</v>
      </c>
      <c r="M87" s="28">
        <v>40000</v>
      </c>
      <c r="N87" s="28">
        <v>0</v>
      </c>
      <c r="O87" s="28">
        <v>0</v>
      </c>
      <c r="P87" s="28">
        <v>0</v>
      </c>
      <c r="Q87" s="28">
        <v>0</v>
      </c>
      <c r="R87" s="28"/>
      <c r="S87" s="28">
        <v>0</v>
      </c>
      <c r="T87" s="28">
        <v>0</v>
      </c>
      <c r="U87" s="29">
        <f t="shared" si="13"/>
        <v>47000</v>
      </c>
    </row>
    <row r="88" spans="1:21">
      <c r="A88" s="4">
        <v>75</v>
      </c>
      <c r="B88" s="8" t="s">
        <v>130</v>
      </c>
      <c r="C88" s="3" t="s">
        <v>163</v>
      </c>
      <c r="D88" s="3" t="s">
        <v>164</v>
      </c>
      <c r="E88" s="9" t="s">
        <v>164</v>
      </c>
      <c r="F88" s="90">
        <f>VLOOKUP($C88,'[1]5.เขตปรับKและเกลี่ยเงินเพิ่มฯ'!$E$16:$AY$110,41,0)</f>
        <v>748500</v>
      </c>
      <c r="G88" s="28">
        <v>0</v>
      </c>
      <c r="H88" s="28">
        <v>78500</v>
      </c>
      <c r="I88" s="28">
        <v>0</v>
      </c>
      <c r="J88" s="28">
        <v>50000</v>
      </c>
      <c r="K88" s="28">
        <v>128500</v>
      </c>
      <c r="L88" s="28">
        <v>0</v>
      </c>
      <c r="M88" s="28">
        <v>120000</v>
      </c>
      <c r="N88" s="28">
        <v>500000</v>
      </c>
      <c r="O88" s="28">
        <v>0</v>
      </c>
      <c r="P88" s="28">
        <v>0</v>
      </c>
      <c r="Q88" s="28">
        <v>0</v>
      </c>
      <c r="R88" s="28"/>
      <c r="S88" s="28">
        <v>0</v>
      </c>
      <c r="T88" s="28">
        <v>0</v>
      </c>
      <c r="U88" s="29">
        <f t="shared" si="13"/>
        <v>748500</v>
      </c>
    </row>
    <row r="89" spans="1:21">
      <c r="A89" s="4">
        <v>76</v>
      </c>
      <c r="B89" s="12" t="s">
        <v>130</v>
      </c>
      <c r="C89" s="11" t="s">
        <v>165</v>
      </c>
      <c r="D89" s="3" t="s">
        <v>166</v>
      </c>
      <c r="E89" s="13" t="s">
        <v>166</v>
      </c>
      <c r="F89" s="91">
        <f>VLOOKUP($C89,'[1]5.เขตปรับKและเกลี่ยเงินเพิ่มฯ'!$E$16:$AY$110,41,0)</f>
        <v>2129000</v>
      </c>
      <c r="G89" s="28">
        <v>0</v>
      </c>
      <c r="H89" s="28">
        <v>49000</v>
      </c>
      <c r="I89" s="28">
        <v>0</v>
      </c>
      <c r="J89" s="28">
        <v>0</v>
      </c>
      <c r="K89" s="28">
        <v>49000</v>
      </c>
      <c r="L89" s="28">
        <v>0</v>
      </c>
      <c r="M89" s="28">
        <v>80000</v>
      </c>
      <c r="N89" s="28">
        <v>0</v>
      </c>
      <c r="O89" s="28">
        <v>0</v>
      </c>
      <c r="P89" s="28">
        <v>0</v>
      </c>
      <c r="Q89" s="28">
        <v>0</v>
      </c>
      <c r="R89" s="28">
        <v>2000000</v>
      </c>
      <c r="S89" s="28">
        <v>0</v>
      </c>
      <c r="T89" s="28">
        <v>0</v>
      </c>
      <c r="U89" s="29">
        <f t="shared" si="13"/>
        <v>2129000</v>
      </c>
    </row>
    <row r="90" spans="1:21">
      <c r="A90" s="14"/>
      <c r="B90" s="17" t="s">
        <v>167</v>
      </c>
      <c r="C90" s="15"/>
      <c r="D90" s="16"/>
      <c r="E90" s="18"/>
      <c r="F90" s="51">
        <f t="shared" ref="F90" si="14">SUBTOTAL(9,F72:F89)</f>
        <v>28062700</v>
      </c>
      <c r="G90" s="30">
        <f>SUM(G72:G89)</f>
        <v>1000000</v>
      </c>
      <c r="H90" s="30">
        <f t="shared" ref="H90:U90" si="15">SUM(H72:H89)</f>
        <v>1382700</v>
      </c>
      <c r="I90" s="30">
        <f t="shared" si="15"/>
        <v>800000</v>
      </c>
      <c r="J90" s="30">
        <f t="shared" si="15"/>
        <v>300000</v>
      </c>
      <c r="K90" s="30">
        <f t="shared" si="15"/>
        <v>3482700</v>
      </c>
      <c r="L90" s="30">
        <f t="shared" si="15"/>
        <v>2000000</v>
      </c>
      <c r="M90" s="30">
        <f t="shared" si="15"/>
        <v>1780000</v>
      </c>
      <c r="N90" s="30">
        <f t="shared" si="15"/>
        <v>500000</v>
      </c>
      <c r="O90" s="30">
        <f t="shared" si="15"/>
        <v>0</v>
      </c>
      <c r="P90" s="30">
        <f t="shared" si="15"/>
        <v>0</v>
      </c>
      <c r="Q90" s="30">
        <f t="shared" si="15"/>
        <v>0</v>
      </c>
      <c r="R90" s="30">
        <f t="shared" si="15"/>
        <v>5000000</v>
      </c>
      <c r="S90" s="30">
        <f t="shared" si="15"/>
        <v>5300000</v>
      </c>
      <c r="T90" s="30">
        <f t="shared" si="15"/>
        <v>10000000</v>
      </c>
      <c r="U90" s="30">
        <f t="shared" si="15"/>
        <v>28062700</v>
      </c>
    </row>
    <row r="91" spans="1:21">
      <c r="A91" s="4">
        <v>77</v>
      </c>
      <c r="B91" s="6" t="s">
        <v>168</v>
      </c>
      <c r="C91" s="5" t="s">
        <v>169</v>
      </c>
      <c r="D91" s="5" t="s">
        <v>170</v>
      </c>
      <c r="E91" s="7" t="s">
        <v>170</v>
      </c>
      <c r="F91" s="90">
        <f>VLOOKUP($C91,'[1]5.เขตปรับKและเกลี่ยเงินเพิ่มฯ'!$E$16:$AY$110,41,0)</f>
        <v>15309720</v>
      </c>
      <c r="G91" s="28">
        <v>1000000</v>
      </c>
      <c r="H91" s="28">
        <v>139720</v>
      </c>
      <c r="I91" s="28">
        <v>0</v>
      </c>
      <c r="J91" s="28">
        <v>50000</v>
      </c>
      <c r="K91" s="28">
        <v>1189720</v>
      </c>
      <c r="L91" s="28">
        <v>4000000</v>
      </c>
      <c r="M91" s="28">
        <v>120000</v>
      </c>
      <c r="N91" s="28">
        <v>0</v>
      </c>
      <c r="O91" s="28">
        <v>0</v>
      </c>
      <c r="P91" s="28">
        <v>0</v>
      </c>
      <c r="Q91" s="28">
        <v>0</v>
      </c>
      <c r="R91" s="28"/>
      <c r="S91" s="28">
        <v>0</v>
      </c>
      <c r="T91" s="28">
        <v>10000000</v>
      </c>
      <c r="U91" s="29">
        <f t="shared" si="13"/>
        <v>15309720</v>
      </c>
    </row>
    <row r="92" spans="1:21">
      <c r="A92" s="4">
        <v>78</v>
      </c>
      <c r="B92" s="8" t="s">
        <v>168</v>
      </c>
      <c r="C92" s="3" t="s">
        <v>171</v>
      </c>
      <c r="D92" s="3" t="s">
        <v>172</v>
      </c>
      <c r="E92" s="9" t="s">
        <v>172</v>
      </c>
      <c r="F92" s="90">
        <f>VLOOKUP($C92,'[1]5.เขตปรับKและเกลี่ยเงินเพิ่มฯ'!$E$16:$AY$110,41,0)</f>
        <v>2004000</v>
      </c>
      <c r="G92" s="28">
        <v>0</v>
      </c>
      <c r="H92" s="28">
        <v>4000</v>
      </c>
      <c r="I92" s="28">
        <v>0</v>
      </c>
      <c r="J92" s="28">
        <v>0</v>
      </c>
      <c r="K92" s="28">
        <v>4000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2000000</v>
      </c>
      <c r="S92" s="28">
        <v>0</v>
      </c>
      <c r="T92" s="28">
        <v>0</v>
      </c>
      <c r="U92" s="29">
        <f t="shared" si="13"/>
        <v>2004000</v>
      </c>
    </row>
    <row r="93" spans="1:21">
      <c r="A93" s="4">
        <v>79</v>
      </c>
      <c r="B93" s="6" t="s">
        <v>168</v>
      </c>
      <c r="C93" s="5" t="s">
        <v>173</v>
      </c>
      <c r="D93" s="5" t="s">
        <v>174</v>
      </c>
      <c r="E93" s="9" t="s">
        <v>174</v>
      </c>
      <c r="F93" s="90">
        <f>VLOOKUP($C93,'[1]5.เขตปรับKและเกลี่ยเงินเพิ่มฯ'!$E$16:$AY$110,41,0)</f>
        <v>84000</v>
      </c>
      <c r="G93" s="28">
        <v>0</v>
      </c>
      <c r="H93" s="28">
        <v>4000</v>
      </c>
      <c r="I93" s="28">
        <v>0</v>
      </c>
      <c r="J93" s="28">
        <v>0</v>
      </c>
      <c r="K93" s="28">
        <v>4000</v>
      </c>
      <c r="L93" s="28">
        <v>0</v>
      </c>
      <c r="M93" s="28">
        <v>80000</v>
      </c>
      <c r="N93" s="28">
        <v>0</v>
      </c>
      <c r="O93" s="28">
        <v>0</v>
      </c>
      <c r="P93" s="28">
        <v>0</v>
      </c>
      <c r="Q93" s="28">
        <v>0</v>
      </c>
      <c r="R93" s="28"/>
      <c r="S93" s="28">
        <v>0</v>
      </c>
      <c r="T93" s="28">
        <v>0</v>
      </c>
      <c r="U93" s="29">
        <f t="shared" si="13"/>
        <v>84000</v>
      </c>
    </row>
    <row r="94" spans="1:21">
      <c r="A94" s="4">
        <v>80</v>
      </c>
      <c r="B94" s="6" t="s">
        <v>168</v>
      </c>
      <c r="C94" s="5" t="s">
        <v>175</v>
      </c>
      <c r="D94" s="5" t="s">
        <v>176</v>
      </c>
      <c r="E94" s="9" t="s">
        <v>176</v>
      </c>
      <c r="F94" s="90">
        <f>VLOOKUP($C94,'[1]5.เขตปรับKและเกลี่ยเงินเพิ่มฯ'!$E$16:$AY$110,41,0)</f>
        <v>84000</v>
      </c>
      <c r="G94" s="28">
        <v>0</v>
      </c>
      <c r="H94" s="28">
        <v>4000</v>
      </c>
      <c r="I94" s="28">
        <v>0</v>
      </c>
      <c r="J94" s="28">
        <v>0</v>
      </c>
      <c r="K94" s="28">
        <v>4000</v>
      </c>
      <c r="L94" s="28">
        <v>0</v>
      </c>
      <c r="M94" s="28">
        <v>80000</v>
      </c>
      <c r="N94" s="28">
        <v>0</v>
      </c>
      <c r="O94" s="28">
        <v>0</v>
      </c>
      <c r="P94" s="28">
        <v>0</v>
      </c>
      <c r="Q94" s="28">
        <v>0</v>
      </c>
      <c r="R94" s="28"/>
      <c r="S94" s="28">
        <v>0</v>
      </c>
      <c r="T94" s="28">
        <v>0</v>
      </c>
      <c r="U94" s="29">
        <f t="shared" si="13"/>
        <v>84000</v>
      </c>
    </row>
    <row r="95" spans="1:21">
      <c r="A95" s="4">
        <v>81</v>
      </c>
      <c r="B95" s="8" t="s">
        <v>168</v>
      </c>
      <c r="C95" s="3" t="s">
        <v>177</v>
      </c>
      <c r="D95" s="3" t="s">
        <v>178</v>
      </c>
      <c r="E95" s="9" t="s">
        <v>178</v>
      </c>
      <c r="F95" s="90">
        <f>VLOOKUP($C95,'[1]5.เขตปรับKและเกลี่ยเงินเพิ่มฯ'!$E$16:$AY$110,41,0)</f>
        <v>4000</v>
      </c>
      <c r="G95" s="28">
        <v>0</v>
      </c>
      <c r="H95" s="28">
        <v>4000</v>
      </c>
      <c r="I95" s="28">
        <v>0</v>
      </c>
      <c r="J95" s="28">
        <v>0</v>
      </c>
      <c r="K95" s="28">
        <v>4000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/>
      <c r="S95" s="28">
        <v>0</v>
      </c>
      <c r="T95" s="28">
        <v>0</v>
      </c>
      <c r="U95" s="29">
        <f t="shared" si="13"/>
        <v>4000</v>
      </c>
    </row>
    <row r="96" spans="1:21">
      <c r="A96" s="4">
        <v>82</v>
      </c>
      <c r="B96" s="8" t="s">
        <v>168</v>
      </c>
      <c r="C96" s="3" t="s">
        <v>179</v>
      </c>
      <c r="D96" s="3" t="s">
        <v>180</v>
      </c>
      <c r="E96" s="9" t="s">
        <v>180</v>
      </c>
      <c r="F96" s="90">
        <f>VLOOKUP($C96,'[1]5.เขตปรับKและเกลี่ยเงินเพิ่มฯ'!$E$16:$AY$110,41,0)</f>
        <v>124000</v>
      </c>
      <c r="G96" s="28">
        <v>0</v>
      </c>
      <c r="H96" s="28">
        <v>4000</v>
      </c>
      <c r="I96" s="28">
        <v>0</v>
      </c>
      <c r="J96" s="28">
        <v>0</v>
      </c>
      <c r="K96" s="28">
        <v>4000</v>
      </c>
      <c r="L96" s="28">
        <v>0</v>
      </c>
      <c r="M96" s="28">
        <v>120000</v>
      </c>
      <c r="N96" s="28">
        <v>0</v>
      </c>
      <c r="O96" s="28">
        <v>0</v>
      </c>
      <c r="P96" s="28">
        <v>0</v>
      </c>
      <c r="Q96" s="28">
        <v>0</v>
      </c>
      <c r="R96" s="28"/>
      <c r="S96" s="28">
        <v>0</v>
      </c>
      <c r="T96" s="28">
        <v>0</v>
      </c>
      <c r="U96" s="29">
        <f t="shared" si="13"/>
        <v>124000</v>
      </c>
    </row>
    <row r="97" spans="1:21">
      <c r="A97" s="4">
        <v>83</v>
      </c>
      <c r="B97" s="8" t="s">
        <v>168</v>
      </c>
      <c r="C97" s="3" t="s">
        <v>181</v>
      </c>
      <c r="D97" s="3" t="s">
        <v>182</v>
      </c>
      <c r="E97" s="9" t="s">
        <v>182</v>
      </c>
      <c r="F97" s="90">
        <f>VLOOKUP($C97,'[1]5.เขตปรับKและเกลี่ยเงินเพิ่มฯ'!$E$16:$AY$110,41,0)</f>
        <v>3087000</v>
      </c>
      <c r="G97" s="28">
        <v>0</v>
      </c>
      <c r="H97" s="28">
        <v>7000</v>
      </c>
      <c r="I97" s="28">
        <v>0</v>
      </c>
      <c r="J97" s="28">
        <v>0</v>
      </c>
      <c r="K97" s="28">
        <v>7000</v>
      </c>
      <c r="L97" s="28">
        <v>0</v>
      </c>
      <c r="M97" s="28">
        <v>80000</v>
      </c>
      <c r="N97" s="28">
        <v>0</v>
      </c>
      <c r="O97" s="28">
        <v>0</v>
      </c>
      <c r="P97" s="28">
        <v>0</v>
      </c>
      <c r="Q97" s="28">
        <v>0</v>
      </c>
      <c r="R97" s="28">
        <v>3000000</v>
      </c>
      <c r="S97" s="28">
        <v>0</v>
      </c>
      <c r="T97" s="28">
        <v>0</v>
      </c>
      <c r="U97" s="29">
        <f t="shared" si="13"/>
        <v>3087000</v>
      </c>
    </row>
    <row r="98" spans="1:21">
      <c r="A98" s="4">
        <v>84</v>
      </c>
      <c r="B98" s="8" t="s">
        <v>168</v>
      </c>
      <c r="C98" s="3" t="s">
        <v>183</v>
      </c>
      <c r="D98" s="3" t="s">
        <v>184</v>
      </c>
      <c r="E98" s="9" t="s">
        <v>184</v>
      </c>
      <c r="F98" s="90">
        <f>VLOOKUP($C98,'[1]5.เขตปรับKและเกลี่ยเงินเพิ่มฯ'!$E$16:$AY$110,41,0)</f>
        <v>87000</v>
      </c>
      <c r="G98" s="28">
        <v>0</v>
      </c>
      <c r="H98" s="28">
        <v>7000</v>
      </c>
      <c r="I98" s="28">
        <v>0</v>
      </c>
      <c r="J98" s="28">
        <v>0</v>
      </c>
      <c r="K98" s="28">
        <v>7000</v>
      </c>
      <c r="L98" s="28">
        <v>0</v>
      </c>
      <c r="M98" s="28">
        <v>80000</v>
      </c>
      <c r="N98" s="28">
        <v>0</v>
      </c>
      <c r="O98" s="28">
        <v>0</v>
      </c>
      <c r="P98" s="28">
        <v>0</v>
      </c>
      <c r="Q98" s="28">
        <v>0</v>
      </c>
      <c r="R98" s="28"/>
      <c r="S98" s="28">
        <v>0</v>
      </c>
      <c r="T98" s="28">
        <v>0</v>
      </c>
      <c r="U98" s="29">
        <f t="shared" si="13"/>
        <v>87000</v>
      </c>
    </row>
    <row r="99" spans="1:21">
      <c r="A99" s="4">
        <v>85</v>
      </c>
      <c r="B99" s="8" t="s">
        <v>168</v>
      </c>
      <c r="C99" s="3" t="s">
        <v>185</v>
      </c>
      <c r="D99" s="3" t="s">
        <v>186</v>
      </c>
      <c r="E99" s="9" t="s">
        <v>186</v>
      </c>
      <c r="F99" s="90">
        <f>VLOOKUP($C99,'[1]5.เขตปรับKและเกลี่ยเงินเพิ่มฯ'!$E$16:$AY$110,41,0)</f>
        <v>124000</v>
      </c>
      <c r="G99" s="28">
        <v>0</v>
      </c>
      <c r="H99" s="28">
        <v>4000</v>
      </c>
      <c r="I99" s="28">
        <v>0</v>
      </c>
      <c r="J99" s="28">
        <v>0</v>
      </c>
      <c r="K99" s="28">
        <v>4000</v>
      </c>
      <c r="L99" s="28">
        <v>0</v>
      </c>
      <c r="M99" s="28">
        <v>120000</v>
      </c>
      <c r="N99" s="28">
        <v>0</v>
      </c>
      <c r="O99" s="28">
        <v>0</v>
      </c>
      <c r="P99" s="28">
        <v>0</v>
      </c>
      <c r="Q99" s="28">
        <v>0</v>
      </c>
      <c r="R99" s="28"/>
      <c r="S99" s="28">
        <v>0</v>
      </c>
      <c r="T99" s="28">
        <v>0</v>
      </c>
      <c r="U99" s="29">
        <f t="shared" si="13"/>
        <v>124000</v>
      </c>
    </row>
    <row r="100" spans="1:21">
      <c r="A100" s="4">
        <v>86</v>
      </c>
      <c r="B100" s="8" t="s">
        <v>168</v>
      </c>
      <c r="C100" s="3" t="s">
        <v>187</v>
      </c>
      <c r="D100" s="3" t="s">
        <v>188</v>
      </c>
      <c r="E100" s="9" t="s">
        <v>188</v>
      </c>
      <c r="F100" s="90">
        <f>VLOOKUP($C100,'[1]5.เขตปรับKและเกลี่ยเงินเพิ่มฯ'!$E$16:$AY$110,41,0)</f>
        <v>934000</v>
      </c>
      <c r="G100" s="28">
        <v>0</v>
      </c>
      <c r="H100" s="28">
        <v>4000</v>
      </c>
      <c r="I100" s="28">
        <v>600000</v>
      </c>
      <c r="J100" s="28">
        <v>250000</v>
      </c>
      <c r="K100" s="28">
        <v>854000</v>
      </c>
      <c r="L100" s="28">
        <v>0</v>
      </c>
      <c r="M100" s="28">
        <v>80000</v>
      </c>
      <c r="N100" s="28">
        <v>0</v>
      </c>
      <c r="O100" s="28">
        <v>0</v>
      </c>
      <c r="P100" s="28">
        <v>0</v>
      </c>
      <c r="Q100" s="28">
        <v>0</v>
      </c>
      <c r="R100" s="28"/>
      <c r="S100" s="28">
        <v>0</v>
      </c>
      <c r="T100" s="28">
        <v>0</v>
      </c>
      <c r="U100" s="29">
        <f t="shared" si="13"/>
        <v>934000</v>
      </c>
    </row>
    <row r="101" spans="1:21">
      <c r="A101" s="4">
        <v>87</v>
      </c>
      <c r="B101" s="8" t="s">
        <v>168</v>
      </c>
      <c r="C101" s="3" t="s">
        <v>189</v>
      </c>
      <c r="D101" s="3" t="s">
        <v>190</v>
      </c>
      <c r="E101" s="9" t="s">
        <v>190</v>
      </c>
      <c r="F101" s="90">
        <f>VLOOKUP($C101,'[1]5.เขตปรับKและเกลี่ยเงินเพิ่มฯ'!$E$16:$AY$110,41,0)</f>
        <v>202500</v>
      </c>
      <c r="G101" s="28">
        <v>0</v>
      </c>
      <c r="H101" s="28">
        <v>102500</v>
      </c>
      <c r="I101" s="28">
        <v>0</v>
      </c>
      <c r="J101" s="28">
        <v>0</v>
      </c>
      <c r="K101" s="28">
        <v>102500</v>
      </c>
      <c r="L101" s="28">
        <v>0</v>
      </c>
      <c r="M101" s="28">
        <v>100000</v>
      </c>
      <c r="N101" s="28">
        <v>0</v>
      </c>
      <c r="O101" s="28">
        <v>0</v>
      </c>
      <c r="P101" s="28">
        <v>0</v>
      </c>
      <c r="Q101" s="28">
        <v>0</v>
      </c>
      <c r="R101" s="28"/>
      <c r="S101" s="28">
        <v>0</v>
      </c>
      <c r="T101" s="28">
        <v>0</v>
      </c>
      <c r="U101" s="29">
        <f t="shared" si="13"/>
        <v>202500</v>
      </c>
    </row>
    <row r="102" spans="1:21">
      <c r="A102" s="4">
        <v>88</v>
      </c>
      <c r="B102" s="12" t="s">
        <v>168</v>
      </c>
      <c r="C102" s="11" t="s">
        <v>191</v>
      </c>
      <c r="D102" s="3" t="s">
        <v>192</v>
      </c>
      <c r="E102" s="13" t="s">
        <v>192</v>
      </c>
      <c r="F102" s="91">
        <f>VLOOKUP($C102,'[1]5.เขตปรับKและเกลี่ยเงินเพิ่มฯ'!$E$16:$AY$110,41,0)</f>
        <v>84000</v>
      </c>
      <c r="G102" s="28">
        <v>0</v>
      </c>
      <c r="H102" s="28">
        <v>4000</v>
      </c>
      <c r="I102" s="28">
        <v>0</v>
      </c>
      <c r="J102" s="28">
        <v>0</v>
      </c>
      <c r="K102" s="28">
        <v>4000</v>
      </c>
      <c r="L102" s="28">
        <v>0</v>
      </c>
      <c r="M102" s="28">
        <v>80000</v>
      </c>
      <c r="N102" s="28">
        <v>0</v>
      </c>
      <c r="O102" s="28">
        <v>0</v>
      </c>
      <c r="P102" s="28">
        <v>0</v>
      </c>
      <c r="Q102" s="28">
        <v>0</v>
      </c>
      <c r="R102" s="28"/>
      <c r="S102" s="28">
        <v>0</v>
      </c>
      <c r="T102" s="28">
        <v>0</v>
      </c>
      <c r="U102" s="29">
        <f t="shared" si="13"/>
        <v>84000</v>
      </c>
    </row>
    <row r="103" spans="1:21" s="86" customFormat="1">
      <c r="A103" s="46"/>
      <c r="B103" s="47" t="s">
        <v>193</v>
      </c>
      <c r="C103" s="48"/>
      <c r="D103" s="87"/>
      <c r="E103" s="50"/>
      <c r="F103" s="51">
        <f t="shared" ref="F103" si="16">SUBTOTAL(9,F91:F102)</f>
        <v>22128220</v>
      </c>
      <c r="G103" s="72">
        <f>SUM(G91:G102)</f>
        <v>1000000</v>
      </c>
      <c r="H103" s="72">
        <f t="shared" ref="H103:U103" si="17">SUM(H91:H102)</f>
        <v>288220</v>
      </c>
      <c r="I103" s="72">
        <f t="shared" si="17"/>
        <v>600000</v>
      </c>
      <c r="J103" s="72">
        <f t="shared" si="17"/>
        <v>300000</v>
      </c>
      <c r="K103" s="72">
        <f t="shared" si="17"/>
        <v>2188220</v>
      </c>
      <c r="L103" s="72">
        <f t="shared" si="17"/>
        <v>4000000</v>
      </c>
      <c r="M103" s="72">
        <f t="shared" si="17"/>
        <v>940000</v>
      </c>
      <c r="N103" s="72">
        <f t="shared" si="17"/>
        <v>0</v>
      </c>
      <c r="O103" s="72">
        <f t="shared" si="17"/>
        <v>0</v>
      </c>
      <c r="P103" s="72">
        <f t="shared" si="17"/>
        <v>0</v>
      </c>
      <c r="Q103" s="72">
        <f t="shared" si="17"/>
        <v>0</v>
      </c>
      <c r="R103" s="72">
        <f t="shared" si="17"/>
        <v>5000000</v>
      </c>
      <c r="S103" s="72">
        <f t="shared" si="17"/>
        <v>0</v>
      </c>
      <c r="T103" s="72">
        <f t="shared" si="17"/>
        <v>10000000</v>
      </c>
      <c r="U103" s="72">
        <f t="shared" si="17"/>
        <v>22128220</v>
      </c>
    </row>
    <row r="104" spans="1:21" s="86" customFormat="1">
      <c r="A104" s="46"/>
      <c r="B104" s="47" t="s">
        <v>194</v>
      </c>
      <c r="C104" s="48"/>
      <c r="D104" s="49"/>
      <c r="E104" s="50"/>
      <c r="F104" s="51">
        <f>F17+F24+F46+F61+F71+F90+F103</f>
        <v>222735621</v>
      </c>
      <c r="G104" s="51">
        <f t="shared" ref="G104:U104" si="18">G17+G24+G46+G61+G71+G90+G103</f>
        <v>7000000</v>
      </c>
      <c r="H104" s="51">
        <f t="shared" si="18"/>
        <v>6216000</v>
      </c>
      <c r="I104" s="51">
        <f t="shared" si="18"/>
        <v>4400000</v>
      </c>
      <c r="J104" s="51">
        <f t="shared" si="18"/>
        <v>5700000</v>
      </c>
      <c r="K104" s="51">
        <f t="shared" si="18"/>
        <v>23316000</v>
      </c>
      <c r="L104" s="51">
        <f t="shared" si="18"/>
        <v>12353750</v>
      </c>
      <c r="M104" s="51">
        <f t="shared" si="18"/>
        <v>8700000</v>
      </c>
      <c r="N104" s="51">
        <f t="shared" si="18"/>
        <v>1000000</v>
      </c>
      <c r="O104" s="51">
        <f t="shared" si="18"/>
        <v>3000000</v>
      </c>
      <c r="P104" s="51">
        <f t="shared" si="18"/>
        <v>7300000</v>
      </c>
      <c r="Q104" s="51">
        <f t="shared" si="18"/>
        <v>40000000</v>
      </c>
      <c r="R104" s="51">
        <f t="shared" si="18"/>
        <v>35000000</v>
      </c>
      <c r="S104" s="51">
        <f t="shared" si="18"/>
        <v>15000000</v>
      </c>
      <c r="T104" s="51">
        <f t="shared" si="18"/>
        <v>77065871</v>
      </c>
      <c r="U104" s="51">
        <f t="shared" si="18"/>
        <v>222735621</v>
      </c>
    </row>
  </sheetData>
  <mergeCells count="20">
    <mergeCell ref="M6:P6"/>
    <mergeCell ref="Q6:Q8"/>
    <mergeCell ref="R6:T6"/>
    <mergeCell ref="U6:U8"/>
    <mergeCell ref="S7:S8"/>
    <mergeCell ref="T7:T8"/>
    <mergeCell ref="A5:A8"/>
    <mergeCell ref="B5:B8"/>
    <mergeCell ref="C5:C8"/>
    <mergeCell ref="E5:E8"/>
    <mergeCell ref="F5:F8"/>
    <mergeCell ref="R7:R8"/>
    <mergeCell ref="G7:K7"/>
    <mergeCell ref="L7:L8"/>
    <mergeCell ref="M7:M8"/>
    <mergeCell ref="N7:N8"/>
    <mergeCell ref="O7:O8"/>
    <mergeCell ref="P7:P8"/>
    <mergeCell ref="G5:U5"/>
    <mergeCell ref="G6:L6"/>
  </mergeCells>
  <printOptions horizontalCentered="1"/>
  <pageMargins left="0.19685039370078741" right="0.19685039370078741" top="0.35433070866141736" bottom="0.35433070866141736" header="0.11811023622047245" footer="0.11811023622047245"/>
  <pageSetup paperSize="9" scale="60" orientation="landscape" verticalDpi="0" r:id="rId1"/>
  <headerFoot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058D-9E50-4097-8754-1E9A97537C33}">
  <sheetPr>
    <tabColor theme="5" tint="0.79998168889431442"/>
  </sheetPr>
  <dimension ref="A1:AH100"/>
  <sheetViews>
    <sheetView zoomScale="80" zoomScaleNormal="80" workbookViewId="0">
      <pane xSplit="6" ySplit="4" topLeftCell="X5" activePane="bottomRight" state="frozen"/>
      <selection pane="topRight" activeCell="I1" sqref="I1"/>
      <selection pane="bottomLeft" activeCell="A7" sqref="A7"/>
      <selection pane="bottomRight" activeCell="AF1" sqref="AF1"/>
    </sheetView>
  </sheetViews>
  <sheetFormatPr defaultRowHeight="14.5"/>
  <cols>
    <col min="1" max="1" width="6.08984375" style="19" customWidth="1"/>
    <col min="2" max="2" width="8.7265625" style="19"/>
    <col min="3" max="3" width="5.26953125" style="19" customWidth="1"/>
    <col min="4" max="4" width="20.08984375" style="19" customWidth="1"/>
    <col min="5" max="5" width="13.36328125" style="2" customWidth="1"/>
    <col min="6" max="6" width="12.6328125" style="2" hidden="1" customWidth="1"/>
    <col min="7" max="7" width="11" style="32" customWidth="1"/>
    <col min="8" max="8" width="9" style="32" bestFit="1" customWidth="1"/>
    <col min="9" max="9" width="10.54296875" style="32" customWidth="1"/>
    <col min="10" max="10" width="11.36328125" style="32" customWidth="1"/>
    <col min="11" max="11" width="9.6328125" style="32" customWidth="1"/>
    <col min="12" max="12" width="9" style="32" customWidth="1"/>
    <col min="13" max="13" width="10.453125" style="32" customWidth="1"/>
    <col min="14" max="16" width="8.7265625" style="32" customWidth="1"/>
    <col min="17" max="17" width="10.1796875" style="32" customWidth="1"/>
    <col min="18" max="19" width="8.7265625" style="32" customWidth="1"/>
    <col min="20" max="20" width="10.7265625" style="32" customWidth="1"/>
    <col min="21" max="21" width="9.54296875" style="32" customWidth="1"/>
    <col min="22" max="22" width="10.36328125" style="32" customWidth="1"/>
    <col min="23" max="24" width="10.90625" style="32" customWidth="1"/>
    <col min="25" max="25" width="14.6328125" style="32" customWidth="1"/>
    <col min="26" max="26" width="17.7265625" style="32" customWidth="1"/>
    <col min="27" max="27" width="10.81640625" customWidth="1"/>
    <col min="28" max="28" width="13.08984375" style="32" customWidth="1"/>
    <col min="29" max="29" width="14.08984375" style="32" customWidth="1"/>
    <col min="30" max="30" width="17.36328125" style="32" customWidth="1"/>
    <col min="31" max="31" width="13.54296875" style="32" customWidth="1"/>
    <col min="32" max="32" width="14.36328125" style="32" customWidth="1"/>
    <col min="33" max="33" width="16.08984375" style="32" customWidth="1"/>
    <col min="34" max="34" width="13.453125" customWidth="1"/>
  </cols>
  <sheetData>
    <row r="1" spans="1:34" ht="15.5">
      <c r="A1" s="1" t="s">
        <v>276</v>
      </c>
      <c r="B1" s="1"/>
      <c r="C1" s="1"/>
      <c r="D1" s="1"/>
      <c r="R1" s="112" t="s">
        <v>280</v>
      </c>
      <c r="AF1" s="112" t="s">
        <v>280</v>
      </c>
    </row>
    <row r="2" spans="1:34" ht="15.5">
      <c r="A2" s="1"/>
      <c r="B2" s="1"/>
      <c r="C2" s="1"/>
      <c r="D2" s="1"/>
    </row>
    <row r="3" spans="1:34" s="31" customFormat="1" ht="30.5" customHeight="1">
      <c r="A3" s="55" t="s">
        <v>0</v>
      </c>
      <c r="B3" s="55" t="s">
        <v>1</v>
      </c>
      <c r="C3" s="55" t="s">
        <v>2</v>
      </c>
      <c r="D3" s="55" t="s">
        <v>3</v>
      </c>
      <c r="E3" s="58" t="s">
        <v>206</v>
      </c>
      <c r="F3" s="59" t="s">
        <v>203</v>
      </c>
      <c r="G3" s="61" t="s">
        <v>233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3" t="s">
        <v>234</v>
      </c>
      <c r="Y3" s="66" t="s">
        <v>235</v>
      </c>
      <c r="Z3" s="67"/>
      <c r="AA3" s="67"/>
      <c r="AB3" s="67"/>
      <c r="AC3" s="67"/>
      <c r="AD3" s="67"/>
      <c r="AE3" s="67"/>
      <c r="AF3" s="67"/>
      <c r="AG3" s="68"/>
      <c r="AH3" s="64" t="s">
        <v>232</v>
      </c>
    </row>
    <row r="4" spans="1:34" s="31" customFormat="1" ht="153" customHeight="1">
      <c r="A4" s="56"/>
      <c r="B4" s="56"/>
      <c r="C4" s="56"/>
      <c r="D4" s="56"/>
      <c r="E4" s="58"/>
      <c r="F4" s="60"/>
      <c r="G4" s="62" t="s">
        <v>209</v>
      </c>
      <c r="H4" s="62" t="s">
        <v>208</v>
      </c>
      <c r="I4" s="62" t="s">
        <v>207</v>
      </c>
      <c r="J4" s="62" t="s">
        <v>210</v>
      </c>
      <c r="K4" s="62" t="s">
        <v>211</v>
      </c>
      <c r="L4" s="62" t="s">
        <v>212</v>
      </c>
      <c r="M4" s="62" t="s">
        <v>213</v>
      </c>
      <c r="N4" s="62" t="s">
        <v>214</v>
      </c>
      <c r="O4" s="62" t="s">
        <v>215</v>
      </c>
      <c r="P4" s="62" t="s">
        <v>216</v>
      </c>
      <c r="Q4" s="62" t="s">
        <v>226</v>
      </c>
      <c r="R4" s="62" t="s">
        <v>227</v>
      </c>
      <c r="S4" s="62" t="s">
        <v>228</v>
      </c>
      <c r="T4" s="62" t="s">
        <v>229</v>
      </c>
      <c r="U4" s="62" t="s">
        <v>230</v>
      </c>
      <c r="V4" s="62" t="s">
        <v>231</v>
      </c>
      <c r="W4" s="62" t="s">
        <v>236</v>
      </c>
      <c r="X4" s="63"/>
      <c r="Y4" s="69" t="s">
        <v>217</v>
      </c>
      <c r="Z4" s="69" t="s">
        <v>218</v>
      </c>
      <c r="AA4" s="70" t="s">
        <v>219</v>
      </c>
      <c r="AB4" s="69" t="s">
        <v>220</v>
      </c>
      <c r="AC4" s="69" t="s">
        <v>221</v>
      </c>
      <c r="AD4" s="69" t="s">
        <v>222</v>
      </c>
      <c r="AE4" s="69" t="s">
        <v>223</v>
      </c>
      <c r="AF4" s="69" t="s">
        <v>224</v>
      </c>
      <c r="AG4" s="69" t="s">
        <v>225</v>
      </c>
      <c r="AH4" s="64"/>
    </row>
    <row r="5" spans="1:34">
      <c r="A5" s="4">
        <v>1</v>
      </c>
      <c r="B5" s="6" t="s">
        <v>4</v>
      </c>
      <c r="C5" s="5" t="s">
        <v>5</v>
      </c>
      <c r="D5" s="7" t="s">
        <v>6</v>
      </c>
      <c r="E5" s="28">
        <v>1000000</v>
      </c>
      <c r="F5" s="28">
        <v>161500</v>
      </c>
      <c r="G5" s="27">
        <v>0</v>
      </c>
      <c r="H5" s="27">
        <v>0</v>
      </c>
      <c r="I5" s="27">
        <v>0</v>
      </c>
      <c r="J5" s="27">
        <v>0</v>
      </c>
      <c r="K5" s="27">
        <v>60000</v>
      </c>
      <c r="L5" s="27">
        <v>0</v>
      </c>
      <c r="M5" s="27">
        <v>27500</v>
      </c>
      <c r="N5" s="27">
        <v>0</v>
      </c>
      <c r="O5" s="27">
        <v>0</v>
      </c>
      <c r="P5" s="27">
        <v>0</v>
      </c>
      <c r="Q5" s="27">
        <v>0</v>
      </c>
      <c r="R5" s="27">
        <v>25000</v>
      </c>
      <c r="S5" s="27">
        <v>0</v>
      </c>
      <c r="T5" s="27">
        <v>0</v>
      </c>
      <c r="U5" s="27">
        <v>4000</v>
      </c>
      <c r="V5" s="27">
        <v>0</v>
      </c>
      <c r="W5" s="27">
        <v>45000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52">
        <f>SUM(G5:AG5)</f>
        <v>161500</v>
      </c>
    </row>
    <row r="6" spans="1:34">
      <c r="A6" s="4">
        <v>2</v>
      </c>
      <c r="B6" s="8" t="s">
        <v>4</v>
      </c>
      <c r="C6" s="3" t="s">
        <v>7</v>
      </c>
      <c r="D6" s="9" t="s">
        <v>8</v>
      </c>
      <c r="E6" s="28">
        <v>0</v>
      </c>
      <c r="F6" s="28">
        <v>29000</v>
      </c>
      <c r="G6" s="27">
        <v>0</v>
      </c>
      <c r="H6" s="27">
        <v>25000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4000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52">
        <f>SUM(G6:AG6)</f>
        <v>29000</v>
      </c>
    </row>
    <row r="7" spans="1:34">
      <c r="A7" s="4">
        <v>3</v>
      </c>
      <c r="B7" s="6" t="s">
        <v>4</v>
      </c>
      <c r="C7" s="5" t="s">
        <v>9</v>
      </c>
      <c r="D7" s="9" t="s">
        <v>10</v>
      </c>
      <c r="E7" s="28">
        <v>0</v>
      </c>
      <c r="F7" s="28">
        <v>4000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4000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52">
        <f>SUM(G7:AG7)</f>
        <v>4000</v>
      </c>
    </row>
    <row r="8" spans="1:34">
      <c r="A8" s="4">
        <v>4</v>
      </c>
      <c r="B8" s="6" t="s">
        <v>4</v>
      </c>
      <c r="C8" s="5" t="s">
        <v>11</v>
      </c>
      <c r="D8" s="9" t="s">
        <v>12</v>
      </c>
      <c r="E8" s="28">
        <v>0</v>
      </c>
      <c r="F8" s="28">
        <v>27500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27500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52">
        <f>SUM(G8:AG8)</f>
        <v>27500</v>
      </c>
    </row>
    <row r="9" spans="1:34">
      <c r="A9" s="4">
        <v>5</v>
      </c>
      <c r="B9" s="8" t="s">
        <v>4</v>
      </c>
      <c r="C9" s="3" t="s">
        <v>13</v>
      </c>
      <c r="D9" s="9" t="s">
        <v>14</v>
      </c>
      <c r="E9" s="28">
        <v>0</v>
      </c>
      <c r="F9" s="28">
        <v>7000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3000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4000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52">
        <f>SUM(G9:AG9)</f>
        <v>7000</v>
      </c>
    </row>
    <row r="10" spans="1:34">
      <c r="A10" s="4">
        <v>6</v>
      </c>
      <c r="B10" s="8" t="s">
        <v>4</v>
      </c>
      <c r="C10" s="3" t="s">
        <v>15</v>
      </c>
      <c r="D10" s="9" t="s">
        <v>16</v>
      </c>
      <c r="E10" s="28">
        <v>0</v>
      </c>
      <c r="F10" s="28">
        <v>28000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3000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21000</v>
      </c>
      <c r="U10" s="27">
        <v>4000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52">
        <f>SUM(G10:AG10)</f>
        <v>28000</v>
      </c>
    </row>
    <row r="11" spans="1:34">
      <c r="A11" s="4">
        <v>7</v>
      </c>
      <c r="B11" s="8" t="s">
        <v>4</v>
      </c>
      <c r="C11" s="3" t="s">
        <v>17</v>
      </c>
      <c r="D11" s="9" t="s">
        <v>18</v>
      </c>
      <c r="E11" s="28">
        <v>0</v>
      </c>
      <c r="F11" s="28"/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52">
        <f>SUM(G11:AG11)</f>
        <v>0</v>
      </c>
    </row>
    <row r="12" spans="1:34">
      <c r="A12" s="4">
        <v>8</v>
      </c>
      <c r="B12" s="12" t="s">
        <v>4</v>
      </c>
      <c r="C12" s="11" t="s">
        <v>19</v>
      </c>
      <c r="D12" s="13" t="s">
        <v>20</v>
      </c>
      <c r="E12" s="28">
        <v>0</v>
      </c>
      <c r="F12" s="28">
        <v>7000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3000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4000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52">
        <f>SUM(G12:AG12)</f>
        <v>7000</v>
      </c>
    </row>
    <row r="13" spans="1:34">
      <c r="A13" s="14"/>
      <c r="B13" s="17" t="s">
        <v>21</v>
      </c>
      <c r="C13" s="15"/>
      <c r="D13" s="18"/>
      <c r="E13" s="30">
        <f>SUM(E5:E12)</f>
        <v>1000000</v>
      </c>
      <c r="F13" s="30">
        <f t="shared" ref="F13:AH13" si="0">SUM(F5:F12)</f>
        <v>264000</v>
      </c>
      <c r="G13" s="30">
        <f t="shared" si="0"/>
        <v>0</v>
      </c>
      <c r="H13" s="30">
        <f t="shared" si="0"/>
        <v>25000</v>
      </c>
      <c r="I13" s="30">
        <f t="shared" si="0"/>
        <v>0</v>
      </c>
      <c r="J13" s="30">
        <f t="shared" si="0"/>
        <v>0</v>
      </c>
      <c r="K13" s="30">
        <f t="shared" si="0"/>
        <v>60000</v>
      </c>
      <c r="L13" s="30">
        <f t="shared" si="0"/>
        <v>0</v>
      </c>
      <c r="M13" s="30">
        <f t="shared" si="0"/>
        <v>55000</v>
      </c>
      <c r="N13" s="30">
        <f t="shared" si="0"/>
        <v>9000</v>
      </c>
      <c r="O13" s="30">
        <f t="shared" si="0"/>
        <v>0</v>
      </c>
      <c r="P13" s="30">
        <f t="shared" si="0"/>
        <v>0</v>
      </c>
      <c r="Q13" s="30">
        <f t="shared" si="0"/>
        <v>0</v>
      </c>
      <c r="R13" s="30">
        <f t="shared" si="0"/>
        <v>25000</v>
      </c>
      <c r="S13" s="30">
        <f t="shared" si="0"/>
        <v>0</v>
      </c>
      <c r="T13" s="30">
        <f t="shared" si="0"/>
        <v>21000</v>
      </c>
      <c r="U13" s="30">
        <f t="shared" si="0"/>
        <v>24000</v>
      </c>
      <c r="V13" s="30">
        <f t="shared" si="0"/>
        <v>0</v>
      </c>
      <c r="W13" s="30">
        <f t="shared" si="0"/>
        <v>45000</v>
      </c>
      <c r="X13" s="30">
        <f t="shared" si="0"/>
        <v>0</v>
      </c>
      <c r="Y13" s="30">
        <f t="shared" si="0"/>
        <v>0</v>
      </c>
      <c r="Z13" s="30">
        <f t="shared" si="0"/>
        <v>0</v>
      </c>
      <c r="AA13" s="30">
        <f t="shared" si="0"/>
        <v>0</v>
      </c>
      <c r="AB13" s="30">
        <f t="shared" si="0"/>
        <v>0</v>
      </c>
      <c r="AC13" s="30">
        <f t="shared" si="0"/>
        <v>0</v>
      </c>
      <c r="AD13" s="30">
        <f t="shared" si="0"/>
        <v>0</v>
      </c>
      <c r="AE13" s="30">
        <f t="shared" si="0"/>
        <v>0</v>
      </c>
      <c r="AF13" s="30">
        <f t="shared" si="0"/>
        <v>0</v>
      </c>
      <c r="AG13" s="30">
        <f t="shared" si="0"/>
        <v>0</v>
      </c>
      <c r="AH13" s="30">
        <f t="shared" si="0"/>
        <v>264000</v>
      </c>
    </row>
    <row r="14" spans="1:34">
      <c r="A14" s="4">
        <v>9</v>
      </c>
      <c r="B14" s="6" t="s">
        <v>22</v>
      </c>
      <c r="C14" s="5" t="s">
        <v>23</v>
      </c>
      <c r="D14" s="7" t="s">
        <v>24</v>
      </c>
      <c r="E14" s="28">
        <v>1000000</v>
      </c>
      <c r="F14" s="28">
        <v>442220</v>
      </c>
      <c r="G14" s="27">
        <v>0</v>
      </c>
      <c r="H14" s="27">
        <v>25000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3000</v>
      </c>
      <c r="O14" s="27">
        <v>0</v>
      </c>
      <c r="P14" s="27">
        <v>0</v>
      </c>
      <c r="Q14" s="27">
        <v>0</v>
      </c>
      <c r="R14" s="27">
        <v>25000</v>
      </c>
      <c r="S14" s="27">
        <v>27500</v>
      </c>
      <c r="T14" s="27">
        <v>0</v>
      </c>
      <c r="U14" s="27">
        <v>4000</v>
      </c>
      <c r="V14" s="27">
        <v>22500</v>
      </c>
      <c r="W14" s="27">
        <v>45000</v>
      </c>
      <c r="X14" s="27">
        <v>0</v>
      </c>
      <c r="Y14" s="27">
        <v>280000</v>
      </c>
      <c r="Z14" s="27">
        <v>0</v>
      </c>
      <c r="AA14" s="53">
        <v>10220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52">
        <f>SUM(G14:AG14)</f>
        <v>442220</v>
      </c>
    </row>
    <row r="15" spans="1:34">
      <c r="A15" s="4">
        <v>10</v>
      </c>
      <c r="B15" s="8" t="s">
        <v>22</v>
      </c>
      <c r="C15" s="3" t="s">
        <v>25</v>
      </c>
      <c r="D15" s="9" t="s">
        <v>26</v>
      </c>
      <c r="E15" s="28">
        <v>0</v>
      </c>
      <c r="F15" s="28">
        <v>29500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3000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4000</v>
      </c>
      <c r="V15" s="27">
        <v>0</v>
      </c>
      <c r="W15" s="27">
        <v>22500</v>
      </c>
      <c r="X15" s="27">
        <v>0</v>
      </c>
      <c r="Y15" s="27">
        <v>0</v>
      </c>
      <c r="Z15" s="27">
        <v>0</v>
      </c>
      <c r="AA15" s="54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52">
        <f>SUM(G15:AG15)</f>
        <v>29500</v>
      </c>
    </row>
    <row r="16" spans="1:34">
      <c r="A16" s="4">
        <v>11</v>
      </c>
      <c r="B16" s="6" t="s">
        <v>22</v>
      </c>
      <c r="C16" s="5" t="s">
        <v>27</v>
      </c>
      <c r="D16" s="9" t="s">
        <v>28</v>
      </c>
      <c r="E16" s="28">
        <v>0</v>
      </c>
      <c r="F16" s="28">
        <v>29000</v>
      </c>
      <c r="G16" s="27">
        <v>0</v>
      </c>
      <c r="H16" s="27">
        <v>25000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4000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54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52">
        <f>SUM(G16:AG16)</f>
        <v>29000</v>
      </c>
    </row>
    <row r="17" spans="1:34">
      <c r="A17" s="4">
        <v>12</v>
      </c>
      <c r="B17" s="6" t="s">
        <v>22</v>
      </c>
      <c r="C17" s="5" t="s">
        <v>29</v>
      </c>
      <c r="D17" s="9" t="s">
        <v>30</v>
      </c>
      <c r="E17" s="28">
        <v>0</v>
      </c>
      <c r="F17" s="28">
        <v>52500</v>
      </c>
      <c r="G17" s="27">
        <v>0</v>
      </c>
      <c r="H17" s="27">
        <v>25000</v>
      </c>
      <c r="I17" s="27">
        <v>0</v>
      </c>
      <c r="J17" s="27">
        <v>0</v>
      </c>
      <c r="K17" s="27">
        <v>0</v>
      </c>
      <c r="L17" s="27">
        <v>0</v>
      </c>
      <c r="M17" s="27">
        <v>27500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54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52">
        <f>SUM(G17:AG17)</f>
        <v>52500</v>
      </c>
    </row>
    <row r="18" spans="1:34">
      <c r="A18" s="4">
        <v>13</v>
      </c>
      <c r="B18" s="8" t="s">
        <v>22</v>
      </c>
      <c r="C18" s="3" t="s">
        <v>31</v>
      </c>
      <c r="D18" s="9" t="s">
        <v>32</v>
      </c>
      <c r="E18" s="28">
        <v>0</v>
      </c>
      <c r="F18" s="28">
        <v>32000</v>
      </c>
      <c r="G18" s="27">
        <v>0</v>
      </c>
      <c r="H18" s="27">
        <v>25000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3000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4000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54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52">
        <f>SUM(G18:AG18)</f>
        <v>32000</v>
      </c>
    </row>
    <row r="19" spans="1:34">
      <c r="A19" s="4">
        <v>14</v>
      </c>
      <c r="B19" s="12" t="s">
        <v>22</v>
      </c>
      <c r="C19" s="11" t="s">
        <v>33</v>
      </c>
      <c r="D19" s="13" t="s">
        <v>202</v>
      </c>
      <c r="E19" s="28">
        <v>0</v>
      </c>
      <c r="F19" s="28">
        <v>29000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25000</v>
      </c>
      <c r="S19" s="27">
        <v>0</v>
      </c>
      <c r="T19" s="27">
        <v>0</v>
      </c>
      <c r="U19" s="27">
        <v>4000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54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52">
        <f>SUM(G19:AG19)</f>
        <v>29000</v>
      </c>
    </row>
    <row r="20" spans="1:34">
      <c r="A20" s="14"/>
      <c r="B20" s="17" t="s">
        <v>35</v>
      </c>
      <c r="C20" s="15"/>
      <c r="D20" s="18"/>
      <c r="E20" s="30">
        <f>SUM(E14:E19)</f>
        <v>1000000</v>
      </c>
      <c r="F20" s="30">
        <f t="shared" ref="F20:AH20" si="1">SUM(F14:F19)</f>
        <v>614220</v>
      </c>
      <c r="G20" s="30">
        <f t="shared" si="1"/>
        <v>0</v>
      </c>
      <c r="H20" s="30">
        <f t="shared" si="1"/>
        <v>100000</v>
      </c>
      <c r="I20" s="30">
        <f t="shared" si="1"/>
        <v>0</v>
      </c>
      <c r="J20" s="30">
        <f t="shared" si="1"/>
        <v>0</v>
      </c>
      <c r="K20" s="30">
        <f t="shared" si="1"/>
        <v>0</v>
      </c>
      <c r="L20" s="30">
        <f t="shared" si="1"/>
        <v>0</v>
      </c>
      <c r="M20" s="30">
        <f t="shared" si="1"/>
        <v>27500</v>
      </c>
      <c r="N20" s="30">
        <f t="shared" si="1"/>
        <v>9000</v>
      </c>
      <c r="O20" s="30">
        <f t="shared" si="1"/>
        <v>0</v>
      </c>
      <c r="P20" s="30">
        <f t="shared" si="1"/>
        <v>0</v>
      </c>
      <c r="Q20" s="30">
        <f t="shared" si="1"/>
        <v>0</v>
      </c>
      <c r="R20" s="30">
        <f t="shared" si="1"/>
        <v>50000</v>
      </c>
      <c r="S20" s="30">
        <f t="shared" si="1"/>
        <v>27500</v>
      </c>
      <c r="T20" s="30">
        <f t="shared" si="1"/>
        <v>0</v>
      </c>
      <c r="U20" s="30">
        <f t="shared" si="1"/>
        <v>20000</v>
      </c>
      <c r="V20" s="30">
        <f t="shared" si="1"/>
        <v>22500</v>
      </c>
      <c r="W20" s="30">
        <f t="shared" si="1"/>
        <v>67500</v>
      </c>
      <c r="X20" s="30">
        <f t="shared" si="1"/>
        <v>0</v>
      </c>
      <c r="Y20" s="30">
        <f t="shared" si="1"/>
        <v>280000</v>
      </c>
      <c r="Z20" s="30">
        <f t="shared" si="1"/>
        <v>0</v>
      </c>
      <c r="AA20" s="30">
        <f t="shared" si="1"/>
        <v>10220</v>
      </c>
      <c r="AB20" s="30">
        <f t="shared" si="1"/>
        <v>0</v>
      </c>
      <c r="AC20" s="30">
        <f t="shared" si="1"/>
        <v>0</v>
      </c>
      <c r="AD20" s="30">
        <f t="shared" si="1"/>
        <v>0</v>
      </c>
      <c r="AE20" s="30">
        <f t="shared" si="1"/>
        <v>0</v>
      </c>
      <c r="AF20" s="30">
        <f t="shared" si="1"/>
        <v>0</v>
      </c>
      <c r="AG20" s="30">
        <f t="shared" si="1"/>
        <v>0</v>
      </c>
      <c r="AH20" s="30">
        <f t="shared" si="1"/>
        <v>614220</v>
      </c>
    </row>
    <row r="21" spans="1:34">
      <c r="A21" s="4">
        <v>15</v>
      </c>
      <c r="B21" s="6" t="s">
        <v>36</v>
      </c>
      <c r="C21" s="5" t="s">
        <v>37</v>
      </c>
      <c r="D21" s="7" t="s">
        <v>38</v>
      </c>
      <c r="E21" s="28">
        <v>1000000</v>
      </c>
      <c r="F21" s="28">
        <v>1409700</v>
      </c>
      <c r="G21" s="27">
        <v>0</v>
      </c>
      <c r="H21" s="27">
        <v>25000</v>
      </c>
      <c r="I21" s="27">
        <v>0</v>
      </c>
      <c r="J21" s="27">
        <v>30000</v>
      </c>
      <c r="K21" s="27">
        <v>0</v>
      </c>
      <c r="L21" s="27">
        <v>0</v>
      </c>
      <c r="M21" s="27">
        <v>0</v>
      </c>
      <c r="N21" s="27">
        <v>3000</v>
      </c>
      <c r="O21" s="27">
        <v>22500</v>
      </c>
      <c r="P21" s="27">
        <v>30000</v>
      </c>
      <c r="Q21" s="27">
        <v>55000</v>
      </c>
      <c r="R21" s="27">
        <v>0</v>
      </c>
      <c r="S21" s="27">
        <v>82500</v>
      </c>
      <c r="T21" s="27">
        <v>0</v>
      </c>
      <c r="U21" s="27">
        <v>4000</v>
      </c>
      <c r="V21" s="27">
        <v>165000</v>
      </c>
      <c r="W21" s="27">
        <v>630000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70000</v>
      </c>
      <c r="AE21" s="27">
        <v>88000</v>
      </c>
      <c r="AF21" s="27">
        <v>80000</v>
      </c>
      <c r="AG21" s="27">
        <v>124700</v>
      </c>
      <c r="AH21" s="52">
        <f>SUM(G21:AG21)</f>
        <v>1409700</v>
      </c>
    </row>
    <row r="22" spans="1:34">
      <c r="A22" s="4">
        <v>16</v>
      </c>
      <c r="B22" s="8" t="s">
        <v>36</v>
      </c>
      <c r="C22" s="3" t="s">
        <v>39</v>
      </c>
      <c r="D22" s="9" t="s">
        <v>40</v>
      </c>
      <c r="E22" s="28">
        <v>0</v>
      </c>
      <c r="F22" s="28"/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52">
        <f>SUM(G22:AG22)</f>
        <v>0</v>
      </c>
    </row>
    <row r="23" spans="1:34">
      <c r="A23" s="4">
        <v>17</v>
      </c>
      <c r="B23" s="6" t="s">
        <v>36</v>
      </c>
      <c r="C23" s="5" t="s">
        <v>41</v>
      </c>
      <c r="D23" s="9" t="s">
        <v>42</v>
      </c>
      <c r="E23" s="28">
        <v>0</v>
      </c>
      <c r="F23" s="28">
        <v>74000</v>
      </c>
      <c r="G23" s="27">
        <v>0</v>
      </c>
      <c r="H23" s="27">
        <v>0</v>
      </c>
      <c r="I23" s="27">
        <v>22500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25000</v>
      </c>
      <c r="S23" s="27">
        <v>0</v>
      </c>
      <c r="T23" s="27">
        <v>0</v>
      </c>
      <c r="U23" s="27">
        <v>4000</v>
      </c>
      <c r="V23" s="27">
        <v>0</v>
      </c>
      <c r="W23" s="27">
        <v>22500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52">
        <f>SUM(G23:AG23)</f>
        <v>74000</v>
      </c>
    </row>
    <row r="24" spans="1:34">
      <c r="A24" s="4">
        <v>18</v>
      </c>
      <c r="B24" s="6" t="s">
        <v>36</v>
      </c>
      <c r="C24" s="5" t="s">
        <v>43</v>
      </c>
      <c r="D24" s="9" t="s">
        <v>44</v>
      </c>
      <c r="E24" s="28">
        <v>0</v>
      </c>
      <c r="F24" s="28">
        <v>306500</v>
      </c>
      <c r="G24" s="27">
        <v>0</v>
      </c>
      <c r="H24" s="27">
        <v>25000</v>
      </c>
      <c r="I24" s="27">
        <v>45000</v>
      </c>
      <c r="J24" s="27">
        <v>0</v>
      </c>
      <c r="K24" s="27">
        <v>0</v>
      </c>
      <c r="L24" s="27">
        <v>0</v>
      </c>
      <c r="M24" s="27">
        <v>27500</v>
      </c>
      <c r="N24" s="27">
        <v>0</v>
      </c>
      <c r="O24" s="27">
        <v>0</v>
      </c>
      <c r="P24" s="27">
        <v>0</v>
      </c>
      <c r="Q24" s="27">
        <v>0</v>
      </c>
      <c r="R24" s="27">
        <v>25000</v>
      </c>
      <c r="S24" s="27">
        <v>0</v>
      </c>
      <c r="T24" s="27">
        <v>0</v>
      </c>
      <c r="U24" s="27">
        <v>4000</v>
      </c>
      <c r="V24" s="27">
        <v>22500</v>
      </c>
      <c r="W24" s="27">
        <v>157500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52">
        <f>SUM(G24:AG24)</f>
        <v>306500</v>
      </c>
    </row>
    <row r="25" spans="1:34">
      <c r="A25" s="4">
        <v>19</v>
      </c>
      <c r="B25" s="8" t="s">
        <v>36</v>
      </c>
      <c r="C25" s="3" t="s">
        <v>45</v>
      </c>
      <c r="D25" s="9" t="s">
        <v>46</v>
      </c>
      <c r="E25" s="28">
        <v>0</v>
      </c>
      <c r="F25" s="28"/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52">
        <f>SUM(G25:AG25)</f>
        <v>0</v>
      </c>
    </row>
    <row r="26" spans="1:34">
      <c r="A26" s="4">
        <v>20</v>
      </c>
      <c r="B26" s="8" t="s">
        <v>36</v>
      </c>
      <c r="C26" s="3" t="s">
        <v>47</v>
      </c>
      <c r="D26" s="9" t="s">
        <v>48</v>
      </c>
      <c r="E26" s="28">
        <v>0</v>
      </c>
      <c r="F26" s="28"/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52">
        <f>SUM(G26:AG26)</f>
        <v>0</v>
      </c>
    </row>
    <row r="27" spans="1:34">
      <c r="A27" s="4">
        <v>21</v>
      </c>
      <c r="B27" s="8" t="s">
        <v>36</v>
      </c>
      <c r="C27" s="3" t="s">
        <v>49</v>
      </c>
      <c r="D27" s="9" t="s">
        <v>50</v>
      </c>
      <c r="E27" s="28">
        <v>0</v>
      </c>
      <c r="F27" s="28">
        <v>134000</v>
      </c>
      <c r="G27" s="27">
        <v>0</v>
      </c>
      <c r="H27" s="27">
        <v>25000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4000</v>
      </c>
      <c r="V27" s="27">
        <v>22500</v>
      </c>
      <c r="W27" s="27">
        <v>22500</v>
      </c>
      <c r="X27" s="27">
        <v>60000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52">
        <f>SUM(G27:AG27)</f>
        <v>134000</v>
      </c>
    </row>
    <row r="28" spans="1:34">
      <c r="A28" s="4">
        <v>22</v>
      </c>
      <c r="B28" s="8" t="s">
        <v>36</v>
      </c>
      <c r="C28" s="3" t="s">
        <v>51</v>
      </c>
      <c r="D28" s="9" t="s">
        <v>52</v>
      </c>
      <c r="E28" s="28">
        <v>0</v>
      </c>
      <c r="F28" s="28"/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52">
        <f>SUM(G28:AG28)</f>
        <v>0</v>
      </c>
    </row>
    <row r="29" spans="1:34">
      <c r="A29" s="4">
        <v>23</v>
      </c>
      <c r="B29" s="8" t="s">
        <v>36</v>
      </c>
      <c r="C29" s="3" t="s">
        <v>53</v>
      </c>
      <c r="D29" s="9" t="s">
        <v>54</v>
      </c>
      <c r="E29" s="28">
        <v>0</v>
      </c>
      <c r="F29" s="28"/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52">
        <f>SUM(G29:AG29)</f>
        <v>0</v>
      </c>
    </row>
    <row r="30" spans="1:34">
      <c r="A30" s="4">
        <v>24</v>
      </c>
      <c r="B30" s="8" t="s">
        <v>36</v>
      </c>
      <c r="C30" s="3" t="s">
        <v>55</v>
      </c>
      <c r="D30" s="9" t="s">
        <v>56</v>
      </c>
      <c r="E30" s="28">
        <v>0</v>
      </c>
      <c r="F30" s="28"/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52">
        <f>SUM(G30:AG30)</f>
        <v>0</v>
      </c>
    </row>
    <row r="31" spans="1:34">
      <c r="A31" s="4">
        <v>25</v>
      </c>
      <c r="B31" s="8" t="s">
        <v>36</v>
      </c>
      <c r="C31" s="3" t="s">
        <v>57</v>
      </c>
      <c r="D31" s="9" t="s">
        <v>58</v>
      </c>
      <c r="E31" s="28">
        <v>0</v>
      </c>
      <c r="F31" s="28"/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52">
        <f>SUM(G31:AG31)</f>
        <v>0</v>
      </c>
    </row>
    <row r="32" spans="1:34">
      <c r="A32" s="4">
        <v>26</v>
      </c>
      <c r="B32" s="8" t="s">
        <v>36</v>
      </c>
      <c r="C32" s="3" t="s">
        <v>59</v>
      </c>
      <c r="D32" s="9" t="s">
        <v>60</v>
      </c>
      <c r="E32" s="28">
        <v>0</v>
      </c>
      <c r="F32" s="28">
        <v>60000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60000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52">
        <f>SUM(G32:AG32)</f>
        <v>60000</v>
      </c>
    </row>
    <row r="33" spans="1:34">
      <c r="A33" s="4">
        <v>27</v>
      </c>
      <c r="B33" s="8" t="s">
        <v>36</v>
      </c>
      <c r="C33" s="3" t="s">
        <v>61</v>
      </c>
      <c r="D33" s="9" t="s">
        <v>62</v>
      </c>
      <c r="E33" s="28">
        <v>0</v>
      </c>
      <c r="F33" s="28"/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52">
        <f>SUM(G33:AG33)</f>
        <v>0</v>
      </c>
    </row>
    <row r="34" spans="1:34">
      <c r="A34" s="4">
        <v>28</v>
      </c>
      <c r="B34" s="8" t="s">
        <v>36</v>
      </c>
      <c r="C34" s="3" t="s">
        <v>63</v>
      </c>
      <c r="D34" s="9" t="s">
        <v>64</v>
      </c>
      <c r="E34" s="28">
        <v>0</v>
      </c>
      <c r="F34" s="28">
        <v>185220</v>
      </c>
      <c r="G34" s="27">
        <v>0</v>
      </c>
      <c r="H34" s="27">
        <v>25000</v>
      </c>
      <c r="I34" s="27">
        <v>22500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22500</v>
      </c>
      <c r="W34" s="27">
        <v>45000</v>
      </c>
      <c r="X34" s="27">
        <v>60000</v>
      </c>
      <c r="Y34" s="27">
        <v>0</v>
      </c>
      <c r="Z34" s="27">
        <v>0</v>
      </c>
      <c r="AA34" s="53">
        <v>10220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52">
        <f>SUM(G34:AG34)</f>
        <v>185220</v>
      </c>
    </row>
    <row r="35" spans="1:34">
      <c r="A35" s="4">
        <v>29</v>
      </c>
      <c r="B35" s="8" t="s">
        <v>36</v>
      </c>
      <c r="C35" s="3" t="s">
        <v>65</v>
      </c>
      <c r="D35" s="9" t="s">
        <v>66</v>
      </c>
      <c r="E35" s="28">
        <v>0</v>
      </c>
      <c r="F35" s="28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52">
        <f>SUM(G35:AG35)</f>
        <v>0</v>
      </c>
    </row>
    <row r="36" spans="1:34">
      <c r="A36" s="4">
        <v>30</v>
      </c>
      <c r="B36" s="8" t="s">
        <v>36</v>
      </c>
      <c r="C36" s="3" t="s">
        <v>67</v>
      </c>
      <c r="D36" s="9" t="s">
        <v>68</v>
      </c>
      <c r="E36" s="28">
        <v>0</v>
      </c>
      <c r="F36" s="28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52">
        <f>SUM(G36:AG36)</f>
        <v>0</v>
      </c>
    </row>
    <row r="37" spans="1:34">
      <c r="A37" s="4">
        <v>31</v>
      </c>
      <c r="B37" s="8" t="s">
        <v>36</v>
      </c>
      <c r="C37" s="3" t="s">
        <v>69</v>
      </c>
      <c r="D37" s="9" t="s">
        <v>70</v>
      </c>
      <c r="E37" s="28">
        <v>0</v>
      </c>
      <c r="F37" s="28">
        <v>4000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4000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52">
        <f>SUM(G37:AG37)</f>
        <v>4000</v>
      </c>
    </row>
    <row r="38" spans="1:34">
      <c r="A38" s="4">
        <v>32</v>
      </c>
      <c r="B38" s="8" t="s">
        <v>36</v>
      </c>
      <c r="C38" s="3" t="s">
        <v>71</v>
      </c>
      <c r="D38" s="9" t="s">
        <v>72</v>
      </c>
      <c r="E38" s="28">
        <v>0</v>
      </c>
      <c r="F38" s="28">
        <v>4000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4000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52">
        <f>SUM(G38:AG38)</f>
        <v>4000</v>
      </c>
    </row>
    <row r="39" spans="1:34">
      <c r="A39" s="4">
        <v>33</v>
      </c>
      <c r="B39" s="8" t="s">
        <v>36</v>
      </c>
      <c r="C39" s="3" t="s">
        <v>73</v>
      </c>
      <c r="D39" s="9" t="s">
        <v>74</v>
      </c>
      <c r="E39" s="28">
        <v>0</v>
      </c>
      <c r="F39" s="28">
        <v>130000</v>
      </c>
      <c r="G39" s="27">
        <v>22500</v>
      </c>
      <c r="H39" s="27">
        <v>25000</v>
      </c>
      <c r="I39" s="27">
        <v>22500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60000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52">
        <f>SUM(G39:AG39)</f>
        <v>130000</v>
      </c>
    </row>
    <row r="40" spans="1:34">
      <c r="A40" s="4">
        <v>34</v>
      </c>
      <c r="B40" s="8" t="s">
        <v>36</v>
      </c>
      <c r="C40" s="3" t="s">
        <v>75</v>
      </c>
      <c r="D40" s="9" t="s">
        <v>76</v>
      </c>
      <c r="E40" s="28">
        <v>0</v>
      </c>
      <c r="F40" s="28">
        <v>4000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4000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52">
        <f>SUM(G40:AG40)</f>
        <v>4000</v>
      </c>
    </row>
    <row r="41" spans="1:34">
      <c r="A41" s="4">
        <v>35</v>
      </c>
      <c r="B41" s="12" t="s">
        <v>36</v>
      </c>
      <c r="C41" s="11" t="s">
        <v>77</v>
      </c>
      <c r="D41" s="13" t="s">
        <v>78</v>
      </c>
      <c r="E41" s="28">
        <v>0</v>
      </c>
      <c r="F41" s="28"/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52">
        <f>SUM(G41:AG41)</f>
        <v>0</v>
      </c>
    </row>
    <row r="42" spans="1:34">
      <c r="A42" s="14"/>
      <c r="B42" s="17" t="s">
        <v>79</v>
      </c>
      <c r="C42" s="15"/>
      <c r="D42" s="18"/>
      <c r="E42" s="30">
        <f>SUM(E21:E41)</f>
        <v>1000000</v>
      </c>
      <c r="F42" s="30">
        <f t="shared" ref="F42:AH42" si="2">SUM(F21:F41)</f>
        <v>2311420</v>
      </c>
      <c r="G42" s="30">
        <f t="shared" si="2"/>
        <v>22500</v>
      </c>
      <c r="H42" s="30">
        <f t="shared" si="2"/>
        <v>125000</v>
      </c>
      <c r="I42" s="30">
        <f t="shared" si="2"/>
        <v>112500</v>
      </c>
      <c r="J42" s="30">
        <f t="shared" si="2"/>
        <v>30000</v>
      </c>
      <c r="K42" s="30">
        <f t="shared" si="2"/>
        <v>0</v>
      </c>
      <c r="L42" s="30">
        <f t="shared" si="2"/>
        <v>0</v>
      </c>
      <c r="M42" s="30">
        <f t="shared" si="2"/>
        <v>27500</v>
      </c>
      <c r="N42" s="30">
        <f t="shared" si="2"/>
        <v>3000</v>
      </c>
      <c r="O42" s="30">
        <f t="shared" si="2"/>
        <v>22500</v>
      </c>
      <c r="P42" s="30">
        <f t="shared" si="2"/>
        <v>30000</v>
      </c>
      <c r="Q42" s="30">
        <f t="shared" si="2"/>
        <v>55000</v>
      </c>
      <c r="R42" s="30">
        <f t="shared" si="2"/>
        <v>50000</v>
      </c>
      <c r="S42" s="30">
        <f t="shared" si="2"/>
        <v>82500</v>
      </c>
      <c r="T42" s="30">
        <f t="shared" si="2"/>
        <v>0</v>
      </c>
      <c r="U42" s="30">
        <f t="shared" si="2"/>
        <v>28000</v>
      </c>
      <c r="V42" s="30">
        <f t="shared" si="2"/>
        <v>232500</v>
      </c>
      <c r="W42" s="30">
        <f t="shared" si="2"/>
        <v>877500</v>
      </c>
      <c r="X42" s="30">
        <f t="shared" si="2"/>
        <v>240000</v>
      </c>
      <c r="Y42" s="30">
        <f t="shared" si="2"/>
        <v>0</v>
      </c>
      <c r="Z42" s="30">
        <f t="shared" si="2"/>
        <v>0</v>
      </c>
      <c r="AA42" s="30">
        <f t="shared" si="2"/>
        <v>10220</v>
      </c>
      <c r="AB42" s="30">
        <f t="shared" si="2"/>
        <v>0</v>
      </c>
      <c r="AC42" s="30">
        <f t="shared" si="2"/>
        <v>0</v>
      </c>
      <c r="AD42" s="30">
        <f t="shared" si="2"/>
        <v>70000</v>
      </c>
      <c r="AE42" s="30">
        <f t="shared" si="2"/>
        <v>88000</v>
      </c>
      <c r="AF42" s="30">
        <f t="shared" si="2"/>
        <v>80000</v>
      </c>
      <c r="AG42" s="30">
        <f t="shared" si="2"/>
        <v>124700</v>
      </c>
      <c r="AH42" s="30">
        <f t="shared" si="2"/>
        <v>2311420</v>
      </c>
    </row>
    <row r="43" spans="1:34">
      <c r="A43" s="4">
        <v>36</v>
      </c>
      <c r="B43" s="6" t="s">
        <v>80</v>
      </c>
      <c r="C43" s="5" t="s">
        <v>81</v>
      </c>
      <c r="D43" s="7" t="s">
        <v>82</v>
      </c>
      <c r="E43" s="28">
        <v>1000000</v>
      </c>
      <c r="F43" s="28">
        <v>315000</v>
      </c>
      <c r="G43" s="27">
        <v>0</v>
      </c>
      <c r="H43" s="27">
        <v>25000</v>
      </c>
      <c r="I43" s="27">
        <v>45000</v>
      </c>
      <c r="J43" s="27">
        <v>30000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30000</v>
      </c>
      <c r="Q43" s="27">
        <v>0</v>
      </c>
      <c r="R43" s="27">
        <v>0</v>
      </c>
      <c r="S43" s="27">
        <v>27500</v>
      </c>
      <c r="T43" s="27">
        <v>0</v>
      </c>
      <c r="U43" s="27">
        <v>0</v>
      </c>
      <c r="V43" s="27">
        <v>22500</v>
      </c>
      <c r="W43" s="27">
        <v>135000</v>
      </c>
      <c r="X43" s="27">
        <v>0</v>
      </c>
      <c r="Y43" s="27">
        <v>0</v>
      </c>
      <c r="Z43" s="27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2">
        <f>SUM(G43:AG43)</f>
        <v>315000</v>
      </c>
    </row>
    <row r="44" spans="1:34">
      <c r="A44" s="10">
        <v>37</v>
      </c>
      <c r="B44" s="8" t="s">
        <v>80</v>
      </c>
      <c r="C44" s="3" t="s">
        <v>83</v>
      </c>
      <c r="D44" s="9" t="s">
        <v>84</v>
      </c>
      <c r="E44" s="28">
        <v>0</v>
      </c>
      <c r="F44" s="28">
        <v>29500</v>
      </c>
      <c r="G44" s="27">
        <v>0</v>
      </c>
      <c r="H44" s="27">
        <v>0</v>
      </c>
      <c r="I44" s="27">
        <v>22500</v>
      </c>
      <c r="J44" s="27">
        <v>0</v>
      </c>
      <c r="K44" s="27">
        <v>0</v>
      </c>
      <c r="L44" s="27">
        <v>0</v>
      </c>
      <c r="M44" s="27">
        <v>0</v>
      </c>
      <c r="N44" s="27">
        <v>3000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4000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2">
        <f>SUM(G44:AG44)</f>
        <v>29500</v>
      </c>
    </row>
    <row r="45" spans="1:34">
      <c r="A45" s="4">
        <v>38</v>
      </c>
      <c r="B45" s="6" t="s">
        <v>80</v>
      </c>
      <c r="C45" s="5" t="s">
        <v>85</v>
      </c>
      <c r="D45" s="9" t="s">
        <v>86</v>
      </c>
      <c r="E45" s="28">
        <v>0</v>
      </c>
      <c r="F45" s="28">
        <v>49000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4000</v>
      </c>
      <c r="V45" s="27">
        <v>0</v>
      </c>
      <c r="W45" s="27">
        <v>45000</v>
      </c>
      <c r="X45" s="27">
        <v>0</v>
      </c>
      <c r="Y45" s="27">
        <v>0</v>
      </c>
      <c r="Z45" s="27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2">
        <f>SUM(G45:AG45)</f>
        <v>49000</v>
      </c>
    </row>
    <row r="46" spans="1:34">
      <c r="A46" s="10">
        <v>39</v>
      </c>
      <c r="B46" s="6" t="s">
        <v>80</v>
      </c>
      <c r="C46" s="5" t="s">
        <v>87</v>
      </c>
      <c r="D46" s="9" t="s">
        <v>88</v>
      </c>
      <c r="E46" s="28">
        <v>0</v>
      </c>
      <c r="F46" s="28">
        <v>49000</v>
      </c>
      <c r="G46" s="27">
        <v>0</v>
      </c>
      <c r="H46" s="27">
        <v>0</v>
      </c>
      <c r="I46" s="27">
        <v>45000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4000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0</v>
      </c>
      <c r="AH46" s="52">
        <f>SUM(G46:AG46)</f>
        <v>49000</v>
      </c>
    </row>
    <row r="47" spans="1:34">
      <c r="A47" s="4">
        <v>40</v>
      </c>
      <c r="B47" s="8" t="s">
        <v>80</v>
      </c>
      <c r="C47" s="3" t="s">
        <v>89</v>
      </c>
      <c r="D47" s="9" t="s">
        <v>90</v>
      </c>
      <c r="E47" s="28">
        <v>0</v>
      </c>
      <c r="F47" s="28">
        <v>4000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4000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2">
        <f>SUM(G47:AG47)</f>
        <v>4000</v>
      </c>
    </row>
    <row r="48" spans="1:34">
      <c r="A48" s="10">
        <v>41</v>
      </c>
      <c r="B48" s="8" t="s">
        <v>80</v>
      </c>
      <c r="C48" s="3" t="s">
        <v>91</v>
      </c>
      <c r="D48" s="9" t="s">
        <v>92</v>
      </c>
      <c r="E48" s="28">
        <v>0</v>
      </c>
      <c r="F48" s="28">
        <v>4000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4000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2">
        <f>SUM(G48:AG48)</f>
        <v>4000</v>
      </c>
    </row>
    <row r="49" spans="1:34">
      <c r="A49" s="4">
        <v>42</v>
      </c>
      <c r="B49" s="8" t="s">
        <v>80</v>
      </c>
      <c r="C49" s="3" t="s">
        <v>93</v>
      </c>
      <c r="D49" s="9" t="s">
        <v>94</v>
      </c>
      <c r="E49" s="28">
        <v>0</v>
      </c>
      <c r="F49" s="28">
        <v>4000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4000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2">
        <f>SUM(G49:AG49)</f>
        <v>4000</v>
      </c>
    </row>
    <row r="50" spans="1:34">
      <c r="A50" s="10">
        <v>43</v>
      </c>
      <c r="B50" s="8" t="s">
        <v>80</v>
      </c>
      <c r="C50" s="3" t="s">
        <v>95</v>
      </c>
      <c r="D50" s="9" t="s">
        <v>96</v>
      </c>
      <c r="E50" s="28">
        <v>0</v>
      </c>
      <c r="F50" s="28">
        <v>40220</v>
      </c>
      <c r="G50" s="27">
        <v>0</v>
      </c>
      <c r="H50" s="27">
        <v>0</v>
      </c>
      <c r="I50" s="27">
        <v>0</v>
      </c>
      <c r="J50" s="27">
        <v>30000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53">
        <v>10220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2">
        <f>SUM(G50:AG50)</f>
        <v>40220</v>
      </c>
    </row>
    <row r="51" spans="1:34">
      <c r="A51" s="4">
        <v>44</v>
      </c>
      <c r="B51" s="8" t="s">
        <v>80</v>
      </c>
      <c r="C51" s="3" t="s">
        <v>97</v>
      </c>
      <c r="D51" s="9" t="s">
        <v>98</v>
      </c>
      <c r="E51" s="28">
        <v>0</v>
      </c>
      <c r="F51" s="28">
        <v>26500</v>
      </c>
      <c r="G51" s="27">
        <v>0</v>
      </c>
      <c r="H51" s="27">
        <v>0</v>
      </c>
      <c r="I51" s="27">
        <v>22500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4000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2">
        <f>SUM(G51:AG51)</f>
        <v>26500</v>
      </c>
    </row>
    <row r="52" spans="1:34">
      <c r="A52" s="10">
        <v>45</v>
      </c>
      <c r="B52" s="8" t="s">
        <v>80</v>
      </c>
      <c r="C52" s="3" t="s">
        <v>99</v>
      </c>
      <c r="D52" s="9" t="s">
        <v>100</v>
      </c>
      <c r="E52" s="28">
        <v>0</v>
      </c>
      <c r="F52" s="28">
        <v>4000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4000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2">
        <f>SUM(G52:AG52)</f>
        <v>4000</v>
      </c>
    </row>
    <row r="53" spans="1:34">
      <c r="A53" s="4">
        <v>46</v>
      </c>
      <c r="B53" s="8" t="s">
        <v>80</v>
      </c>
      <c r="C53" s="3" t="s">
        <v>101</v>
      </c>
      <c r="D53" s="9" t="s">
        <v>102</v>
      </c>
      <c r="E53" s="28">
        <v>0</v>
      </c>
      <c r="F53" s="28">
        <v>29500</v>
      </c>
      <c r="G53" s="27">
        <v>0</v>
      </c>
      <c r="H53" s="27">
        <v>0</v>
      </c>
      <c r="I53" s="27">
        <v>22500</v>
      </c>
      <c r="J53" s="27">
        <v>0</v>
      </c>
      <c r="K53" s="27">
        <v>0</v>
      </c>
      <c r="L53" s="27">
        <v>0</v>
      </c>
      <c r="M53" s="27">
        <v>0</v>
      </c>
      <c r="N53" s="27">
        <v>3000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4000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2">
        <f>SUM(G53:AG53)</f>
        <v>29500</v>
      </c>
    </row>
    <row r="54" spans="1:34">
      <c r="A54" s="10">
        <v>47</v>
      </c>
      <c r="B54" s="8" t="s">
        <v>80</v>
      </c>
      <c r="C54" s="3" t="s">
        <v>103</v>
      </c>
      <c r="D54" s="9" t="s">
        <v>104</v>
      </c>
      <c r="E54" s="28">
        <v>0</v>
      </c>
      <c r="F54" s="28">
        <v>26500</v>
      </c>
      <c r="G54" s="27">
        <v>0</v>
      </c>
      <c r="H54" s="27">
        <v>0</v>
      </c>
      <c r="I54" s="27">
        <v>22500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4000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2">
        <f>SUM(G54:AG54)</f>
        <v>26500</v>
      </c>
    </row>
    <row r="55" spans="1:34">
      <c r="A55" s="4">
        <v>48</v>
      </c>
      <c r="B55" s="8" t="s">
        <v>80</v>
      </c>
      <c r="C55" s="3" t="s">
        <v>105</v>
      </c>
      <c r="D55" s="9" t="s">
        <v>106</v>
      </c>
      <c r="E55" s="28">
        <v>0</v>
      </c>
      <c r="F55" s="28">
        <v>4000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4000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2">
        <f>SUM(G55:AG55)</f>
        <v>4000</v>
      </c>
    </row>
    <row r="56" spans="1:34">
      <c r="A56" s="10">
        <v>49</v>
      </c>
      <c r="B56" s="12" t="s">
        <v>80</v>
      </c>
      <c r="C56" s="11" t="s">
        <v>107</v>
      </c>
      <c r="D56" s="13" t="s">
        <v>108</v>
      </c>
      <c r="E56" s="28">
        <v>0</v>
      </c>
      <c r="F56" s="28">
        <v>7000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3000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4000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2">
        <f>SUM(G56:AG56)</f>
        <v>7000</v>
      </c>
    </row>
    <row r="57" spans="1:34">
      <c r="A57" s="14"/>
      <c r="B57" s="17" t="s">
        <v>109</v>
      </c>
      <c r="C57" s="15"/>
      <c r="D57" s="18"/>
      <c r="E57" s="30">
        <f>SUM(E43:E56)</f>
        <v>1000000</v>
      </c>
      <c r="F57" s="30">
        <f t="shared" ref="F57:AH57" si="3">SUM(F43:F56)</f>
        <v>592220</v>
      </c>
      <c r="G57" s="30">
        <f t="shared" si="3"/>
        <v>0</v>
      </c>
      <c r="H57" s="30">
        <f t="shared" si="3"/>
        <v>25000</v>
      </c>
      <c r="I57" s="30">
        <f t="shared" si="3"/>
        <v>180000</v>
      </c>
      <c r="J57" s="30">
        <f t="shared" si="3"/>
        <v>60000</v>
      </c>
      <c r="K57" s="30">
        <f t="shared" si="3"/>
        <v>0</v>
      </c>
      <c r="L57" s="30">
        <f t="shared" si="3"/>
        <v>0</v>
      </c>
      <c r="M57" s="30">
        <f t="shared" si="3"/>
        <v>0</v>
      </c>
      <c r="N57" s="30">
        <f t="shared" si="3"/>
        <v>9000</v>
      </c>
      <c r="O57" s="30">
        <f t="shared" si="3"/>
        <v>0</v>
      </c>
      <c r="P57" s="30">
        <f t="shared" si="3"/>
        <v>30000</v>
      </c>
      <c r="Q57" s="30">
        <f t="shared" si="3"/>
        <v>0</v>
      </c>
      <c r="R57" s="30">
        <f t="shared" si="3"/>
        <v>0</v>
      </c>
      <c r="S57" s="30">
        <f t="shared" si="3"/>
        <v>27500</v>
      </c>
      <c r="T57" s="30">
        <f t="shared" si="3"/>
        <v>0</v>
      </c>
      <c r="U57" s="30">
        <f t="shared" si="3"/>
        <v>48000</v>
      </c>
      <c r="V57" s="30">
        <f t="shared" si="3"/>
        <v>22500</v>
      </c>
      <c r="W57" s="30">
        <f t="shared" si="3"/>
        <v>180000</v>
      </c>
      <c r="X57" s="30">
        <f t="shared" si="3"/>
        <v>0</v>
      </c>
      <c r="Y57" s="30">
        <f t="shared" si="3"/>
        <v>0</v>
      </c>
      <c r="Z57" s="30">
        <f t="shared" si="3"/>
        <v>0</v>
      </c>
      <c r="AA57" s="30">
        <f t="shared" si="3"/>
        <v>10220</v>
      </c>
      <c r="AB57" s="30">
        <f t="shared" si="3"/>
        <v>0</v>
      </c>
      <c r="AC57" s="30">
        <f t="shared" si="3"/>
        <v>0</v>
      </c>
      <c r="AD57" s="30">
        <f t="shared" si="3"/>
        <v>0</v>
      </c>
      <c r="AE57" s="30">
        <f t="shared" si="3"/>
        <v>0</v>
      </c>
      <c r="AF57" s="30">
        <f t="shared" si="3"/>
        <v>0</v>
      </c>
      <c r="AG57" s="30">
        <f t="shared" si="3"/>
        <v>0</v>
      </c>
      <c r="AH57" s="30">
        <f t="shared" si="3"/>
        <v>592220</v>
      </c>
    </row>
    <row r="58" spans="1:34">
      <c r="A58" s="4">
        <v>50</v>
      </c>
      <c r="B58" s="6" t="s">
        <v>110</v>
      </c>
      <c r="C58" s="5" t="s">
        <v>111</v>
      </c>
      <c r="D58" s="7" t="s">
        <v>112</v>
      </c>
      <c r="E58" s="27">
        <v>1000000</v>
      </c>
      <c r="F58" s="27">
        <f>60000+343500+146000+10220</f>
        <v>559720</v>
      </c>
      <c r="G58" s="27">
        <v>0</v>
      </c>
      <c r="H58" s="27">
        <v>50000</v>
      </c>
      <c r="I58" s="27">
        <v>0</v>
      </c>
      <c r="J58" s="27">
        <v>0</v>
      </c>
      <c r="K58" s="27">
        <v>60000</v>
      </c>
      <c r="L58" s="27">
        <v>0</v>
      </c>
      <c r="M58" s="27">
        <v>0</v>
      </c>
      <c r="N58" s="27">
        <v>6000</v>
      </c>
      <c r="O58" s="27">
        <v>22500</v>
      </c>
      <c r="P58" s="27">
        <v>0</v>
      </c>
      <c r="Q58" s="27">
        <v>0</v>
      </c>
      <c r="R58" s="27">
        <v>0</v>
      </c>
      <c r="S58" s="27">
        <v>0</v>
      </c>
      <c r="T58" s="27">
        <v>21000</v>
      </c>
      <c r="U58" s="27">
        <v>4000</v>
      </c>
      <c r="V58" s="27">
        <v>82500</v>
      </c>
      <c r="W58" s="27">
        <v>157500</v>
      </c>
      <c r="X58" s="27">
        <v>0</v>
      </c>
      <c r="Y58" s="27">
        <v>0</v>
      </c>
      <c r="Z58" s="27">
        <v>146000</v>
      </c>
      <c r="AA58" s="53">
        <v>10220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52">
        <f>SUM(G58:AG58)</f>
        <v>559720</v>
      </c>
    </row>
    <row r="59" spans="1:34">
      <c r="A59" s="10">
        <v>51</v>
      </c>
      <c r="B59" s="8" t="s">
        <v>110</v>
      </c>
      <c r="C59" s="3" t="s">
        <v>113</v>
      </c>
      <c r="D59" s="9" t="s">
        <v>114</v>
      </c>
      <c r="E59" s="27">
        <v>0</v>
      </c>
      <c r="F59" s="27">
        <v>52500</v>
      </c>
      <c r="G59" s="27">
        <v>22500</v>
      </c>
      <c r="H59" s="27">
        <v>0</v>
      </c>
      <c r="I59" s="27">
        <v>0</v>
      </c>
      <c r="J59" s="27">
        <v>30000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52">
        <f>SUM(G59:AG59)</f>
        <v>52500</v>
      </c>
    </row>
    <row r="60" spans="1:34">
      <c r="A60" s="4">
        <v>52</v>
      </c>
      <c r="B60" s="6" t="s">
        <v>110</v>
      </c>
      <c r="C60" s="5" t="s">
        <v>115</v>
      </c>
      <c r="D60" s="9" t="s">
        <v>116</v>
      </c>
      <c r="E60" s="27">
        <v>0</v>
      </c>
      <c r="F60" s="27">
        <v>26500</v>
      </c>
      <c r="G60" s="27">
        <v>0</v>
      </c>
      <c r="H60" s="27">
        <v>0</v>
      </c>
      <c r="I60" s="27">
        <v>22500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4000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52">
        <f>SUM(G60:AG60)</f>
        <v>26500</v>
      </c>
    </row>
    <row r="61" spans="1:34">
      <c r="A61" s="10">
        <v>53</v>
      </c>
      <c r="B61" s="6" t="s">
        <v>110</v>
      </c>
      <c r="C61" s="5" t="s">
        <v>117</v>
      </c>
      <c r="D61" s="9" t="s">
        <v>118</v>
      </c>
      <c r="E61" s="27">
        <v>0</v>
      </c>
      <c r="F61" s="27">
        <v>4000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4000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52">
        <f>SUM(G61:AG61)</f>
        <v>4000</v>
      </c>
    </row>
    <row r="62" spans="1:34">
      <c r="A62" s="4">
        <v>54</v>
      </c>
      <c r="B62" s="8" t="s">
        <v>110</v>
      </c>
      <c r="C62" s="3" t="s">
        <v>119</v>
      </c>
      <c r="D62" s="9" t="s">
        <v>120</v>
      </c>
      <c r="E62" s="27">
        <v>0</v>
      </c>
      <c r="F62" s="27">
        <v>79000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30000</v>
      </c>
      <c r="Q62" s="27">
        <v>0</v>
      </c>
      <c r="R62" s="27">
        <v>0</v>
      </c>
      <c r="S62" s="27">
        <v>0</v>
      </c>
      <c r="T62" s="27">
        <v>0</v>
      </c>
      <c r="U62" s="27">
        <v>4000</v>
      </c>
      <c r="V62" s="27">
        <v>0</v>
      </c>
      <c r="W62" s="27">
        <v>45000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52">
        <f>SUM(G62:AG62)</f>
        <v>79000</v>
      </c>
    </row>
    <row r="63" spans="1:34">
      <c r="A63" s="10">
        <v>55</v>
      </c>
      <c r="B63" s="8" t="s">
        <v>110</v>
      </c>
      <c r="C63" s="3" t="s">
        <v>121</v>
      </c>
      <c r="D63" s="9" t="s">
        <v>122</v>
      </c>
      <c r="E63" s="27">
        <v>0</v>
      </c>
      <c r="F63" s="27">
        <v>7000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3000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4000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52">
        <f>SUM(G63:AG63)</f>
        <v>7000</v>
      </c>
    </row>
    <row r="64" spans="1:34">
      <c r="A64" s="4">
        <v>56</v>
      </c>
      <c r="B64" s="8" t="s">
        <v>110</v>
      </c>
      <c r="C64" s="3" t="s">
        <v>123</v>
      </c>
      <c r="D64" s="9" t="s">
        <v>124</v>
      </c>
      <c r="E64" s="27">
        <v>0</v>
      </c>
      <c r="F64" s="27">
        <v>4000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4000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52">
        <f>SUM(G64:AG64)</f>
        <v>4000</v>
      </c>
    </row>
    <row r="65" spans="1:34">
      <c r="A65" s="10">
        <v>57</v>
      </c>
      <c r="B65" s="8" t="s">
        <v>110</v>
      </c>
      <c r="C65" s="3" t="s">
        <v>125</v>
      </c>
      <c r="D65" s="9" t="s">
        <v>126</v>
      </c>
      <c r="E65" s="27">
        <v>0</v>
      </c>
      <c r="F65" s="27">
        <v>4000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4000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52">
        <f>SUM(G65:AG65)</f>
        <v>4000</v>
      </c>
    </row>
    <row r="66" spans="1:34">
      <c r="A66" s="4">
        <v>58</v>
      </c>
      <c r="B66" s="12" t="s">
        <v>110</v>
      </c>
      <c r="C66" s="11" t="s">
        <v>127</v>
      </c>
      <c r="D66" s="13" t="s">
        <v>128</v>
      </c>
      <c r="E66" s="27">
        <v>0</v>
      </c>
      <c r="F66" s="27">
        <v>26500</v>
      </c>
      <c r="G66" s="27">
        <v>0</v>
      </c>
      <c r="H66" s="27">
        <v>0</v>
      </c>
      <c r="I66" s="27">
        <v>22500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4000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52">
        <f>SUM(G66:AG66)</f>
        <v>26500</v>
      </c>
    </row>
    <row r="67" spans="1:34">
      <c r="A67" s="14"/>
      <c r="B67" s="17" t="s">
        <v>129</v>
      </c>
      <c r="C67" s="15"/>
      <c r="D67" s="18"/>
      <c r="E67" s="30">
        <f>SUM(E58:E66)</f>
        <v>1000000</v>
      </c>
      <c r="F67" s="30">
        <f t="shared" ref="F67:AH67" si="4">SUM(F58:F66)</f>
        <v>763220</v>
      </c>
      <c r="G67" s="30">
        <f t="shared" si="4"/>
        <v>22500</v>
      </c>
      <c r="H67" s="30">
        <f t="shared" si="4"/>
        <v>50000</v>
      </c>
      <c r="I67" s="30">
        <f t="shared" si="4"/>
        <v>45000</v>
      </c>
      <c r="J67" s="30">
        <f t="shared" si="4"/>
        <v>30000</v>
      </c>
      <c r="K67" s="30">
        <f t="shared" si="4"/>
        <v>60000</v>
      </c>
      <c r="L67" s="30">
        <f t="shared" si="4"/>
        <v>0</v>
      </c>
      <c r="M67" s="30">
        <f t="shared" si="4"/>
        <v>0</v>
      </c>
      <c r="N67" s="30">
        <f t="shared" si="4"/>
        <v>9000</v>
      </c>
      <c r="O67" s="30">
        <f t="shared" si="4"/>
        <v>22500</v>
      </c>
      <c r="P67" s="30">
        <f t="shared" si="4"/>
        <v>30000</v>
      </c>
      <c r="Q67" s="30">
        <f t="shared" si="4"/>
        <v>0</v>
      </c>
      <c r="R67" s="30">
        <f t="shared" si="4"/>
        <v>0</v>
      </c>
      <c r="S67" s="30">
        <f t="shared" si="4"/>
        <v>0</v>
      </c>
      <c r="T67" s="30">
        <f t="shared" si="4"/>
        <v>21000</v>
      </c>
      <c r="U67" s="30">
        <f t="shared" si="4"/>
        <v>32000</v>
      </c>
      <c r="V67" s="30">
        <f t="shared" si="4"/>
        <v>82500</v>
      </c>
      <c r="W67" s="30">
        <f t="shared" si="4"/>
        <v>202500</v>
      </c>
      <c r="X67" s="30">
        <f t="shared" si="4"/>
        <v>0</v>
      </c>
      <c r="Y67" s="30">
        <f t="shared" si="4"/>
        <v>0</v>
      </c>
      <c r="Z67" s="30">
        <f t="shared" si="4"/>
        <v>146000</v>
      </c>
      <c r="AA67" s="30">
        <f t="shared" si="4"/>
        <v>10220</v>
      </c>
      <c r="AB67" s="30">
        <f t="shared" si="4"/>
        <v>0</v>
      </c>
      <c r="AC67" s="30">
        <f t="shared" si="4"/>
        <v>0</v>
      </c>
      <c r="AD67" s="30">
        <f t="shared" si="4"/>
        <v>0</v>
      </c>
      <c r="AE67" s="30">
        <f t="shared" si="4"/>
        <v>0</v>
      </c>
      <c r="AF67" s="30">
        <f t="shared" si="4"/>
        <v>0</v>
      </c>
      <c r="AG67" s="30">
        <f t="shared" si="4"/>
        <v>0</v>
      </c>
      <c r="AH67" s="30">
        <f t="shared" si="4"/>
        <v>763220</v>
      </c>
    </row>
    <row r="68" spans="1:34">
      <c r="A68" s="4">
        <v>59</v>
      </c>
      <c r="B68" s="6" t="s">
        <v>130</v>
      </c>
      <c r="C68" s="5" t="s">
        <v>131</v>
      </c>
      <c r="D68" s="7" t="s">
        <v>132</v>
      </c>
      <c r="E68" s="28">
        <v>1000000</v>
      </c>
      <c r="F68" s="28">
        <v>739200</v>
      </c>
      <c r="G68" s="27">
        <v>0</v>
      </c>
      <c r="H68" s="27">
        <v>25000</v>
      </c>
      <c r="I68" s="27">
        <v>0</v>
      </c>
      <c r="J68" s="27">
        <v>30000</v>
      </c>
      <c r="K68" s="27">
        <v>0</v>
      </c>
      <c r="L68" s="27">
        <v>0</v>
      </c>
      <c r="M68" s="27">
        <v>0</v>
      </c>
      <c r="N68" s="27">
        <v>0</v>
      </c>
      <c r="O68" s="27">
        <v>22500</v>
      </c>
      <c r="P68" s="27">
        <v>90000</v>
      </c>
      <c r="Q68" s="27">
        <v>27500</v>
      </c>
      <c r="R68" s="27">
        <v>25000</v>
      </c>
      <c r="S68" s="27">
        <v>55000</v>
      </c>
      <c r="T68" s="27">
        <v>0</v>
      </c>
      <c r="U68" s="27">
        <v>4000</v>
      </c>
      <c r="V68" s="27">
        <v>165000</v>
      </c>
      <c r="W68" s="27">
        <v>135000</v>
      </c>
      <c r="X68" s="27">
        <v>0</v>
      </c>
      <c r="Y68" s="27">
        <v>0</v>
      </c>
      <c r="Z68" s="27">
        <v>0</v>
      </c>
      <c r="AA68" s="27">
        <v>0</v>
      </c>
      <c r="AB68" s="27">
        <v>76200</v>
      </c>
      <c r="AC68" s="27">
        <v>84000</v>
      </c>
      <c r="AD68" s="27">
        <v>0</v>
      </c>
      <c r="AE68" s="27">
        <v>0</v>
      </c>
      <c r="AF68" s="27">
        <v>0</v>
      </c>
      <c r="AG68" s="27">
        <v>0</v>
      </c>
      <c r="AH68" s="52">
        <f>SUM(G68:AG68)</f>
        <v>739200</v>
      </c>
    </row>
    <row r="69" spans="1:34">
      <c r="A69" s="4">
        <v>60</v>
      </c>
      <c r="B69" s="8" t="s">
        <v>130</v>
      </c>
      <c r="C69" s="3" t="s">
        <v>133</v>
      </c>
      <c r="D69" s="9" t="s">
        <v>134</v>
      </c>
      <c r="E69" s="28">
        <v>0</v>
      </c>
      <c r="F69" s="28">
        <v>4000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4000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52">
        <f>SUM(G69:AG69)</f>
        <v>4000</v>
      </c>
    </row>
    <row r="70" spans="1:34">
      <c r="A70" s="4">
        <v>61</v>
      </c>
      <c r="B70" s="6" t="s">
        <v>130</v>
      </c>
      <c r="C70" s="5" t="s">
        <v>135</v>
      </c>
      <c r="D70" s="9" t="s">
        <v>136</v>
      </c>
      <c r="E70" s="28">
        <v>0</v>
      </c>
      <c r="F70" s="28">
        <v>10000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6000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4000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52">
        <f>SUM(G70:AG70)</f>
        <v>10000</v>
      </c>
    </row>
    <row r="71" spans="1:34">
      <c r="A71" s="4">
        <v>62</v>
      </c>
      <c r="B71" s="6" t="s">
        <v>130</v>
      </c>
      <c r="C71" s="5" t="s">
        <v>137</v>
      </c>
      <c r="D71" s="9" t="s">
        <v>138</v>
      </c>
      <c r="E71" s="28">
        <v>0</v>
      </c>
      <c r="F71" s="28">
        <v>10000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6000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4000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52">
        <f>SUM(G71:AG71)</f>
        <v>10000</v>
      </c>
    </row>
    <row r="72" spans="1:34">
      <c r="A72" s="4">
        <v>63</v>
      </c>
      <c r="B72" s="8" t="s">
        <v>130</v>
      </c>
      <c r="C72" s="3" t="s">
        <v>139</v>
      </c>
      <c r="D72" s="9" t="s">
        <v>140</v>
      </c>
      <c r="E72" s="28">
        <v>0</v>
      </c>
      <c r="F72" s="28">
        <v>47500</v>
      </c>
      <c r="G72" s="27">
        <v>0</v>
      </c>
      <c r="H72" s="27">
        <v>25000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22500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52">
        <f>SUM(G72:AG72)</f>
        <v>47500</v>
      </c>
    </row>
    <row r="73" spans="1:34">
      <c r="A73" s="4">
        <v>64</v>
      </c>
      <c r="B73" s="8" t="s">
        <v>130</v>
      </c>
      <c r="C73" s="3" t="s">
        <v>141</v>
      </c>
      <c r="D73" s="9" t="s">
        <v>142</v>
      </c>
      <c r="E73" s="28">
        <v>0</v>
      </c>
      <c r="F73" s="28">
        <v>94000</v>
      </c>
      <c r="G73" s="27">
        <v>0</v>
      </c>
      <c r="H73" s="27">
        <v>0</v>
      </c>
      <c r="I73" s="27">
        <v>67500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4000</v>
      </c>
      <c r="V73" s="27">
        <v>0</v>
      </c>
      <c r="W73" s="27">
        <v>22500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52">
        <f>SUM(G73:AG73)</f>
        <v>94000</v>
      </c>
    </row>
    <row r="74" spans="1:34">
      <c r="A74" s="4">
        <v>65</v>
      </c>
      <c r="B74" s="8" t="s">
        <v>130</v>
      </c>
      <c r="C74" s="3" t="s">
        <v>143</v>
      </c>
      <c r="D74" s="9" t="s">
        <v>144</v>
      </c>
      <c r="E74" s="28">
        <v>0</v>
      </c>
      <c r="F74" s="28">
        <v>4000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4000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52">
        <f>SUM(G74:AG74)</f>
        <v>4000</v>
      </c>
    </row>
    <row r="75" spans="1:34">
      <c r="A75" s="4">
        <v>66</v>
      </c>
      <c r="B75" s="8" t="s">
        <v>130</v>
      </c>
      <c r="C75" s="3" t="s">
        <v>145</v>
      </c>
      <c r="D75" s="9" t="s">
        <v>146</v>
      </c>
      <c r="E75" s="28">
        <v>0</v>
      </c>
      <c r="F75" s="28">
        <v>170500</v>
      </c>
      <c r="G75" s="27">
        <v>0</v>
      </c>
      <c r="H75" s="27">
        <v>25000</v>
      </c>
      <c r="I75" s="27">
        <v>0</v>
      </c>
      <c r="J75" s="27">
        <v>30000</v>
      </c>
      <c r="K75" s="27">
        <v>0</v>
      </c>
      <c r="L75" s="27">
        <v>0</v>
      </c>
      <c r="M75" s="27">
        <v>0</v>
      </c>
      <c r="N75" s="27">
        <v>3000</v>
      </c>
      <c r="O75" s="27">
        <v>45000</v>
      </c>
      <c r="P75" s="27"/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22500</v>
      </c>
      <c r="W75" s="27">
        <v>45000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52">
        <f>SUM(G75:AG75)</f>
        <v>170500</v>
      </c>
    </row>
    <row r="76" spans="1:34">
      <c r="A76" s="4">
        <v>67</v>
      </c>
      <c r="B76" s="8" t="s">
        <v>130</v>
      </c>
      <c r="C76" s="3" t="s">
        <v>147</v>
      </c>
      <c r="D76" s="9" t="s">
        <v>148</v>
      </c>
      <c r="E76" s="28">
        <v>0</v>
      </c>
      <c r="F76" s="28">
        <v>4000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4000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52">
        <f>SUM(G76:AG76)</f>
        <v>4000</v>
      </c>
    </row>
    <row r="77" spans="1:34">
      <c r="A77" s="4">
        <v>68</v>
      </c>
      <c r="B77" s="8" t="s">
        <v>130</v>
      </c>
      <c r="C77" s="3" t="s">
        <v>149</v>
      </c>
      <c r="D77" s="9" t="s">
        <v>150</v>
      </c>
      <c r="E77" s="28">
        <v>0</v>
      </c>
      <c r="F77" s="28">
        <v>29500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3000</v>
      </c>
      <c r="O77" s="27">
        <v>22500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4000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52">
        <f>SUM(G77:AG77)</f>
        <v>29500</v>
      </c>
    </row>
    <row r="78" spans="1:34">
      <c r="A78" s="4">
        <v>69</v>
      </c>
      <c r="B78" s="8" t="s">
        <v>130</v>
      </c>
      <c r="C78" s="3" t="s">
        <v>151</v>
      </c>
      <c r="D78" s="9" t="s">
        <v>152</v>
      </c>
      <c r="E78" s="28">
        <v>0</v>
      </c>
      <c r="F78" s="28">
        <v>71500</v>
      </c>
      <c r="G78" s="27">
        <v>0</v>
      </c>
      <c r="H78" s="27">
        <v>0</v>
      </c>
      <c r="I78" s="27">
        <v>67500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4000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52">
        <f>SUM(G78:AG78)</f>
        <v>71500</v>
      </c>
    </row>
    <row r="79" spans="1:34">
      <c r="A79" s="4">
        <v>70</v>
      </c>
      <c r="B79" s="8" t="s">
        <v>130</v>
      </c>
      <c r="C79" s="3" t="s">
        <v>153</v>
      </c>
      <c r="D79" s="9" t="s">
        <v>154</v>
      </c>
      <c r="E79" s="28">
        <v>0</v>
      </c>
      <c r="F79" s="28">
        <v>49000</v>
      </c>
      <c r="G79" s="27">
        <v>0</v>
      </c>
      <c r="H79" s="27">
        <v>0</v>
      </c>
      <c r="I79" s="27">
        <v>45000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4000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52">
        <f>SUM(G79:AG79)</f>
        <v>49000</v>
      </c>
    </row>
    <row r="80" spans="1:34">
      <c r="A80" s="4">
        <v>71</v>
      </c>
      <c r="B80" s="8" t="s">
        <v>130</v>
      </c>
      <c r="C80" s="3" t="s">
        <v>155</v>
      </c>
      <c r="D80" s="9" t="s">
        <v>156</v>
      </c>
      <c r="E80" s="28">
        <v>0</v>
      </c>
      <c r="F80" s="28">
        <v>4000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4000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52">
        <f>SUM(G80:AG80)</f>
        <v>4000</v>
      </c>
    </row>
    <row r="81" spans="1:34">
      <c r="A81" s="4">
        <v>72</v>
      </c>
      <c r="B81" s="8" t="s">
        <v>130</v>
      </c>
      <c r="C81" s="3" t="s">
        <v>157</v>
      </c>
      <c r="D81" s="9" t="s">
        <v>158</v>
      </c>
      <c r="E81" s="28">
        <v>0</v>
      </c>
      <c r="F81" s="28">
        <v>7000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3000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4000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52">
        <f>SUM(G81:AG81)</f>
        <v>7000</v>
      </c>
    </row>
    <row r="82" spans="1:34">
      <c r="A82" s="4">
        <v>73</v>
      </c>
      <c r="B82" s="8" t="s">
        <v>130</v>
      </c>
      <c r="C82" s="3" t="s">
        <v>159</v>
      </c>
      <c r="D82" s="9" t="s">
        <v>160</v>
      </c>
      <c r="E82" s="28">
        <v>0</v>
      </c>
      <c r="F82" s="28">
        <v>4000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4000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52">
        <f>SUM(G82:AG82)</f>
        <v>4000</v>
      </c>
    </row>
    <row r="83" spans="1:34">
      <c r="A83" s="4">
        <v>74</v>
      </c>
      <c r="B83" s="8" t="s">
        <v>130</v>
      </c>
      <c r="C83" s="3" t="s">
        <v>161</v>
      </c>
      <c r="D83" s="9" t="s">
        <v>162</v>
      </c>
      <c r="E83" s="28">
        <v>0</v>
      </c>
      <c r="F83" s="28">
        <v>7000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3000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4000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52">
        <f>SUM(G83:AG83)</f>
        <v>7000</v>
      </c>
    </row>
    <row r="84" spans="1:34">
      <c r="A84" s="4">
        <v>75</v>
      </c>
      <c r="B84" s="8" t="s">
        <v>130</v>
      </c>
      <c r="C84" s="3" t="s">
        <v>163</v>
      </c>
      <c r="D84" s="9" t="s">
        <v>164</v>
      </c>
      <c r="E84" s="28">
        <v>0</v>
      </c>
      <c r="F84" s="28">
        <v>78500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6000</v>
      </c>
      <c r="O84" s="27">
        <v>0</v>
      </c>
      <c r="P84" s="27">
        <v>0</v>
      </c>
      <c r="Q84" s="27">
        <v>0</v>
      </c>
      <c r="R84" s="27">
        <v>0</v>
      </c>
      <c r="S84" s="27">
        <v>27500</v>
      </c>
      <c r="T84" s="27">
        <v>0</v>
      </c>
      <c r="U84" s="27">
        <v>0</v>
      </c>
      <c r="V84" s="27">
        <v>22500</v>
      </c>
      <c r="W84" s="27">
        <v>22500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52">
        <f>SUM(G84:AG84)</f>
        <v>78500</v>
      </c>
    </row>
    <row r="85" spans="1:34">
      <c r="A85" s="4">
        <v>76</v>
      </c>
      <c r="B85" s="12" t="s">
        <v>130</v>
      </c>
      <c r="C85" s="11" t="s">
        <v>165</v>
      </c>
      <c r="D85" s="13" t="s">
        <v>166</v>
      </c>
      <c r="E85" s="28">
        <v>0</v>
      </c>
      <c r="F85" s="28">
        <v>49000</v>
      </c>
      <c r="G85" s="27">
        <v>0</v>
      </c>
      <c r="H85" s="27">
        <v>0</v>
      </c>
      <c r="I85" s="27">
        <v>45000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4000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52">
        <f>SUM(G85:AG85)</f>
        <v>49000</v>
      </c>
    </row>
    <row r="86" spans="1:34">
      <c r="A86" s="14"/>
      <c r="B86" s="17" t="s">
        <v>167</v>
      </c>
      <c r="C86" s="15"/>
      <c r="D86" s="18"/>
      <c r="E86" s="30">
        <f>SUM(E68:E85)</f>
        <v>1000000</v>
      </c>
      <c r="F86" s="30">
        <f t="shared" ref="F86:AH86" si="5">SUM(F68:F85)</f>
        <v>1382700</v>
      </c>
      <c r="G86" s="30">
        <f t="shared" si="5"/>
        <v>0</v>
      </c>
      <c r="H86" s="30">
        <f t="shared" si="5"/>
        <v>75000</v>
      </c>
      <c r="I86" s="30">
        <f t="shared" si="5"/>
        <v>225000</v>
      </c>
      <c r="J86" s="30">
        <f t="shared" si="5"/>
        <v>60000</v>
      </c>
      <c r="K86" s="30">
        <f t="shared" si="5"/>
        <v>0</v>
      </c>
      <c r="L86" s="30">
        <f t="shared" si="5"/>
        <v>0</v>
      </c>
      <c r="M86" s="30">
        <f t="shared" si="5"/>
        <v>0</v>
      </c>
      <c r="N86" s="30">
        <f t="shared" si="5"/>
        <v>30000</v>
      </c>
      <c r="O86" s="30">
        <f t="shared" si="5"/>
        <v>90000</v>
      </c>
      <c r="P86" s="30">
        <f t="shared" si="5"/>
        <v>90000</v>
      </c>
      <c r="Q86" s="30">
        <f t="shared" si="5"/>
        <v>27500</v>
      </c>
      <c r="R86" s="30">
        <f t="shared" si="5"/>
        <v>25000</v>
      </c>
      <c r="S86" s="30">
        <f t="shared" si="5"/>
        <v>82500</v>
      </c>
      <c r="T86" s="30">
        <f t="shared" si="5"/>
        <v>0</v>
      </c>
      <c r="U86" s="30">
        <f t="shared" si="5"/>
        <v>60000</v>
      </c>
      <c r="V86" s="30">
        <f t="shared" si="5"/>
        <v>232500</v>
      </c>
      <c r="W86" s="30">
        <f t="shared" si="5"/>
        <v>225000</v>
      </c>
      <c r="X86" s="30">
        <f t="shared" si="5"/>
        <v>0</v>
      </c>
      <c r="Y86" s="30">
        <f t="shared" si="5"/>
        <v>0</v>
      </c>
      <c r="Z86" s="30">
        <f t="shared" si="5"/>
        <v>0</v>
      </c>
      <c r="AA86" s="30">
        <f t="shared" si="5"/>
        <v>0</v>
      </c>
      <c r="AB86" s="30">
        <f t="shared" si="5"/>
        <v>76200</v>
      </c>
      <c r="AC86" s="30">
        <f t="shared" si="5"/>
        <v>84000</v>
      </c>
      <c r="AD86" s="30">
        <f t="shared" si="5"/>
        <v>0</v>
      </c>
      <c r="AE86" s="30">
        <f t="shared" si="5"/>
        <v>0</v>
      </c>
      <c r="AF86" s="30">
        <f t="shared" si="5"/>
        <v>0</v>
      </c>
      <c r="AG86" s="30">
        <f t="shared" si="5"/>
        <v>0</v>
      </c>
      <c r="AH86" s="30">
        <f t="shared" si="5"/>
        <v>1382700</v>
      </c>
    </row>
    <row r="87" spans="1:34">
      <c r="A87" s="4">
        <v>77</v>
      </c>
      <c r="B87" s="6" t="s">
        <v>168</v>
      </c>
      <c r="C87" s="5" t="s">
        <v>169</v>
      </c>
      <c r="D87" s="7" t="s">
        <v>170</v>
      </c>
      <c r="E87" s="28">
        <v>1000000</v>
      </c>
      <c r="F87" s="28">
        <v>139720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3000</v>
      </c>
      <c r="O87" s="27">
        <v>0</v>
      </c>
      <c r="P87" s="27">
        <v>30000</v>
      </c>
      <c r="Q87" s="27">
        <v>0</v>
      </c>
      <c r="R87" s="27">
        <v>25000</v>
      </c>
      <c r="S87" s="27">
        <v>0</v>
      </c>
      <c r="T87" s="27">
        <v>0</v>
      </c>
      <c r="U87" s="27">
        <v>4000</v>
      </c>
      <c r="V87" s="27">
        <v>22500</v>
      </c>
      <c r="W87" s="27">
        <v>45000</v>
      </c>
      <c r="X87" s="27">
        <v>0</v>
      </c>
      <c r="Y87" s="27">
        <v>0</v>
      </c>
      <c r="Z87" s="27">
        <v>0</v>
      </c>
      <c r="AA87" s="53">
        <v>10220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52">
        <f>SUM(G87:AG87)</f>
        <v>139720</v>
      </c>
    </row>
    <row r="88" spans="1:34">
      <c r="A88" s="4">
        <v>78</v>
      </c>
      <c r="B88" s="8" t="s">
        <v>168</v>
      </c>
      <c r="C88" s="3" t="s">
        <v>171</v>
      </c>
      <c r="D88" s="9" t="s">
        <v>172</v>
      </c>
      <c r="E88" s="28">
        <v>0</v>
      </c>
      <c r="F88" s="28">
        <v>4000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4000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52">
        <f>SUM(G88:AG88)</f>
        <v>4000</v>
      </c>
    </row>
    <row r="89" spans="1:34">
      <c r="A89" s="4">
        <v>79</v>
      </c>
      <c r="B89" s="6" t="s">
        <v>168</v>
      </c>
      <c r="C89" s="5" t="s">
        <v>173</v>
      </c>
      <c r="D89" s="9" t="s">
        <v>174</v>
      </c>
      <c r="E89" s="28">
        <v>0</v>
      </c>
      <c r="F89" s="28">
        <v>4000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4000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52">
        <f>SUM(G89:AG89)</f>
        <v>4000</v>
      </c>
    </row>
    <row r="90" spans="1:34">
      <c r="A90" s="4">
        <v>80</v>
      </c>
      <c r="B90" s="6" t="s">
        <v>168</v>
      </c>
      <c r="C90" s="5" t="s">
        <v>175</v>
      </c>
      <c r="D90" s="9" t="s">
        <v>176</v>
      </c>
      <c r="E90" s="28">
        <v>0</v>
      </c>
      <c r="F90" s="28">
        <v>4000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4000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52">
        <f>SUM(G90:AG90)</f>
        <v>4000</v>
      </c>
    </row>
    <row r="91" spans="1:34">
      <c r="A91" s="4">
        <v>81</v>
      </c>
      <c r="B91" s="8" t="s">
        <v>168</v>
      </c>
      <c r="C91" s="3" t="s">
        <v>177</v>
      </c>
      <c r="D91" s="9" t="s">
        <v>178</v>
      </c>
      <c r="E91" s="28">
        <v>0</v>
      </c>
      <c r="F91" s="28">
        <v>4000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4000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52">
        <f>SUM(G91:AG91)</f>
        <v>4000</v>
      </c>
    </row>
    <row r="92" spans="1:34">
      <c r="A92" s="4">
        <v>82</v>
      </c>
      <c r="B92" s="8" t="s">
        <v>168</v>
      </c>
      <c r="C92" s="3" t="s">
        <v>179</v>
      </c>
      <c r="D92" s="9" t="s">
        <v>180</v>
      </c>
      <c r="E92" s="28">
        <v>0</v>
      </c>
      <c r="F92" s="28">
        <v>4000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4000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52">
        <f>SUM(G92:AG92)</f>
        <v>4000</v>
      </c>
    </row>
    <row r="93" spans="1:34">
      <c r="A93" s="4">
        <v>83</v>
      </c>
      <c r="B93" s="8" t="s">
        <v>168</v>
      </c>
      <c r="C93" s="3" t="s">
        <v>181</v>
      </c>
      <c r="D93" s="9" t="s">
        <v>182</v>
      </c>
      <c r="E93" s="28">
        <v>0</v>
      </c>
      <c r="F93" s="28">
        <v>7000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3000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4000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52">
        <f>SUM(G93:AG93)</f>
        <v>7000</v>
      </c>
    </row>
    <row r="94" spans="1:34">
      <c r="A94" s="4">
        <v>84</v>
      </c>
      <c r="B94" s="8" t="s">
        <v>168</v>
      </c>
      <c r="C94" s="3" t="s">
        <v>183</v>
      </c>
      <c r="D94" s="9" t="s">
        <v>184</v>
      </c>
      <c r="E94" s="28">
        <v>0</v>
      </c>
      <c r="F94" s="28">
        <v>7000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3000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4000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52">
        <f>SUM(G94:AG94)</f>
        <v>7000</v>
      </c>
    </row>
    <row r="95" spans="1:34">
      <c r="A95" s="4">
        <v>85</v>
      </c>
      <c r="B95" s="8" t="s">
        <v>168</v>
      </c>
      <c r="C95" s="3" t="s">
        <v>185</v>
      </c>
      <c r="D95" s="9" t="s">
        <v>186</v>
      </c>
      <c r="E95" s="28">
        <v>0</v>
      </c>
      <c r="F95" s="28">
        <v>4000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4000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52">
        <f>SUM(G95:AG95)</f>
        <v>4000</v>
      </c>
    </row>
    <row r="96" spans="1:34">
      <c r="A96" s="4">
        <v>86</v>
      </c>
      <c r="B96" s="8" t="s">
        <v>168</v>
      </c>
      <c r="C96" s="3" t="s">
        <v>187</v>
      </c>
      <c r="D96" s="9" t="s">
        <v>188</v>
      </c>
      <c r="E96" s="28">
        <v>0</v>
      </c>
      <c r="F96" s="28">
        <v>4000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4000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52">
        <f>SUM(G96:AG96)</f>
        <v>4000</v>
      </c>
    </row>
    <row r="97" spans="1:34">
      <c r="A97" s="4">
        <v>87</v>
      </c>
      <c r="B97" s="8" t="s">
        <v>168</v>
      </c>
      <c r="C97" s="3" t="s">
        <v>189</v>
      </c>
      <c r="D97" s="9" t="s">
        <v>190</v>
      </c>
      <c r="E97" s="28">
        <v>0</v>
      </c>
      <c r="F97" s="28">
        <v>102500</v>
      </c>
      <c r="G97" s="27">
        <v>22500</v>
      </c>
      <c r="H97" s="27">
        <v>0</v>
      </c>
      <c r="I97" s="27">
        <v>0</v>
      </c>
      <c r="J97" s="27">
        <v>30000</v>
      </c>
      <c r="K97" s="27">
        <v>0</v>
      </c>
      <c r="L97" s="27">
        <v>22500</v>
      </c>
      <c r="M97" s="27">
        <v>27500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52">
        <f>SUM(G97:AG97)</f>
        <v>102500</v>
      </c>
    </row>
    <row r="98" spans="1:34">
      <c r="A98" s="4">
        <v>88</v>
      </c>
      <c r="B98" s="12" t="s">
        <v>168</v>
      </c>
      <c r="C98" s="11" t="s">
        <v>191</v>
      </c>
      <c r="D98" s="13" t="s">
        <v>192</v>
      </c>
      <c r="E98" s="28">
        <v>0</v>
      </c>
      <c r="F98" s="28">
        <v>4000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4000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52">
        <f>SUM(G98:AG98)</f>
        <v>4000</v>
      </c>
    </row>
    <row r="99" spans="1:34">
      <c r="A99" s="14"/>
      <c r="B99" s="17" t="s">
        <v>193</v>
      </c>
      <c r="C99" s="15"/>
      <c r="D99" s="18"/>
      <c r="E99" s="30">
        <f>SUM(E87:E98)</f>
        <v>1000000</v>
      </c>
      <c r="F99" s="30">
        <f t="shared" ref="F99:AH99" si="6">SUM(F87:F98)</f>
        <v>288220</v>
      </c>
      <c r="G99" s="30">
        <f t="shared" si="6"/>
        <v>22500</v>
      </c>
      <c r="H99" s="30">
        <f t="shared" si="6"/>
        <v>0</v>
      </c>
      <c r="I99" s="30">
        <f t="shared" si="6"/>
        <v>0</v>
      </c>
      <c r="J99" s="30">
        <f t="shared" si="6"/>
        <v>30000</v>
      </c>
      <c r="K99" s="30">
        <f t="shared" si="6"/>
        <v>0</v>
      </c>
      <c r="L99" s="30">
        <f t="shared" si="6"/>
        <v>22500</v>
      </c>
      <c r="M99" s="30">
        <f t="shared" si="6"/>
        <v>27500</v>
      </c>
      <c r="N99" s="30">
        <f t="shared" si="6"/>
        <v>9000</v>
      </c>
      <c r="O99" s="30">
        <f t="shared" si="6"/>
        <v>0</v>
      </c>
      <c r="P99" s="30">
        <f t="shared" si="6"/>
        <v>30000</v>
      </c>
      <c r="Q99" s="30">
        <f t="shared" si="6"/>
        <v>0</v>
      </c>
      <c r="R99" s="30">
        <f t="shared" si="6"/>
        <v>25000</v>
      </c>
      <c r="S99" s="30">
        <f t="shared" si="6"/>
        <v>0</v>
      </c>
      <c r="T99" s="30">
        <f t="shared" si="6"/>
        <v>0</v>
      </c>
      <c r="U99" s="30">
        <f t="shared" si="6"/>
        <v>44000</v>
      </c>
      <c r="V99" s="30">
        <f t="shared" si="6"/>
        <v>22500</v>
      </c>
      <c r="W99" s="30">
        <f t="shared" si="6"/>
        <v>45000</v>
      </c>
      <c r="X99" s="30">
        <f t="shared" si="6"/>
        <v>0</v>
      </c>
      <c r="Y99" s="30">
        <f t="shared" si="6"/>
        <v>0</v>
      </c>
      <c r="Z99" s="30">
        <f t="shared" si="6"/>
        <v>0</v>
      </c>
      <c r="AA99" s="30">
        <f t="shared" si="6"/>
        <v>10220</v>
      </c>
      <c r="AB99" s="30">
        <f t="shared" si="6"/>
        <v>0</v>
      </c>
      <c r="AC99" s="30">
        <f t="shared" si="6"/>
        <v>0</v>
      </c>
      <c r="AD99" s="30">
        <f t="shared" si="6"/>
        <v>0</v>
      </c>
      <c r="AE99" s="30">
        <f t="shared" si="6"/>
        <v>0</v>
      </c>
      <c r="AF99" s="30">
        <f t="shared" si="6"/>
        <v>0</v>
      </c>
      <c r="AG99" s="30">
        <f t="shared" si="6"/>
        <v>0</v>
      </c>
      <c r="AH99" s="30">
        <f t="shared" si="6"/>
        <v>288220</v>
      </c>
    </row>
    <row r="100" spans="1:34" s="32" customFormat="1">
      <c r="A100" s="46"/>
      <c r="B100" s="47" t="s">
        <v>194</v>
      </c>
      <c r="C100" s="48"/>
      <c r="D100" s="50"/>
      <c r="E100" s="51">
        <f t="shared" ref="E100:AH100" si="7">E13+E20+E42+E57+E67+E86+E99</f>
        <v>7000000</v>
      </c>
      <c r="F100" s="51">
        <f t="shared" si="7"/>
        <v>6216000</v>
      </c>
      <c r="G100" s="51">
        <f t="shared" si="7"/>
        <v>67500</v>
      </c>
      <c r="H100" s="51">
        <f t="shared" si="7"/>
        <v>400000</v>
      </c>
      <c r="I100" s="51">
        <f t="shared" si="7"/>
        <v>562500</v>
      </c>
      <c r="J100" s="51">
        <f t="shared" si="7"/>
        <v>210000</v>
      </c>
      <c r="K100" s="51">
        <f t="shared" si="7"/>
        <v>120000</v>
      </c>
      <c r="L100" s="51">
        <f t="shared" si="7"/>
        <v>22500</v>
      </c>
      <c r="M100" s="51">
        <f t="shared" si="7"/>
        <v>137500</v>
      </c>
      <c r="N100" s="51">
        <f t="shared" si="7"/>
        <v>78000</v>
      </c>
      <c r="O100" s="51">
        <f t="shared" si="7"/>
        <v>135000</v>
      </c>
      <c r="P100" s="51">
        <f t="shared" si="7"/>
        <v>210000</v>
      </c>
      <c r="Q100" s="51">
        <f t="shared" si="7"/>
        <v>82500</v>
      </c>
      <c r="R100" s="51">
        <f t="shared" si="7"/>
        <v>175000</v>
      </c>
      <c r="S100" s="51">
        <f t="shared" si="7"/>
        <v>220000</v>
      </c>
      <c r="T100" s="51">
        <f t="shared" si="7"/>
        <v>42000</v>
      </c>
      <c r="U100" s="51">
        <f t="shared" si="7"/>
        <v>256000</v>
      </c>
      <c r="V100" s="51">
        <f t="shared" si="7"/>
        <v>615000</v>
      </c>
      <c r="W100" s="51">
        <f t="shared" si="7"/>
        <v>1642500</v>
      </c>
      <c r="X100" s="51">
        <f t="shared" si="7"/>
        <v>240000</v>
      </c>
      <c r="Y100" s="51">
        <f t="shared" si="7"/>
        <v>280000</v>
      </c>
      <c r="Z100" s="51">
        <f t="shared" si="7"/>
        <v>146000</v>
      </c>
      <c r="AA100" s="51">
        <f t="shared" si="7"/>
        <v>51100</v>
      </c>
      <c r="AB100" s="51">
        <f t="shared" si="7"/>
        <v>76200</v>
      </c>
      <c r="AC100" s="51">
        <f t="shared" si="7"/>
        <v>84000</v>
      </c>
      <c r="AD100" s="51">
        <f t="shared" si="7"/>
        <v>70000</v>
      </c>
      <c r="AE100" s="51">
        <f t="shared" si="7"/>
        <v>88000</v>
      </c>
      <c r="AF100" s="51">
        <f t="shared" si="7"/>
        <v>80000</v>
      </c>
      <c r="AG100" s="51">
        <f t="shared" si="7"/>
        <v>124700</v>
      </c>
      <c r="AH100" s="51">
        <f t="shared" si="7"/>
        <v>6216000</v>
      </c>
    </row>
  </sheetData>
  <mergeCells count="10">
    <mergeCell ref="AH3:AH4"/>
    <mergeCell ref="A3:A4"/>
    <mergeCell ref="B3:B4"/>
    <mergeCell ref="C3:C4"/>
    <mergeCell ref="D3:D4"/>
    <mergeCell ref="E3:E4"/>
    <mergeCell ref="F3:F4"/>
    <mergeCell ref="Y3:AG3"/>
    <mergeCell ref="X3:X4"/>
    <mergeCell ref="G3:W3"/>
  </mergeCells>
  <printOptions horizontalCentered="1"/>
  <pageMargins left="0.19685039370078741" right="0.19685039370078741" top="0.35433070866141736" bottom="0.35433070866141736" header="0.11811023622047245" footer="0.11811023622047245"/>
  <pageSetup paperSize="9" scale="65" orientation="landscape" verticalDpi="0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7BB7-34D3-4053-B3DA-C8DD567ED18F}">
  <sheetPr>
    <tabColor theme="9" tint="0.79998168889431442"/>
  </sheetPr>
  <dimension ref="A1:H100"/>
  <sheetViews>
    <sheetView workbookViewId="0">
      <selection activeCell="G1" sqref="G1"/>
    </sheetView>
  </sheetViews>
  <sheetFormatPr defaultRowHeight="14.5"/>
  <cols>
    <col min="1" max="1" width="6.08984375" style="2" customWidth="1"/>
    <col min="2" max="2" width="8.7265625" style="2"/>
    <col min="3" max="3" width="5.81640625" style="2" bestFit="1" customWidth="1"/>
    <col min="4" max="4" width="23.81640625" style="2" bestFit="1" customWidth="1"/>
    <col min="5" max="5" width="10" style="2" hidden="1" customWidth="1"/>
    <col min="6" max="6" width="11.6328125" style="86" bestFit="1" customWidth="1"/>
    <col min="7" max="7" width="14.08984375" style="86" customWidth="1"/>
    <col min="8" max="8" width="10" style="2" bestFit="1" customWidth="1"/>
    <col min="9" max="16384" width="8.7265625" style="2"/>
  </cols>
  <sheetData>
    <row r="1" spans="1:8">
      <c r="G1" s="112" t="s">
        <v>281</v>
      </c>
    </row>
    <row r="2" spans="1:8">
      <c r="A2" s="96" t="s">
        <v>277</v>
      </c>
      <c r="B2" s="96"/>
      <c r="C2" s="96"/>
      <c r="D2" s="96"/>
    </row>
    <row r="3" spans="1:8">
      <c r="A3" s="96" t="s">
        <v>268</v>
      </c>
      <c r="B3" s="96"/>
      <c r="C3" s="96"/>
      <c r="D3" s="96"/>
    </row>
    <row r="4" spans="1:8" ht="145">
      <c r="A4" s="110" t="s">
        <v>0</v>
      </c>
      <c r="B4" s="110" t="s">
        <v>1</v>
      </c>
      <c r="C4" s="110" t="s">
        <v>2</v>
      </c>
      <c r="D4" s="110" t="s">
        <v>3</v>
      </c>
      <c r="E4" s="21" t="s">
        <v>263</v>
      </c>
      <c r="F4" s="109" t="s">
        <v>266</v>
      </c>
      <c r="G4" s="20" t="s">
        <v>267</v>
      </c>
      <c r="H4" s="21" t="s">
        <v>265</v>
      </c>
    </row>
    <row r="5" spans="1:8">
      <c r="A5" s="104">
        <v>1</v>
      </c>
      <c r="B5" s="97" t="s">
        <v>4</v>
      </c>
      <c r="C5" s="98" t="s">
        <v>5</v>
      </c>
      <c r="D5" s="99" t="s">
        <v>6</v>
      </c>
      <c r="E5" s="28">
        <v>0</v>
      </c>
      <c r="F5" s="28">
        <v>0</v>
      </c>
      <c r="G5" s="28">
        <v>0</v>
      </c>
      <c r="H5" s="28">
        <f>SUM(F5:G5)</f>
        <v>0</v>
      </c>
    </row>
    <row r="6" spans="1:8">
      <c r="A6" s="104">
        <v>2</v>
      </c>
      <c r="B6" s="97" t="s">
        <v>4</v>
      </c>
      <c r="C6" s="98" t="s">
        <v>7</v>
      </c>
      <c r="D6" s="99" t="s">
        <v>8</v>
      </c>
      <c r="E6" s="28">
        <v>0</v>
      </c>
      <c r="F6" s="28">
        <v>0</v>
      </c>
      <c r="G6" s="28">
        <v>0</v>
      </c>
      <c r="H6" s="28">
        <f t="shared" ref="H6:H69" si="0">SUM(F6:G6)</f>
        <v>0</v>
      </c>
    </row>
    <row r="7" spans="1:8">
      <c r="A7" s="104">
        <v>3</v>
      </c>
      <c r="B7" s="97" t="s">
        <v>4</v>
      </c>
      <c r="C7" s="98" t="s">
        <v>9</v>
      </c>
      <c r="D7" s="99" t="s">
        <v>10</v>
      </c>
      <c r="E7" s="28">
        <v>0</v>
      </c>
      <c r="F7" s="28">
        <v>0</v>
      </c>
      <c r="G7" s="28">
        <v>0</v>
      </c>
      <c r="H7" s="28">
        <f t="shared" si="0"/>
        <v>0</v>
      </c>
    </row>
    <row r="8" spans="1:8">
      <c r="A8" s="104">
        <v>4</v>
      </c>
      <c r="B8" s="97" t="s">
        <v>4</v>
      </c>
      <c r="C8" s="98" t="s">
        <v>11</v>
      </c>
      <c r="D8" s="99" t="s">
        <v>12</v>
      </c>
      <c r="E8" s="28">
        <v>0</v>
      </c>
      <c r="F8" s="28">
        <v>0</v>
      </c>
      <c r="G8" s="28">
        <v>0</v>
      </c>
      <c r="H8" s="28">
        <f t="shared" si="0"/>
        <v>0</v>
      </c>
    </row>
    <row r="9" spans="1:8">
      <c r="A9" s="104">
        <v>5</v>
      </c>
      <c r="B9" s="97" t="s">
        <v>4</v>
      </c>
      <c r="C9" s="98" t="s">
        <v>13</v>
      </c>
      <c r="D9" s="99" t="s">
        <v>14</v>
      </c>
      <c r="E9" s="28">
        <v>0</v>
      </c>
      <c r="F9" s="28">
        <v>0</v>
      </c>
      <c r="G9" s="28">
        <v>0</v>
      </c>
      <c r="H9" s="28">
        <f t="shared" si="0"/>
        <v>0</v>
      </c>
    </row>
    <row r="10" spans="1:8">
      <c r="A10" s="104">
        <v>6</v>
      </c>
      <c r="B10" s="97" t="s">
        <v>4</v>
      </c>
      <c r="C10" s="98" t="s">
        <v>15</v>
      </c>
      <c r="D10" s="99" t="s">
        <v>16</v>
      </c>
      <c r="E10" s="28">
        <v>0</v>
      </c>
      <c r="F10" s="28">
        <v>0</v>
      </c>
      <c r="G10" s="28">
        <v>0</v>
      </c>
      <c r="H10" s="28">
        <f t="shared" si="0"/>
        <v>0</v>
      </c>
    </row>
    <row r="11" spans="1:8">
      <c r="A11" s="104">
        <v>7</v>
      </c>
      <c r="B11" s="97" t="s">
        <v>4</v>
      </c>
      <c r="C11" s="98" t="s">
        <v>17</v>
      </c>
      <c r="D11" s="99" t="s">
        <v>18</v>
      </c>
      <c r="E11" s="28">
        <v>400000</v>
      </c>
      <c r="F11" s="28">
        <v>400000</v>
      </c>
      <c r="G11" s="28">
        <v>0</v>
      </c>
      <c r="H11" s="28">
        <f t="shared" si="0"/>
        <v>400000</v>
      </c>
    </row>
    <row r="12" spans="1:8">
      <c r="A12" s="104">
        <v>8</v>
      </c>
      <c r="B12" s="97" t="s">
        <v>4</v>
      </c>
      <c r="C12" s="98" t="s">
        <v>19</v>
      </c>
      <c r="D12" s="99" t="s">
        <v>20</v>
      </c>
      <c r="E12" s="28">
        <v>0</v>
      </c>
      <c r="F12" s="28">
        <v>0</v>
      </c>
      <c r="G12" s="28">
        <v>0</v>
      </c>
      <c r="H12" s="28">
        <f t="shared" si="0"/>
        <v>0</v>
      </c>
    </row>
    <row r="13" spans="1:8">
      <c r="A13" s="100"/>
      <c r="B13" s="101" t="s">
        <v>21</v>
      </c>
      <c r="C13" s="102"/>
      <c r="D13" s="103"/>
      <c r="E13" s="30">
        <f t="shared" ref="E13:H13" si="1">SUM(E5:E12)</f>
        <v>400000</v>
      </c>
      <c r="F13" s="30">
        <f t="shared" si="1"/>
        <v>400000</v>
      </c>
      <c r="G13" s="30">
        <f t="shared" si="1"/>
        <v>0</v>
      </c>
      <c r="H13" s="30">
        <f t="shared" si="1"/>
        <v>400000</v>
      </c>
    </row>
    <row r="14" spans="1:8">
      <c r="A14" s="104">
        <v>9</v>
      </c>
      <c r="B14" s="97" t="s">
        <v>22</v>
      </c>
      <c r="C14" s="98" t="s">
        <v>23</v>
      </c>
      <c r="D14" s="99" t="s">
        <v>24</v>
      </c>
      <c r="E14" s="28">
        <v>0</v>
      </c>
      <c r="F14" s="28">
        <v>0</v>
      </c>
      <c r="G14" s="28">
        <v>0</v>
      </c>
      <c r="H14" s="28">
        <f t="shared" si="0"/>
        <v>0</v>
      </c>
    </row>
    <row r="15" spans="1:8">
      <c r="A15" s="104">
        <v>10</v>
      </c>
      <c r="B15" s="97" t="s">
        <v>22</v>
      </c>
      <c r="C15" s="98" t="s">
        <v>25</v>
      </c>
      <c r="D15" s="99" t="s">
        <v>26</v>
      </c>
      <c r="E15" s="28">
        <v>0</v>
      </c>
      <c r="F15" s="28">
        <v>0</v>
      </c>
      <c r="G15" s="28">
        <v>0</v>
      </c>
      <c r="H15" s="28">
        <f t="shared" si="0"/>
        <v>0</v>
      </c>
    </row>
    <row r="16" spans="1:8">
      <c r="A16" s="104">
        <v>11</v>
      </c>
      <c r="B16" s="97" t="s">
        <v>22</v>
      </c>
      <c r="C16" s="98" t="s">
        <v>27</v>
      </c>
      <c r="D16" s="99" t="s">
        <v>28</v>
      </c>
      <c r="E16" s="28">
        <v>0</v>
      </c>
      <c r="F16" s="28">
        <v>0</v>
      </c>
      <c r="G16" s="28">
        <v>0</v>
      </c>
      <c r="H16" s="28">
        <f t="shared" si="0"/>
        <v>0</v>
      </c>
    </row>
    <row r="17" spans="1:8">
      <c r="A17" s="104">
        <v>12</v>
      </c>
      <c r="B17" s="97" t="s">
        <v>22</v>
      </c>
      <c r="C17" s="98" t="s">
        <v>29</v>
      </c>
      <c r="D17" s="99" t="s">
        <v>30</v>
      </c>
      <c r="E17" s="28">
        <v>300000</v>
      </c>
      <c r="F17" s="28">
        <v>300000</v>
      </c>
      <c r="G17" s="86">
        <v>0</v>
      </c>
      <c r="H17" s="28">
        <f t="shared" si="0"/>
        <v>300000</v>
      </c>
    </row>
    <row r="18" spans="1:8">
      <c r="A18" s="104">
        <v>13</v>
      </c>
      <c r="B18" s="97" t="s">
        <v>22</v>
      </c>
      <c r="C18" s="98" t="s">
        <v>31</v>
      </c>
      <c r="D18" s="99" t="s">
        <v>32</v>
      </c>
      <c r="E18" s="28">
        <v>0</v>
      </c>
      <c r="F18" s="28">
        <v>0</v>
      </c>
      <c r="G18" s="28">
        <v>0</v>
      </c>
      <c r="H18" s="28">
        <f t="shared" si="0"/>
        <v>0</v>
      </c>
    </row>
    <row r="19" spans="1:8">
      <c r="A19" s="104">
        <v>14</v>
      </c>
      <c r="B19" s="97" t="s">
        <v>22</v>
      </c>
      <c r="C19" s="98" t="s">
        <v>33</v>
      </c>
      <c r="D19" s="99" t="s">
        <v>202</v>
      </c>
      <c r="E19" s="28">
        <v>0</v>
      </c>
      <c r="F19" s="28">
        <v>0</v>
      </c>
      <c r="G19" s="28">
        <v>0</v>
      </c>
      <c r="H19" s="28">
        <f t="shared" si="0"/>
        <v>0</v>
      </c>
    </row>
    <row r="20" spans="1:8">
      <c r="A20" s="100"/>
      <c r="B20" s="101" t="s">
        <v>35</v>
      </c>
      <c r="C20" s="102"/>
      <c r="D20" s="103"/>
      <c r="E20" s="30">
        <f t="shared" ref="E20:H20" si="2">SUM(E14:E19)</f>
        <v>300000</v>
      </c>
      <c r="F20" s="30">
        <f t="shared" si="2"/>
        <v>300000</v>
      </c>
      <c r="G20" s="30">
        <f t="shared" si="2"/>
        <v>0</v>
      </c>
      <c r="H20" s="30">
        <f t="shared" si="2"/>
        <v>300000</v>
      </c>
    </row>
    <row r="21" spans="1:8">
      <c r="A21" s="104">
        <v>15</v>
      </c>
      <c r="B21" s="97" t="s">
        <v>36</v>
      </c>
      <c r="C21" s="98" t="s">
        <v>37</v>
      </c>
      <c r="D21" s="99" t="s">
        <v>38</v>
      </c>
      <c r="E21" s="28">
        <v>0</v>
      </c>
      <c r="F21" s="28">
        <v>0</v>
      </c>
      <c r="G21" s="28">
        <v>0</v>
      </c>
      <c r="H21" s="28">
        <f t="shared" si="0"/>
        <v>0</v>
      </c>
    </row>
    <row r="22" spans="1:8">
      <c r="A22" s="104">
        <v>16</v>
      </c>
      <c r="B22" s="97" t="s">
        <v>36</v>
      </c>
      <c r="C22" s="98" t="s">
        <v>39</v>
      </c>
      <c r="D22" s="99" t="s">
        <v>40</v>
      </c>
      <c r="E22" s="28">
        <v>0</v>
      </c>
      <c r="F22" s="28">
        <v>0</v>
      </c>
      <c r="G22" s="28">
        <v>0</v>
      </c>
      <c r="H22" s="28">
        <f t="shared" si="0"/>
        <v>0</v>
      </c>
    </row>
    <row r="23" spans="1:8">
      <c r="A23" s="104">
        <v>17</v>
      </c>
      <c r="B23" s="97" t="s">
        <v>36</v>
      </c>
      <c r="C23" s="98" t="s">
        <v>41</v>
      </c>
      <c r="D23" s="99" t="s">
        <v>42</v>
      </c>
      <c r="E23" s="28">
        <v>0</v>
      </c>
      <c r="F23" s="28">
        <v>0</v>
      </c>
      <c r="G23" s="28">
        <v>0</v>
      </c>
      <c r="H23" s="28">
        <f t="shared" si="0"/>
        <v>0</v>
      </c>
    </row>
    <row r="24" spans="1:8">
      <c r="A24" s="104">
        <v>18</v>
      </c>
      <c r="B24" s="97" t="s">
        <v>36</v>
      </c>
      <c r="C24" s="98" t="s">
        <v>43</v>
      </c>
      <c r="D24" s="99" t="s">
        <v>44</v>
      </c>
      <c r="E24" s="28">
        <v>0</v>
      </c>
      <c r="F24" s="28">
        <v>0</v>
      </c>
      <c r="G24" s="28">
        <v>0</v>
      </c>
      <c r="H24" s="28">
        <f t="shared" si="0"/>
        <v>0</v>
      </c>
    </row>
    <row r="25" spans="1:8">
      <c r="A25" s="104">
        <v>19</v>
      </c>
      <c r="B25" s="97" t="s">
        <v>36</v>
      </c>
      <c r="C25" s="98" t="s">
        <v>45</v>
      </c>
      <c r="D25" s="99" t="s">
        <v>46</v>
      </c>
      <c r="E25" s="28">
        <v>0</v>
      </c>
      <c r="F25" s="28">
        <v>0</v>
      </c>
      <c r="G25" s="28">
        <v>0</v>
      </c>
      <c r="H25" s="28">
        <f t="shared" si="0"/>
        <v>0</v>
      </c>
    </row>
    <row r="26" spans="1:8">
      <c r="A26" s="104">
        <v>20</v>
      </c>
      <c r="B26" s="97" t="s">
        <v>36</v>
      </c>
      <c r="C26" s="98" t="s">
        <v>47</v>
      </c>
      <c r="D26" s="99" t="s">
        <v>48</v>
      </c>
      <c r="E26" s="28">
        <v>0</v>
      </c>
      <c r="F26" s="28">
        <v>0</v>
      </c>
      <c r="G26" s="28">
        <v>0</v>
      </c>
      <c r="H26" s="28">
        <f t="shared" si="0"/>
        <v>0</v>
      </c>
    </row>
    <row r="27" spans="1:8">
      <c r="A27" s="104">
        <v>21</v>
      </c>
      <c r="B27" s="97" t="s">
        <v>36</v>
      </c>
      <c r="C27" s="98" t="s">
        <v>49</v>
      </c>
      <c r="D27" s="99" t="s">
        <v>50</v>
      </c>
      <c r="E27" s="28">
        <v>0</v>
      </c>
      <c r="F27" s="28">
        <v>0</v>
      </c>
      <c r="G27" s="28">
        <v>0</v>
      </c>
      <c r="H27" s="28">
        <f t="shared" si="0"/>
        <v>0</v>
      </c>
    </row>
    <row r="28" spans="1:8">
      <c r="A28" s="104">
        <v>22</v>
      </c>
      <c r="B28" s="97" t="s">
        <v>36</v>
      </c>
      <c r="C28" s="98" t="s">
        <v>51</v>
      </c>
      <c r="D28" s="99" t="s">
        <v>52</v>
      </c>
      <c r="E28" s="28">
        <v>0</v>
      </c>
      <c r="F28" s="28">
        <v>0</v>
      </c>
      <c r="G28" s="28">
        <v>0</v>
      </c>
      <c r="H28" s="28">
        <f t="shared" si="0"/>
        <v>0</v>
      </c>
    </row>
    <row r="29" spans="1:8">
      <c r="A29" s="104">
        <v>23</v>
      </c>
      <c r="B29" s="97" t="s">
        <v>36</v>
      </c>
      <c r="C29" s="98" t="s">
        <v>53</v>
      </c>
      <c r="D29" s="99" t="s">
        <v>54</v>
      </c>
      <c r="E29" s="28">
        <v>0</v>
      </c>
      <c r="F29" s="28">
        <v>0</v>
      </c>
      <c r="G29" s="28">
        <v>0</v>
      </c>
      <c r="H29" s="28">
        <f t="shared" si="0"/>
        <v>0</v>
      </c>
    </row>
    <row r="30" spans="1:8">
      <c r="A30" s="104">
        <v>24</v>
      </c>
      <c r="B30" s="97" t="s">
        <v>36</v>
      </c>
      <c r="C30" s="98" t="s">
        <v>55</v>
      </c>
      <c r="D30" s="99" t="s">
        <v>56</v>
      </c>
      <c r="E30" s="28">
        <v>0</v>
      </c>
      <c r="F30" s="28">
        <v>0</v>
      </c>
      <c r="G30" s="28">
        <v>0</v>
      </c>
      <c r="H30" s="28">
        <f t="shared" si="0"/>
        <v>0</v>
      </c>
    </row>
    <row r="31" spans="1:8">
      <c r="A31" s="104">
        <v>25</v>
      </c>
      <c r="B31" s="97" t="s">
        <v>36</v>
      </c>
      <c r="C31" s="98" t="s">
        <v>57</v>
      </c>
      <c r="D31" s="99" t="s">
        <v>58</v>
      </c>
      <c r="E31" s="28">
        <v>0</v>
      </c>
      <c r="F31" s="28">
        <v>0</v>
      </c>
      <c r="G31" s="28">
        <v>0</v>
      </c>
      <c r="H31" s="28">
        <f t="shared" si="0"/>
        <v>0</v>
      </c>
    </row>
    <row r="32" spans="1:8">
      <c r="A32" s="104">
        <v>26</v>
      </c>
      <c r="B32" s="97" t="s">
        <v>36</v>
      </c>
      <c r="C32" s="98" t="s">
        <v>59</v>
      </c>
      <c r="D32" s="99" t="s">
        <v>60</v>
      </c>
      <c r="E32" s="28">
        <v>0</v>
      </c>
      <c r="F32" s="28">
        <v>0</v>
      </c>
      <c r="G32" s="28">
        <v>0</v>
      </c>
      <c r="H32" s="28">
        <f t="shared" si="0"/>
        <v>0</v>
      </c>
    </row>
    <row r="33" spans="1:8">
      <c r="A33" s="104">
        <v>27</v>
      </c>
      <c r="B33" s="97" t="s">
        <v>36</v>
      </c>
      <c r="C33" s="98" t="s">
        <v>61</v>
      </c>
      <c r="D33" s="99" t="s">
        <v>62</v>
      </c>
      <c r="E33" s="28">
        <v>0</v>
      </c>
      <c r="F33" s="28">
        <v>0</v>
      </c>
      <c r="G33" s="28">
        <v>0</v>
      </c>
      <c r="H33" s="28">
        <f t="shared" si="0"/>
        <v>0</v>
      </c>
    </row>
    <row r="34" spans="1:8">
      <c r="A34" s="104">
        <v>28</v>
      </c>
      <c r="B34" s="97" t="s">
        <v>36</v>
      </c>
      <c r="C34" s="98" t="s">
        <v>63</v>
      </c>
      <c r="D34" s="99" t="s">
        <v>64</v>
      </c>
      <c r="E34" s="28">
        <v>1000000</v>
      </c>
      <c r="F34" s="28">
        <v>1000000</v>
      </c>
      <c r="G34" s="28">
        <v>0</v>
      </c>
      <c r="H34" s="28">
        <f t="shared" si="0"/>
        <v>1000000</v>
      </c>
    </row>
    <row r="35" spans="1:8">
      <c r="A35" s="104">
        <v>29</v>
      </c>
      <c r="B35" s="97" t="s">
        <v>36</v>
      </c>
      <c r="C35" s="98" t="s">
        <v>65</v>
      </c>
      <c r="D35" s="99" t="s">
        <v>66</v>
      </c>
      <c r="E35" s="28">
        <v>200000</v>
      </c>
      <c r="F35" s="28">
        <v>0</v>
      </c>
      <c r="G35" s="28">
        <v>200000</v>
      </c>
      <c r="H35" s="28">
        <f t="shared" si="0"/>
        <v>200000</v>
      </c>
    </row>
    <row r="36" spans="1:8">
      <c r="A36" s="104">
        <v>30</v>
      </c>
      <c r="B36" s="97" t="s">
        <v>36</v>
      </c>
      <c r="C36" s="98" t="s">
        <v>67</v>
      </c>
      <c r="D36" s="99" t="s">
        <v>68</v>
      </c>
      <c r="E36" s="28">
        <v>0</v>
      </c>
      <c r="F36" s="28">
        <v>0</v>
      </c>
      <c r="G36" s="28">
        <v>0</v>
      </c>
      <c r="H36" s="28">
        <f t="shared" si="0"/>
        <v>0</v>
      </c>
    </row>
    <row r="37" spans="1:8">
      <c r="A37" s="104">
        <v>31</v>
      </c>
      <c r="B37" s="97" t="s">
        <v>36</v>
      </c>
      <c r="C37" s="98" t="s">
        <v>69</v>
      </c>
      <c r="D37" s="99" t="s">
        <v>70</v>
      </c>
      <c r="E37" s="28">
        <v>0</v>
      </c>
      <c r="F37" s="28">
        <v>0</v>
      </c>
      <c r="G37" s="28">
        <v>0</v>
      </c>
      <c r="H37" s="28">
        <f t="shared" si="0"/>
        <v>0</v>
      </c>
    </row>
    <row r="38" spans="1:8">
      <c r="A38" s="104">
        <v>32</v>
      </c>
      <c r="B38" s="97" t="s">
        <v>36</v>
      </c>
      <c r="C38" s="98" t="s">
        <v>71</v>
      </c>
      <c r="D38" s="99" t="s">
        <v>72</v>
      </c>
      <c r="E38" s="28">
        <v>0</v>
      </c>
      <c r="F38" s="28">
        <v>0</v>
      </c>
      <c r="G38" s="28">
        <v>0</v>
      </c>
      <c r="H38" s="28">
        <f t="shared" si="0"/>
        <v>0</v>
      </c>
    </row>
    <row r="39" spans="1:8">
      <c r="A39" s="104">
        <v>33</v>
      </c>
      <c r="B39" s="97" t="s">
        <v>36</v>
      </c>
      <c r="C39" s="98" t="s">
        <v>73</v>
      </c>
      <c r="D39" s="99" t="s">
        <v>74</v>
      </c>
      <c r="E39" s="28">
        <v>0</v>
      </c>
      <c r="F39" s="28">
        <v>0</v>
      </c>
      <c r="G39" s="28">
        <v>0</v>
      </c>
      <c r="H39" s="28">
        <f t="shared" si="0"/>
        <v>0</v>
      </c>
    </row>
    <row r="40" spans="1:8">
      <c r="A40" s="104">
        <v>34</v>
      </c>
      <c r="B40" s="97" t="s">
        <v>36</v>
      </c>
      <c r="C40" s="98" t="s">
        <v>75</v>
      </c>
      <c r="D40" s="99" t="s">
        <v>76</v>
      </c>
      <c r="E40" s="28">
        <v>0</v>
      </c>
      <c r="F40" s="28">
        <v>0</v>
      </c>
      <c r="G40" s="28">
        <v>0</v>
      </c>
      <c r="H40" s="28">
        <f t="shared" si="0"/>
        <v>0</v>
      </c>
    </row>
    <row r="41" spans="1:8">
      <c r="A41" s="104">
        <v>35</v>
      </c>
      <c r="B41" s="97" t="s">
        <v>36</v>
      </c>
      <c r="C41" s="98" t="s">
        <v>77</v>
      </c>
      <c r="D41" s="99" t="s">
        <v>78</v>
      </c>
      <c r="E41" s="28">
        <v>0</v>
      </c>
      <c r="F41" s="28">
        <v>0</v>
      </c>
      <c r="G41" s="28">
        <v>0</v>
      </c>
      <c r="H41" s="28">
        <f t="shared" si="0"/>
        <v>0</v>
      </c>
    </row>
    <row r="42" spans="1:8">
      <c r="A42" s="100"/>
      <c r="B42" s="101" t="s">
        <v>79</v>
      </c>
      <c r="C42" s="102"/>
      <c r="D42" s="103"/>
      <c r="E42" s="30">
        <f t="shared" ref="E42:H42" si="3">SUM(E21:E41)</f>
        <v>1200000</v>
      </c>
      <c r="F42" s="30">
        <f t="shared" si="3"/>
        <v>1000000</v>
      </c>
      <c r="G42" s="30">
        <f t="shared" si="3"/>
        <v>200000</v>
      </c>
      <c r="H42" s="30">
        <f t="shared" si="3"/>
        <v>1200000</v>
      </c>
    </row>
    <row r="43" spans="1:8">
      <c r="A43" s="104">
        <v>36</v>
      </c>
      <c r="B43" s="97" t="s">
        <v>80</v>
      </c>
      <c r="C43" s="98" t="s">
        <v>81</v>
      </c>
      <c r="D43" s="99" t="s">
        <v>82</v>
      </c>
      <c r="E43" s="28">
        <v>0</v>
      </c>
      <c r="F43" s="28">
        <v>0</v>
      </c>
      <c r="G43" s="28">
        <v>0</v>
      </c>
      <c r="H43" s="28">
        <f t="shared" si="0"/>
        <v>0</v>
      </c>
    </row>
    <row r="44" spans="1:8">
      <c r="A44" s="104">
        <v>37</v>
      </c>
      <c r="B44" s="97" t="s">
        <v>80</v>
      </c>
      <c r="C44" s="98" t="s">
        <v>83</v>
      </c>
      <c r="D44" s="99" t="s">
        <v>84</v>
      </c>
      <c r="E44" s="28">
        <v>0</v>
      </c>
      <c r="F44" s="28">
        <v>0</v>
      </c>
      <c r="G44" s="28">
        <v>0</v>
      </c>
      <c r="H44" s="28">
        <f t="shared" si="0"/>
        <v>0</v>
      </c>
    </row>
    <row r="45" spans="1:8">
      <c r="A45" s="104">
        <v>38</v>
      </c>
      <c r="B45" s="97" t="s">
        <v>80</v>
      </c>
      <c r="C45" s="98" t="s">
        <v>85</v>
      </c>
      <c r="D45" s="99" t="s">
        <v>86</v>
      </c>
      <c r="E45" s="28">
        <v>0</v>
      </c>
      <c r="F45" s="28">
        <v>0</v>
      </c>
      <c r="G45" s="28">
        <v>0</v>
      </c>
      <c r="H45" s="28">
        <f t="shared" si="0"/>
        <v>0</v>
      </c>
    </row>
    <row r="46" spans="1:8">
      <c r="A46" s="104">
        <v>39</v>
      </c>
      <c r="B46" s="97" t="s">
        <v>80</v>
      </c>
      <c r="C46" s="98" t="s">
        <v>87</v>
      </c>
      <c r="D46" s="99" t="s">
        <v>88</v>
      </c>
      <c r="E46" s="28">
        <v>0</v>
      </c>
      <c r="F46" s="28">
        <v>0</v>
      </c>
      <c r="G46" s="28">
        <v>0</v>
      </c>
      <c r="H46" s="28">
        <f t="shared" si="0"/>
        <v>0</v>
      </c>
    </row>
    <row r="47" spans="1:8">
      <c r="A47" s="104">
        <v>40</v>
      </c>
      <c r="B47" s="97" t="s">
        <v>80</v>
      </c>
      <c r="C47" s="98" t="s">
        <v>89</v>
      </c>
      <c r="D47" s="99" t="s">
        <v>90</v>
      </c>
      <c r="E47" s="28">
        <v>0</v>
      </c>
      <c r="F47" s="28">
        <v>0</v>
      </c>
      <c r="G47" s="28">
        <v>0</v>
      </c>
      <c r="H47" s="28">
        <f t="shared" si="0"/>
        <v>0</v>
      </c>
    </row>
    <row r="48" spans="1:8">
      <c r="A48" s="104">
        <v>41</v>
      </c>
      <c r="B48" s="97" t="s">
        <v>80</v>
      </c>
      <c r="C48" s="98" t="s">
        <v>91</v>
      </c>
      <c r="D48" s="99" t="s">
        <v>92</v>
      </c>
      <c r="E48" s="28">
        <v>0</v>
      </c>
      <c r="F48" s="28">
        <v>0</v>
      </c>
      <c r="G48" s="28">
        <v>0</v>
      </c>
      <c r="H48" s="28">
        <f t="shared" si="0"/>
        <v>0</v>
      </c>
    </row>
    <row r="49" spans="1:8">
      <c r="A49" s="104">
        <v>42</v>
      </c>
      <c r="B49" s="97" t="s">
        <v>80</v>
      </c>
      <c r="C49" s="98" t="s">
        <v>93</v>
      </c>
      <c r="D49" s="99" t="s">
        <v>94</v>
      </c>
      <c r="E49" s="28">
        <v>0</v>
      </c>
      <c r="F49" s="28">
        <v>0</v>
      </c>
      <c r="G49" s="28">
        <v>0</v>
      </c>
      <c r="H49" s="28">
        <f t="shared" si="0"/>
        <v>0</v>
      </c>
    </row>
    <row r="50" spans="1:8">
      <c r="A50" s="104">
        <v>43</v>
      </c>
      <c r="B50" s="97" t="s">
        <v>80</v>
      </c>
      <c r="C50" s="98" t="s">
        <v>95</v>
      </c>
      <c r="D50" s="99" t="s">
        <v>96</v>
      </c>
      <c r="E50" s="28">
        <v>0</v>
      </c>
      <c r="F50" s="28">
        <v>0</v>
      </c>
      <c r="G50" s="28">
        <v>0</v>
      </c>
      <c r="H50" s="28">
        <f t="shared" si="0"/>
        <v>0</v>
      </c>
    </row>
    <row r="51" spans="1:8">
      <c r="A51" s="104">
        <v>44</v>
      </c>
      <c r="B51" s="97" t="s">
        <v>80</v>
      </c>
      <c r="C51" s="98" t="s">
        <v>97</v>
      </c>
      <c r="D51" s="99" t="s">
        <v>98</v>
      </c>
      <c r="E51" s="28">
        <v>0</v>
      </c>
      <c r="F51" s="28">
        <v>0</v>
      </c>
      <c r="G51" s="28">
        <v>0</v>
      </c>
      <c r="H51" s="28">
        <f t="shared" si="0"/>
        <v>0</v>
      </c>
    </row>
    <row r="52" spans="1:8">
      <c r="A52" s="104">
        <v>45</v>
      </c>
      <c r="B52" s="97" t="s">
        <v>80</v>
      </c>
      <c r="C52" s="98" t="s">
        <v>99</v>
      </c>
      <c r="D52" s="99" t="s">
        <v>100</v>
      </c>
      <c r="E52" s="28">
        <v>0</v>
      </c>
      <c r="F52" s="28">
        <v>0</v>
      </c>
      <c r="G52" s="28">
        <v>0</v>
      </c>
      <c r="H52" s="28">
        <f t="shared" si="0"/>
        <v>0</v>
      </c>
    </row>
    <row r="53" spans="1:8">
      <c r="A53" s="104">
        <v>46</v>
      </c>
      <c r="B53" s="97" t="s">
        <v>80</v>
      </c>
      <c r="C53" s="98" t="s">
        <v>101</v>
      </c>
      <c r="D53" s="99" t="s">
        <v>102</v>
      </c>
      <c r="E53" s="28">
        <v>700000</v>
      </c>
      <c r="F53" s="28">
        <v>700000</v>
      </c>
      <c r="G53" s="86">
        <v>0</v>
      </c>
      <c r="H53" s="28">
        <f t="shared" si="0"/>
        <v>700000</v>
      </c>
    </row>
    <row r="54" spans="1:8">
      <c r="A54" s="104">
        <v>47</v>
      </c>
      <c r="B54" s="97" t="s">
        <v>80</v>
      </c>
      <c r="C54" s="98" t="s">
        <v>103</v>
      </c>
      <c r="D54" s="99" t="s">
        <v>104</v>
      </c>
      <c r="E54" s="28">
        <v>0</v>
      </c>
      <c r="F54" s="28">
        <v>0</v>
      </c>
      <c r="G54" s="28">
        <v>0</v>
      </c>
      <c r="H54" s="28">
        <f t="shared" si="0"/>
        <v>0</v>
      </c>
    </row>
    <row r="55" spans="1:8">
      <c r="A55" s="104">
        <v>48</v>
      </c>
      <c r="B55" s="97" t="s">
        <v>80</v>
      </c>
      <c r="C55" s="98" t="s">
        <v>105</v>
      </c>
      <c r="D55" s="99" t="s">
        <v>106</v>
      </c>
      <c r="E55" s="28">
        <v>0</v>
      </c>
      <c r="F55" s="28">
        <v>0</v>
      </c>
      <c r="G55" s="28">
        <v>0</v>
      </c>
      <c r="H55" s="28">
        <f t="shared" si="0"/>
        <v>0</v>
      </c>
    </row>
    <row r="56" spans="1:8">
      <c r="A56" s="104">
        <v>49</v>
      </c>
      <c r="B56" s="97" t="s">
        <v>80</v>
      </c>
      <c r="C56" s="98" t="s">
        <v>107</v>
      </c>
      <c r="D56" s="99" t="s">
        <v>108</v>
      </c>
      <c r="E56" s="28">
        <v>0</v>
      </c>
      <c r="F56" s="28">
        <v>0</v>
      </c>
      <c r="G56" s="28">
        <v>0</v>
      </c>
      <c r="H56" s="28">
        <f t="shared" si="0"/>
        <v>0</v>
      </c>
    </row>
    <row r="57" spans="1:8">
      <c r="A57" s="100"/>
      <c r="B57" s="101" t="s">
        <v>109</v>
      </c>
      <c r="C57" s="102"/>
      <c r="D57" s="103"/>
      <c r="E57" s="30">
        <f t="shared" ref="E57:H57" si="4">SUM(E43:E56)</f>
        <v>700000</v>
      </c>
      <c r="F57" s="30">
        <f t="shared" si="4"/>
        <v>700000</v>
      </c>
      <c r="G57" s="30">
        <f t="shared" si="4"/>
        <v>0</v>
      </c>
      <c r="H57" s="30">
        <f t="shared" si="4"/>
        <v>700000</v>
      </c>
    </row>
    <row r="58" spans="1:8">
      <c r="A58" s="104">
        <v>50</v>
      </c>
      <c r="B58" s="97" t="s">
        <v>110</v>
      </c>
      <c r="C58" s="98" t="s">
        <v>111</v>
      </c>
      <c r="D58" s="99" t="s">
        <v>112</v>
      </c>
      <c r="E58" s="28">
        <v>0</v>
      </c>
      <c r="F58" s="28">
        <v>0</v>
      </c>
      <c r="G58" s="28">
        <v>0</v>
      </c>
      <c r="H58" s="28">
        <f t="shared" si="0"/>
        <v>0</v>
      </c>
    </row>
    <row r="59" spans="1:8">
      <c r="A59" s="104">
        <v>51</v>
      </c>
      <c r="B59" s="97" t="s">
        <v>110</v>
      </c>
      <c r="C59" s="98" t="s">
        <v>113</v>
      </c>
      <c r="D59" s="99" t="s">
        <v>114</v>
      </c>
      <c r="E59" s="28">
        <v>0</v>
      </c>
      <c r="F59" s="28">
        <v>0</v>
      </c>
      <c r="G59" s="28">
        <v>0</v>
      </c>
      <c r="H59" s="28">
        <f t="shared" si="0"/>
        <v>0</v>
      </c>
    </row>
    <row r="60" spans="1:8">
      <c r="A60" s="104">
        <v>52</v>
      </c>
      <c r="B60" s="97" t="s">
        <v>110</v>
      </c>
      <c r="C60" s="98" t="s">
        <v>115</v>
      </c>
      <c r="D60" s="99" t="s">
        <v>116</v>
      </c>
      <c r="E60" s="28">
        <v>0</v>
      </c>
      <c r="F60" s="28">
        <v>0</v>
      </c>
      <c r="G60" s="28">
        <v>0</v>
      </c>
      <c r="H60" s="28">
        <f t="shared" si="0"/>
        <v>0</v>
      </c>
    </row>
    <row r="61" spans="1:8">
      <c r="A61" s="104">
        <v>53</v>
      </c>
      <c r="B61" s="97" t="s">
        <v>110</v>
      </c>
      <c r="C61" s="98" t="s">
        <v>117</v>
      </c>
      <c r="D61" s="99" t="s">
        <v>118</v>
      </c>
      <c r="E61" s="28">
        <v>0</v>
      </c>
      <c r="F61" s="28">
        <v>0</v>
      </c>
      <c r="G61" s="28">
        <v>0</v>
      </c>
      <c r="H61" s="28">
        <f t="shared" si="0"/>
        <v>0</v>
      </c>
    </row>
    <row r="62" spans="1:8">
      <c r="A62" s="104">
        <v>54</v>
      </c>
      <c r="B62" s="97" t="s">
        <v>110</v>
      </c>
      <c r="C62" s="98" t="s">
        <v>119</v>
      </c>
      <c r="D62" s="99" t="s">
        <v>120</v>
      </c>
      <c r="E62" s="28">
        <v>0</v>
      </c>
      <c r="F62" s="28">
        <v>0</v>
      </c>
      <c r="G62" s="28">
        <v>0</v>
      </c>
      <c r="H62" s="28">
        <f t="shared" si="0"/>
        <v>0</v>
      </c>
    </row>
    <row r="63" spans="1:8">
      <c r="A63" s="104">
        <v>55</v>
      </c>
      <c r="B63" s="97" t="s">
        <v>110</v>
      </c>
      <c r="C63" s="98" t="s">
        <v>121</v>
      </c>
      <c r="D63" s="99" t="s">
        <v>122</v>
      </c>
      <c r="E63" s="28">
        <v>400000</v>
      </c>
      <c r="F63" s="28">
        <v>400000</v>
      </c>
      <c r="H63" s="28">
        <f t="shared" si="0"/>
        <v>400000</v>
      </c>
    </row>
    <row r="64" spans="1:8">
      <c r="A64" s="104">
        <v>56</v>
      </c>
      <c r="B64" s="97" t="s">
        <v>110</v>
      </c>
      <c r="C64" s="98" t="s">
        <v>123</v>
      </c>
      <c r="D64" s="99" t="s">
        <v>124</v>
      </c>
      <c r="E64" s="28">
        <v>0</v>
      </c>
      <c r="F64" s="28">
        <v>0</v>
      </c>
      <c r="G64" s="28">
        <v>0</v>
      </c>
      <c r="H64" s="28">
        <f t="shared" si="0"/>
        <v>0</v>
      </c>
    </row>
    <row r="65" spans="1:8">
      <c r="A65" s="104">
        <v>57</v>
      </c>
      <c r="B65" s="97" t="s">
        <v>110</v>
      </c>
      <c r="C65" s="98" t="s">
        <v>125</v>
      </c>
      <c r="D65" s="99" t="s">
        <v>126</v>
      </c>
      <c r="E65" s="28">
        <v>0</v>
      </c>
      <c r="F65" s="28">
        <v>0</v>
      </c>
      <c r="G65" s="28">
        <v>0</v>
      </c>
      <c r="H65" s="28">
        <f t="shared" si="0"/>
        <v>0</v>
      </c>
    </row>
    <row r="66" spans="1:8">
      <c r="A66" s="104">
        <v>58</v>
      </c>
      <c r="B66" s="97" t="s">
        <v>110</v>
      </c>
      <c r="C66" s="98" t="s">
        <v>127</v>
      </c>
      <c r="D66" s="99" t="s">
        <v>128</v>
      </c>
      <c r="E66" s="28">
        <v>0</v>
      </c>
      <c r="F66" s="28">
        <v>0</v>
      </c>
      <c r="G66" s="28">
        <v>0</v>
      </c>
      <c r="H66" s="28">
        <f t="shared" si="0"/>
        <v>0</v>
      </c>
    </row>
    <row r="67" spans="1:8">
      <c r="A67" s="100"/>
      <c r="B67" s="101" t="s">
        <v>129</v>
      </c>
      <c r="C67" s="102"/>
      <c r="D67" s="103"/>
      <c r="E67" s="30">
        <f t="shared" ref="E67:H67" si="5">SUM(E58:E66)</f>
        <v>400000</v>
      </c>
      <c r="F67" s="30">
        <f t="shared" si="5"/>
        <v>400000</v>
      </c>
      <c r="G67" s="30">
        <f t="shared" si="5"/>
        <v>0</v>
      </c>
      <c r="H67" s="30">
        <f t="shared" si="5"/>
        <v>400000</v>
      </c>
    </row>
    <row r="68" spans="1:8">
      <c r="A68" s="104">
        <v>59</v>
      </c>
      <c r="B68" s="97" t="s">
        <v>130</v>
      </c>
      <c r="C68" s="98" t="s">
        <v>131</v>
      </c>
      <c r="D68" s="99" t="s">
        <v>132</v>
      </c>
      <c r="E68" s="28">
        <v>0</v>
      </c>
      <c r="F68" s="28">
        <v>0</v>
      </c>
      <c r="G68" s="28">
        <v>0</v>
      </c>
      <c r="H68" s="28">
        <f t="shared" si="0"/>
        <v>0</v>
      </c>
    </row>
    <row r="69" spans="1:8">
      <c r="A69" s="104">
        <v>60</v>
      </c>
      <c r="B69" s="97" t="s">
        <v>130</v>
      </c>
      <c r="C69" s="98" t="s">
        <v>133</v>
      </c>
      <c r="D69" s="99" t="s">
        <v>134</v>
      </c>
      <c r="E69" s="28">
        <v>800000</v>
      </c>
      <c r="F69" s="86">
        <v>800000</v>
      </c>
      <c r="G69" s="28">
        <v>0</v>
      </c>
      <c r="H69" s="28">
        <f t="shared" si="0"/>
        <v>800000</v>
      </c>
    </row>
    <row r="70" spans="1:8">
      <c r="A70" s="104">
        <v>61</v>
      </c>
      <c r="B70" s="97" t="s">
        <v>130</v>
      </c>
      <c r="C70" s="98" t="s">
        <v>135</v>
      </c>
      <c r="D70" s="99" t="s">
        <v>136</v>
      </c>
      <c r="E70" s="28">
        <v>0</v>
      </c>
      <c r="F70" s="28">
        <v>0</v>
      </c>
      <c r="G70" s="28">
        <v>0</v>
      </c>
      <c r="H70" s="28">
        <f t="shared" ref="H70:H99" si="6">SUM(F70:G70)</f>
        <v>0</v>
      </c>
    </row>
    <row r="71" spans="1:8">
      <c r="A71" s="104">
        <v>62</v>
      </c>
      <c r="B71" s="97" t="s">
        <v>130</v>
      </c>
      <c r="C71" s="98" t="s">
        <v>137</v>
      </c>
      <c r="D71" s="99" t="s">
        <v>138</v>
      </c>
      <c r="E71" s="28">
        <v>0</v>
      </c>
      <c r="F71" s="28">
        <v>0</v>
      </c>
      <c r="G71" s="28">
        <v>0</v>
      </c>
      <c r="H71" s="28">
        <f t="shared" si="6"/>
        <v>0</v>
      </c>
    </row>
    <row r="72" spans="1:8">
      <c r="A72" s="104">
        <v>63</v>
      </c>
      <c r="B72" s="97" t="s">
        <v>130</v>
      </c>
      <c r="C72" s="98" t="s">
        <v>139</v>
      </c>
      <c r="D72" s="99" t="s">
        <v>140</v>
      </c>
      <c r="E72" s="28">
        <v>0</v>
      </c>
      <c r="F72" s="28">
        <v>0</v>
      </c>
      <c r="G72" s="28">
        <v>0</v>
      </c>
      <c r="H72" s="28">
        <f t="shared" si="6"/>
        <v>0</v>
      </c>
    </row>
    <row r="73" spans="1:8">
      <c r="A73" s="104">
        <v>64</v>
      </c>
      <c r="B73" s="97" t="s">
        <v>130</v>
      </c>
      <c r="C73" s="98" t="s">
        <v>141</v>
      </c>
      <c r="D73" s="99" t="s">
        <v>142</v>
      </c>
      <c r="E73" s="28">
        <v>0</v>
      </c>
      <c r="F73" s="28">
        <v>0</v>
      </c>
      <c r="G73" s="28">
        <v>0</v>
      </c>
      <c r="H73" s="28">
        <f t="shared" si="6"/>
        <v>0</v>
      </c>
    </row>
    <row r="74" spans="1:8">
      <c r="A74" s="104">
        <v>65</v>
      </c>
      <c r="B74" s="97" t="s">
        <v>130</v>
      </c>
      <c r="C74" s="98" t="s">
        <v>143</v>
      </c>
      <c r="D74" s="99" t="s">
        <v>144</v>
      </c>
      <c r="E74" s="28">
        <v>0</v>
      </c>
      <c r="F74" s="28">
        <v>0</v>
      </c>
      <c r="G74" s="28">
        <v>0</v>
      </c>
      <c r="H74" s="28">
        <f t="shared" si="6"/>
        <v>0</v>
      </c>
    </row>
    <row r="75" spans="1:8">
      <c r="A75" s="104">
        <v>66</v>
      </c>
      <c r="B75" s="97" t="s">
        <v>130</v>
      </c>
      <c r="C75" s="98" t="s">
        <v>145</v>
      </c>
      <c r="D75" s="99" t="s">
        <v>146</v>
      </c>
      <c r="E75" s="28">
        <v>0</v>
      </c>
      <c r="F75" s="28">
        <v>0</v>
      </c>
      <c r="G75" s="28">
        <v>0</v>
      </c>
      <c r="H75" s="28">
        <f t="shared" si="6"/>
        <v>0</v>
      </c>
    </row>
    <row r="76" spans="1:8">
      <c r="A76" s="104">
        <v>67</v>
      </c>
      <c r="B76" s="97" t="s">
        <v>130</v>
      </c>
      <c r="C76" s="98" t="s">
        <v>147</v>
      </c>
      <c r="D76" s="99" t="s">
        <v>148</v>
      </c>
      <c r="E76" s="28">
        <v>0</v>
      </c>
      <c r="F76" s="28">
        <v>0</v>
      </c>
      <c r="G76" s="28">
        <v>0</v>
      </c>
      <c r="H76" s="28">
        <f t="shared" si="6"/>
        <v>0</v>
      </c>
    </row>
    <row r="77" spans="1:8">
      <c r="A77" s="104">
        <v>68</v>
      </c>
      <c r="B77" s="97" t="s">
        <v>130</v>
      </c>
      <c r="C77" s="98" t="s">
        <v>149</v>
      </c>
      <c r="D77" s="99" t="s">
        <v>150</v>
      </c>
      <c r="E77" s="28">
        <v>0</v>
      </c>
      <c r="F77" s="28">
        <v>0</v>
      </c>
      <c r="G77" s="28">
        <v>0</v>
      </c>
      <c r="H77" s="28">
        <f t="shared" si="6"/>
        <v>0</v>
      </c>
    </row>
    <row r="78" spans="1:8">
      <c r="A78" s="104">
        <v>69</v>
      </c>
      <c r="B78" s="97" t="s">
        <v>130</v>
      </c>
      <c r="C78" s="98" t="s">
        <v>151</v>
      </c>
      <c r="D78" s="99" t="s">
        <v>152</v>
      </c>
      <c r="E78" s="28">
        <v>0</v>
      </c>
      <c r="F78" s="28">
        <v>0</v>
      </c>
      <c r="G78" s="28">
        <v>0</v>
      </c>
      <c r="H78" s="28">
        <f t="shared" si="6"/>
        <v>0</v>
      </c>
    </row>
    <row r="79" spans="1:8">
      <c r="A79" s="104">
        <v>70</v>
      </c>
      <c r="B79" s="97" t="s">
        <v>130</v>
      </c>
      <c r="C79" s="98" t="s">
        <v>153</v>
      </c>
      <c r="D79" s="99" t="s">
        <v>154</v>
      </c>
      <c r="E79" s="28">
        <v>0</v>
      </c>
      <c r="F79" s="28">
        <v>0</v>
      </c>
      <c r="G79" s="28">
        <v>0</v>
      </c>
      <c r="H79" s="28">
        <f t="shared" si="6"/>
        <v>0</v>
      </c>
    </row>
    <row r="80" spans="1:8">
      <c r="A80" s="104">
        <v>71</v>
      </c>
      <c r="B80" s="97" t="s">
        <v>130</v>
      </c>
      <c r="C80" s="98" t="s">
        <v>155</v>
      </c>
      <c r="D80" s="99" t="s">
        <v>156</v>
      </c>
      <c r="E80" s="28">
        <v>0</v>
      </c>
      <c r="F80" s="28">
        <v>0</v>
      </c>
      <c r="G80" s="28">
        <v>0</v>
      </c>
      <c r="H80" s="28">
        <f t="shared" si="6"/>
        <v>0</v>
      </c>
    </row>
    <row r="81" spans="1:8">
      <c r="A81" s="104">
        <v>72</v>
      </c>
      <c r="B81" s="97" t="s">
        <v>130</v>
      </c>
      <c r="C81" s="98" t="s">
        <v>157</v>
      </c>
      <c r="D81" s="99" t="s">
        <v>158</v>
      </c>
      <c r="E81" s="28">
        <v>0</v>
      </c>
      <c r="F81" s="28">
        <v>0</v>
      </c>
      <c r="G81" s="28">
        <v>0</v>
      </c>
      <c r="H81" s="28">
        <f t="shared" si="6"/>
        <v>0</v>
      </c>
    </row>
    <row r="82" spans="1:8">
      <c r="A82" s="104">
        <v>73</v>
      </c>
      <c r="B82" s="97" t="s">
        <v>130</v>
      </c>
      <c r="C82" s="98" t="s">
        <v>159</v>
      </c>
      <c r="D82" s="99" t="s">
        <v>160</v>
      </c>
      <c r="E82" s="28">
        <v>0</v>
      </c>
      <c r="F82" s="28">
        <v>0</v>
      </c>
      <c r="G82" s="28">
        <v>0</v>
      </c>
      <c r="H82" s="28">
        <f t="shared" si="6"/>
        <v>0</v>
      </c>
    </row>
    <row r="83" spans="1:8">
      <c r="A83" s="104">
        <v>74</v>
      </c>
      <c r="B83" s="97" t="s">
        <v>130</v>
      </c>
      <c r="C83" s="98" t="s">
        <v>161</v>
      </c>
      <c r="D83" s="99" t="s">
        <v>162</v>
      </c>
      <c r="E83" s="28">
        <v>0</v>
      </c>
      <c r="F83" s="28">
        <v>0</v>
      </c>
      <c r="G83" s="28">
        <v>0</v>
      </c>
      <c r="H83" s="28">
        <f t="shared" si="6"/>
        <v>0</v>
      </c>
    </row>
    <row r="84" spans="1:8">
      <c r="A84" s="104">
        <v>75</v>
      </c>
      <c r="B84" s="97" t="s">
        <v>130</v>
      </c>
      <c r="C84" s="98" t="s">
        <v>163</v>
      </c>
      <c r="D84" s="99" t="s">
        <v>164</v>
      </c>
      <c r="E84" s="28">
        <v>0</v>
      </c>
      <c r="F84" s="28">
        <v>0</v>
      </c>
      <c r="G84" s="28">
        <v>0</v>
      </c>
      <c r="H84" s="28">
        <f t="shared" si="6"/>
        <v>0</v>
      </c>
    </row>
    <row r="85" spans="1:8">
      <c r="A85" s="104">
        <v>76</v>
      </c>
      <c r="B85" s="97" t="s">
        <v>130</v>
      </c>
      <c r="C85" s="98" t="s">
        <v>165</v>
      </c>
      <c r="D85" s="99" t="s">
        <v>166</v>
      </c>
      <c r="E85" s="28">
        <v>0</v>
      </c>
      <c r="F85" s="28">
        <v>0</v>
      </c>
      <c r="G85" s="28">
        <v>0</v>
      </c>
      <c r="H85" s="28">
        <f t="shared" si="6"/>
        <v>0</v>
      </c>
    </row>
    <row r="86" spans="1:8">
      <c r="A86" s="100"/>
      <c r="B86" s="101" t="s">
        <v>167</v>
      </c>
      <c r="C86" s="102"/>
      <c r="D86" s="103"/>
      <c r="E86" s="30">
        <f t="shared" ref="E86:H86" si="7">SUM(E68:E85)</f>
        <v>800000</v>
      </c>
      <c r="F86" s="30">
        <f t="shared" si="7"/>
        <v>800000</v>
      </c>
      <c r="G86" s="30">
        <f t="shared" si="7"/>
        <v>0</v>
      </c>
      <c r="H86" s="30">
        <f t="shared" si="7"/>
        <v>800000</v>
      </c>
    </row>
    <row r="87" spans="1:8">
      <c r="A87" s="104">
        <v>77</v>
      </c>
      <c r="B87" s="97" t="s">
        <v>168</v>
      </c>
      <c r="C87" s="98" t="s">
        <v>169</v>
      </c>
      <c r="D87" s="99" t="s">
        <v>170</v>
      </c>
      <c r="E87" s="28">
        <v>0</v>
      </c>
      <c r="F87" s="28">
        <v>0</v>
      </c>
      <c r="G87" s="28">
        <v>0</v>
      </c>
      <c r="H87" s="28">
        <f t="shared" si="6"/>
        <v>0</v>
      </c>
    </row>
    <row r="88" spans="1:8">
      <c r="A88" s="104">
        <v>78</v>
      </c>
      <c r="B88" s="97" t="s">
        <v>168</v>
      </c>
      <c r="C88" s="98" t="s">
        <v>171</v>
      </c>
      <c r="D88" s="99" t="s">
        <v>172</v>
      </c>
      <c r="E88" s="28">
        <v>0</v>
      </c>
      <c r="F88" s="28">
        <v>0</v>
      </c>
      <c r="G88" s="28">
        <v>0</v>
      </c>
      <c r="H88" s="28">
        <f t="shared" si="6"/>
        <v>0</v>
      </c>
    </row>
    <row r="89" spans="1:8">
      <c r="A89" s="104">
        <v>79</v>
      </c>
      <c r="B89" s="97" t="s">
        <v>168</v>
      </c>
      <c r="C89" s="98" t="s">
        <v>173</v>
      </c>
      <c r="D89" s="99" t="s">
        <v>174</v>
      </c>
      <c r="E89" s="28">
        <v>0</v>
      </c>
      <c r="F89" s="28">
        <v>0</v>
      </c>
      <c r="G89" s="28">
        <v>0</v>
      </c>
      <c r="H89" s="28">
        <f t="shared" si="6"/>
        <v>0</v>
      </c>
    </row>
    <row r="90" spans="1:8">
      <c r="A90" s="104">
        <v>80</v>
      </c>
      <c r="B90" s="97" t="s">
        <v>168</v>
      </c>
      <c r="C90" s="98" t="s">
        <v>175</v>
      </c>
      <c r="D90" s="99" t="s">
        <v>176</v>
      </c>
      <c r="E90" s="28">
        <v>0</v>
      </c>
      <c r="F90" s="28">
        <v>0</v>
      </c>
      <c r="G90" s="28">
        <v>0</v>
      </c>
      <c r="H90" s="28">
        <f t="shared" si="6"/>
        <v>0</v>
      </c>
    </row>
    <row r="91" spans="1:8">
      <c r="A91" s="104">
        <v>81</v>
      </c>
      <c r="B91" s="97" t="s">
        <v>168</v>
      </c>
      <c r="C91" s="98" t="s">
        <v>177</v>
      </c>
      <c r="D91" s="99" t="s">
        <v>178</v>
      </c>
      <c r="E91" s="28">
        <v>0</v>
      </c>
      <c r="F91" s="28">
        <v>0</v>
      </c>
      <c r="G91" s="28">
        <v>0</v>
      </c>
      <c r="H91" s="28">
        <f t="shared" si="6"/>
        <v>0</v>
      </c>
    </row>
    <row r="92" spans="1:8">
      <c r="A92" s="104">
        <v>82</v>
      </c>
      <c r="B92" s="97" t="s">
        <v>168</v>
      </c>
      <c r="C92" s="98" t="s">
        <v>179</v>
      </c>
      <c r="D92" s="99" t="s">
        <v>180</v>
      </c>
      <c r="E92" s="28">
        <v>0</v>
      </c>
      <c r="F92" s="28">
        <v>0</v>
      </c>
      <c r="G92" s="28">
        <v>0</v>
      </c>
      <c r="H92" s="28">
        <f t="shared" si="6"/>
        <v>0</v>
      </c>
    </row>
    <row r="93" spans="1:8">
      <c r="A93" s="104">
        <v>83</v>
      </c>
      <c r="B93" s="97" t="s">
        <v>168</v>
      </c>
      <c r="C93" s="98" t="s">
        <v>181</v>
      </c>
      <c r="D93" s="99" t="s">
        <v>182</v>
      </c>
      <c r="E93" s="28">
        <v>0</v>
      </c>
      <c r="F93" s="28">
        <v>0</v>
      </c>
      <c r="G93" s="28">
        <v>0</v>
      </c>
      <c r="H93" s="28">
        <f t="shared" si="6"/>
        <v>0</v>
      </c>
    </row>
    <row r="94" spans="1:8">
      <c r="A94" s="104">
        <v>84</v>
      </c>
      <c r="B94" s="97" t="s">
        <v>168</v>
      </c>
      <c r="C94" s="98" t="s">
        <v>183</v>
      </c>
      <c r="D94" s="99" t="s">
        <v>184</v>
      </c>
      <c r="E94" s="28">
        <v>0</v>
      </c>
      <c r="F94" s="28">
        <v>0</v>
      </c>
      <c r="G94" s="28">
        <v>0</v>
      </c>
      <c r="H94" s="28">
        <f t="shared" si="6"/>
        <v>0</v>
      </c>
    </row>
    <row r="95" spans="1:8">
      <c r="A95" s="104">
        <v>85</v>
      </c>
      <c r="B95" s="97" t="s">
        <v>168</v>
      </c>
      <c r="C95" s="98" t="s">
        <v>185</v>
      </c>
      <c r="D95" s="99" t="s">
        <v>186</v>
      </c>
      <c r="E95" s="28">
        <v>0</v>
      </c>
      <c r="F95" s="28">
        <v>0</v>
      </c>
      <c r="G95" s="28">
        <v>0</v>
      </c>
      <c r="H95" s="28">
        <f t="shared" si="6"/>
        <v>0</v>
      </c>
    </row>
    <row r="96" spans="1:8">
      <c r="A96" s="104">
        <v>86</v>
      </c>
      <c r="B96" s="97" t="s">
        <v>168</v>
      </c>
      <c r="C96" s="98" t="s">
        <v>187</v>
      </c>
      <c r="D96" s="99" t="s">
        <v>188</v>
      </c>
      <c r="E96" s="28">
        <v>600000</v>
      </c>
      <c r="F96" s="28">
        <v>600000</v>
      </c>
      <c r="G96" s="28">
        <v>0</v>
      </c>
      <c r="H96" s="28">
        <f t="shared" si="6"/>
        <v>600000</v>
      </c>
    </row>
    <row r="97" spans="1:8">
      <c r="A97" s="104">
        <v>87</v>
      </c>
      <c r="B97" s="97" t="s">
        <v>168</v>
      </c>
      <c r="C97" s="98" t="s">
        <v>189</v>
      </c>
      <c r="D97" s="99" t="s">
        <v>190</v>
      </c>
      <c r="E97" s="28">
        <v>0</v>
      </c>
      <c r="F97" s="28">
        <v>0</v>
      </c>
      <c r="G97" s="28">
        <v>0</v>
      </c>
      <c r="H97" s="28">
        <f t="shared" si="6"/>
        <v>0</v>
      </c>
    </row>
    <row r="98" spans="1:8">
      <c r="A98" s="104">
        <v>88</v>
      </c>
      <c r="B98" s="97" t="s">
        <v>168</v>
      </c>
      <c r="C98" s="98" t="s">
        <v>191</v>
      </c>
      <c r="D98" s="99" t="s">
        <v>192</v>
      </c>
      <c r="E98" s="28">
        <v>0</v>
      </c>
      <c r="F98" s="28">
        <v>0</v>
      </c>
      <c r="G98" s="28">
        <v>0</v>
      </c>
      <c r="H98" s="28">
        <f t="shared" si="6"/>
        <v>0</v>
      </c>
    </row>
    <row r="99" spans="1:8">
      <c r="A99" s="100"/>
      <c r="B99" s="101" t="s">
        <v>193</v>
      </c>
      <c r="C99" s="102"/>
      <c r="D99" s="103"/>
      <c r="E99" s="72">
        <f t="shared" ref="E99:H99" si="8">SUM(E87:E98)</f>
        <v>600000</v>
      </c>
      <c r="F99" s="72">
        <f t="shared" si="8"/>
        <v>600000</v>
      </c>
      <c r="G99" s="72">
        <f t="shared" si="8"/>
        <v>0</v>
      </c>
      <c r="H99" s="72">
        <f t="shared" si="8"/>
        <v>600000</v>
      </c>
    </row>
    <row r="100" spans="1:8">
      <c r="A100" s="105"/>
      <c r="B100" s="106" t="s">
        <v>194</v>
      </c>
      <c r="C100" s="72"/>
      <c r="D100" s="107"/>
      <c r="E100" s="108">
        <f t="shared" ref="E100:H100" si="9">E13+E20+E42+E57+E67+E86+E99</f>
        <v>4400000</v>
      </c>
      <c r="F100" s="108">
        <f t="shared" si="9"/>
        <v>4200000</v>
      </c>
      <c r="G100" s="108">
        <f t="shared" si="9"/>
        <v>200000</v>
      </c>
      <c r="H100" s="108">
        <f t="shared" si="9"/>
        <v>4400000</v>
      </c>
    </row>
  </sheetData>
  <printOptions horizontalCentered="1"/>
  <pageMargins left="0.70866141732283472" right="0.70866141732283472" top="0.35433070866141736" bottom="0.35433070866141736" header="0.11811023622047245" footer="0.11811023622047245"/>
  <pageSetup paperSize="9" orientation="portrait" verticalDpi="0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D1A9-C504-43BF-9388-9FC1BBA043F3}">
  <sheetPr>
    <tabColor theme="8" tint="0.79998168889431442"/>
  </sheetPr>
  <dimension ref="A1:K100"/>
  <sheetViews>
    <sheetView zoomScale="90" zoomScaleNormal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M4" sqref="M4"/>
    </sheetView>
  </sheetViews>
  <sheetFormatPr defaultRowHeight="14.5"/>
  <cols>
    <col min="1" max="1" width="6.08984375" style="19" customWidth="1"/>
    <col min="2" max="2" width="8.7265625" style="19"/>
    <col min="3" max="3" width="5.26953125" style="19" customWidth="1"/>
    <col min="4" max="4" width="20.08984375" style="19" customWidth="1"/>
    <col min="5" max="5" width="10.81640625" hidden="1" customWidth="1"/>
    <col min="6" max="6" width="14.453125" style="32" customWidth="1"/>
    <col min="7" max="7" width="11.81640625" style="32" customWidth="1"/>
    <col min="8" max="8" width="12.7265625" style="32" customWidth="1"/>
    <col min="9" max="9" width="13.08984375" style="32" customWidth="1"/>
    <col min="10" max="10" width="11.1796875" style="32" customWidth="1"/>
    <col min="11" max="11" width="13.54296875" customWidth="1"/>
  </cols>
  <sheetData>
    <row r="1" spans="1:11">
      <c r="J1" s="112" t="s">
        <v>281</v>
      </c>
    </row>
    <row r="2" spans="1:11" ht="15.5">
      <c r="A2" s="1" t="s">
        <v>278</v>
      </c>
      <c r="B2" s="1"/>
      <c r="C2" s="1"/>
      <c r="D2" s="1"/>
    </row>
    <row r="3" spans="1:11" ht="15.5">
      <c r="A3" s="1"/>
      <c r="B3" s="1"/>
      <c r="C3" s="1"/>
      <c r="D3" s="1"/>
    </row>
    <row r="4" spans="1:11" s="31" customFormat="1" ht="162" customHeight="1">
      <c r="A4" s="57" t="s">
        <v>0</v>
      </c>
      <c r="B4" s="57" t="s">
        <v>1</v>
      </c>
      <c r="C4" s="57" t="s">
        <v>2</v>
      </c>
      <c r="D4" s="57" t="s">
        <v>3</v>
      </c>
      <c r="E4" s="22" t="s">
        <v>204</v>
      </c>
      <c r="F4" s="65" t="s">
        <v>238</v>
      </c>
      <c r="G4" s="65" t="s">
        <v>239</v>
      </c>
      <c r="H4" s="65" t="s">
        <v>240</v>
      </c>
      <c r="I4" s="65" t="s">
        <v>241</v>
      </c>
      <c r="J4" s="65" t="s">
        <v>242</v>
      </c>
      <c r="K4" s="73" t="s">
        <v>237</v>
      </c>
    </row>
    <row r="5" spans="1:11">
      <c r="A5" s="4">
        <v>1</v>
      </c>
      <c r="B5" s="6" t="s">
        <v>4</v>
      </c>
      <c r="C5" s="5" t="s">
        <v>5</v>
      </c>
      <c r="D5" s="7" t="s">
        <v>6</v>
      </c>
      <c r="E5" s="28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52">
        <f>SUM(F5:J5)</f>
        <v>0</v>
      </c>
    </row>
    <row r="6" spans="1:11">
      <c r="A6" s="4">
        <v>2</v>
      </c>
      <c r="B6" s="8" t="s">
        <v>4</v>
      </c>
      <c r="C6" s="3" t="s">
        <v>7</v>
      </c>
      <c r="D6" s="9" t="s">
        <v>8</v>
      </c>
      <c r="E6" s="28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52">
        <f t="shared" ref="K6:K69" si="0">SUM(F6:J6)</f>
        <v>0</v>
      </c>
    </row>
    <row r="7" spans="1:11">
      <c r="A7" s="4">
        <v>3</v>
      </c>
      <c r="B7" s="6" t="s">
        <v>4</v>
      </c>
      <c r="C7" s="5" t="s">
        <v>9</v>
      </c>
      <c r="D7" s="9" t="s">
        <v>10</v>
      </c>
      <c r="E7" s="28">
        <v>200000</v>
      </c>
      <c r="F7" s="28">
        <v>200000</v>
      </c>
      <c r="G7" s="27">
        <v>0</v>
      </c>
      <c r="H7" s="27">
        <v>0</v>
      </c>
      <c r="I7" s="27">
        <v>0</v>
      </c>
      <c r="J7" s="27">
        <v>0</v>
      </c>
      <c r="K7" s="52">
        <f t="shared" si="0"/>
        <v>200000</v>
      </c>
    </row>
    <row r="8" spans="1:11">
      <c r="A8" s="4">
        <v>4</v>
      </c>
      <c r="B8" s="6" t="s">
        <v>4</v>
      </c>
      <c r="C8" s="5" t="s">
        <v>11</v>
      </c>
      <c r="D8" s="9" t="s">
        <v>12</v>
      </c>
      <c r="E8" s="28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52">
        <f t="shared" si="0"/>
        <v>0</v>
      </c>
    </row>
    <row r="9" spans="1:11">
      <c r="A9" s="4">
        <v>5</v>
      </c>
      <c r="B9" s="8" t="s">
        <v>4</v>
      </c>
      <c r="C9" s="3" t="s">
        <v>13</v>
      </c>
      <c r="D9" s="9" t="s">
        <v>14</v>
      </c>
      <c r="E9" s="28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52">
        <f t="shared" si="0"/>
        <v>0</v>
      </c>
    </row>
    <row r="10" spans="1:11">
      <c r="A10" s="4">
        <v>6</v>
      </c>
      <c r="B10" s="8" t="s">
        <v>4</v>
      </c>
      <c r="C10" s="3" t="s">
        <v>15</v>
      </c>
      <c r="D10" s="9" t="s">
        <v>16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52">
        <f t="shared" si="0"/>
        <v>0</v>
      </c>
    </row>
    <row r="11" spans="1:11">
      <c r="A11" s="4">
        <v>7</v>
      </c>
      <c r="B11" s="8" t="s">
        <v>4</v>
      </c>
      <c r="C11" s="3" t="s">
        <v>17</v>
      </c>
      <c r="D11" s="9" t="s">
        <v>18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52">
        <f t="shared" si="0"/>
        <v>0</v>
      </c>
    </row>
    <row r="12" spans="1:11">
      <c r="A12" s="4">
        <v>8</v>
      </c>
      <c r="B12" s="12" t="s">
        <v>4</v>
      </c>
      <c r="C12" s="11" t="s">
        <v>19</v>
      </c>
      <c r="D12" s="13" t="s">
        <v>20</v>
      </c>
      <c r="E12" s="28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52">
        <f t="shared" si="0"/>
        <v>0</v>
      </c>
    </row>
    <row r="13" spans="1:11">
      <c r="A13" s="14"/>
      <c r="B13" s="17" t="s">
        <v>21</v>
      </c>
      <c r="C13" s="15"/>
      <c r="D13" s="18"/>
      <c r="E13" s="30">
        <f t="shared" ref="E13:K13" si="1">SUM(E5:E12)</f>
        <v>200000</v>
      </c>
      <c r="F13" s="30">
        <f t="shared" si="1"/>
        <v>200000</v>
      </c>
      <c r="G13" s="30">
        <f t="shared" si="1"/>
        <v>0</v>
      </c>
      <c r="H13" s="72">
        <f t="shared" si="1"/>
        <v>0</v>
      </c>
      <c r="I13" s="72">
        <f t="shared" si="1"/>
        <v>0</v>
      </c>
      <c r="J13" s="72">
        <f t="shared" si="1"/>
        <v>0</v>
      </c>
      <c r="K13" s="72">
        <f t="shared" si="1"/>
        <v>200000</v>
      </c>
    </row>
    <row r="14" spans="1:11">
      <c r="A14" s="4">
        <v>9</v>
      </c>
      <c r="B14" s="6" t="s">
        <v>22</v>
      </c>
      <c r="C14" s="5" t="s">
        <v>23</v>
      </c>
      <c r="D14" s="7" t="s">
        <v>24</v>
      </c>
      <c r="E14" s="28">
        <v>700000</v>
      </c>
      <c r="F14" s="27">
        <v>0</v>
      </c>
      <c r="G14" s="27">
        <v>700000</v>
      </c>
      <c r="H14" s="27">
        <v>0</v>
      </c>
      <c r="I14" s="27">
        <v>0</v>
      </c>
      <c r="J14" s="27">
        <v>0</v>
      </c>
      <c r="K14" s="52">
        <f t="shared" si="0"/>
        <v>700000</v>
      </c>
    </row>
    <row r="15" spans="1:11">
      <c r="A15" s="4">
        <v>10</v>
      </c>
      <c r="B15" s="8" t="s">
        <v>22</v>
      </c>
      <c r="C15" s="3" t="s">
        <v>25</v>
      </c>
      <c r="D15" s="9" t="s">
        <v>26</v>
      </c>
      <c r="E15" s="28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52">
        <f t="shared" si="0"/>
        <v>0</v>
      </c>
    </row>
    <row r="16" spans="1:11">
      <c r="A16" s="4">
        <v>11</v>
      </c>
      <c r="B16" s="6" t="s">
        <v>22</v>
      </c>
      <c r="C16" s="5" t="s">
        <v>27</v>
      </c>
      <c r="D16" s="9" t="s">
        <v>28</v>
      </c>
      <c r="E16" s="28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52">
        <f t="shared" si="0"/>
        <v>0</v>
      </c>
    </row>
    <row r="17" spans="1:11">
      <c r="A17" s="4">
        <v>12</v>
      </c>
      <c r="B17" s="6" t="s">
        <v>22</v>
      </c>
      <c r="C17" s="5" t="s">
        <v>29</v>
      </c>
      <c r="D17" s="9" t="s">
        <v>30</v>
      </c>
      <c r="E17" s="28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52">
        <f t="shared" si="0"/>
        <v>0</v>
      </c>
    </row>
    <row r="18" spans="1:11">
      <c r="A18" s="4">
        <v>13</v>
      </c>
      <c r="B18" s="8" t="s">
        <v>22</v>
      </c>
      <c r="C18" s="3" t="s">
        <v>31</v>
      </c>
      <c r="D18" s="9" t="s">
        <v>32</v>
      </c>
      <c r="E18" s="28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52">
        <f t="shared" si="0"/>
        <v>0</v>
      </c>
    </row>
    <row r="19" spans="1:11">
      <c r="A19" s="4">
        <v>14</v>
      </c>
      <c r="B19" s="12" t="s">
        <v>22</v>
      </c>
      <c r="C19" s="11" t="s">
        <v>33</v>
      </c>
      <c r="D19" s="13" t="s">
        <v>202</v>
      </c>
      <c r="E19" s="28">
        <v>200000</v>
      </c>
      <c r="F19" s="27">
        <v>200000</v>
      </c>
      <c r="G19" s="27">
        <v>0</v>
      </c>
      <c r="H19" s="27">
        <v>0</v>
      </c>
      <c r="I19" s="27">
        <v>0</v>
      </c>
      <c r="J19" s="27">
        <v>0</v>
      </c>
      <c r="K19" s="52">
        <f t="shared" si="0"/>
        <v>200000</v>
      </c>
    </row>
    <row r="20" spans="1:11">
      <c r="A20" s="14"/>
      <c r="B20" s="17" t="s">
        <v>35</v>
      </c>
      <c r="C20" s="15"/>
      <c r="D20" s="18"/>
      <c r="E20" s="30">
        <f t="shared" ref="E20:K20" si="2">SUM(E14:E19)</f>
        <v>900000</v>
      </c>
      <c r="F20" s="30">
        <f t="shared" si="2"/>
        <v>200000</v>
      </c>
      <c r="G20" s="30">
        <f t="shared" si="2"/>
        <v>700000</v>
      </c>
      <c r="H20" s="72">
        <f t="shared" si="2"/>
        <v>0</v>
      </c>
      <c r="I20" s="72">
        <f t="shared" si="2"/>
        <v>0</v>
      </c>
      <c r="J20" s="72">
        <f t="shared" si="2"/>
        <v>0</v>
      </c>
      <c r="K20" s="72">
        <f t="shared" si="2"/>
        <v>900000</v>
      </c>
    </row>
    <row r="21" spans="1:11">
      <c r="A21" s="4">
        <v>15</v>
      </c>
      <c r="B21" s="6" t="s">
        <v>36</v>
      </c>
      <c r="C21" s="5" t="s">
        <v>37</v>
      </c>
      <c r="D21" s="7" t="s">
        <v>38</v>
      </c>
      <c r="E21" s="28">
        <v>450000</v>
      </c>
      <c r="F21" s="27">
        <v>200000</v>
      </c>
      <c r="G21" s="27">
        <v>0</v>
      </c>
      <c r="H21" s="27">
        <v>0</v>
      </c>
      <c r="I21" s="27">
        <v>50000</v>
      </c>
      <c r="J21" s="54">
        <v>200000</v>
      </c>
      <c r="K21" s="52">
        <f t="shared" si="0"/>
        <v>450000</v>
      </c>
    </row>
    <row r="22" spans="1:11">
      <c r="A22" s="4">
        <v>16</v>
      </c>
      <c r="B22" s="8" t="s">
        <v>36</v>
      </c>
      <c r="C22" s="3" t="s">
        <v>39</v>
      </c>
      <c r="D22" s="9" t="s">
        <v>40</v>
      </c>
      <c r="E22" s="28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52">
        <f t="shared" si="0"/>
        <v>0</v>
      </c>
    </row>
    <row r="23" spans="1:11">
      <c r="A23" s="4">
        <v>17</v>
      </c>
      <c r="B23" s="6" t="s">
        <v>36</v>
      </c>
      <c r="C23" s="5" t="s">
        <v>41</v>
      </c>
      <c r="D23" s="9" t="s">
        <v>42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52">
        <f t="shared" si="0"/>
        <v>0</v>
      </c>
    </row>
    <row r="24" spans="1:11">
      <c r="A24" s="4">
        <v>18</v>
      </c>
      <c r="B24" s="6" t="s">
        <v>36</v>
      </c>
      <c r="C24" s="5" t="s">
        <v>43</v>
      </c>
      <c r="D24" s="9" t="s">
        <v>44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52">
        <f t="shared" si="0"/>
        <v>0</v>
      </c>
    </row>
    <row r="25" spans="1:11">
      <c r="A25" s="4">
        <v>19</v>
      </c>
      <c r="B25" s="8" t="s">
        <v>36</v>
      </c>
      <c r="C25" s="3" t="s">
        <v>45</v>
      </c>
      <c r="D25" s="9" t="s">
        <v>46</v>
      </c>
      <c r="E25" s="28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52">
        <f t="shared" si="0"/>
        <v>0</v>
      </c>
    </row>
    <row r="26" spans="1:11">
      <c r="A26" s="4">
        <v>20</v>
      </c>
      <c r="B26" s="8" t="s">
        <v>36</v>
      </c>
      <c r="C26" s="3" t="s">
        <v>47</v>
      </c>
      <c r="D26" s="9" t="s">
        <v>48</v>
      </c>
      <c r="E26" s="28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52">
        <f t="shared" si="0"/>
        <v>0</v>
      </c>
    </row>
    <row r="27" spans="1:11">
      <c r="A27" s="4">
        <v>21</v>
      </c>
      <c r="B27" s="8" t="s">
        <v>36</v>
      </c>
      <c r="C27" s="3" t="s">
        <v>49</v>
      </c>
      <c r="D27" s="9" t="s">
        <v>50</v>
      </c>
      <c r="E27" s="28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52">
        <f t="shared" si="0"/>
        <v>0</v>
      </c>
    </row>
    <row r="28" spans="1:11">
      <c r="A28" s="4">
        <v>22</v>
      </c>
      <c r="B28" s="8" t="s">
        <v>36</v>
      </c>
      <c r="C28" s="3" t="s">
        <v>51</v>
      </c>
      <c r="D28" s="9" t="s">
        <v>52</v>
      </c>
      <c r="E28" s="28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52">
        <f t="shared" si="0"/>
        <v>0</v>
      </c>
    </row>
    <row r="29" spans="1:11">
      <c r="A29" s="4">
        <v>23</v>
      </c>
      <c r="B29" s="8" t="s">
        <v>36</v>
      </c>
      <c r="C29" s="3" t="s">
        <v>53</v>
      </c>
      <c r="D29" s="9" t="s">
        <v>54</v>
      </c>
      <c r="E29" s="28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52">
        <f t="shared" si="0"/>
        <v>0</v>
      </c>
    </row>
    <row r="30" spans="1:11">
      <c r="A30" s="4">
        <v>24</v>
      </c>
      <c r="B30" s="8" t="s">
        <v>36</v>
      </c>
      <c r="C30" s="3" t="s">
        <v>55</v>
      </c>
      <c r="D30" s="9" t="s">
        <v>56</v>
      </c>
      <c r="E30" s="28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52">
        <f t="shared" si="0"/>
        <v>0</v>
      </c>
    </row>
    <row r="31" spans="1:11">
      <c r="A31" s="4">
        <v>25</v>
      </c>
      <c r="B31" s="8" t="s">
        <v>36</v>
      </c>
      <c r="C31" s="3" t="s">
        <v>57</v>
      </c>
      <c r="D31" s="9" t="s">
        <v>58</v>
      </c>
      <c r="E31" s="28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52">
        <f t="shared" si="0"/>
        <v>0</v>
      </c>
    </row>
    <row r="32" spans="1:11">
      <c r="A32" s="4">
        <v>26</v>
      </c>
      <c r="B32" s="8" t="s">
        <v>36</v>
      </c>
      <c r="C32" s="3" t="s">
        <v>59</v>
      </c>
      <c r="D32" s="9" t="s">
        <v>60</v>
      </c>
      <c r="E32" s="28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52">
        <f t="shared" si="0"/>
        <v>0</v>
      </c>
    </row>
    <row r="33" spans="1:11">
      <c r="A33" s="4">
        <v>27</v>
      </c>
      <c r="B33" s="8" t="s">
        <v>36</v>
      </c>
      <c r="C33" s="3" t="s">
        <v>61</v>
      </c>
      <c r="D33" s="9" t="s">
        <v>62</v>
      </c>
      <c r="E33" s="28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52">
        <f t="shared" si="0"/>
        <v>0</v>
      </c>
    </row>
    <row r="34" spans="1:11">
      <c r="A34" s="4">
        <v>28</v>
      </c>
      <c r="B34" s="8" t="s">
        <v>36</v>
      </c>
      <c r="C34" s="3" t="s">
        <v>63</v>
      </c>
      <c r="D34" s="9" t="s">
        <v>64</v>
      </c>
      <c r="E34" s="28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52">
        <f t="shared" si="0"/>
        <v>0</v>
      </c>
    </row>
    <row r="35" spans="1:11">
      <c r="A35" s="4">
        <v>29</v>
      </c>
      <c r="B35" s="8" t="s">
        <v>36</v>
      </c>
      <c r="C35" s="3" t="s">
        <v>65</v>
      </c>
      <c r="D35" s="9" t="s">
        <v>66</v>
      </c>
      <c r="E35" s="28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52">
        <f t="shared" si="0"/>
        <v>0</v>
      </c>
    </row>
    <row r="36" spans="1:11">
      <c r="A36" s="4">
        <v>30</v>
      </c>
      <c r="B36" s="8" t="s">
        <v>36</v>
      </c>
      <c r="C36" s="3" t="s">
        <v>67</v>
      </c>
      <c r="D36" s="9" t="s">
        <v>68</v>
      </c>
      <c r="E36" s="28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52">
        <f t="shared" si="0"/>
        <v>0</v>
      </c>
    </row>
    <row r="37" spans="1:11">
      <c r="A37" s="4">
        <v>31</v>
      </c>
      <c r="B37" s="8" t="s">
        <v>36</v>
      </c>
      <c r="C37" s="3" t="s">
        <v>69</v>
      </c>
      <c r="D37" s="9" t="s">
        <v>70</v>
      </c>
      <c r="E37" s="28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52">
        <f t="shared" si="0"/>
        <v>0</v>
      </c>
    </row>
    <row r="38" spans="1:11">
      <c r="A38" s="4">
        <v>32</v>
      </c>
      <c r="B38" s="8" t="s">
        <v>36</v>
      </c>
      <c r="C38" s="3" t="s">
        <v>71</v>
      </c>
      <c r="D38" s="9" t="s">
        <v>72</v>
      </c>
      <c r="E38" s="28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52">
        <f t="shared" si="0"/>
        <v>0</v>
      </c>
    </row>
    <row r="39" spans="1:11">
      <c r="A39" s="4">
        <v>33</v>
      </c>
      <c r="B39" s="8" t="s">
        <v>36</v>
      </c>
      <c r="C39" s="3" t="s">
        <v>73</v>
      </c>
      <c r="D39" s="9" t="s">
        <v>74</v>
      </c>
      <c r="E39" s="28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52">
        <f t="shared" si="0"/>
        <v>0</v>
      </c>
    </row>
    <row r="40" spans="1:11">
      <c r="A40" s="4">
        <v>34</v>
      </c>
      <c r="B40" s="8" t="s">
        <v>36</v>
      </c>
      <c r="C40" s="3" t="s">
        <v>75</v>
      </c>
      <c r="D40" s="9" t="s">
        <v>76</v>
      </c>
      <c r="E40" s="28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52">
        <f t="shared" si="0"/>
        <v>0</v>
      </c>
    </row>
    <row r="41" spans="1:11">
      <c r="A41" s="4">
        <v>35</v>
      </c>
      <c r="B41" s="12" t="s">
        <v>36</v>
      </c>
      <c r="C41" s="11" t="s">
        <v>77</v>
      </c>
      <c r="D41" s="13" t="s">
        <v>78</v>
      </c>
      <c r="E41" s="28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52">
        <f t="shared" si="0"/>
        <v>0</v>
      </c>
    </row>
    <row r="42" spans="1:11">
      <c r="A42" s="14"/>
      <c r="B42" s="17" t="s">
        <v>79</v>
      </c>
      <c r="C42" s="15"/>
      <c r="D42" s="18"/>
      <c r="E42" s="30">
        <f t="shared" ref="E42:K42" si="3">SUM(E21:E41)</f>
        <v>450000</v>
      </c>
      <c r="F42" s="30">
        <f t="shared" si="3"/>
        <v>200000</v>
      </c>
      <c r="G42" s="30">
        <f t="shared" si="3"/>
        <v>0</v>
      </c>
      <c r="H42" s="72">
        <f t="shared" si="3"/>
        <v>0</v>
      </c>
      <c r="I42" s="72">
        <f t="shared" si="3"/>
        <v>50000</v>
      </c>
      <c r="J42" s="72">
        <f t="shared" si="3"/>
        <v>200000</v>
      </c>
      <c r="K42" s="72">
        <f t="shared" si="3"/>
        <v>450000</v>
      </c>
    </row>
    <row r="43" spans="1:11">
      <c r="A43" s="4">
        <v>36</v>
      </c>
      <c r="B43" s="6" t="s">
        <v>80</v>
      </c>
      <c r="C43" s="5" t="s">
        <v>81</v>
      </c>
      <c r="D43" s="7" t="s">
        <v>82</v>
      </c>
      <c r="E43" s="28">
        <v>3000000</v>
      </c>
      <c r="F43" s="27">
        <v>0</v>
      </c>
      <c r="G43" s="27">
        <v>0</v>
      </c>
      <c r="H43" s="27">
        <v>3000000</v>
      </c>
      <c r="I43" s="27">
        <v>0</v>
      </c>
      <c r="J43" s="27">
        <v>0</v>
      </c>
      <c r="K43" s="52">
        <f t="shared" si="0"/>
        <v>3000000</v>
      </c>
    </row>
    <row r="44" spans="1:11">
      <c r="A44" s="10">
        <v>37</v>
      </c>
      <c r="B44" s="8" t="s">
        <v>80</v>
      </c>
      <c r="C44" s="3" t="s">
        <v>83</v>
      </c>
      <c r="D44" s="9" t="s">
        <v>84</v>
      </c>
      <c r="E44" s="28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52">
        <f t="shared" si="0"/>
        <v>0</v>
      </c>
    </row>
    <row r="45" spans="1:11">
      <c r="A45" s="4">
        <v>38</v>
      </c>
      <c r="B45" s="6" t="s">
        <v>80</v>
      </c>
      <c r="C45" s="5" t="s">
        <v>85</v>
      </c>
      <c r="D45" s="9" t="s">
        <v>86</v>
      </c>
      <c r="E45" s="28">
        <v>250000</v>
      </c>
      <c r="F45" s="27">
        <v>200000</v>
      </c>
      <c r="G45" s="27">
        <v>0</v>
      </c>
      <c r="H45" s="27">
        <v>0</v>
      </c>
      <c r="I45" s="27">
        <v>50000</v>
      </c>
      <c r="J45" s="27">
        <v>0</v>
      </c>
      <c r="K45" s="52">
        <f t="shared" si="0"/>
        <v>250000</v>
      </c>
    </row>
    <row r="46" spans="1:11">
      <c r="A46" s="10">
        <v>39</v>
      </c>
      <c r="B46" s="6" t="s">
        <v>80</v>
      </c>
      <c r="C46" s="5" t="s">
        <v>87</v>
      </c>
      <c r="D46" s="9" t="s">
        <v>88</v>
      </c>
      <c r="E46" s="28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52">
        <f t="shared" si="0"/>
        <v>0</v>
      </c>
    </row>
    <row r="47" spans="1:11">
      <c r="A47" s="4">
        <v>40</v>
      </c>
      <c r="B47" s="8" t="s">
        <v>80</v>
      </c>
      <c r="C47" s="3" t="s">
        <v>89</v>
      </c>
      <c r="D47" s="9" t="s">
        <v>90</v>
      </c>
      <c r="E47" s="28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52">
        <f t="shared" si="0"/>
        <v>0</v>
      </c>
    </row>
    <row r="48" spans="1:11">
      <c r="A48" s="10">
        <v>41</v>
      </c>
      <c r="B48" s="8" t="s">
        <v>80</v>
      </c>
      <c r="C48" s="3" t="s">
        <v>91</v>
      </c>
      <c r="D48" s="9" t="s">
        <v>92</v>
      </c>
      <c r="E48" s="28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52">
        <f t="shared" si="0"/>
        <v>0</v>
      </c>
    </row>
    <row r="49" spans="1:11">
      <c r="A49" s="4">
        <v>42</v>
      </c>
      <c r="B49" s="8" t="s">
        <v>80</v>
      </c>
      <c r="C49" s="3" t="s">
        <v>93</v>
      </c>
      <c r="D49" s="9" t="s">
        <v>94</v>
      </c>
      <c r="E49" s="28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52">
        <f t="shared" si="0"/>
        <v>0</v>
      </c>
    </row>
    <row r="50" spans="1:11">
      <c r="A50" s="10">
        <v>43</v>
      </c>
      <c r="B50" s="8" t="s">
        <v>80</v>
      </c>
      <c r="C50" s="3" t="s">
        <v>95</v>
      </c>
      <c r="D50" s="9" t="s">
        <v>96</v>
      </c>
      <c r="E50" s="28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52">
        <f t="shared" si="0"/>
        <v>0</v>
      </c>
    </row>
    <row r="51" spans="1:11">
      <c r="A51" s="4">
        <v>44</v>
      </c>
      <c r="B51" s="8" t="s">
        <v>80</v>
      </c>
      <c r="C51" s="3" t="s">
        <v>97</v>
      </c>
      <c r="D51" s="9" t="s">
        <v>98</v>
      </c>
      <c r="E51" s="28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52">
        <f t="shared" si="0"/>
        <v>0</v>
      </c>
    </row>
    <row r="52" spans="1:11">
      <c r="A52" s="10">
        <v>45</v>
      </c>
      <c r="B52" s="8" t="s">
        <v>80</v>
      </c>
      <c r="C52" s="3" t="s">
        <v>99</v>
      </c>
      <c r="D52" s="9" t="s">
        <v>100</v>
      </c>
      <c r="E52" s="28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52">
        <f t="shared" si="0"/>
        <v>0</v>
      </c>
    </row>
    <row r="53" spans="1:11">
      <c r="A53" s="4">
        <v>46</v>
      </c>
      <c r="B53" s="8" t="s">
        <v>80</v>
      </c>
      <c r="C53" s="3" t="s">
        <v>101</v>
      </c>
      <c r="D53" s="9" t="s">
        <v>102</v>
      </c>
      <c r="E53" s="28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52">
        <f t="shared" si="0"/>
        <v>0</v>
      </c>
    </row>
    <row r="54" spans="1:11">
      <c r="A54" s="10">
        <v>47</v>
      </c>
      <c r="B54" s="8" t="s">
        <v>80</v>
      </c>
      <c r="C54" s="3" t="s">
        <v>103</v>
      </c>
      <c r="D54" s="9" t="s">
        <v>104</v>
      </c>
      <c r="E54" s="28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52">
        <f t="shared" si="0"/>
        <v>0</v>
      </c>
    </row>
    <row r="55" spans="1:11">
      <c r="A55" s="4">
        <v>48</v>
      </c>
      <c r="B55" s="8" t="s">
        <v>80</v>
      </c>
      <c r="C55" s="3" t="s">
        <v>105</v>
      </c>
      <c r="D55" s="9" t="s">
        <v>106</v>
      </c>
      <c r="E55" s="28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52">
        <f t="shared" si="0"/>
        <v>0</v>
      </c>
    </row>
    <row r="56" spans="1:11">
      <c r="A56" s="10">
        <v>49</v>
      </c>
      <c r="B56" s="12" t="s">
        <v>80</v>
      </c>
      <c r="C56" s="11" t="s">
        <v>107</v>
      </c>
      <c r="D56" s="13" t="s">
        <v>108</v>
      </c>
      <c r="E56" s="28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52">
        <f t="shared" si="0"/>
        <v>0</v>
      </c>
    </row>
    <row r="57" spans="1:11">
      <c r="A57" s="14"/>
      <c r="B57" s="17" t="s">
        <v>109</v>
      </c>
      <c r="C57" s="15"/>
      <c r="D57" s="18"/>
      <c r="E57" s="30">
        <f t="shared" ref="E57:K57" si="4">SUM(E43:E56)</f>
        <v>3250000</v>
      </c>
      <c r="F57" s="30">
        <f t="shared" si="4"/>
        <v>200000</v>
      </c>
      <c r="G57" s="30">
        <f t="shared" si="4"/>
        <v>0</v>
      </c>
      <c r="H57" s="30">
        <f t="shared" si="4"/>
        <v>3000000</v>
      </c>
      <c r="I57" s="30">
        <f t="shared" si="4"/>
        <v>50000</v>
      </c>
      <c r="J57" s="30">
        <f t="shared" si="4"/>
        <v>0</v>
      </c>
      <c r="K57" s="30">
        <f t="shared" si="4"/>
        <v>3250000</v>
      </c>
    </row>
    <row r="58" spans="1:11">
      <c r="A58" s="4">
        <v>50</v>
      </c>
      <c r="B58" s="6" t="s">
        <v>110</v>
      </c>
      <c r="C58" s="5" t="s">
        <v>111</v>
      </c>
      <c r="D58" s="7" t="s">
        <v>112</v>
      </c>
      <c r="E58" s="27">
        <v>300000</v>
      </c>
      <c r="F58" s="27">
        <v>200000</v>
      </c>
      <c r="G58" s="27">
        <v>0</v>
      </c>
      <c r="H58" s="27">
        <v>0</v>
      </c>
      <c r="I58" s="27">
        <v>50000</v>
      </c>
      <c r="J58" s="54">
        <v>50000</v>
      </c>
      <c r="K58" s="52">
        <f t="shared" si="0"/>
        <v>300000</v>
      </c>
    </row>
    <row r="59" spans="1:11">
      <c r="A59" s="10">
        <v>51</v>
      </c>
      <c r="B59" s="8" t="s">
        <v>110</v>
      </c>
      <c r="C59" s="3" t="s">
        <v>113</v>
      </c>
      <c r="D59" s="9" t="s">
        <v>114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52">
        <f t="shared" si="0"/>
        <v>0</v>
      </c>
    </row>
    <row r="60" spans="1:11">
      <c r="A60" s="4">
        <v>52</v>
      </c>
      <c r="B60" s="6" t="s">
        <v>110</v>
      </c>
      <c r="C60" s="5" t="s">
        <v>115</v>
      </c>
      <c r="D60" s="9" t="s">
        <v>116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52">
        <f t="shared" si="0"/>
        <v>0</v>
      </c>
    </row>
    <row r="61" spans="1:11">
      <c r="A61" s="10">
        <v>53</v>
      </c>
      <c r="B61" s="6" t="s">
        <v>110</v>
      </c>
      <c r="C61" s="5" t="s">
        <v>117</v>
      </c>
      <c r="D61" s="9" t="s">
        <v>118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52">
        <f t="shared" si="0"/>
        <v>0</v>
      </c>
    </row>
    <row r="62" spans="1:11">
      <c r="A62" s="4">
        <v>54</v>
      </c>
      <c r="B62" s="8" t="s">
        <v>110</v>
      </c>
      <c r="C62" s="3" t="s">
        <v>119</v>
      </c>
      <c r="D62" s="9" t="s">
        <v>120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52">
        <f t="shared" si="0"/>
        <v>0</v>
      </c>
    </row>
    <row r="63" spans="1:11">
      <c r="A63" s="10">
        <v>55</v>
      </c>
      <c r="B63" s="8" t="s">
        <v>110</v>
      </c>
      <c r="C63" s="3" t="s">
        <v>121</v>
      </c>
      <c r="D63" s="9" t="s">
        <v>122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52">
        <f t="shared" si="0"/>
        <v>0</v>
      </c>
    </row>
    <row r="64" spans="1:11">
      <c r="A64" s="4">
        <v>56</v>
      </c>
      <c r="B64" s="8" t="s">
        <v>110</v>
      </c>
      <c r="C64" s="3" t="s">
        <v>123</v>
      </c>
      <c r="D64" s="9" t="s">
        <v>124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52">
        <f t="shared" si="0"/>
        <v>0</v>
      </c>
    </row>
    <row r="65" spans="1:11">
      <c r="A65" s="10">
        <v>57</v>
      </c>
      <c r="B65" s="8" t="s">
        <v>110</v>
      </c>
      <c r="C65" s="3" t="s">
        <v>125</v>
      </c>
      <c r="D65" s="9" t="s">
        <v>126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52">
        <f t="shared" si="0"/>
        <v>0</v>
      </c>
    </row>
    <row r="66" spans="1:11">
      <c r="A66" s="4">
        <v>58</v>
      </c>
      <c r="B66" s="12" t="s">
        <v>110</v>
      </c>
      <c r="C66" s="11" t="s">
        <v>127</v>
      </c>
      <c r="D66" s="13" t="s">
        <v>128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52">
        <f t="shared" si="0"/>
        <v>0</v>
      </c>
    </row>
    <row r="67" spans="1:11">
      <c r="A67" s="14"/>
      <c r="B67" s="17" t="s">
        <v>129</v>
      </c>
      <c r="C67" s="15"/>
      <c r="D67" s="18"/>
      <c r="E67" s="30">
        <f t="shared" ref="E67:K67" si="5">SUM(E58:E66)</f>
        <v>300000</v>
      </c>
      <c r="F67" s="30">
        <f t="shared" si="5"/>
        <v>200000</v>
      </c>
      <c r="G67" s="30">
        <f t="shared" si="5"/>
        <v>0</v>
      </c>
      <c r="H67" s="30">
        <f t="shared" si="5"/>
        <v>0</v>
      </c>
      <c r="I67" s="30">
        <f t="shared" si="5"/>
        <v>50000</v>
      </c>
      <c r="J67" s="30">
        <f t="shared" si="5"/>
        <v>50000</v>
      </c>
      <c r="K67" s="30">
        <f t="shared" si="5"/>
        <v>300000</v>
      </c>
    </row>
    <row r="68" spans="1:11">
      <c r="A68" s="4">
        <v>59</v>
      </c>
      <c r="B68" s="6" t="s">
        <v>130</v>
      </c>
      <c r="C68" s="5" t="s">
        <v>131</v>
      </c>
      <c r="D68" s="7" t="s">
        <v>132</v>
      </c>
      <c r="E68" s="28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52">
        <f t="shared" si="0"/>
        <v>0</v>
      </c>
    </row>
    <row r="69" spans="1:11">
      <c r="A69" s="4">
        <v>60</v>
      </c>
      <c r="B69" s="8" t="s">
        <v>130</v>
      </c>
      <c r="C69" s="3" t="s">
        <v>133</v>
      </c>
      <c r="D69" s="9" t="s">
        <v>134</v>
      </c>
      <c r="E69" s="28">
        <v>200000</v>
      </c>
      <c r="F69" s="27">
        <v>200000</v>
      </c>
      <c r="G69" s="27">
        <v>0</v>
      </c>
      <c r="H69" s="27">
        <v>0</v>
      </c>
      <c r="I69" s="27">
        <v>0</v>
      </c>
      <c r="J69" s="27">
        <v>0</v>
      </c>
      <c r="K69" s="52">
        <f t="shared" si="0"/>
        <v>200000</v>
      </c>
    </row>
    <row r="70" spans="1:11">
      <c r="A70" s="4">
        <v>61</v>
      </c>
      <c r="B70" s="6" t="s">
        <v>130</v>
      </c>
      <c r="C70" s="5" t="s">
        <v>135</v>
      </c>
      <c r="D70" s="9" t="s">
        <v>136</v>
      </c>
      <c r="E70" s="28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52">
        <f t="shared" ref="K70:K98" si="6">SUM(F70:J70)</f>
        <v>0</v>
      </c>
    </row>
    <row r="71" spans="1:11">
      <c r="A71" s="4">
        <v>62</v>
      </c>
      <c r="B71" s="6" t="s">
        <v>130</v>
      </c>
      <c r="C71" s="5" t="s">
        <v>137</v>
      </c>
      <c r="D71" s="9" t="s">
        <v>138</v>
      </c>
      <c r="E71" s="28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52">
        <f t="shared" si="6"/>
        <v>0</v>
      </c>
    </row>
    <row r="72" spans="1:11">
      <c r="A72" s="4">
        <v>63</v>
      </c>
      <c r="B72" s="8" t="s">
        <v>130</v>
      </c>
      <c r="C72" s="3" t="s">
        <v>139</v>
      </c>
      <c r="D72" s="9" t="s">
        <v>140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52">
        <f t="shared" si="6"/>
        <v>0</v>
      </c>
    </row>
    <row r="73" spans="1:11">
      <c r="A73" s="4">
        <v>64</v>
      </c>
      <c r="B73" s="8" t="s">
        <v>130</v>
      </c>
      <c r="C73" s="3" t="s">
        <v>141</v>
      </c>
      <c r="D73" s="9" t="s">
        <v>142</v>
      </c>
      <c r="E73" s="2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52">
        <f t="shared" si="6"/>
        <v>0</v>
      </c>
    </row>
    <row r="74" spans="1:11">
      <c r="A74" s="4">
        <v>65</v>
      </c>
      <c r="B74" s="8" t="s">
        <v>130</v>
      </c>
      <c r="C74" s="3" t="s">
        <v>143</v>
      </c>
      <c r="D74" s="9" t="s">
        <v>144</v>
      </c>
      <c r="E74" s="28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52">
        <f t="shared" si="6"/>
        <v>0</v>
      </c>
    </row>
    <row r="75" spans="1:11">
      <c r="A75" s="4">
        <v>66</v>
      </c>
      <c r="B75" s="8" t="s">
        <v>130</v>
      </c>
      <c r="C75" s="3" t="s">
        <v>145</v>
      </c>
      <c r="D75" s="9" t="s">
        <v>146</v>
      </c>
      <c r="E75" s="28">
        <v>50000</v>
      </c>
      <c r="F75" s="27">
        <v>0</v>
      </c>
      <c r="G75" s="27">
        <v>0</v>
      </c>
      <c r="H75" s="27">
        <v>0</v>
      </c>
      <c r="I75" s="27">
        <v>0</v>
      </c>
      <c r="J75" s="27">
        <v>50000</v>
      </c>
      <c r="K75" s="52">
        <f t="shared" si="6"/>
        <v>50000</v>
      </c>
    </row>
    <row r="76" spans="1:11">
      <c r="A76" s="4">
        <v>67</v>
      </c>
      <c r="B76" s="8" t="s">
        <v>130</v>
      </c>
      <c r="C76" s="3" t="s">
        <v>147</v>
      </c>
      <c r="D76" s="9" t="s">
        <v>148</v>
      </c>
      <c r="E76" s="28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52">
        <f t="shared" si="6"/>
        <v>0</v>
      </c>
    </row>
    <row r="77" spans="1:11">
      <c r="A77" s="4">
        <v>68</v>
      </c>
      <c r="B77" s="8" t="s">
        <v>130</v>
      </c>
      <c r="C77" s="3" t="s">
        <v>149</v>
      </c>
      <c r="D77" s="9" t="s">
        <v>150</v>
      </c>
      <c r="E77" s="28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52">
        <f t="shared" si="6"/>
        <v>0</v>
      </c>
    </row>
    <row r="78" spans="1:11">
      <c r="A78" s="4">
        <v>69</v>
      </c>
      <c r="B78" s="8" t="s">
        <v>130</v>
      </c>
      <c r="C78" s="3" t="s">
        <v>151</v>
      </c>
      <c r="D78" s="9" t="s">
        <v>152</v>
      </c>
      <c r="E78" s="28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52">
        <f t="shared" si="6"/>
        <v>0</v>
      </c>
    </row>
    <row r="79" spans="1:11">
      <c r="A79" s="4">
        <v>70</v>
      </c>
      <c r="B79" s="8" t="s">
        <v>130</v>
      </c>
      <c r="C79" s="3" t="s">
        <v>153</v>
      </c>
      <c r="D79" s="9" t="s">
        <v>154</v>
      </c>
      <c r="E79" s="28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52">
        <f t="shared" si="6"/>
        <v>0</v>
      </c>
    </row>
    <row r="80" spans="1:11">
      <c r="A80" s="4">
        <v>71</v>
      </c>
      <c r="B80" s="8" t="s">
        <v>130</v>
      </c>
      <c r="C80" s="3" t="s">
        <v>155</v>
      </c>
      <c r="D80" s="9" t="s">
        <v>156</v>
      </c>
      <c r="E80" s="28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52">
        <f t="shared" si="6"/>
        <v>0</v>
      </c>
    </row>
    <row r="81" spans="1:11">
      <c r="A81" s="4">
        <v>72</v>
      </c>
      <c r="B81" s="8" t="s">
        <v>130</v>
      </c>
      <c r="C81" s="3" t="s">
        <v>157</v>
      </c>
      <c r="D81" s="9" t="s">
        <v>158</v>
      </c>
      <c r="E81" s="28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52">
        <f t="shared" si="6"/>
        <v>0</v>
      </c>
    </row>
    <row r="82" spans="1:11">
      <c r="A82" s="4">
        <v>73</v>
      </c>
      <c r="B82" s="8" t="s">
        <v>130</v>
      </c>
      <c r="C82" s="3" t="s">
        <v>159</v>
      </c>
      <c r="D82" s="9" t="s">
        <v>160</v>
      </c>
      <c r="E82" s="28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52">
        <f t="shared" si="6"/>
        <v>0</v>
      </c>
    </row>
    <row r="83" spans="1:11">
      <c r="A83" s="4">
        <v>74</v>
      </c>
      <c r="B83" s="8" t="s">
        <v>130</v>
      </c>
      <c r="C83" s="3" t="s">
        <v>161</v>
      </c>
      <c r="D83" s="9" t="s">
        <v>162</v>
      </c>
      <c r="E83" s="28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52">
        <f t="shared" si="6"/>
        <v>0</v>
      </c>
    </row>
    <row r="84" spans="1:11">
      <c r="A84" s="4">
        <v>75</v>
      </c>
      <c r="B84" s="8" t="s">
        <v>130</v>
      </c>
      <c r="C84" s="3" t="s">
        <v>163</v>
      </c>
      <c r="D84" s="9" t="s">
        <v>164</v>
      </c>
      <c r="E84" s="28">
        <v>50000</v>
      </c>
      <c r="F84" s="27">
        <v>0</v>
      </c>
      <c r="G84" s="27">
        <v>0</v>
      </c>
      <c r="H84" s="27">
        <v>0</v>
      </c>
      <c r="I84" s="27">
        <v>0</v>
      </c>
      <c r="J84" s="27">
        <v>50000</v>
      </c>
      <c r="K84" s="52">
        <f t="shared" si="6"/>
        <v>50000</v>
      </c>
    </row>
    <row r="85" spans="1:11">
      <c r="A85" s="4">
        <v>76</v>
      </c>
      <c r="B85" s="12" t="s">
        <v>130</v>
      </c>
      <c r="C85" s="11" t="s">
        <v>165</v>
      </c>
      <c r="D85" s="13" t="s">
        <v>166</v>
      </c>
      <c r="E85" s="28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52">
        <f t="shared" si="6"/>
        <v>0</v>
      </c>
    </row>
    <row r="86" spans="1:11">
      <c r="A86" s="14"/>
      <c r="B86" s="17" t="s">
        <v>167</v>
      </c>
      <c r="C86" s="15"/>
      <c r="D86" s="18"/>
      <c r="E86" s="30">
        <f t="shared" ref="E86:K86" si="7">SUM(E68:E85)</f>
        <v>300000</v>
      </c>
      <c r="F86" s="30">
        <f t="shared" si="7"/>
        <v>200000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100000</v>
      </c>
      <c r="K86" s="30">
        <f t="shared" si="7"/>
        <v>300000</v>
      </c>
    </row>
    <row r="87" spans="1:11">
      <c r="A87" s="4">
        <v>77</v>
      </c>
      <c r="B87" s="6" t="s">
        <v>168</v>
      </c>
      <c r="C87" s="5" t="s">
        <v>169</v>
      </c>
      <c r="D87" s="7" t="s">
        <v>170</v>
      </c>
      <c r="E87" s="28">
        <v>50000</v>
      </c>
      <c r="F87" s="27">
        <v>0</v>
      </c>
      <c r="G87" s="27">
        <v>0</v>
      </c>
      <c r="H87" s="27">
        <v>0</v>
      </c>
      <c r="I87" s="27">
        <v>0</v>
      </c>
      <c r="J87" s="27">
        <v>50000</v>
      </c>
      <c r="K87" s="52">
        <f t="shared" si="6"/>
        <v>50000</v>
      </c>
    </row>
    <row r="88" spans="1:11">
      <c r="A88" s="4">
        <v>78</v>
      </c>
      <c r="B88" s="8" t="s">
        <v>168</v>
      </c>
      <c r="C88" s="3" t="s">
        <v>171</v>
      </c>
      <c r="D88" s="9" t="s">
        <v>172</v>
      </c>
      <c r="E88" s="28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52">
        <f t="shared" si="6"/>
        <v>0</v>
      </c>
    </row>
    <row r="89" spans="1:11">
      <c r="A89" s="4">
        <v>79</v>
      </c>
      <c r="B89" s="6" t="s">
        <v>168</v>
      </c>
      <c r="C89" s="5" t="s">
        <v>173</v>
      </c>
      <c r="D89" s="9" t="s">
        <v>174</v>
      </c>
      <c r="E89" s="28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52">
        <f t="shared" si="6"/>
        <v>0</v>
      </c>
    </row>
    <row r="90" spans="1:11">
      <c r="A90" s="4">
        <v>80</v>
      </c>
      <c r="B90" s="6" t="s">
        <v>168</v>
      </c>
      <c r="C90" s="5" t="s">
        <v>175</v>
      </c>
      <c r="D90" s="9" t="s">
        <v>176</v>
      </c>
      <c r="E90" s="28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52">
        <f t="shared" si="6"/>
        <v>0</v>
      </c>
    </row>
    <row r="91" spans="1:11">
      <c r="A91" s="4">
        <v>81</v>
      </c>
      <c r="B91" s="8" t="s">
        <v>168</v>
      </c>
      <c r="C91" s="3" t="s">
        <v>177</v>
      </c>
      <c r="D91" s="9" t="s">
        <v>178</v>
      </c>
      <c r="E91" s="28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52">
        <f t="shared" si="6"/>
        <v>0</v>
      </c>
    </row>
    <row r="92" spans="1:11">
      <c r="A92" s="4">
        <v>82</v>
      </c>
      <c r="B92" s="8" t="s">
        <v>168</v>
      </c>
      <c r="C92" s="3" t="s">
        <v>179</v>
      </c>
      <c r="D92" s="9" t="s">
        <v>180</v>
      </c>
      <c r="E92" s="28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52">
        <f t="shared" si="6"/>
        <v>0</v>
      </c>
    </row>
    <row r="93" spans="1:11">
      <c r="A93" s="4">
        <v>83</v>
      </c>
      <c r="B93" s="8" t="s">
        <v>168</v>
      </c>
      <c r="C93" s="3" t="s">
        <v>181</v>
      </c>
      <c r="D93" s="9" t="s">
        <v>182</v>
      </c>
      <c r="E93" s="28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52">
        <f t="shared" si="6"/>
        <v>0</v>
      </c>
    </row>
    <row r="94" spans="1:11">
      <c r="A94" s="4">
        <v>84</v>
      </c>
      <c r="B94" s="8" t="s">
        <v>168</v>
      </c>
      <c r="C94" s="3" t="s">
        <v>183</v>
      </c>
      <c r="D94" s="9" t="s">
        <v>184</v>
      </c>
      <c r="E94" s="28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52">
        <f t="shared" si="6"/>
        <v>0</v>
      </c>
    </row>
    <row r="95" spans="1:11">
      <c r="A95" s="4">
        <v>85</v>
      </c>
      <c r="B95" s="8" t="s">
        <v>168</v>
      </c>
      <c r="C95" s="3" t="s">
        <v>185</v>
      </c>
      <c r="D95" s="9" t="s">
        <v>186</v>
      </c>
      <c r="E95" s="28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52">
        <f t="shared" si="6"/>
        <v>0</v>
      </c>
    </row>
    <row r="96" spans="1:11">
      <c r="A96" s="4">
        <v>86</v>
      </c>
      <c r="B96" s="8" t="s">
        <v>168</v>
      </c>
      <c r="C96" s="3" t="s">
        <v>187</v>
      </c>
      <c r="D96" s="9" t="s">
        <v>188</v>
      </c>
      <c r="E96" s="28">
        <v>250000</v>
      </c>
      <c r="F96" s="27">
        <v>200000</v>
      </c>
      <c r="G96" s="27">
        <v>0</v>
      </c>
      <c r="H96" s="27">
        <v>0</v>
      </c>
      <c r="I96" s="27">
        <v>50000</v>
      </c>
      <c r="J96" s="27">
        <v>0</v>
      </c>
      <c r="K96" s="52">
        <f t="shared" si="6"/>
        <v>250000</v>
      </c>
    </row>
    <row r="97" spans="1:11">
      <c r="A97" s="4">
        <v>87</v>
      </c>
      <c r="B97" s="8" t="s">
        <v>168</v>
      </c>
      <c r="C97" s="3" t="s">
        <v>189</v>
      </c>
      <c r="D97" s="9" t="s">
        <v>190</v>
      </c>
      <c r="E97" s="28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52">
        <f t="shared" si="6"/>
        <v>0</v>
      </c>
    </row>
    <row r="98" spans="1:11">
      <c r="A98" s="4">
        <v>88</v>
      </c>
      <c r="B98" s="12" t="s">
        <v>168</v>
      </c>
      <c r="C98" s="11" t="s">
        <v>191</v>
      </c>
      <c r="D98" s="13" t="s">
        <v>192</v>
      </c>
      <c r="E98" s="28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52">
        <f t="shared" si="6"/>
        <v>0</v>
      </c>
    </row>
    <row r="99" spans="1:11">
      <c r="A99" s="14"/>
      <c r="B99" s="17" t="s">
        <v>193</v>
      </c>
      <c r="C99" s="15"/>
      <c r="D99" s="18"/>
      <c r="E99" s="30">
        <f t="shared" ref="E99:K99" si="8">SUM(E87:E98)</f>
        <v>300000</v>
      </c>
      <c r="F99" s="30">
        <f t="shared" si="8"/>
        <v>200000</v>
      </c>
      <c r="G99" s="30">
        <f t="shared" si="8"/>
        <v>0</v>
      </c>
      <c r="H99" s="30">
        <f t="shared" si="8"/>
        <v>0</v>
      </c>
      <c r="I99" s="30">
        <f t="shared" si="8"/>
        <v>50000</v>
      </c>
      <c r="J99" s="30">
        <f t="shared" si="8"/>
        <v>50000</v>
      </c>
      <c r="K99" s="30">
        <f t="shared" si="8"/>
        <v>300000</v>
      </c>
    </row>
    <row r="100" spans="1:11">
      <c r="A100" s="46"/>
      <c r="B100" s="47" t="s">
        <v>194</v>
      </c>
      <c r="C100" s="48"/>
      <c r="D100" s="50"/>
      <c r="E100" s="71">
        <f t="shared" ref="E100:K100" si="9">E13+E20+E42+E57+E67+E86+E99</f>
        <v>5700000</v>
      </c>
      <c r="F100" s="71">
        <f t="shared" si="9"/>
        <v>1400000</v>
      </c>
      <c r="G100" s="71">
        <f t="shared" si="9"/>
        <v>700000</v>
      </c>
      <c r="H100" s="71">
        <f t="shared" si="9"/>
        <v>3000000</v>
      </c>
      <c r="I100" s="71">
        <f t="shared" si="9"/>
        <v>200000</v>
      </c>
      <c r="J100" s="71">
        <f t="shared" si="9"/>
        <v>400000</v>
      </c>
      <c r="K100" s="71">
        <f t="shared" si="9"/>
        <v>5700000</v>
      </c>
    </row>
  </sheetData>
  <printOptions horizontalCentered="1"/>
  <pageMargins left="0.19685039370078741" right="0.19685039370078741" top="0.35433070866141736" bottom="0.35433070866141736" header="0.11811023622047245" footer="0.11811023622047245"/>
  <pageSetup paperSize="9" scale="85" orientation="portrait" verticalDpi="0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รวมการได้รับจัดสรร</vt:lpstr>
      <vt:lpstr>1. รายละเอียด CIO และ CSO </vt:lpstr>
      <vt:lpstr>2. รายละเอียด CDO</vt:lpstr>
      <vt:lpstr>3. รายละเอียด CHRO</vt:lpstr>
      <vt:lpstr>'1. รายละเอียด CIO และ CSO '!Print_Titles</vt:lpstr>
      <vt:lpstr>'2. รายละเอียด CDO'!Print_Titles</vt:lpstr>
      <vt:lpstr>'3. รายละเอียด CHRO'!Print_Titles</vt:lpstr>
      <vt:lpstr>รวมการได้รับจัดสรร!Print_Titles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SWIFT</cp:lastModifiedBy>
  <cp:lastPrinted>2026-02-26T09:18:27Z</cp:lastPrinted>
  <dcterms:created xsi:type="dcterms:W3CDTF">2026-02-26T02:44:35Z</dcterms:created>
  <dcterms:modified xsi:type="dcterms:W3CDTF">2026-02-26T09:18:43Z</dcterms:modified>
</cp:coreProperties>
</file>