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ackup ข้อมูลคอมเก่า\Documents\งบการเงิน รพสต\รพ.สต.ปีงบประมาณ2568\เดือนกรกฎาคม 2568\"/>
    </mc:Choice>
  </mc:AlternateContent>
  <xr:revisionPtr revIDLastSave="0" documentId="13_ncr:1_{4A56A99C-5131-4A79-94D0-EB36F2940A1D}" xr6:coauthVersionLast="47" xr6:coauthVersionMax="47" xr10:uidLastSave="{00000000-0000-0000-0000-000000000000}"/>
  <bookViews>
    <workbookView xWindow="-108" yWindow="-108" windowWidth="23256" windowHeight="12456" tabRatio="804" firstSheet="12" activeTab="15" xr2:uid="{00000000-000D-0000-FFFF-FFFF00000000}"/>
  </bookViews>
  <sheets>
    <sheet name="บก" sheetId="94" r:id="rId1"/>
    <sheet name="บึงกาฬ" sheetId="19" r:id="rId2"/>
    <sheet name="อด" sheetId="95" r:id="rId3"/>
    <sheet name="อุดรธานี" sheetId="16" r:id="rId4"/>
    <sheet name="เลย" sheetId="96" r:id="rId5"/>
    <sheet name="เลย " sheetId="39" r:id="rId6"/>
    <sheet name="หนองคาย " sheetId="98" r:id="rId7"/>
    <sheet name="หนองคาย" sheetId="34" r:id="rId8"/>
    <sheet name="สกล" sheetId="99" r:id="rId9"/>
    <sheet name="สกลนคร" sheetId="32" r:id="rId10"/>
    <sheet name="นคร" sheetId="100" r:id="rId11"/>
    <sheet name="นครพนม" sheetId="30" r:id="rId12"/>
    <sheet name="1.สรุปรายงานการส่งงบ " sheetId="83" r:id="rId13"/>
    <sheet name="ตารางการส่งงบ" sheetId="84" state="hidden" r:id="rId14"/>
    <sheet name="2.สรุปคะแนน" sheetId="11" r:id="rId15"/>
    <sheet name="3. สรุปรวมราย CUP " sheetId="61" r:id="rId16"/>
  </sheets>
  <definedNames>
    <definedName name="_xlnm._FilterDatabase" localSheetId="15" hidden="1">'3. สรุปรวมราย CUP '!$A$3:$R$747</definedName>
    <definedName name="_xlnm._FilterDatabase" localSheetId="11" hidden="1">นครพนม!$AQ$1:$AR$139</definedName>
    <definedName name="_xlnm._FilterDatabase" localSheetId="1" hidden="1">บึงกาฬ!$A$1:$AQ$71</definedName>
    <definedName name="_xlnm._FilterDatabase" localSheetId="5" hidden="1">'เลย '!$A$1:$AL$188</definedName>
    <definedName name="_xlnm._FilterDatabase" localSheetId="3" hidden="1">อุดรธานี!$A$1:$AQ$215</definedName>
    <definedName name="DATA1" localSheetId="12">#REF!</definedName>
    <definedName name="DATA1" localSheetId="15">#REF!</definedName>
    <definedName name="DATA1" localSheetId="5">#REF!</definedName>
    <definedName name="DATA1">#REF!</definedName>
    <definedName name="_xlnm.Print_Area" localSheetId="15">'3. สรุปรวมราย CUP '!$A$1:$M$746</definedName>
    <definedName name="_xlnm.Print_Titles" localSheetId="15">'3. สรุปรวมราย CUP '!$1:$4</definedName>
  </definedNames>
  <calcPr calcId="181029"/>
</workbook>
</file>

<file path=xl/calcChain.xml><?xml version="1.0" encoding="utf-8"?>
<calcChain xmlns="http://schemas.openxmlformats.org/spreadsheetml/2006/main">
  <c r="AJ13" i="34" l="1"/>
  <c r="AJ14" i="34"/>
  <c r="AJ15" i="34"/>
  <c r="AJ16" i="34"/>
  <c r="AJ17" i="34"/>
  <c r="AJ18" i="34"/>
  <c r="AJ19" i="34"/>
  <c r="AJ20" i="34"/>
  <c r="AJ21" i="34"/>
  <c r="AJ22" i="34"/>
  <c r="AJ23" i="34"/>
  <c r="AJ24" i="34"/>
  <c r="AJ25" i="34"/>
  <c r="AJ26" i="34"/>
  <c r="AJ27" i="34"/>
  <c r="AJ28" i="34"/>
  <c r="AJ29" i="34"/>
  <c r="AJ30" i="34"/>
  <c r="AJ31" i="34"/>
  <c r="AJ32" i="34"/>
  <c r="AJ33" i="34"/>
  <c r="AJ34" i="34"/>
  <c r="AJ35" i="34"/>
  <c r="AJ36" i="34"/>
  <c r="AJ37" i="34"/>
  <c r="AJ38" i="34"/>
  <c r="AJ39" i="34"/>
  <c r="AJ40" i="34"/>
  <c r="AJ41" i="34"/>
  <c r="AJ42" i="34"/>
  <c r="AJ43" i="34"/>
  <c r="AJ44" i="34"/>
  <c r="AJ45" i="34"/>
  <c r="AJ46" i="34"/>
  <c r="AJ47" i="34"/>
  <c r="AJ48" i="34"/>
  <c r="AJ49" i="34"/>
  <c r="AJ50" i="34"/>
  <c r="AJ51" i="34"/>
  <c r="AJ52" i="34"/>
  <c r="AJ53" i="34"/>
  <c r="AJ54" i="34"/>
  <c r="AJ55" i="34"/>
  <c r="AJ56" i="34"/>
  <c r="AJ57" i="34"/>
  <c r="AJ58" i="34"/>
  <c r="AJ59" i="34"/>
  <c r="AJ60" i="34"/>
  <c r="AJ61" i="34"/>
  <c r="AJ62" i="34"/>
  <c r="AJ63" i="34"/>
  <c r="AJ64" i="34"/>
  <c r="AJ65" i="34"/>
  <c r="AJ66" i="34"/>
  <c r="AJ67" i="34"/>
  <c r="AJ68" i="34"/>
  <c r="AJ69" i="34"/>
  <c r="AJ70" i="34"/>
  <c r="AJ71" i="34"/>
  <c r="AJ72" i="34"/>
  <c r="AJ73" i="34"/>
  <c r="AJ74" i="34"/>
  <c r="AJ75" i="34"/>
  <c r="AJ76" i="34"/>
  <c r="AJ77" i="34"/>
  <c r="AJ78" i="34"/>
  <c r="AJ79" i="34"/>
  <c r="AJ80" i="34"/>
  <c r="AJ81" i="34"/>
  <c r="AJ82" i="34"/>
  <c r="AJ83" i="34"/>
  <c r="AJ84" i="34"/>
  <c r="AJ85" i="34"/>
  <c r="AJ86" i="34"/>
  <c r="AJ12" i="34"/>
  <c r="AI13" i="34"/>
  <c r="AI14" i="34"/>
  <c r="AI15" i="34"/>
  <c r="AI16" i="34"/>
  <c r="AI17" i="34"/>
  <c r="AI18" i="34"/>
  <c r="AI19" i="34"/>
  <c r="AI20" i="34"/>
  <c r="AI21" i="34"/>
  <c r="AI22" i="34"/>
  <c r="AI23" i="34"/>
  <c r="AI24" i="34"/>
  <c r="AI25" i="34"/>
  <c r="AI26" i="34"/>
  <c r="AI27" i="34"/>
  <c r="AI28" i="34"/>
  <c r="AI29" i="34"/>
  <c r="AI30" i="34"/>
  <c r="AI31" i="34"/>
  <c r="AI32" i="34"/>
  <c r="AI33" i="34"/>
  <c r="AI34" i="34"/>
  <c r="AI35" i="34"/>
  <c r="AI36" i="34"/>
  <c r="AI37" i="34"/>
  <c r="AI38" i="34"/>
  <c r="AI39" i="34"/>
  <c r="AI40" i="34"/>
  <c r="AI41" i="34"/>
  <c r="AI42" i="34"/>
  <c r="AI43" i="34"/>
  <c r="AI44" i="34"/>
  <c r="AI45" i="34"/>
  <c r="AI46" i="34"/>
  <c r="AI47" i="34"/>
  <c r="AI48" i="34"/>
  <c r="AI49" i="34"/>
  <c r="AI50" i="34"/>
  <c r="AI51" i="34"/>
  <c r="AI52" i="34"/>
  <c r="AI53" i="34"/>
  <c r="AI54" i="34"/>
  <c r="AI55" i="34"/>
  <c r="AI56" i="34"/>
  <c r="AI57" i="34"/>
  <c r="AI58" i="34"/>
  <c r="AI59" i="34"/>
  <c r="AI60" i="34"/>
  <c r="AI61" i="34"/>
  <c r="AI62" i="34"/>
  <c r="AI63" i="34"/>
  <c r="AI64" i="34"/>
  <c r="AI65" i="34"/>
  <c r="AI66" i="34"/>
  <c r="AI67" i="34"/>
  <c r="AI68" i="34"/>
  <c r="AI69" i="34"/>
  <c r="AI70" i="34"/>
  <c r="AI71" i="34"/>
  <c r="AI72" i="34"/>
  <c r="AI73" i="34"/>
  <c r="AI74" i="34"/>
  <c r="AI75" i="34"/>
  <c r="AI76" i="34"/>
  <c r="AI77" i="34"/>
  <c r="AI78" i="34"/>
  <c r="AI79" i="34"/>
  <c r="AI80" i="34"/>
  <c r="AI81" i="34"/>
  <c r="AI82" i="34"/>
  <c r="AI83" i="34"/>
  <c r="AI84" i="34"/>
  <c r="AI85" i="34"/>
  <c r="AI86" i="34"/>
  <c r="AI12" i="34"/>
  <c r="AH13" i="34"/>
  <c r="AH14" i="34"/>
  <c r="AH15" i="34"/>
  <c r="AH16" i="34"/>
  <c r="AH17" i="34"/>
  <c r="AH18" i="34"/>
  <c r="AH19" i="34"/>
  <c r="AH20" i="34"/>
  <c r="AH21" i="34"/>
  <c r="AH22" i="34"/>
  <c r="AH23" i="34"/>
  <c r="AH24" i="34"/>
  <c r="AH25" i="34"/>
  <c r="AH26" i="34"/>
  <c r="AH27" i="34"/>
  <c r="AH28" i="34"/>
  <c r="AH29" i="34"/>
  <c r="AH30" i="34"/>
  <c r="AH31" i="34"/>
  <c r="AH32" i="34"/>
  <c r="AH33" i="34"/>
  <c r="AH34" i="34"/>
  <c r="AH35" i="34"/>
  <c r="AH36" i="34"/>
  <c r="AH37" i="34"/>
  <c r="AH38" i="34"/>
  <c r="AH39" i="34"/>
  <c r="AH40" i="34"/>
  <c r="AH41" i="34"/>
  <c r="AH42" i="34"/>
  <c r="AH43" i="34"/>
  <c r="AH44" i="34"/>
  <c r="AH45" i="34"/>
  <c r="AH46" i="34"/>
  <c r="AH47" i="34"/>
  <c r="AH48" i="34"/>
  <c r="AH49" i="34"/>
  <c r="AH50" i="34"/>
  <c r="AH51" i="34"/>
  <c r="AH52" i="34"/>
  <c r="AH53" i="34"/>
  <c r="AH54" i="34"/>
  <c r="AH55" i="34"/>
  <c r="AH56" i="34"/>
  <c r="AH57" i="34"/>
  <c r="AH58" i="34"/>
  <c r="AH59" i="34"/>
  <c r="AH60" i="34"/>
  <c r="AH61" i="34"/>
  <c r="AH62" i="34"/>
  <c r="AH63" i="34"/>
  <c r="AH64" i="34"/>
  <c r="AH65" i="34"/>
  <c r="AH66" i="34"/>
  <c r="AH67" i="34"/>
  <c r="AH68" i="34"/>
  <c r="AH69" i="34"/>
  <c r="AH70" i="34"/>
  <c r="AH71" i="34"/>
  <c r="AH72" i="34"/>
  <c r="AH73" i="34"/>
  <c r="AH74" i="34"/>
  <c r="AH75" i="34"/>
  <c r="AH76" i="34"/>
  <c r="AH77" i="34"/>
  <c r="AH78" i="34"/>
  <c r="AH79" i="34"/>
  <c r="AH80" i="34"/>
  <c r="AH81" i="34"/>
  <c r="AH82" i="34"/>
  <c r="AH83" i="34"/>
  <c r="AH84" i="34"/>
  <c r="AH85" i="34"/>
  <c r="AH86" i="34"/>
  <c r="AH12" i="34"/>
  <c r="AG13" i="34"/>
  <c r="AG14" i="34"/>
  <c r="AG15" i="34"/>
  <c r="AG16" i="34"/>
  <c r="AG17" i="34"/>
  <c r="AG18" i="34"/>
  <c r="AG19" i="34"/>
  <c r="AG20" i="34"/>
  <c r="AG21" i="34"/>
  <c r="AG22" i="34"/>
  <c r="AG23" i="34"/>
  <c r="AG24" i="34"/>
  <c r="AG25" i="34"/>
  <c r="AG26" i="34"/>
  <c r="AG27" i="34"/>
  <c r="AG28" i="34"/>
  <c r="AG29" i="34"/>
  <c r="AG30" i="34"/>
  <c r="AG31" i="34"/>
  <c r="AG32" i="34"/>
  <c r="AG33" i="34"/>
  <c r="AG34" i="34"/>
  <c r="AG35" i="34"/>
  <c r="AG36" i="34"/>
  <c r="AG37" i="34"/>
  <c r="AG38" i="34"/>
  <c r="AG39" i="34"/>
  <c r="AG40" i="34"/>
  <c r="AG41" i="34"/>
  <c r="AG42" i="34"/>
  <c r="AG43" i="34"/>
  <c r="AG44" i="34"/>
  <c r="AG45" i="34"/>
  <c r="AG46" i="34"/>
  <c r="AG47" i="34"/>
  <c r="AG48" i="34"/>
  <c r="AG49" i="34"/>
  <c r="AG50" i="34"/>
  <c r="AG51" i="34"/>
  <c r="AG52" i="34"/>
  <c r="AG53" i="34"/>
  <c r="AG54" i="34"/>
  <c r="AG55" i="34"/>
  <c r="AG56" i="34"/>
  <c r="AG57" i="34"/>
  <c r="AG58" i="34"/>
  <c r="AG59" i="34"/>
  <c r="AG60" i="34"/>
  <c r="AG61" i="34"/>
  <c r="AG62" i="34"/>
  <c r="AG63" i="34"/>
  <c r="AG64" i="34"/>
  <c r="AG65" i="34"/>
  <c r="AG66" i="34"/>
  <c r="AG67" i="34"/>
  <c r="AG68" i="34"/>
  <c r="AG69" i="34"/>
  <c r="AG70" i="34"/>
  <c r="AG71" i="34"/>
  <c r="AG72" i="34"/>
  <c r="AG73" i="34"/>
  <c r="AG74" i="34"/>
  <c r="AG75" i="34"/>
  <c r="AG76" i="34"/>
  <c r="AG77" i="34"/>
  <c r="AG78" i="34"/>
  <c r="AG79" i="34"/>
  <c r="AG80" i="34"/>
  <c r="AG81" i="34"/>
  <c r="AG82" i="34"/>
  <c r="AG83" i="34"/>
  <c r="AG84" i="34"/>
  <c r="AG85" i="34"/>
  <c r="AG86" i="34"/>
  <c r="AG12" i="34"/>
  <c r="AF13" i="34"/>
  <c r="AF14" i="34"/>
  <c r="AF15" i="34"/>
  <c r="AF16" i="34"/>
  <c r="AF17" i="34"/>
  <c r="AF18" i="34"/>
  <c r="AF19" i="34"/>
  <c r="AF20" i="34"/>
  <c r="AF21" i="34"/>
  <c r="AF22" i="34"/>
  <c r="AF23" i="34"/>
  <c r="AF24" i="34"/>
  <c r="AF25" i="34"/>
  <c r="AF26" i="34"/>
  <c r="AF27" i="34"/>
  <c r="AF28" i="34"/>
  <c r="AF29" i="34"/>
  <c r="AF30" i="34"/>
  <c r="AF31" i="34"/>
  <c r="AF32" i="34"/>
  <c r="AF33" i="34"/>
  <c r="AF34" i="34"/>
  <c r="AF35" i="34"/>
  <c r="AF36" i="34"/>
  <c r="AF37" i="34"/>
  <c r="AF38" i="34"/>
  <c r="AF39" i="34"/>
  <c r="AF40" i="34"/>
  <c r="AF41" i="34"/>
  <c r="AF42" i="34"/>
  <c r="AF43" i="34"/>
  <c r="AF44" i="34"/>
  <c r="AF45" i="34"/>
  <c r="AF46" i="34"/>
  <c r="AF47" i="34"/>
  <c r="AF48" i="34"/>
  <c r="AF49" i="34"/>
  <c r="AF50" i="34"/>
  <c r="AF51" i="34"/>
  <c r="AF52" i="34"/>
  <c r="AF53" i="34"/>
  <c r="AF54" i="34"/>
  <c r="AF55" i="34"/>
  <c r="AF56" i="34"/>
  <c r="AF57" i="34"/>
  <c r="AF58" i="34"/>
  <c r="AF59" i="34"/>
  <c r="AF60" i="34"/>
  <c r="AF61" i="34"/>
  <c r="AF62" i="34"/>
  <c r="AF63" i="34"/>
  <c r="AF64" i="34"/>
  <c r="AF65" i="34"/>
  <c r="AF66" i="34"/>
  <c r="AF67" i="34"/>
  <c r="AF68" i="34"/>
  <c r="AF69" i="34"/>
  <c r="AF70" i="34"/>
  <c r="AF71" i="34"/>
  <c r="AF72" i="34"/>
  <c r="AF73" i="34"/>
  <c r="AF74" i="34"/>
  <c r="AF75" i="34"/>
  <c r="AF76" i="34"/>
  <c r="AF77" i="34"/>
  <c r="AF78" i="34"/>
  <c r="AF79" i="34"/>
  <c r="AF80" i="34"/>
  <c r="AF81" i="34"/>
  <c r="AF82" i="34"/>
  <c r="AF83" i="34"/>
  <c r="AF84" i="34"/>
  <c r="AF85" i="34"/>
  <c r="AF86" i="34"/>
  <c r="AF12" i="34"/>
  <c r="AK4" i="39"/>
  <c r="AK5" i="39"/>
  <c r="AK6" i="39"/>
  <c r="AK7" i="39"/>
  <c r="AK8" i="39"/>
  <c r="AK9" i="39"/>
  <c r="AK10" i="39"/>
  <c r="AK11" i="39"/>
  <c r="AK12" i="39"/>
  <c r="AK13" i="39"/>
  <c r="AK14" i="39"/>
  <c r="AK15" i="39"/>
  <c r="AK16" i="39"/>
  <c r="AK17" i="39"/>
  <c r="AK18" i="39"/>
  <c r="AK19" i="39"/>
  <c r="AK20" i="39"/>
  <c r="AK21" i="39"/>
  <c r="AK22" i="39"/>
  <c r="AK23" i="39"/>
  <c r="AK24" i="39"/>
  <c r="AK25" i="39"/>
  <c r="AK26" i="39"/>
  <c r="AK27" i="39"/>
  <c r="AK28" i="39"/>
  <c r="AK29" i="39"/>
  <c r="AK30" i="39"/>
  <c r="AK31" i="39"/>
  <c r="AK32" i="39"/>
  <c r="AK33" i="39"/>
  <c r="AK34" i="39"/>
  <c r="AK35" i="39"/>
  <c r="AK36" i="39"/>
  <c r="AK37" i="39"/>
  <c r="AK38" i="39"/>
  <c r="AK39" i="39"/>
  <c r="AK40" i="39"/>
  <c r="AK41" i="39"/>
  <c r="AK42" i="39"/>
  <c r="AK43" i="39"/>
  <c r="AK44" i="39"/>
  <c r="AK45" i="39"/>
  <c r="AK46" i="39"/>
  <c r="AK47" i="39"/>
  <c r="AK48" i="39"/>
  <c r="AK49" i="39"/>
  <c r="AK50" i="39"/>
  <c r="AK51" i="39"/>
  <c r="AK52" i="39"/>
  <c r="AK53" i="39"/>
  <c r="AK54" i="39"/>
  <c r="AK55" i="39"/>
  <c r="AK56" i="39"/>
  <c r="AK57" i="39"/>
  <c r="AK58" i="39"/>
  <c r="AK59" i="39"/>
  <c r="AK60" i="39"/>
  <c r="AK61" i="39"/>
  <c r="AK62" i="39"/>
  <c r="M407" i="61" s="1"/>
  <c r="AK63" i="39"/>
  <c r="M408" i="61" s="1"/>
  <c r="AK64" i="39"/>
  <c r="AK65" i="39"/>
  <c r="AK66" i="39"/>
  <c r="AK67" i="39"/>
  <c r="AK68" i="39"/>
  <c r="AK69" i="39"/>
  <c r="AK70" i="39"/>
  <c r="AK71" i="39"/>
  <c r="AK72" i="39"/>
  <c r="AK73" i="39"/>
  <c r="AK74" i="39"/>
  <c r="M421" i="61" s="1"/>
  <c r="AK75" i="39"/>
  <c r="M422" i="61" s="1"/>
  <c r="AK76" i="39"/>
  <c r="AK77" i="39"/>
  <c r="AK78" i="39"/>
  <c r="AK79" i="39"/>
  <c r="AK80" i="39"/>
  <c r="AK81" i="39"/>
  <c r="AK82" i="39"/>
  <c r="AK83" i="39"/>
  <c r="AK84" i="39"/>
  <c r="AK85" i="39"/>
  <c r="AK86" i="39"/>
  <c r="M439" i="61" s="1"/>
  <c r="AK87" i="39"/>
  <c r="M440" i="61" s="1"/>
  <c r="AK88" i="39"/>
  <c r="AK89" i="39"/>
  <c r="AK90" i="39"/>
  <c r="AK91" i="39"/>
  <c r="AK92" i="39"/>
  <c r="AK93" i="39"/>
  <c r="AK94" i="39"/>
  <c r="AK95" i="39"/>
  <c r="AK96" i="39"/>
  <c r="AK97" i="39"/>
  <c r="AK98" i="39"/>
  <c r="AK99" i="39"/>
  <c r="M456" i="61" s="1"/>
  <c r="AK100" i="39"/>
  <c r="AK101" i="39"/>
  <c r="AK102" i="39"/>
  <c r="AK103" i="39"/>
  <c r="AK104" i="39"/>
  <c r="AK105" i="39"/>
  <c r="AK106" i="39"/>
  <c r="AK107" i="39"/>
  <c r="AK108" i="39"/>
  <c r="AK109" i="39"/>
  <c r="AK110" i="39"/>
  <c r="AK111" i="39"/>
  <c r="AK112" i="39"/>
  <c r="AK113" i="39"/>
  <c r="AK114" i="39"/>
  <c r="AK115" i="39"/>
  <c r="AK116" i="39"/>
  <c r="AK117" i="39"/>
  <c r="AK118" i="39"/>
  <c r="AK119" i="39"/>
  <c r="AK120" i="39"/>
  <c r="AK121" i="39"/>
  <c r="AK122" i="39"/>
  <c r="AK123" i="39"/>
  <c r="AK124" i="39"/>
  <c r="AK125" i="39"/>
  <c r="AK126" i="39"/>
  <c r="AK127" i="39"/>
  <c r="AK128" i="39"/>
  <c r="AK129" i="39"/>
  <c r="AK130" i="39"/>
  <c r="AK131" i="39"/>
  <c r="AK132" i="39"/>
  <c r="AK133" i="39"/>
  <c r="AK134" i="39"/>
  <c r="AK135" i="39"/>
  <c r="AK136" i="39"/>
  <c r="AK137" i="39"/>
  <c r="AK138" i="39"/>
  <c r="AK139" i="39"/>
  <c r="AK140" i="39"/>
  <c r="AK141" i="39"/>
  <c r="AK142" i="39"/>
  <c r="AK143" i="39"/>
  <c r="AK144" i="39"/>
  <c r="AK145" i="39"/>
  <c r="AK146" i="39"/>
  <c r="AK147" i="39"/>
  <c r="AK148" i="39"/>
  <c r="AK149" i="39"/>
  <c r="AK150" i="39"/>
  <c r="AK151" i="39"/>
  <c r="AK152" i="39"/>
  <c r="AK153" i="39"/>
  <c r="AK154" i="39"/>
  <c r="AK155" i="39"/>
  <c r="AK156" i="39"/>
  <c r="AK157" i="39"/>
  <c r="AK158" i="39"/>
  <c r="AK159" i="39"/>
  <c r="AK160" i="39"/>
  <c r="AK161" i="39"/>
  <c r="AK162" i="39"/>
  <c r="AK163" i="39"/>
  <c r="AK164" i="39"/>
  <c r="AK165" i="39"/>
  <c r="AK166" i="39"/>
  <c r="AK167" i="39"/>
  <c r="AK168" i="39"/>
  <c r="AK169" i="39"/>
  <c r="AK170" i="39"/>
  <c r="AK171" i="39"/>
  <c r="AK172" i="39"/>
  <c r="AK173" i="39"/>
  <c r="AK174" i="39"/>
  <c r="AK175" i="39"/>
  <c r="AK176" i="39"/>
  <c r="AK177" i="39"/>
  <c r="AK178" i="39"/>
  <c r="AK179" i="39"/>
  <c r="AK180" i="39"/>
  <c r="AK181" i="39"/>
  <c r="AK182" i="39"/>
  <c r="AK183" i="39"/>
  <c r="AK184" i="39"/>
  <c r="AK185" i="39"/>
  <c r="AK186" i="39"/>
  <c r="AK187" i="39"/>
  <c r="AK188" i="39"/>
  <c r="AJ5" i="39"/>
  <c r="AJ6" i="39"/>
  <c r="AJ7" i="39"/>
  <c r="AJ8" i="39"/>
  <c r="AJ9" i="39"/>
  <c r="AJ10" i="39"/>
  <c r="AJ11" i="39"/>
  <c r="AJ12" i="39"/>
  <c r="AJ13" i="39"/>
  <c r="AJ14" i="39"/>
  <c r="AJ15" i="39"/>
  <c r="AJ16" i="39"/>
  <c r="AJ17" i="39"/>
  <c r="AJ18" i="39"/>
  <c r="AJ19" i="39"/>
  <c r="AJ20" i="39"/>
  <c r="AJ21" i="39"/>
  <c r="AJ22" i="39"/>
  <c r="AJ23" i="39"/>
  <c r="AJ24" i="39"/>
  <c r="AJ25" i="39"/>
  <c r="AJ26" i="39"/>
  <c r="AJ27" i="39"/>
  <c r="AJ28" i="39"/>
  <c r="AJ29" i="39"/>
  <c r="AJ30" i="39"/>
  <c r="AJ31" i="39"/>
  <c r="AJ32" i="39"/>
  <c r="AJ33" i="39"/>
  <c r="AJ34" i="39"/>
  <c r="AJ35" i="39"/>
  <c r="AJ36" i="39"/>
  <c r="AJ37" i="39"/>
  <c r="AJ38" i="39"/>
  <c r="AJ39" i="39"/>
  <c r="AJ40" i="39"/>
  <c r="AJ41" i="39"/>
  <c r="AJ42" i="39"/>
  <c r="AJ43" i="39"/>
  <c r="AJ44" i="39"/>
  <c r="AJ45" i="39"/>
  <c r="AJ46" i="39"/>
  <c r="AJ47" i="39"/>
  <c r="AJ48" i="39"/>
  <c r="AJ49" i="39"/>
  <c r="AJ50" i="39"/>
  <c r="AJ51" i="39"/>
  <c r="AJ52" i="39"/>
  <c r="AJ53" i="39"/>
  <c r="AJ54" i="39"/>
  <c r="AJ55" i="39"/>
  <c r="AJ56" i="39"/>
  <c r="AJ57" i="39"/>
  <c r="AJ58" i="39"/>
  <c r="AJ59" i="39"/>
  <c r="AJ60" i="39"/>
  <c r="AJ61" i="39"/>
  <c r="AJ62" i="39"/>
  <c r="AJ63" i="39"/>
  <c r="AJ64" i="39"/>
  <c r="L409" i="61" s="1"/>
  <c r="AJ65" i="39"/>
  <c r="AJ66" i="39"/>
  <c r="AJ67" i="39"/>
  <c r="AJ68" i="39"/>
  <c r="AJ69" i="39"/>
  <c r="AJ70" i="39"/>
  <c r="AJ71" i="39"/>
  <c r="AJ72" i="39"/>
  <c r="AJ73" i="39"/>
  <c r="AJ74" i="39"/>
  <c r="AJ75" i="39"/>
  <c r="AJ76" i="39"/>
  <c r="L423" i="61" s="1"/>
  <c r="AJ77" i="39"/>
  <c r="AJ78" i="39"/>
  <c r="AJ79" i="39"/>
  <c r="AJ80" i="39"/>
  <c r="AJ81" i="39"/>
  <c r="AJ82" i="39"/>
  <c r="AJ83" i="39"/>
  <c r="AJ84" i="39"/>
  <c r="AJ85" i="39"/>
  <c r="AJ86" i="39"/>
  <c r="AJ87" i="39"/>
  <c r="AJ88" i="39"/>
  <c r="L441" i="61" s="1"/>
  <c r="AJ89" i="39"/>
  <c r="AJ90" i="39"/>
  <c r="AJ91" i="39"/>
  <c r="AJ92" i="39"/>
  <c r="AJ93" i="39"/>
  <c r="AJ94" i="39"/>
  <c r="AJ95" i="39"/>
  <c r="AJ96" i="39"/>
  <c r="AJ97" i="39"/>
  <c r="AJ98" i="39"/>
  <c r="AJ99" i="39"/>
  <c r="AJ100" i="39"/>
  <c r="AJ101" i="39"/>
  <c r="AJ102" i="39"/>
  <c r="AJ103" i="39"/>
  <c r="AJ104" i="39"/>
  <c r="AJ105" i="39"/>
  <c r="AJ106" i="39"/>
  <c r="AJ107" i="39"/>
  <c r="AJ108" i="39"/>
  <c r="AJ109" i="39"/>
  <c r="AJ110" i="39"/>
  <c r="AJ111" i="39"/>
  <c r="AJ112" i="39"/>
  <c r="AJ113" i="39"/>
  <c r="AJ114" i="39"/>
  <c r="AJ115" i="39"/>
  <c r="AJ116" i="39"/>
  <c r="AJ117" i="39"/>
  <c r="AJ118" i="39"/>
  <c r="AJ119" i="39"/>
  <c r="AJ120" i="39"/>
  <c r="AJ121" i="39"/>
  <c r="AJ122" i="39"/>
  <c r="AJ123" i="39"/>
  <c r="AJ124" i="39"/>
  <c r="AJ125" i="39"/>
  <c r="AJ126" i="39"/>
  <c r="AJ127" i="39"/>
  <c r="AJ128" i="39"/>
  <c r="AJ129" i="39"/>
  <c r="AJ130" i="39"/>
  <c r="AJ131" i="39"/>
  <c r="AJ132" i="39"/>
  <c r="AJ133" i="39"/>
  <c r="AJ134" i="39"/>
  <c r="AJ135" i="39"/>
  <c r="AJ136" i="39"/>
  <c r="AJ137" i="39"/>
  <c r="AJ138" i="39"/>
  <c r="AJ139" i="39"/>
  <c r="AJ140" i="39"/>
  <c r="AJ141" i="39"/>
  <c r="AJ142" i="39"/>
  <c r="AJ143" i="39"/>
  <c r="AJ144" i="39"/>
  <c r="AJ145" i="39"/>
  <c r="AJ146" i="39"/>
  <c r="AJ147" i="39"/>
  <c r="AJ148" i="39"/>
  <c r="AJ149" i="39"/>
  <c r="AJ150" i="39"/>
  <c r="AJ151" i="39"/>
  <c r="AJ152" i="39"/>
  <c r="AJ153" i="39"/>
  <c r="AJ154" i="39"/>
  <c r="AJ155" i="39"/>
  <c r="AJ156" i="39"/>
  <c r="AJ157" i="39"/>
  <c r="AJ158" i="39"/>
  <c r="AJ159" i="39"/>
  <c r="AJ160" i="39"/>
  <c r="AJ161" i="39"/>
  <c r="AJ162" i="39"/>
  <c r="AJ163" i="39"/>
  <c r="AJ164" i="39"/>
  <c r="AJ165" i="39"/>
  <c r="AJ166" i="39"/>
  <c r="AJ167" i="39"/>
  <c r="AJ168" i="39"/>
  <c r="AJ169" i="39"/>
  <c r="AJ170" i="39"/>
  <c r="AJ171" i="39"/>
  <c r="AJ172" i="39"/>
  <c r="AJ173" i="39"/>
  <c r="AJ174" i="39"/>
  <c r="AJ175" i="39"/>
  <c r="AJ176" i="39"/>
  <c r="AJ177" i="39"/>
  <c r="AJ178" i="39"/>
  <c r="AJ179" i="39"/>
  <c r="AJ180" i="39"/>
  <c r="AJ181" i="39"/>
  <c r="AJ182" i="39"/>
  <c r="AJ183" i="39"/>
  <c r="AJ184" i="39"/>
  <c r="AJ185" i="39"/>
  <c r="AJ186" i="39"/>
  <c r="AJ187" i="39"/>
  <c r="AJ188" i="39"/>
  <c r="AJ4" i="39"/>
  <c r="AI5" i="39"/>
  <c r="AI6" i="39"/>
  <c r="AI7" i="39"/>
  <c r="AI8" i="39"/>
  <c r="AI9" i="39"/>
  <c r="AI10" i="39"/>
  <c r="AI11" i="39"/>
  <c r="AI12" i="39"/>
  <c r="AI13" i="39"/>
  <c r="AI14" i="39"/>
  <c r="AI15" i="39"/>
  <c r="AI16" i="39"/>
  <c r="AI17" i="39"/>
  <c r="AI18" i="39"/>
  <c r="AI19" i="39"/>
  <c r="AI20" i="39"/>
  <c r="AI21" i="39"/>
  <c r="AI22" i="39"/>
  <c r="AI23" i="39"/>
  <c r="AI24" i="39"/>
  <c r="AI25" i="39"/>
  <c r="AI26" i="39"/>
  <c r="AI27" i="39"/>
  <c r="AI28" i="39"/>
  <c r="AI29" i="39"/>
  <c r="AI30" i="39"/>
  <c r="AI31" i="39"/>
  <c r="AI32" i="39"/>
  <c r="AI33" i="39"/>
  <c r="AI34" i="39"/>
  <c r="AI35" i="39"/>
  <c r="AI36" i="39"/>
  <c r="AI37" i="39"/>
  <c r="AI38" i="39"/>
  <c r="AI39" i="39"/>
  <c r="AI40" i="39"/>
  <c r="AI41" i="39"/>
  <c r="AI42" i="39"/>
  <c r="AI43" i="39"/>
  <c r="AI44" i="39"/>
  <c r="AI45" i="39"/>
  <c r="AI46" i="39"/>
  <c r="AI47" i="39"/>
  <c r="AI48" i="39"/>
  <c r="AI49" i="39"/>
  <c r="AI50" i="39"/>
  <c r="AI51" i="39"/>
  <c r="AI52" i="39"/>
  <c r="AI53" i="39"/>
  <c r="AI54" i="39"/>
  <c r="AI55" i="39"/>
  <c r="AI56" i="39"/>
  <c r="AI57" i="39"/>
  <c r="AI58" i="39"/>
  <c r="AI59" i="39"/>
  <c r="AI60" i="39"/>
  <c r="AI61" i="39"/>
  <c r="AI62" i="39"/>
  <c r="AI63" i="39"/>
  <c r="AI64" i="39"/>
  <c r="AI65" i="39"/>
  <c r="AI66" i="39"/>
  <c r="AI67" i="39"/>
  <c r="AI68" i="39"/>
  <c r="AI69" i="39"/>
  <c r="AI70" i="39"/>
  <c r="AI71" i="39"/>
  <c r="AI72" i="39"/>
  <c r="AI73" i="39"/>
  <c r="AI74" i="39"/>
  <c r="AI75" i="39"/>
  <c r="AI76" i="39"/>
  <c r="AI77" i="39"/>
  <c r="AI78" i="39"/>
  <c r="AI79" i="39"/>
  <c r="AI80" i="39"/>
  <c r="AI81" i="39"/>
  <c r="AI82" i="39"/>
  <c r="AI83" i="39"/>
  <c r="AI84" i="39"/>
  <c r="AI85" i="39"/>
  <c r="AI86" i="39"/>
  <c r="AI87" i="39"/>
  <c r="AI88" i="39"/>
  <c r="AI89" i="39"/>
  <c r="AI90" i="39"/>
  <c r="AI91" i="39"/>
  <c r="AI92" i="39"/>
  <c r="AI93" i="39"/>
  <c r="AI94" i="39"/>
  <c r="AI95" i="39"/>
  <c r="AI96" i="39"/>
  <c r="AI97" i="39"/>
  <c r="AI98" i="39"/>
  <c r="AI99" i="39"/>
  <c r="AI100" i="39"/>
  <c r="AI101" i="39"/>
  <c r="AI102" i="39"/>
  <c r="AI103" i="39"/>
  <c r="AI104" i="39"/>
  <c r="AI105" i="39"/>
  <c r="AI106" i="39"/>
  <c r="AI107" i="39"/>
  <c r="AI108" i="39"/>
  <c r="AI109" i="39"/>
  <c r="AI110" i="39"/>
  <c r="AI111" i="39"/>
  <c r="AI112" i="39"/>
  <c r="AI113" i="39"/>
  <c r="AI114" i="39"/>
  <c r="AI115" i="39"/>
  <c r="AI116" i="39"/>
  <c r="AI117" i="39"/>
  <c r="AI118" i="39"/>
  <c r="AI119" i="39"/>
  <c r="AI120" i="39"/>
  <c r="AI121" i="39"/>
  <c r="AI122" i="39"/>
  <c r="AI123" i="39"/>
  <c r="AI124" i="39"/>
  <c r="AI125" i="39"/>
  <c r="AI126" i="39"/>
  <c r="AI127" i="39"/>
  <c r="AI128" i="39"/>
  <c r="AI129" i="39"/>
  <c r="AI130" i="39"/>
  <c r="AI131" i="39"/>
  <c r="AI132" i="39"/>
  <c r="AI133" i="39"/>
  <c r="AI134" i="39"/>
  <c r="AI135" i="39"/>
  <c r="AI136" i="39"/>
  <c r="AI137" i="39"/>
  <c r="AI138" i="39"/>
  <c r="AI139" i="39"/>
  <c r="AI140" i="39"/>
  <c r="AI141" i="39"/>
  <c r="AI142" i="39"/>
  <c r="AI143" i="39"/>
  <c r="AI144" i="39"/>
  <c r="AI145" i="39"/>
  <c r="AI146" i="39"/>
  <c r="AI147" i="39"/>
  <c r="AI148" i="39"/>
  <c r="AI149" i="39"/>
  <c r="AI150" i="39"/>
  <c r="AI151" i="39"/>
  <c r="AI152" i="39"/>
  <c r="AI153" i="39"/>
  <c r="AI154" i="39"/>
  <c r="AI155" i="39"/>
  <c r="AI156" i="39"/>
  <c r="AI157" i="39"/>
  <c r="AI158" i="39"/>
  <c r="AI159" i="39"/>
  <c r="AI160" i="39"/>
  <c r="AI161" i="39"/>
  <c r="AI162" i="39"/>
  <c r="AI163" i="39"/>
  <c r="AI164" i="39"/>
  <c r="AI165" i="39"/>
  <c r="AI166" i="39"/>
  <c r="AI167" i="39"/>
  <c r="AI168" i="39"/>
  <c r="AI169" i="39"/>
  <c r="AI170" i="39"/>
  <c r="AI171" i="39"/>
  <c r="AI172" i="39"/>
  <c r="AI173" i="39"/>
  <c r="AI174" i="39"/>
  <c r="AI175" i="39"/>
  <c r="AI176" i="39"/>
  <c r="AI177" i="39"/>
  <c r="AI178" i="39"/>
  <c r="AI179" i="39"/>
  <c r="AI180" i="39"/>
  <c r="AI181" i="39"/>
  <c r="AI182" i="39"/>
  <c r="AI183" i="39"/>
  <c r="AI184" i="39"/>
  <c r="AI185" i="39"/>
  <c r="AI186" i="39"/>
  <c r="AI187" i="39"/>
  <c r="AI188" i="39"/>
  <c r="AI4" i="39"/>
  <c r="AH5" i="39"/>
  <c r="AH6" i="39"/>
  <c r="AH7" i="39"/>
  <c r="AH8" i="39"/>
  <c r="AH9" i="39"/>
  <c r="AH10" i="39"/>
  <c r="AH11" i="39"/>
  <c r="AH12" i="39"/>
  <c r="AH13" i="39"/>
  <c r="AH14" i="39"/>
  <c r="AH15" i="39"/>
  <c r="AH16" i="39"/>
  <c r="AH17" i="39"/>
  <c r="AH18" i="39"/>
  <c r="AH19" i="39"/>
  <c r="AH20" i="39"/>
  <c r="AH21" i="39"/>
  <c r="AH22" i="39"/>
  <c r="AH23" i="39"/>
  <c r="AH24" i="39"/>
  <c r="AH25" i="39"/>
  <c r="AH26" i="39"/>
  <c r="AH27" i="39"/>
  <c r="AH28" i="39"/>
  <c r="AH29" i="39"/>
  <c r="AH30" i="39"/>
  <c r="AH31" i="39"/>
  <c r="AH32" i="39"/>
  <c r="AH33" i="39"/>
  <c r="AH34" i="39"/>
  <c r="AH35" i="39"/>
  <c r="AH36" i="39"/>
  <c r="AH37" i="39"/>
  <c r="AH38" i="39"/>
  <c r="AH39" i="39"/>
  <c r="AH40" i="39"/>
  <c r="AH41" i="39"/>
  <c r="AH42" i="39"/>
  <c r="AH43" i="39"/>
  <c r="AH44" i="39"/>
  <c r="AH45" i="39"/>
  <c r="AH46" i="39"/>
  <c r="AH47" i="39"/>
  <c r="AH48" i="39"/>
  <c r="AH49" i="39"/>
  <c r="AH50" i="39"/>
  <c r="AH51" i="39"/>
  <c r="AH52" i="39"/>
  <c r="AH53" i="39"/>
  <c r="AH54" i="39"/>
  <c r="AH55" i="39"/>
  <c r="AH56" i="39"/>
  <c r="AH57" i="39"/>
  <c r="AH58" i="39"/>
  <c r="AH59" i="39"/>
  <c r="AH60" i="39"/>
  <c r="AH61" i="39"/>
  <c r="AH62" i="39"/>
  <c r="AH63" i="39"/>
  <c r="AH64" i="39"/>
  <c r="AH65" i="39"/>
  <c r="AH66" i="39"/>
  <c r="AH67" i="39"/>
  <c r="AH68" i="39"/>
  <c r="AH69" i="39"/>
  <c r="AH70" i="39"/>
  <c r="AH71" i="39"/>
  <c r="AH72" i="39"/>
  <c r="AH73" i="39"/>
  <c r="AH74" i="39"/>
  <c r="AH75" i="39"/>
  <c r="AH76" i="39"/>
  <c r="AH77" i="39"/>
  <c r="AH78" i="39"/>
  <c r="AH79" i="39"/>
  <c r="AH80" i="39"/>
  <c r="AH81" i="39"/>
  <c r="AH82" i="39"/>
  <c r="AH83" i="39"/>
  <c r="AH84" i="39"/>
  <c r="AH85" i="39"/>
  <c r="AH86" i="39"/>
  <c r="AH87" i="39"/>
  <c r="AH88" i="39"/>
  <c r="AH89" i="39"/>
  <c r="AH90" i="39"/>
  <c r="AH91" i="39"/>
  <c r="AH92" i="39"/>
  <c r="AH93" i="39"/>
  <c r="AH94" i="39"/>
  <c r="AH95" i="39"/>
  <c r="AH96" i="39"/>
  <c r="AH97" i="39"/>
  <c r="AH98" i="39"/>
  <c r="AH99" i="39"/>
  <c r="AH100" i="39"/>
  <c r="AH101" i="39"/>
  <c r="AH102" i="39"/>
  <c r="AH103" i="39"/>
  <c r="AH104" i="39"/>
  <c r="AH105" i="39"/>
  <c r="AH106" i="39"/>
  <c r="AH107" i="39"/>
  <c r="AH108" i="39"/>
  <c r="AH109" i="39"/>
  <c r="AH110" i="39"/>
  <c r="AH111" i="39"/>
  <c r="AH112" i="39"/>
  <c r="AH113" i="39"/>
  <c r="AH114" i="39"/>
  <c r="AH115" i="39"/>
  <c r="AH116" i="39"/>
  <c r="AH117" i="39"/>
  <c r="AH118" i="39"/>
  <c r="AH119" i="39"/>
  <c r="AH120" i="39"/>
  <c r="AH121" i="39"/>
  <c r="AH122" i="39"/>
  <c r="AH123" i="39"/>
  <c r="AH124" i="39"/>
  <c r="AH125" i="39"/>
  <c r="AH126" i="39"/>
  <c r="AH127" i="39"/>
  <c r="AH128" i="39"/>
  <c r="AH129" i="39"/>
  <c r="AH130" i="39"/>
  <c r="AH131" i="39"/>
  <c r="AH132" i="39"/>
  <c r="AH133" i="39"/>
  <c r="AH134" i="39"/>
  <c r="AH135" i="39"/>
  <c r="AH136" i="39"/>
  <c r="AH137" i="39"/>
  <c r="AH138" i="39"/>
  <c r="AH139" i="39"/>
  <c r="AH140" i="39"/>
  <c r="AH141" i="39"/>
  <c r="AH142" i="39"/>
  <c r="AH143" i="39"/>
  <c r="AH144" i="39"/>
  <c r="AH145" i="39"/>
  <c r="AH146" i="39"/>
  <c r="AH147" i="39"/>
  <c r="AH148" i="39"/>
  <c r="AH149" i="39"/>
  <c r="AH150" i="39"/>
  <c r="AH151" i="39"/>
  <c r="AH152" i="39"/>
  <c r="AH153" i="39"/>
  <c r="AH154" i="39"/>
  <c r="AH155" i="39"/>
  <c r="AH156" i="39"/>
  <c r="AH157" i="39"/>
  <c r="AH158" i="39"/>
  <c r="AH159" i="39"/>
  <c r="AH160" i="39"/>
  <c r="AH161" i="39"/>
  <c r="AH162" i="39"/>
  <c r="AH163" i="39"/>
  <c r="AH164" i="39"/>
  <c r="AH165" i="39"/>
  <c r="AH166" i="39"/>
  <c r="AH167" i="39"/>
  <c r="AH168" i="39"/>
  <c r="AH169" i="39"/>
  <c r="AH170" i="39"/>
  <c r="AH171" i="39"/>
  <c r="AH172" i="39"/>
  <c r="AH173" i="39"/>
  <c r="AH174" i="39"/>
  <c r="AH175" i="39"/>
  <c r="AH176" i="39"/>
  <c r="AH177" i="39"/>
  <c r="AH178" i="39"/>
  <c r="AH179" i="39"/>
  <c r="AH180" i="39"/>
  <c r="AH181" i="39"/>
  <c r="AH182" i="39"/>
  <c r="AH183" i="39"/>
  <c r="AH184" i="39"/>
  <c r="AH185" i="39"/>
  <c r="AH186" i="39"/>
  <c r="AH187" i="39"/>
  <c r="AH188" i="39"/>
  <c r="AH4" i="39"/>
  <c r="AG5" i="39"/>
  <c r="AG6" i="39"/>
  <c r="AG7" i="39"/>
  <c r="AG8" i="39"/>
  <c r="AG9" i="39"/>
  <c r="AG10" i="39"/>
  <c r="AG11" i="39"/>
  <c r="AG12" i="39"/>
  <c r="AG13" i="39"/>
  <c r="AG14" i="39"/>
  <c r="AG15" i="39"/>
  <c r="AG16" i="39"/>
  <c r="AG17" i="39"/>
  <c r="AG18" i="39"/>
  <c r="AG19" i="39"/>
  <c r="AG20" i="39"/>
  <c r="AG21" i="39"/>
  <c r="AG22" i="39"/>
  <c r="AG23" i="39"/>
  <c r="AG24" i="39"/>
  <c r="AG25" i="39"/>
  <c r="AG26" i="39"/>
  <c r="AG27" i="39"/>
  <c r="AG28" i="39"/>
  <c r="AG29" i="39"/>
  <c r="AG30" i="39"/>
  <c r="AG31" i="39"/>
  <c r="AG32" i="39"/>
  <c r="AG33" i="39"/>
  <c r="AG34" i="39"/>
  <c r="AG35" i="39"/>
  <c r="AG36" i="39"/>
  <c r="AG37" i="39"/>
  <c r="AG38" i="39"/>
  <c r="AG39" i="39"/>
  <c r="AG40" i="39"/>
  <c r="AG41" i="39"/>
  <c r="AG42" i="39"/>
  <c r="AG43" i="39"/>
  <c r="AG44" i="39"/>
  <c r="AG45" i="39"/>
  <c r="AG46" i="39"/>
  <c r="AG47" i="39"/>
  <c r="AG48" i="39"/>
  <c r="AG49" i="39"/>
  <c r="AG50" i="39"/>
  <c r="AG51" i="39"/>
  <c r="AG52" i="39"/>
  <c r="AG53" i="39"/>
  <c r="AG54" i="39"/>
  <c r="AG55" i="39"/>
  <c r="AG56" i="39"/>
  <c r="AG57" i="39"/>
  <c r="AG58" i="39"/>
  <c r="AG59" i="39"/>
  <c r="AG60" i="39"/>
  <c r="AG61" i="39"/>
  <c r="AG62" i="39"/>
  <c r="AG63" i="39"/>
  <c r="AG64" i="39"/>
  <c r="AG65" i="39"/>
  <c r="AG66" i="39"/>
  <c r="AG67" i="39"/>
  <c r="AG68" i="39"/>
  <c r="AG69" i="39"/>
  <c r="AG70" i="39"/>
  <c r="AG71" i="39"/>
  <c r="AG72" i="39"/>
  <c r="AG73" i="39"/>
  <c r="AG74" i="39"/>
  <c r="AG75" i="39"/>
  <c r="AG76" i="39"/>
  <c r="AG77" i="39"/>
  <c r="AG78" i="39"/>
  <c r="AG79" i="39"/>
  <c r="AG80" i="39"/>
  <c r="AG81" i="39"/>
  <c r="AG82" i="39"/>
  <c r="AG83" i="39"/>
  <c r="AG84" i="39"/>
  <c r="AG85" i="39"/>
  <c r="AG86" i="39"/>
  <c r="AG87" i="39"/>
  <c r="AG88" i="39"/>
  <c r="AG89" i="39"/>
  <c r="AG90" i="39"/>
  <c r="AG91" i="39"/>
  <c r="AG92" i="39"/>
  <c r="AG93" i="39"/>
  <c r="AG94" i="39"/>
  <c r="AG95" i="39"/>
  <c r="AG96" i="39"/>
  <c r="AG97" i="39"/>
  <c r="AG98" i="39"/>
  <c r="AG99" i="39"/>
  <c r="AG100" i="39"/>
  <c r="AG101" i="39"/>
  <c r="AG102" i="39"/>
  <c r="AG103" i="39"/>
  <c r="AG104" i="39"/>
  <c r="AG105" i="39"/>
  <c r="AG106" i="39"/>
  <c r="AG107" i="39"/>
  <c r="AG108" i="39"/>
  <c r="AG109" i="39"/>
  <c r="AG110" i="39"/>
  <c r="AG111" i="39"/>
  <c r="AG112" i="39"/>
  <c r="AG113" i="39"/>
  <c r="AG114" i="39"/>
  <c r="AG115" i="39"/>
  <c r="AG116" i="39"/>
  <c r="AG117" i="39"/>
  <c r="AG118" i="39"/>
  <c r="AG119" i="39"/>
  <c r="AG120" i="39"/>
  <c r="AG121" i="39"/>
  <c r="AG122" i="39"/>
  <c r="AG123" i="39"/>
  <c r="AG124" i="39"/>
  <c r="AG125" i="39"/>
  <c r="AG126" i="39"/>
  <c r="AG127" i="39"/>
  <c r="AG128" i="39"/>
  <c r="AG129" i="39"/>
  <c r="AG130" i="39"/>
  <c r="AG131" i="39"/>
  <c r="AG132" i="39"/>
  <c r="AG133" i="39"/>
  <c r="AG134" i="39"/>
  <c r="AG135" i="39"/>
  <c r="AG136" i="39"/>
  <c r="AG137" i="39"/>
  <c r="AG138" i="39"/>
  <c r="AG139" i="39"/>
  <c r="AG140" i="39"/>
  <c r="AG141" i="39"/>
  <c r="AG142" i="39"/>
  <c r="AG143" i="39"/>
  <c r="AG144" i="39"/>
  <c r="AG145" i="39"/>
  <c r="AG146" i="39"/>
  <c r="AG147" i="39"/>
  <c r="AG148" i="39"/>
  <c r="AG149" i="39"/>
  <c r="AG150" i="39"/>
  <c r="AG151" i="39"/>
  <c r="AG152" i="39"/>
  <c r="AG153" i="39"/>
  <c r="AG154" i="39"/>
  <c r="AG155" i="39"/>
  <c r="AG156" i="39"/>
  <c r="AG157" i="39"/>
  <c r="AG158" i="39"/>
  <c r="AG159" i="39"/>
  <c r="AG160" i="39"/>
  <c r="AG161" i="39"/>
  <c r="AG162" i="39"/>
  <c r="AG163" i="39"/>
  <c r="AG164" i="39"/>
  <c r="AG165" i="39"/>
  <c r="AG166" i="39"/>
  <c r="AG167" i="39"/>
  <c r="AG168" i="39"/>
  <c r="AG169" i="39"/>
  <c r="AG170" i="39"/>
  <c r="AG171" i="39"/>
  <c r="AG172" i="39"/>
  <c r="AG173" i="39"/>
  <c r="AG174" i="39"/>
  <c r="AG175" i="39"/>
  <c r="AG176" i="39"/>
  <c r="AG177" i="39"/>
  <c r="AG178" i="39"/>
  <c r="AG179" i="39"/>
  <c r="AG180" i="39"/>
  <c r="AG181" i="39"/>
  <c r="AG182" i="39"/>
  <c r="AG183" i="39"/>
  <c r="AG184" i="39"/>
  <c r="AG185" i="39"/>
  <c r="AG186" i="39"/>
  <c r="AG187" i="39"/>
  <c r="AG188" i="39"/>
  <c r="AG4" i="39"/>
  <c r="AP11" i="16"/>
  <c r="AP12" i="16"/>
  <c r="AP13" i="16"/>
  <c r="AP14" i="16"/>
  <c r="AP15" i="16"/>
  <c r="AP16" i="16"/>
  <c r="AP17" i="16"/>
  <c r="AP18" i="16"/>
  <c r="AP19" i="16"/>
  <c r="AP20" i="16"/>
  <c r="AP21" i="16"/>
  <c r="AP22" i="16"/>
  <c r="AP23" i="16"/>
  <c r="AP24" i="16"/>
  <c r="AP25" i="16"/>
  <c r="AP26" i="16"/>
  <c r="AP27" i="16"/>
  <c r="AP28" i="16"/>
  <c r="AP29" i="16"/>
  <c r="AP30" i="16"/>
  <c r="AP31" i="16"/>
  <c r="AP32" i="16"/>
  <c r="AP33" i="16"/>
  <c r="AP34" i="16"/>
  <c r="AP35" i="16"/>
  <c r="AP36" i="16"/>
  <c r="AP37" i="16"/>
  <c r="AP38" i="16"/>
  <c r="AP39" i="16"/>
  <c r="AP40" i="16"/>
  <c r="AP41" i="16"/>
  <c r="AP42" i="16"/>
  <c r="AP43" i="16"/>
  <c r="AP44" i="16"/>
  <c r="AP45" i="16"/>
  <c r="AP46" i="16"/>
  <c r="AP47" i="16"/>
  <c r="AP48" i="16"/>
  <c r="AP49" i="16"/>
  <c r="AP50" i="16"/>
  <c r="AP51" i="16"/>
  <c r="AP52" i="16"/>
  <c r="AP53" i="16"/>
  <c r="AP54" i="16"/>
  <c r="AP55" i="16"/>
  <c r="AP56" i="16"/>
  <c r="AP57" i="16"/>
  <c r="AP58" i="16"/>
  <c r="AP59" i="16"/>
  <c r="AP60" i="16"/>
  <c r="AP61" i="16"/>
  <c r="AP62" i="16"/>
  <c r="AP63" i="16"/>
  <c r="AP64" i="16"/>
  <c r="AP65" i="16"/>
  <c r="AP66" i="16"/>
  <c r="AP67" i="16"/>
  <c r="AP68" i="16"/>
  <c r="AP69" i="16"/>
  <c r="AP70" i="16"/>
  <c r="AP71" i="16"/>
  <c r="AP72" i="16"/>
  <c r="AP73" i="16"/>
  <c r="AP74" i="16"/>
  <c r="AP75" i="16"/>
  <c r="AP76" i="16"/>
  <c r="AP77" i="16"/>
  <c r="AP78" i="16"/>
  <c r="AP79" i="16"/>
  <c r="AP80" i="16"/>
  <c r="AP81" i="16"/>
  <c r="AP82" i="16"/>
  <c r="AP83" i="16"/>
  <c r="AP84" i="16"/>
  <c r="AP85" i="16"/>
  <c r="AP86" i="16"/>
  <c r="AP87" i="16"/>
  <c r="AP88" i="16"/>
  <c r="AP89" i="16"/>
  <c r="AP90" i="16"/>
  <c r="AP91" i="16"/>
  <c r="AP92" i="16"/>
  <c r="AP93" i="16"/>
  <c r="AP94" i="16"/>
  <c r="AP95" i="16"/>
  <c r="AP96" i="16"/>
  <c r="AP97" i="16"/>
  <c r="AP98" i="16"/>
  <c r="AP99" i="16"/>
  <c r="AP100" i="16"/>
  <c r="AP101" i="16"/>
  <c r="AP102" i="16"/>
  <c r="AP103" i="16"/>
  <c r="AP104" i="16"/>
  <c r="AP105" i="16"/>
  <c r="AP106" i="16"/>
  <c r="AP107" i="16"/>
  <c r="AP108" i="16"/>
  <c r="AP109" i="16"/>
  <c r="AP110" i="16"/>
  <c r="AP111" i="16"/>
  <c r="AP112" i="16"/>
  <c r="AP113" i="16"/>
  <c r="AP114" i="16"/>
  <c r="AP115" i="16"/>
  <c r="AP116" i="16"/>
  <c r="AP117" i="16"/>
  <c r="AP118" i="16"/>
  <c r="AP119" i="16"/>
  <c r="AP120" i="16"/>
  <c r="AP121" i="16"/>
  <c r="AP122" i="16"/>
  <c r="AP123" i="16"/>
  <c r="AP124" i="16"/>
  <c r="AP125" i="16"/>
  <c r="AP126" i="16"/>
  <c r="AP127" i="16"/>
  <c r="AP128" i="16"/>
  <c r="AP129" i="16"/>
  <c r="AP130" i="16"/>
  <c r="AP131" i="16"/>
  <c r="AP132" i="16"/>
  <c r="AP133" i="16"/>
  <c r="AP134" i="16"/>
  <c r="AP135" i="16"/>
  <c r="AP136" i="16"/>
  <c r="AP137" i="16"/>
  <c r="AP138" i="16"/>
  <c r="AP139" i="16"/>
  <c r="AP140" i="16"/>
  <c r="AP141" i="16"/>
  <c r="AP142" i="16"/>
  <c r="AP143" i="16"/>
  <c r="AP144" i="16"/>
  <c r="AP145" i="16"/>
  <c r="AP146" i="16"/>
  <c r="AP147" i="16"/>
  <c r="AP148" i="16"/>
  <c r="AP149" i="16"/>
  <c r="AP150" i="16"/>
  <c r="AP151" i="16"/>
  <c r="AP152" i="16"/>
  <c r="AP153" i="16"/>
  <c r="AP154" i="16"/>
  <c r="AP155" i="16"/>
  <c r="AP156" i="16"/>
  <c r="AP157" i="16"/>
  <c r="AP158" i="16"/>
  <c r="AP159" i="16"/>
  <c r="AP160" i="16"/>
  <c r="AP161" i="16"/>
  <c r="AP162" i="16"/>
  <c r="AP163" i="16"/>
  <c r="AP164" i="16"/>
  <c r="AP165" i="16"/>
  <c r="AP166" i="16"/>
  <c r="AP167" i="16"/>
  <c r="AP168" i="16"/>
  <c r="AP169" i="16"/>
  <c r="AP170" i="16"/>
  <c r="AP171" i="16"/>
  <c r="AP172" i="16"/>
  <c r="AP173" i="16"/>
  <c r="AP174" i="16"/>
  <c r="AP175" i="16"/>
  <c r="AP176" i="16"/>
  <c r="AP177" i="16"/>
  <c r="AP178" i="16"/>
  <c r="AP179" i="16"/>
  <c r="AP180" i="16"/>
  <c r="AP181" i="16"/>
  <c r="AP182" i="16"/>
  <c r="AP183" i="16"/>
  <c r="AP184" i="16"/>
  <c r="AP185" i="16"/>
  <c r="AP186" i="16"/>
  <c r="AP187" i="16"/>
  <c r="AP188" i="16"/>
  <c r="AP189" i="16"/>
  <c r="AP190" i="16"/>
  <c r="AP191" i="16"/>
  <c r="AP192" i="16"/>
  <c r="AP193" i="16"/>
  <c r="AP194" i="16"/>
  <c r="AP195" i="16"/>
  <c r="AP196" i="16"/>
  <c r="AP197" i="16"/>
  <c r="AP198" i="16"/>
  <c r="AP199" i="16"/>
  <c r="AP200" i="16"/>
  <c r="AP201" i="16"/>
  <c r="AP202" i="16"/>
  <c r="AP203" i="16"/>
  <c r="AP204" i="16"/>
  <c r="AP205" i="16"/>
  <c r="AP206" i="16"/>
  <c r="AP207" i="16"/>
  <c r="AP208" i="16"/>
  <c r="AP209" i="16"/>
  <c r="AP210" i="16"/>
  <c r="AP211" i="16"/>
  <c r="AP212" i="16"/>
  <c r="AP213" i="16"/>
  <c r="AP214" i="16"/>
  <c r="AP215" i="16"/>
  <c r="AP10" i="16"/>
  <c r="AO11" i="16"/>
  <c r="AO12" i="16"/>
  <c r="AO13" i="16"/>
  <c r="AO14" i="16"/>
  <c r="AO15" i="16"/>
  <c r="AO16" i="16"/>
  <c r="AO17" i="16"/>
  <c r="AO18" i="16"/>
  <c r="AO19" i="16"/>
  <c r="AO20" i="16"/>
  <c r="AO21" i="16"/>
  <c r="AO22" i="16"/>
  <c r="AO23" i="16"/>
  <c r="AO24" i="16"/>
  <c r="AO25" i="16"/>
  <c r="AO26" i="16"/>
  <c r="AO27" i="16"/>
  <c r="AO28" i="16"/>
  <c r="AO29" i="16"/>
  <c r="AO30" i="16"/>
  <c r="AO31" i="16"/>
  <c r="AO32" i="16"/>
  <c r="AO33" i="16"/>
  <c r="AO34" i="16"/>
  <c r="AO35" i="16"/>
  <c r="AO36" i="16"/>
  <c r="AO37" i="16"/>
  <c r="AO38" i="16"/>
  <c r="AO39" i="16"/>
  <c r="AO40" i="16"/>
  <c r="AO41" i="16"/>
  <c r="AO42" i="16"/>
  <c r="AO43" i="16"/>
  <c r="AO44" i="16"/>
  <c r="AO45" i="16"/>
  <c r="AO46" i="16"/>
  <c r="AO47" i="16"/>
  <c r="AO48" i="16"/>
  <c r="AO49" i="16"/>
  <c r="AO50" i="16"/>
  <c r="AO51" i="16"/>
  <c r="AO52" i="16"/>
  <c r="AO53" i="16"/>
  <c r="AO54" i="16"/>
  <c r="AO55" i="16"/>
  <c r="AO56" i="16"/>
  <c r="AO57" i="16"/>
  <c r="AO58" i="16"/>
  <c r="AO59" i="16"/>
  <c r="AO60" i="16"/>
  <c r="AO61" i="16"/>
  <c r="AO62" i="16"/>
  <c r="AO63" i="16"/>
  <c r="AO64" i="16"/>
  <c r="AO65" i="16"/>
  <c r="AO66" i="16"/>
  <c r="AO67" i="16"/>
  <c r="AO68" i="16"/>
  <c r="AO69" i="16"/>
  <c r="AO70" i="16"/>
  <c r="AO71" i="16"/>
  <c r="AO72" i="16"/>
  <c r="AO73" i="16"/>
  <c r="AO74" i="16"/>
  <c r="AO75" i="16"/>
  <c r="AO76" i="16"/>
  <c r="AO77" i="16"/>
  <c r="AO78" i="16"/>
  <c r="AO79" i="16"/>
  <c r="AO80" i="16"/>
  <c r="AO81" i="16"/>
  <c r="AO82" i="16"/>
  <c r="AO83" i="16"/>
  <c r="AO84" i="16"/>
  <c r="AO85" i="16"/>
  <c r="AO86" i="16"/>
  <c r="AO87" i="16"/>
  <c r="AO88" i="16"/>
  <c r="AO89" i="16"/>
  <c r="AO90" i="16"/>
  <c r="AO91" i="16"/>
  <c r="AO92" i="16"/>
  <c r="AO93" i="16"/>
  <c r="AO94" i="16"/>
  <c r="AO95" i="16"/>
  <c r="AO96" i="16"/>
  <c r="AO97" i="16"/>
  <c r="AO98" i="16"/>
  <c r="AO99" i="16"/>
  <c r="AO100" i="16"/>
  <c r="AO101" i="16"/>
  <c r="AO102" i="16"/>
  <c r="AO103" i="16"/>
  <c r="AO104" i="16"/>
  <c r="AO105" i="16"/>
  <c r="AO106" i="16"/>
  <c r="AO107" i="16"/>
  <c r="AO108" i="16"/>
  <c r="AO109" i="16"/>
  <c r="AO110" i="16"/>
  <c r="AO111" i="16"/>
  <c r="AO112" i="16"/>
  <c r="AO113" i="16"/>
  <c r="AO114" i="16"/>
  <c r="AO115" i="16"/>
  <c r="AO116" i="16"/>
  <c r="AO117" i="16"/>
  <c r="AO118" i="16"/>
  <c r="AO119" i="16"/>
  <c r="AO120" i="16"/>
  <c r="AO121" i="16"/>
  <c r="AO122" i="16"/>
  <c r="AO123" i="16"/>
  <c r="AO124" i="16"/>
  <c r="AO125" i="16"/>
  <c r="AO126" i="16"/>
  <c r="AO127" i="16"/>
  <c r="AO128" i="16"/>
  <c r="AO129" i="16"/>
  <c r="AO130" i="16"/>
  <c r="AO131" i="16"/>
  <c r="AO132" i="16"/>
  <c r="AO133" i="16"/>
  <c r="AO134" i="16"/>
  <c r="AO135" i="16"/>
  <c r="AO136" i="16"/>
  <c r="AO137" i="16"/>
  <c r="AO138" i="16"/>
  <c r="AO139" i="16"/>
  <c r="AO140" i="16"/>
  <c r="AO141" i="16"/>
  <c r="AO142" i="16"/>
  <c r="AO143" i="16"/>
  <c r="AO144" i="16"/>
  <c r="AO145" i="16"/>
  <c r="AO146" i="16"/>
  <c r="AO147" i="16"/>
  <c r="AO148" i="16"/>
  <c r="AO149" i="16"/>
  <c r="AO150" i="16"/>
  <c r="AO151" i="16"/>
  <c r="AO152" i="16"/>
  <c r="AO153" i="16"/>
  <c r="AO154" i="16"/>
  <c r="AO155" i="16"/>
  <c r="AO156" i="16"/>
  <c r="AO157" i="16"/>
  <c r="AO158" i="16"/>
  <c r="AO159" i="16"/>
  <c r="AO160" i="16"/>
  <c r="AO161" i="16"/>
  <c r="AO162" i="16"/>
  <c r="AO163" i="16"/>
  <c r="AO164" i="16"/>
  <c r="AO165" i="16"/>
  <c r="AO166" i="16"/>
  <c r="AO167" i="16"/>
  <c r="AO168" i="16"/>
  <c r="AO169" i="16"/>
  <c r="AO170" i="16"/>
  <c r="AO171" i="16"/>
  <c r="AO172" i="16"/>
  <c r="AO173" i="16"/>
  <c r="AO174" i="16"/>
  <c r="AO175" i="16"/>
  <c r="AO176" i="16"/>
  <c r="AO177" i="16"/>
  <c r="AO178" i="16"/>
  <c r="AO179" i="16"/>
  <c r="AO180" i="16"/>
  <c r="AO181" i="16"/>
  <c r="AO182" i="16"/>
  <c r="AO183" i="16"/>
  <c r="AO184" i="16"/>
  <c r="AO185" i="16"/>
  <c r="AO186" i="16"/>
  <c r="AO187" i="16"/>
  <c r="AO188" i="16"/>
  <c r="AO189" i="16"/>
  <c r="AO190" i="16"/>
  <c r="AO191" i="16"/>
  <c r="AO192" i="16"/>
  <c r="AO193" i="16"/>
  <c r="AO194" i="16"/>
  <c r="AO195" i="16"/>
  <c r="AO196" i="16"/>
  <c r="AO197" i="16"/>
  <c r="AO198" i="16"/>
  <c r="AO199" i="16"/>
  <c r="AO200" i="16"/>
  <c r="AO201" i="16"/>
  <c r="AO202" i="16"/>
  <c r="AO203" i="16"/>
  <c r="AO204" i="16"/>
  <c r="AO205" i="16"/>
  <c r="AO206" i="16"/>
  <c r="AO207" i="16"/>
  <c r="AO208" i="16"/>
  <c r="AO209" i="16"/>
  <c r="AO210" i="16"/>
  <c r="AO211" i="16"/>
  <c r="AO212" i="16"/>
  <c r="AO213" i="16"/>
  <c r="AO214" i="16"/>
  <c r="AO215" i="16"/>
  <c r="AO10" i="16"/>
  <c r="AN11" i="16"/>
  <c r="AN12" i="16"/>
  <c r="AN13" i="16"/>
  <c r="AN14" i="16"/>
  <c r="AN15" i="16"/>
  <c r="AN16" i="16"/>
  <c r="AN17" i="16"/>
  <c r="AN18" i="16"/>
  <c r="AN19" i="16"/>
  <c r="AN20" i="16"/>
  <c r="AN21" i="16"/>
  <c r="AN22" i="16"/>
  <c r="AN23" i="16"/>
  <c r="AN24" i="16"/>
  <c r="AN25" i="16"/>
  <c r="AN26" i="16"/>
  <c r="AN27" i="16"/>
  <c r="AN28" i="16"/>
  <c r="AN29" i="16"/>
  <c r="AN30" i="16"/>
  <c r="AN31" i="16"/>
  <c r="AN32" i="16"/>
  <c r="AN33" i="16"/>
  <c r="AN34" i="16"/>
  <c r="AN35" i="16"/>
  <c r="AN36" i="16"/>
  <c r="AN37" i="16"/>
  <c r="AN38" i="16"/>
  <c r="AN39" i="16"/>
  <c r="AN40" i="16"/>
  <c r="AN41" i="16"/>
  <c r="AN42" i="16"/>
  <c r="AN43" i="16"/>
  <c r="AN44" i="16"/>
  <c r="AN45" i="16"/>
  <c r="AN46" i="16"/>
  <c r="AN47" i="16"/>
  <c r="AN48" i="16"/>
  <c r="AN49" i="16"/>
  <c r="AN50" i="16"/>
  <c r="AN51" i="16"/>
  <c r="AN52" i="16"/>
  <c r="AN53" i="16"/>
  <c r="AN54" i="16"/>
  <c r="AN55" i="16"/>
  <c r="AN56" i="16"/>
  <c r="AN57" i="16"/>
  <c r="AN58" i="16"/>
  <c r="AN59" i="16"/>
  <c r="AN60" i="16"/>
  <c r="AN61" i="16"/>
  <c r="AN62" i="16"/>
  <c r="AN63" i="16"/>
  <c r="AN64" i="16"/>
  <c r="AN65" i="16"/>
  <c r="AN66" i="16"/>
  <c r="AN67" i="16"/>
  <c r="AN68" i="16"/>
  <c r="AN69" i="16"/>
  <c r="AN70" i="16"/>
  <c r="AN71" i="16"/>
  <c r="AN72" i="16"/>
  <c r="AN73" i="16"/>
  <c r="AN74" i="16"/>
  <c r="AN75" i="16"/>
  <c r="AN76" i="16"/>
  <c r="AN77" i="16"/>
  <c r="AN78" i="16"/>
  <c r="AN79" i="16"/>
  <c r="AN80" i="16"/>
  <c r="AN81" i="16"/>
  <c r="AN82" i="16"/>
  <c r="AN83" i="16"/>
  <c r="AN84" i="16"/>
  <c r="AN85" i="16"/>
  <c r="AN86" i="16"/>
  <c r="AN87" i="16"/>
  <c r="AN88" i="16"/>
  <c r="AN89" i="16"/>
  <c r="AN90" i="16"/>
  <c r="AN91" i="16"/>
  <c r="AN92" i="16"/>
  <c r="AN93" i="16"/>
  <c r="AN94" i="16"/>
  <c r="AN95" i="16"/>
  <c r="AN96" i="16"/>
  <c r="AN97" i="16"/>
  <c r="AN98" i="16"/>
  <c r="AN99" i="16"/>
  <c r="AN100" i="16"/>
  <c r="AN101" i="16"/>
  <c r="AN102" i="16"/>
  <c r="AN103" i="16"/>
  <c r="AN104" i="16"/>
  <c r="AN105" i="16"/>
  <c r="AN106" i="16"/>
  <c r="AN107" i="16"/>
  <c r="AN108" i="16"/>
  <c r="AN109" i="16"/>
  <c r="AN110" i="16"/>
  <c r="AN111" i="16"/>
  <c r="AN112" i="16"/>
  <c r="AN113" i="16"/>
  <c r="AN114" i="16"/>
  <c r="AN115" i="16"/>
  <c r="AN116" i="16"/>
  <c r="AN117" i="16"/>
  <c r="AN118" i="16"/>
  <c r="AN119" i="16"/>
  <c r="AN120" i="16"/>
  <c r="AN121" i="16"/>
  <c r="AN122" i="16"/>
  <c r="AN123" i="16"/>
  <c r="AN124" i="16"/>
  <c r="AN125" i="16"/>
  <c r="AN126" i="16"/>
  <c r="AN127" i="16"/>
  <c r="AN128" i="16"/>
  <c r="AN129" i="16"/>
  <c r="AN130" i="16"/>
  <c r="AN131" i="16"/>
  <c r="AN132" i="16"/>
  <c r="AN133" i="16"/>
  <c r="AN134" i="16"/>
  <c r="AN135" i="16"/>
  <c r="AN136" i="16"/>
  <c r="AN137" i="16"/>
  <c r="AN138" i="16"/>
  <c r="AN139" i="16"/>
  <c r="AN140" i="16"/>
  <c r="AN141" i="16"/>
  <c r="AN142" i="16"/>
  <c r="AN143" i="16"/>
  <c r="AN144" i="16"/>
  <c r="AN145" i="16"/>
  <c r="AN146" i="16"/>
  <c r="AN147" i="16"/>
  <c r="AN148" i="16"/>
  <c r="AN149" i="16"/>
  <c r="AN150" i="16"/>
  <c r="AN151" i="16"/>
  <c r="AN152" i="16"/>
  <c r="AN153" i="16"/>
  <c r="AN154" i="16"/>
  <c r="AN155" i="16"/>
  <c r="AN156" i="16"/>
  <c r="AN157" i="16"/>
  <c r="AN158" i="16"/>
  <c r="AN159" i="16"/>
  <c r="AN160" i="16"/>
  <c r="AN161" i="16"/>
  <c r="AN162" i="16"/>
  <c r="AN163" i="16"/>
  <c r="AN164" i="16"/>
  <c r="AN165" i="16"/>
  <c r="AN166" i="16"/>
  <c r="AN167" i="16"/>
  <c r="AN168" i="16"/>
  <c r="AN169" i="16"/>
  <c r="AN170" i="16"/>
  <c r="AN171" i="16"/>
  <c r="AN172" i="16"/>
  <c r="AN173" i="16"/>
  <c r="AN174" i="16"/>
  <c r="AN175" i="16"/>
  <c r="AN176" i="16"/>
  <c r="AN177" i="16"/>
  <c r="AN178" i="16"/>
  <c r="AN179" i="16"/>
  <c r="AN180" i="16"/>
  <c r="AN181" i="16"/>
  <c r="AN182" i="16"/>
  <c r="AN183" i="16"/>
  <c r="AN184" i="16"/>
  <c r="AN185" i="16"/>
  <c r="AN186" i="16"/>
  <c r="AN187" i="16"/>
  <c r="AN188" i="16"/>
  <c r="AN189" i="16"/>
  <c r="AN190" i="16"/>
  <c r="AN191" i="16"/>
  <c r="AN192" i="16"/>
  <c r="AN193" i="16"/>
  <c r="AN194" i="16"/>
  <c r="AN195" i="16"/>
  <c r="AN196" i="16"/>
  <c r="AN197" i="16"/>
  <c r="AN198" i="16"/>
  <c r="AN199" i="16"/>
  <c r="AN200" i="16"/>
  <c r="AN201" i="16"/>
  <c r="AN202" i="16"/>
  <c r="AN203" i="16"/>
  <c r="AN204" i="16"/>
  <c r="AN205" i="16"/>
  <c r="AN206" i="16"/>
  <c r="AN207" i="16"/>
  <c r="AN208" i="16"/>
  <c r="AN209" i="16"/>
  <c r="AN210" i="16"/>
  <c r="AN211" i="16"/>
  <c r="AN212" i="16"/>
  <c r="AN213" i="16"/>
  <c r="AN214" i="16"/>
  <c r="AN215" i="16"/>
  <c r="AN10" i="16"/>
  <c r="AM10" i="16"/>
  <c r="AM11" i="16"/>
  <c r="AM12" i="16"/>
  <c r="AM13" i="16"/>
  <c r="AM14" i="16"/>
  <c r="AM15" i="16"/>
  <c r="AM16" i="16"/>
  <c r="AM17" i="16"/>
  <c r="AM18" i="16"/>
  <c r="AM19" i="16"/>
  <c r="AM20" i="16"/>
  <c r="AM21" i="16"/>
  <c r="AM22" i="16"/>
  <c r="AM23" i="16"/>
  <c r="AM24" i="16"/>
  <c r="AM25" i="16"/>
  <c r="AM26" i="16"/>
  <c r="AM27" i="16"/>
  <c r="AM28" i="16"/>
  <c r="AM29" i="16"/>
  <c r="AM30" i="16"/>
  <c r="AM31" i="16"/>
  <c r="AM32" i="16"/>
  <c r="AM33" i="16"/>
  <c r="AM34" i="16"/>
  <c r="AM35" i="16"/>
  <c r="AM36" i="16"/>
  <c r="AM37" i="16"/>
  <c r="AM38" i="16"/>
  <c r="AM39" i="16"/>
  <c r="AM40" i="16"/>
  <c r="AM41" i="16"/>
  <c r="AM42" i="16"/>
  <c r="AM43" i="16"/>
  <c r="AM44" i="16"/>
  <c r="AM45" i="16"/>
  <c r="AM46" i="16"/>
  <c r="AM47" i="16"/>
  <c r="AM48" i="16"/>
  <c r="AM49" i="16"/>
  <c r="AM50" i="16"/>
  <c r="AM51" i="16"/>
  <c r="AM52" i="16"/>
  <c r="AM53" i="16"/>
  <c r="AM54" i="16"/>
  <c r="AM55" i="16"/>
  <c r="AM56" i="16"/>
  <c r="AM57" i="16"/>
  <c r="AM58" i="16"/>
  <c r="AM59" i="16"/>
  <c r="AM60" i="16"/>
  <c r="AM61" i="16"/>
  <c r="AM62" i="16"/>
  <c r="AM63" i="16"/>
  <c r="AM64" i="16"/>
  <c r="AM65" i="16"/>
  <c r="AM66" i="16"/>
  <c r="AM67" i="16"/>
  <c r="AM68" i="16"/>
  <c r="AM69" i="16"/>
  <c r="AM70" i="16"/>
  <c r="AM71" i="16"/>
  <c r="AM72" i="16"/>
  <c r="AM73" i="16"/>
  <c r="AM74" i="16"/>
  <c r="AM75" i="16"/>
  <c r="AM76" i="16"/>
  <c r="AM77" i="16"/>
  <c r="AM78" i="16"/>
  <c r="AM79" i="16"/>
  <c r="AM80" i="16"/>
  <c r="AM81" i="16"/>
  <c r="AM82" i="16"/>
  <c r="AM83" i="16"/>
  <c r="AM84" i="16"/>
  <c r="AM85" i="16"/>
  <c r="AM86" i="16"/>
  <c r="AM87" i="16"/>
  <c r="AM88" i="16"/>
  <c r="AM89" i="16"/>
  <c r="AM90" i="16"/>
  <c r="AM91" i="16"/>
  <c r="AM92" i="16"/>
  <c r="AM93" i="16"/>
  <c r="AM94" i="16"/>
  <c r="AM95" i="16"/>
  <c r="AM96" i="16"/>
  <c r="AM97" i="16"/>
  <c r="AM98" i="16"/>
  <c r="AM99" i="16"/>
  <c r="AM100" i="16"/>
  <c r="AM101" i="16"/>
  <c r="AM102" i="16"/>
  <c r="AM103" i="16"/>
  <c r="AM104" i="16"/>
  <c r="AM105" i="16"/>
  <c r="AM106" i="16"/>
  <c r="AM107" i="16"/>
  <c r="AM108" i="16"/>
  <c r="AM109" i="16"/>
  <c r="AM110" i="16"/>
  <c r="AM111" i="16"/>
  <c r="AM112" i="16"/>
  <c r="AM113" i="16"/>
  <c r="AM114" i="16"/>
  <c r="AM115" i="16"/>
  <c r="AM116" i="16"/>
  <c r="AM117" i="16"/>
  <c r="AM118" i="16"/>
  <c r="AM119" i="16"/>
  <c r="AM120" i="16"/>
  <c r="AM121" i="16"/>
  <c r="AM122" i="16"/>
  <c r="AM123" i="16"/>
  <c r="AM124" i="16"/>
  <c r="AM125" i="16"/>
  <c r="AM126" i="16"/>
  <c r="AM127" i="16"/>
  <c r="AM128" i="16"/>
  <c r="AM129" i="16"/>
  <c r="AM130" i="16"/>
  <c r="AM131" i="16"/>
  <c r="AM132" i="16"/>
  <c r="AM133" i="16"/>
  <c r="AM134" i="16"/>
  <c r="AM135" i="16"/>
  <c r="AM136" i="16"/>
  <c r="AM137" i="16"/>
  <c r="AM138" i="16"/>
  <c r="AM139" i="16"/>
  <c r="AM140" i="16"/>
  <c r="AM141" i="16"/>
  <c r="AM142" i="16"/>
  <c r="AM143" i="16"/>
  <c r="AM144" i="16"/>
  <c r="AM145" i="16"/>
  <c r="AM146" i="16"/>
  <c r="AM147" i="16"/>
  <c r="AM148" i="16"/>
  <c r="AM149" i="16"/>
  <c r="AM150" i="16"/>
  <c r="AM151" i="16"/>
  <c r="AM152" i="16"/>
  <c r="AM153" i="16"/>
  <c r="AM154" i="16"/>
  <c r="AM155" i="16"/>
  <c r="AM156" i="16"/>
  <c r="AM157" i="16"/>
  <c r="AM158" i="16"/>
  <c r="AM159" i="16"/>
  <c r="AM160" i="16"/>
  <c r="AM161" i="16"/>
  <c r="AM162" i="16"/>
  <c r="AM163" i="16"/>
  <c r="AM164" i="16"/>
  <c r="AM165" i="16"/>
  <c r="AM166" i="16"/>
  <c r="AM167" i="16"/>
  <c r="AM168" i="16"/>
  <c r="AM169" i="16"/>
  <c r="AM170" i="16"/>
  <c r="AM171" i="16"/>
  <c r="AM172" i="16"/>
  <c r="AM173" i="16"/>
  <c r="AM174" i="16"/>
  <c r="AM175" i="16"/>
  <c r="AM176" i="16"/>
  <c r="AM177" i="16"/>
  <c r="AM178" i="16"/>
  <c r="AM179" i="16"/>
  <c r="AM180" i="16"/>
  <c r="AM181" i="16"/>
  <c r="AM182" i="16"/>
  <c r="AM183" i="16"/>
  <c r="AM184" i="16"/>
  <c r="AM185" i="16"/>
  <c r="AM186" i="16"/>
  <c r="AM187" i="16"/>
  <c r="AM188" i="16"/>
  <c r="AM189" i="16"/>
  <c r="AM190" i="16"/>
  <c r="AM191" i="16"/>
  <c r="AM192" i="16"/>
  <c r="AM193" i="16"/>
  <c r="AM194" i="16"/>
  <c r="AM195" i="16"/>
  <c r="AM196" i="16"/>
  <c r="AM197" i="16"/>
  <c r="AM198" i="16"/>
  <c r="AM199" i="16"/>
  <c r="AM200" i="16"/>
  <c r="AM201" i="16"/>
  <c r="AM202" i="16"/>
  <c r="AM203" i="16"/>
  <c r="AM204" i="16"/>
  <c r="AM205" i="16"/>
  <c r="AM206" i="16"/>
  <c r="AM207" i="16"/>
  <c r="AM208" i="16"/>
  <c r="AM209" i="16"/>
  <c r="AM210" i="16"/>
  <c r="AM211" i="16"/>
  <c r="AM212" i="16"/>
  <c r="AM213" i="16"/>
  <c r="AM214" i="16"/>
  <c r="AM215" i="16"/>
  <c r="AL10" i="16"/>
  <c r="AL11" i="16"/>
  <c r="AL12" i="16"/>
  <c r="AL13" i="16"/>
  <c r="AL14" i="16"/>
  <c r="AL15" i="16"/>
  <c r="AL16" i="16"/>
  <c r="AL17" i="16"/>
  <c r="AL18" i="16"/>
  <c r="AL19" i="16"/>
  <c r="AL20" i="16"/>
  <c r="AL21" i="16"/>
  <c r="AL22" i="16"/>
  <c r="AL23" i="16"/>
  <c r="AL24" i="16"/>
  <c r="AL25" i="16"/>
  <c r="AL26" i="16"/>
  <c r="AL27" i="16"/>
  <c r="AL28" i="16"/>
  <c r="AL29" i="16"/>
  <c r="AL30" i="16"/>
  <c r="AL31" i="16"/>
  <c r="AL32" i="16"/>
  <c r="AL33" i="16"/>
  <c r="AL34" i="16"/>
  <c r="AL35" i="16"/>
  <c r="AL36" i="16"/>
  <c r="AL37" i="16"/>
  <c r="AL38" i="16"/>
  <c r="AL39" i="16"/>
  <c r="AL40" i="16"/>
  <c r="AL41" i="16"/>
  <c r="AL42" i="16"/>
  <c r="AL43" i="16"/>
  <c r="AL44" i="16"/>
  <c r="AL45" i="16"/>
  <c r="AL46" i="16"/>
  <c r="AL47" i="16"/>
  <c r="AL48" i="16"/>
  <c r="AL49" i="16"/>
  <c r="AL50" i="16"/>
  <c r="AL51" i="16"/>
  <c r="AL52" i="16"/>
  <c r="AL53" i="16"/>
  <c r="AL54" i="16"/>
  <c r="AL55" i="16"/>
  <c r="AL56" i="16"/>
  <c r="AL57" i="16"/>
  <c r="AL58" i="16"/>
  <c r="AL59" i="16"/>
  <c r="AL60" i="16"/>
  <c r="AL61" i="16"/>
  <c r="AL62" i="16"/>
  <c r="AL63" i="16"/>
  <c r="AL64" i="16"/>
  <c r="AL65" i="16"/>
  <c r="AL66" i="16"/>
  <c r="AL67" i="16"/>
  <c r="AL68" i="16"/>
  <c r="AL69" i="16"/>
  <c r="AL70" i="16"/>
  <c r="AL71" i="16"/>
  <c r="AL72" i="16"/>
  <c r="AL73" i="16"/>
  <c r="AL74" i="16"/>
  <c r="AL75" i="16"/>
  <c r="AL76" i="16"/>
  <c r="AL77" i="16"/>
  <c r="AL78" i="16"/>
  <c r="AL79" i="16"/>
  <c r="AL80" i="16"/>
  <c r="AL81" i="16"/>
  <c r="AL82" i="16"/>
  <c r="AL83" i="16"/>
  <c r="AL84" i="16"/>
  <c r="AL85" i="16"/>
  <c r="AL86" i="16"/>
  <c r="AL87" i="16"/>
  <c r="AL88" i="16"/>
  <c r="AL89" i="16"/>
  <c r="AL90" i="16"/>
  <c r="AL91" i="16"/>
  <c r="AL92" i="16"/>
  <c r="AL93" i="16"/>
  <c r="AL94" i="16"/>
  <c r="AL95" i="16"/>
  <c r="AL96" i="16"/>
  <c r="AL97" i="16"/>
  <c r="AL98" i="16"/>
  <c r="AL99" i="16"/>
  <c r="AL100" i="16"/>
  <c r="AL101" i="16"/>
  <c r="AL102" i="16"/>
  <c r="AL103" i="16"/>
  <c r="AL104" i="16"/>
  <c r="AL105" i="16"/>
  <c r="AL106" i="16"/>
  <c r="AL107" i="16"/>
  <c r="AL108" i="16"/>
  <c r="AL109" i="16"/>
  <c r="AL110" i="16"/>
  <c r="AL111" i="16"/>
  <c r="AL112" i="16"/>
  <c r="AL113" i="16"/>
  <c r="AL114" i="16"/>
  <c r="AL115" i="16"/>
  <c r="AL116" i="16"/>
  <c r="AL117" i="16"/>
  <c r="AL118" i="16"/>
  <c r="AL119" i="16"/>
  <c r="AL120" i="16"/>
  <c r="AL121" i="16"/>
  <c r="AL122" i="16"/>
  <c r="AL123" i="16"/>
  <c r="AL124" i="16"/>
  <c r="AL125" i="16"/>
  <c r="AL126" i="16"/>
  <c r="AL127" i="16"/>
  <c r="AL128" i="16"/>
  <c r="AL129" i="16"/>
  <c r="AL130" i="16"/>
  <c r="AL131" i="16"/>
  <c r="AL132" i="16"/>
  <c r="AL133" i="16"/>
  <c r="AL134" i="16"/>
  <c r="AL135" i="16"/>
  <c r="AL136" i="16"/>
  <c r="AL137" i="16"/>
  <c r="AL138" i="16"/>
  <c r="AL139" i="16"/>
  <c r="AL140" i="16"/>
  <c r="AL141" i="16"/>
  <c r="AL142" i="16"/>
  <c r="AL143" i="16"/>
  <c r="AL144" i="16"/>
  <c r="AL145" i="16"/>
  <c r="AL146" i="16"/>
  <c r="AL147" i="16"/>
  <c r="AL148" i="16"/>
  <c r="AL149" i="16"/>
  <c r="AL150" i="16"/>
  <c r="AL151" i="16"/>
  <c r="AL152" i="16"/>
  <c r="AL153" i="16"/>
  <c r="AL154" i="16"/>
  <c r="AL155" i="16"/>
  <c r="AL156" i="16"/>
  <c r="AL157" i="16"/>
  <c r="AL158" i="16"/>
  <c r="AL159" i="16"/>
  <c r="AL160" i="16"/>
  <c r="AL161" i="16"/>
  <c r="AL162" i="16"/>
  <c r="AL163" i="16"/>
  <c r="AL164" i="16"/>
  <c r="AL165" i="16"/>
  <c r="AL166" i="16"/>
  <c r="AL167" i="16"/>
  <c r="AL168" i="16"/>
  <c r="AL169" i="16"/>
  <c r="AL170" i="16"/>
  <c r="AL171" i="16"/>
  <c r="AL172" i="16"/>
  <c r="AL173" i="16"/>
  <c r="AL174" i="16"/>
  <c r="AL175" i="16"/>
  <c r="AL176" i="16"/>
  <c r="AL177" i="16"/>
  <c r="AL178" i="16"/>
  <c r="AL179" i="16"/>
  <c r="AL180" i="16"/>
  <c r="AL181" i="16"/>
  <c r="AL182" i="16"/>
  <c r="AL183" i="16"/>
  <c r="AL184" i="16"/>
  <c r="AL185" i="16"/>
  <c r="AL186" i="16"/>
  <c r="AL187" i="16"/>
  <c r="AL188" i="16"/>
  <c r="AL189" i="16"/>
  <c r="AL190" i="16"/>
  <c r="AL191" i="16"/>
  <c r="AL192" i="16"/>
  <c r="AL193" i="16"/>
  <c r="AL194" i="16"/>
  <c r="AL195" i="16"/>
  <c r="AL196" i="16"/>
  <c r="AL197" i="16"/>
  <c r="AL198" i="16"/>
  <c r="AL199" i="16"/>
  <c r="AL200" i="16"/>
  <c r="AL201" i="16"/>
  <c r="AL202" i="16"/>
  <c r="AL203" i="16"/>
  <c r="AL204" i="16"/>
  <c r="AL205" i="16"/>
  <c r="AL206" i="16"/>
  <c r="AL207" i="16"/>
  <c r="AL208" i="16"/>
  <c r="AL209" i="16"/>
  <c r="AL210" i="16"/>
  <c r="AL211" i="16"/>
  <c r="AL212" i="16"/>
  <c r="AL213" i="16"/>
  <c r="AL214" i="16"/>
  <c r="AL215" i="16"/>
  <c r="AP11" i="19"/>
  <c r="AP12" i="19"/>
  <c r="AP13" i="19"/>
  <c r="AP14" i="19"/>
  <c r="AP15" i="19"/>
  <c r="AP16" i="19"/>
  <c r="AP17" i="19"/>
  <c r="AP18" i="19"/>
  <c r="AP19" i="19"/>
  <c r="AP20" i="19"/>
  <c r="AP21" i="19"/>
  <c r="AP22" i="19"/>
  <c r="AP23" i="19"/>
  <c r="AP24" i="19"/>
  <c r="AP25" i="19"/>
  <c r="AP26" i="19"/>
  <c r="AP27" i="19"/>
  <c r="AP28" i="19"/>
  <c r="AP29" i="19"/>
  <c r="AP30" i="19"/>
  <c r="AP31" i="19"/>
  <c r="AP32" i="19"/>
  <c r="AP33" i="19"/>
  <c r="AP34" i="19"/>
  <c r="AP35" i="19"/>
  <c r="AP36" i="19"/>
  <c r="AP37" i="19"/>
  <c r="AP38" i="19"/>
  <c r="AP39" i="19"/>
  <c r="AP40" i="19"/>
  <c r="AP41" i="19"/>
  <c r="AP42" i="19"/>
  <c r="AP43" i="19"/>
  <c r="AP44" i="19"/>
  <c r="AP45" i="19"/>
  <c r="AP46" i="19"/>
  <c r="AP47" i="19"/>
  <c r="AP48" i="19"/>
  <c r="AP49" i="19"/>
  <c r="AP50" i="19"/>
  <c r="AP51" i="19"/>
  <c r="AP52" i="19"/>
  <c r="AP53" i="19"/>
  <c r="AP54" i="19"/>
  <c r="AP55" i="19"/>
  <c r="AP56" i="19"/>
  <c r="AP57" i="19"/>
  <c r="AP58" i="19"/>
  <c r="AP59" i="19"/>
  <c r="AP60" i="19"/>
  <c r="AP61" i="19"/>
  <c r="AP62" i="19"/>
  <c r="AP63" i="19"/>
  <c r="AP64" i="19"/>
  <c r="AP65" i="19"/>
  <c r="AP66" i="19"/>
  <c r="AP67" i="19"/>
  <c r="AP68" i="19"/>
  <c r="AP69" i="19"/>
  <c r="AP70" i="19"/>
  <c r="AP10" i="19"/>
  <c r="AO11" i="19"/>
  <c r="AO12" i="19"/>
  <c r="AO13" i="19"/>
  <c r="AO14" i="19"/>
  <c r="AO15" i="19"/>
  <c r="AO16" i="19"/>
  <c r="AO17" i="19"/>
  <c r="AO18" i="19"/>
  <c r="AO19" i="19"/>
  <c r="AO20" i="19"/>
  <c r="AO21" i="19"/>
  <c r="AO22" i="19"/>
  <c r="AO23" i="19"/>
  <c r="AO24" i="19"/>
  <c r="AO25" i="19"/>
  <c r="AO26" i="19"/>
  <c r="AO27" i="19"/>
  <c r="AO28" i="19"/>
  <c r="AO29" i="19"/>
  <c r="AO30" i="19"/>
  <c r="AO31" i="19"/>
  <c r="AO32" i="19"/>
  <c r="AO33" i="19"/>
  <c r="AO34" i="19"/>
  <c r="AO35" i="19"/>
  <c r="AO36" i="19"/>
  <c r="AO37" i="19"/>
  <c r="AO38" i="19"/>
  <c r="AO39" i="19"/>
  <c r="AO40" i="19"/>
  <c r="AO41" i="19"/>
  <c r="AO42" i="19"/>
  <c r="AO43" i="19"/>
  <c r="AO44" i="19"/>
  <c r="AO45" i="19"/>
  <c r="AO46" i="19"/>
  <c r="AO47" i="19"/>
  <c r="AO48" i="19"/>
  <c r="AO49" i="19"/>
  <c r="AO50" i="19"/>
  <c r="AO51" i="19"/>
  <c r="AO52" i="19"/>
  <c r="AO53" i="19"/>
  <c r="AO54" i="19"/>
  <c r="AO55" i="19"/>
  <c r="AO56" i="19"/>
  <c r="AO57" i="19"/>
  <c r="AO58" i="19"/>
  <c r="AO59" i="19"/>
  <c r="AO60" i="19"/>
  <c r="AO61" i="19"/>
  <c r="AO62" i="19"/>
  <c r="AO63" i="19"/>
  <c r="AO64" i="19"/>
  <c r="AO65" i="19"/>
  <c r="AO66" i="19"/>
  <c r="AO67" i="19"/>
  <c r="AO68" i="19"/>
  <c r="AO69" i="19"/>
  <c r="AO70" i="19"/>
  <c r="AO10" i="19"/>
  <c r="AN11" i="19"/>
  <c r="AN12" i="19"/>
  <c r="AN13" i="19"/>
  <c r="AN14" i="19"/>
  <c r="AN15" i="19"/>
  <c r="AN16" i="19"/>
  <c r="AN17" i="19"/>
  <c r="AN18" i="19"/>
  <c r="AN19" i="19"/>
  <c r="AN20" i="19"/>
  <c r="AN21" i="19"/>
  <c r="AN22" i="19"/>
  <c r="AN23" i="19"/>
  <c r="AN24" i="19"/>
  <c r="AN25" i="19"/>
  <c r="AN26" i="19"/>
  <c r="AN27" i="19"/>
  <c r="AN28" i="19"/>
  <c r="AN29" i="19"/>
  <c r="AN30" i="19"/>
  <c r="AN31" i="19"/>
  <c r="AN32" i="19"/>
  <c r="AN33" i="19"/>
  <c r="AN34" i="19"/>
  <c r="AN35" i="19"/>
  <c r="AN36" i="19"/>
  <c r="AN37" i="19"/>
  <c r="AN38" i="19"/>
  <c r="AN39" i="19"/>
  <c r="AN40" i="19"/>
  <c r="AN41" i="19"/>
  <c r="AN42" i="19"/>
  <c r="AN43" i="19"/>
  <c r="AN44" i="19"/>
  <c r="AN45" i="19"/>
  <c r="AN46" i="19"/>
  <c r="AN47" i="19"/>
  <c r="AN48" i="19"/>
  <c r="AN49" i="19"/>
  <c r="AN50" i="19"/>
  <c r="AN51" i="19"/>
  <c r="AN52" i="19"/>
  <c r="AN53" i="19"/>
  <c r="AN54" i="19"/>
  <c r="AN55" i="19"/>
  <c r="AN56" i="19"/>
  <c r="AN57" i="19"/>
  <c r="AN58" i="19"/>
  <c r="AN59" i="19"/>
  <c r="AN60" i="19"/>
  <c r="AN61" i="19"/>
  <c r="AN62" i="19"/>
  <c r="AN63" i="19"/>
  <c r="AN64" i="19"/>
  <c r="AN65" i="19"/>
  <c r="AN66" i="19"/>
  <c r="AN67" i="19"/>
  <c r="AN68" i="19"/>
  <c r="AN69" i="19"/>
  <c r="AN70" i="19"/>
  <c r="AN10" i="19"/>
  <c r="AM11" i="19"/>
  <c r="AM12" i="19"/>
  <c r="AM13" i="19"/>
  <c r="AM14" i="19"/>
  <c r="AM15" i="19"/>
  <c r="AM16" i="19"/>
  <c r="AM17" i="19"/>
  <c r="AM18" i="19"/>
  <c r="AM19" i="19"/>
  <c r="AM20" i="19"/>
  <c r="AM21" i="19"/>
  <c r="AM22" i="19"/>
  <c r="AM23" i="19"/>
  <c r="AM24" i="19"/>
  <c r="AM25" i="19"/>
  <c r="AM26" i="19"/>
  <c r="AM27" i="19"/>
  <c r="AM28" i="19"/>
  <c r="AM29" i="19"/>
  <c r="AM30" i="19"/>
  <c r="AM31" i="19"/>
  <c r="AM32" i="19"/>
  <c r="AM33" i="19"/>
  <c r="AM34" i="19"/>
  <c r="AM35" i="19"/>
  <c r="AM36" i="19"/>
  <c r="AM37" i="19"/>
  <c r="AM38" i="19"/>
  <c r="AM39" i="19"/>
  <c r="AM40" i="19"/>
  <c r="AM41" i="19"/>
  <c r="AM42" i="19"/>
  <c r="AM43" i="19"/>
  <c r="AM44" i="19"/>
  <c r="AM45" i="19"/>
  <c r="AM46" i="19"/>
  <c r="AM47" i="19"/>
  <c r="AM48" i="19"/>
  <c r="AM49" i="19"/>
  <c r="AM50" i="19"/>
  <c r="AM51" i="19"/>
  <c r="AM52" i="19"/>
  <c r="AM53" i="19"/>
  <c r="AM54" i="19"/>
  <c r="AM55" i="19"/>
  <c r="AM56" i="19"/>
  <c r="AM57" i="19"/>
  <c r="AM58" i="19"/>
  <c r="AM59" i="19"/>
  <c r="AM60" i="19"/>
  <c r="AM61" i="19"/>
  <c r="AM62" i="19"/>
  <c r="AM63" i="19"/>
  <c r="AM64" i="19"/>
  <c r="AM65" i="19"/>
  <c r="AM66" i="19"/>
  <c r="AM67" i="19"/>
  <c r="AM68" i="19"/>
  <c r="AM69" i="19"/>
  <c r="AM70" i="19"/>
  <c r="AM10" i="19"/>
  <c r="AL11" i="19"/>
  <c r="AL12" i="19"/>
  <c r="AL13" i="19"/>
  <c r="AL14" i="19"/>
  <c r="AL15" i="19"/>
  <c r="AL16" i="19"/>
  <c r="AL17" i="19"/>
  <c r="AL18" i="19"/>
  <c r="AL19" i="19"/>
  <c r="AL20" i="19"/>
  <c r="AL21" i="19"/>
  <c r="AL22" i="19"/>
  <c r="AL23" i="19"/>
  <c r="AL24" i="19"/>
  <c r="AL25" i="19"/>
  <c r="AL26" i="19"/>
  <c r="AL27" i="19"/>
  <c r="AL28" i="19"/>
  <c r="AL29" i="19"/>
  <c r="AL30" i="19"/>
  <c r="AL31" i="19"/>
  <c r="AL32" i="19"/>
  <c r="AL33" i="19"/>
  <c r="AL34" i="19"/>
  <c r="AL35" i="19"/>
  <c r="AL36" i="19"/>
  <c r="AL37" i="19"/>
  <c r="AL38" i="19"/>
  <c r="AL39" i="19"/>
  <c r="AL40" i="19"/>
  <c r="AL41" i="19"/>
  <c r="AL42" i="19"/>
  <c r="AL43" i="19"/>
  <c r="AL44" i="19"/>
  <c r="AL45" i="19"/>
  <c r="AL46" i="19"/>
  <c r="AL47" i="19"/>
  <c r="AL48" i="19"/>
  <c r="AL49" i="19"/>
  <c r="AL50" i="19"/>
  <c r="AL51" i="19"/>
  <c r="AL52" i="19"/>
  <c r="AL53" i="19"/>
  <c r="AL54" i="19"/>
  <c r="AL55" i="19"/>
  <c r="AL56" i="19"/>
  <c r="AL57" i="19"/>
  <c r="AL58" i="19"/>
  <c r="AL59" i="19"/>
  <c r="AL60" i="19"/>
  <c r="AL61" i="19"/>
  <c r="AL62" i="19"/>
  <c r="AL63" i="19"/>
  <c r="AL64" i="19"/>
  <c r="AL65" i="19"/>
  <c r="AL66" i="19"/>
  <c r="AL67" i="19"/>
  <c r="AL68" i="19"/>
  <c r="AL69" i="19"/>
  <c r="AL70" i="19"/>
  <c r="AL10" i="19"/>
  <c r="AR4" i="30"/>
  <c r="AQ5" i="30"/>
  <c r="AQ6" i="30"/>
  <c r="AQ7" i="30"/>
  <c r="AQ8" i="30"/>
  <c r="AQ9" i="30"/>
  <c r="AQ10" i="30"/>
  <c r="AQ11" i="30"/>
  <c r="AQ12" i="30"/>
  <c r="AQ13" i="30"/>
  <c r="AQ14" i="30"/>
  <c r="AQ15" i="30"/>
  <c r="AQ16" i="30"/>
  <c r="AQ17" i="30"/>
  <c r="AQ18" i="30"/>
  <c r="AQ19" i="30"/>
  <c r="AQ20" i="30"/>
  <c r="AQ21" i="30"/>
  <c r="AQ22" i="30"/>
  <c r="AQ23" i="30"/>
  <c r="AQ24" i="30"/>
  <c r="AQ25" i="30"/>
  <c r="AQ26" i="30"/>
  <c r="AQ27" i="30"/>
  <c r="AQ28" i="30"/>
  <c r="AQ29" i="30"/>
  <c r="AQ30" i="30"/>
  <c r="AQ31" i="30"/>
  <c r="AQ32" i="30"/>
  <c r="AQ33" i="30"/>
  <c r="AQ34" i="30"/>
  <c r="AQ35" i="30"/>
  <c r="AQ36" i="30"/>
  <c r="AQ37" i="30"/>
  <c r="AQ38" i="30"/>
  <c r="AQ39" i="30"/>
  <c r="AQ40" i="30"/>
  <c r="AQ41" i="30"/>
  <c r="AQ42" i="30"/>
  <c r="AQ43" i="30"/>
  <c r="AQ44" i="30"/>
  <c r="AQ45" i="30"/>
  <c r="AQ46" i="30"/>
  <c r="AQ47" i="30"/>
  <c r="AQ48" i="30"/>
  <c r="AQ49" i="30"/>
  <c r="AQ50" i="30"/>
  <c r="AQ51" i="30"/>
  <c r="AQ52" i="30"/>
  <c r="AQ53" i="30"/>
  <c r="AQ54" i="30"/>
  <c r="AQ55" i="30"/>
  <c r="AQ56" i="30"/>
  <c r="AQ57" i="30"/>
  <c r="AQ58" i="30"/>
  <c r="AQ59" i="30"/>
  <c r="AQ60" i="30"/>
  <c r="AQ61" i="30"/>
  <c r="AQ62" i="30"/>
  <c r="AQ63" i="30"/>
  <c r="AQ64" i="30"/>
  <c r="AQ65" i="30"/>
  <c r="AQ66" i="30"/>
  <c r="AQ67" i="30"/>
  <c r="AQ68" i="30"/>
  <c r="AQ69" i="30"/>
  <c r="AQ70" i="30"/>
  <c r="AQ71" i="30"/>
  <c r="AQ72" i="30"/>
  <c r="AQ73" i="30"/>
  <c r="AQ74" i="30"/>
  <c r="AQ75" i="30"/>
  <c r="AQ76" i="30"/>
  <c r="AQ77" i="30"/>
  <c r="AQ78" i="30"/>
  <c r="AQ79" i="30"/>
  <c r="AQ80" i="30"/>
  <c r="AQ81" i="30"/>
  <c r="AQ82" i="30"/>
  <c r="AQ83" i="30"/>
  <c r="AQ84" i="30"/>
  <c r="AQ85" i="30"/>
  <c r="AQ86" i="30"/>
  <c r="AQ87" i="30"/>
  <c r="AQ88" i="30"/>
  <c r="AQ89" i="30"/>
  <c r="AQ90" i="30"/>
  <c r="AQ91" i="30"/>
  <c r="AQ92" i="30"/>
  <c r="AQ93" i="30"/>
  <c r="AQ94" i="30"/>
  <c r="AQ95" i="30"/>
  <c r="AQ96" i="30"/>
  <c r="AQ97" i="30"/>
  <c r="AQ98" i="30"/>
  <c r="AQ99" i="30"/>
  <c r="AQ100" i="30"/>
  <c r="AQ101" i="30"/>
  <c r="AQ102" i="30"/>
  <c r="AQ103" i="30"/>
  <c r="AQ104" i="30"/>
  <c r="AQ105" i="30"/>
  <c r="AQ106" i="30"/>
  <c r="AQ107" i="30"/>
  <c r="AQ108" i="30"/>
  <c r="AQ109" i="30"/>
  <c r="AQ110" i="30"/>
  <c r="AQ111" i="30"/>
  <c r="AQ112" i="30"/>
  <c r="AQ113" i="30"/>
  <c r="AQ114" i="30"/>
  <c r="AQ115" i="30"/>
  <c r="AQ116" i="30"/>
  <c r="AQ117" i="30"/>
  <c r="AQ118" i="30"/>
  <c r="AQ119" i="30"/>
  <c r="AQ120" i="30"/>
  <c r="AQ121" i="30"/>
  <c r="AQ122" i="30"/>
  <c r="AQ123" i="30"/>
  <c r="AQ124" i="30"/>
  <c r="AQ125" i="30"/>
  <c r="AQ126" i="30"/>
  <c r="AQ127" i="30"/>
  <c r="AQ128" i="30"/>
  <c r="AQ129" i="30"/>
  <c r="AQ130" i="30"/>
  <c r="AQ131" i="30"/>
  <c r="AQ132" i="30"/>
  <c r="AQ133" i="30"/>
  <c r="AQ134" i="30"/>
  <c r="AQ135" i="30"/>
  <c r="AQ136" i="30"/>
  <c r="AQ137" i="30"/>
  <c r="AQ138" i="30"/>
  <c r="AQ139" i="30"/>
  <c r="AQ4" i="30"/>
  <c r="AO5" i="30"/>
  <c r="AO6" i="30"/>
  <c r="AO7" i="30"/>
  <c r="AO8" i="30"/>
  <c r="AO9" i="30"/>
  <c r="AO10" i="30"/>
  <c r="AO11" i="30"/>
  <c r="AO12" i="30"/>
  <c r="AO13" i="30"/>
  <c r="AO14" i="30"/>
  <c r="AO15" i="30"/>
  <c r="AO16" i="30"/>
  <c r="AO17" i="30"/>
  <c r="AO18" i="30"/>
  <c r="AO19" i="30"/>
  <c r="AO20" i="30"/>
  <c r="AO21" i="30"/>
  <c r="AO22" i="30"/>
  <c r="AO23" i="30"/>
  <c r="AO24" i="30"/>
  <c r="AO25" i="30"/>
  <c r="AO26" i="30"/>
  <c r="AO27" i="30"/>
  <c r="AO28" i="30"/>
  <c r="AO29" i="30"/>
  <c r="AO30" i="30"/>
  <c r="AO31" i="30"/>
  <c r="AO32" i="30"/>
  <c r="AO33" i="30"/>
  <c r="AO34" i="30"/>
  <c r="AO35" i="30"/>
  <c r="AO36" i="30"/>
  <c r="AO37" i="30"/>
  <c r="AO38" i="30"/>
  <c r="AO39" i="30"/>
  <c r="AO40" i="30"/>
  <c r="AO41" i="30"/>
  <c r="AO42" i="30"/>
  <c r="AO43" i="30"/>
  <c r="AO44" i="30"/>
  <c r="AO45" i="30"/>
  <c r="AO46" i="30"/>
  <c r="AO47" i="30"/>
  <c r="AO48" i="30"/>
  <c r="AO49" i="30"/>
  <c r="AO50" i="30"/>
  <c r="AO51" i="30"/>
  <c r="AO52" i="30"/>
  <c r="AO53" i="30"/>
  <c r="AO54" i="30"/>
  <c r="AO55" i="30"/>
  <c r="AO56" i="30"/>
  <c r="AO57" i="30"/>
  <c r="AO58" i="30"/>
  <c r="AO59" i="30"/>
  <c r="AO60" i="30"/>
  <c r="AO61" i="30"/>
  <c r="AO62" i="30"/>
  <c r="AO63" i="30"/>
  <c r="AO64" i="30"/>
  <c r="AO65" i="30"/>
  <c r="AO66" i="30"/>
  <c r="AO67" i="30"/>
  <c r="AO68" i="30"/>
  <c r="AO69" i="30"/>
  <c r="AO70" i="30"/>
  <c r="AO71" i="30"/>
  <c r="AO72" i="30"/>
  <c r="AO73" i="30"/>
  <c r="AO74" i="30"/>
  <c r="AO75" i="30"/>
  <c r="AO76" i="30"/>
  <c r="AO77" i="30"/>
  <c r="AO78" i="30"/>
  <c r="AO79" i="30"/>
  <c r="AO80" i="30"/>
  <c r="AO81" i="30"/>
  <c r="AO82" i="30"/>
  <c r="AO83" i="30"/>
  <c r="AO84" i="30"/>
  <c r="AO85" i="30"/>
  <c r="AO86" i="30"/>
  <c r="AO87" i="30"/>
  <c r="AO88" i="30"/>
  <c r="AO89" i="30"/>
  <c r="AO90" i="30"/>
  <c r="AO91" i="30"/>
  <c r="AO92" i="30"/>
  <c r="AO93" i="30"/>
  <c r="AO94" i="30"/>
  <c r="AO95" i="30"/>
  <c r="AO96" i="30"/>
  <c r="AO97" i="30"/>
  <c r="AO98" i="30"/>
  <c r="AO99" i="30"/>
  <c r="AO100" i="30"/>
  <c r="AO101" i="30"/>
  <c r="AO102" i="30"/>
  <c r="AO103" i="30"/>
  <c r="AO104" i="30"/>
  <c r="AO105" i="30"/>
  <c r="AO106" i="30"/>
  <c r="AO107" i="30"/>
  <c r="AO108" i="30"/>
  <c r="AO109" i="30"/>
  <c r="AO110" i="30"/>
  <c r="AO111" i="30"/>
  <c r="AO112" i="30"/>
  <c r="AO113" i="30"/>
  <c r="AO114" i="30"/>
  <c r="AO115" i="30"/>
  <c r="AO116" i="30"/>
  <c r="AO117" i="30"/>
  <c r="AO118" i="30"/>
  <c r="AO119" i="30"/>
  <c r="AO120" i="30"/>
  <c r="AO121" i="30"/>
  <c r="AO122" i="30"/>
  <c r="AO123" i="30"/>
  <c r="AO124" i="30"/>
  <c r="AO125" i="30"/>
  <c r="AO126" i="30"/>
  <c r="AO127" i="30"/>
  <c r="AO128" i="30"/>
  <c r="AO129" i="30"/>
  <c r="AO130" i="30"/>
  <c r="AO131" i="30"/>
  <c r="AO132" i="30"/>
  <c r="AO133" i="30"/>
  <c r="AO134" i="30"/>
  <c r="AO135" i="30"/>
  <c r="AO136" i="30"/>
  <c r="AO137" i="30"/>
  <c r="AO138" i="30"/>
  <c r="AO139" i="30"/>
  <c r="AO4" i="30"/>
  <c r="AN5" i="30"/>
  <c r="AN6" i="30"/>
  <c r="AP6" i="30" s="1"/>
  <c r="AN7" i="30"/>
  <c r="AN8" i="30"/>
  <c r="AN9" i="30"/>
  <c r="AN10" i="30"/>
  <c r="AN11" i="30"/>
  <c r="AN12" i="30"/>
  <c r="AN13" i="30"/>
  <c r="AN14" i="30"/>
  <c r="AN15" i="30"/>
  <c r="AN16" i="30"/>
  <c r="AN17" i="30"/>
  <c r="AN18" i="30"/>
  <c r="AP18" i="30" s="1"/>
  <c r="AN19" i="30"/>
  <c r="AN20" i="30"/>
  <c r="AN21" i="30"/>
  <c r="AN22" i="30"/>
  <c r="AN23" i="30"/>
  <c r="AN24" i="30"/>
  <c r="AN25" i="30"/>
  <c r="AN26" i="30"/>
  <c r="AN27" i="30"/>
  <c r="AN28" i="30"/>
  <c r="AN29" i="30"/>
  <c r="AN30" i="30"/>
  <c r="AP30" i="30" s="1"/>
  <c r="AN31" i="30"/>
  <c r="AN32" i="30"/>
  <c r="AN33" i="30"/>
  <c r="AN34" i="30"/>
  <c r="AN35" i="30"/>
  <c r="AP35" i="30" s="1"/>
  <c r="AN36" i="30"/>
  <c r="AN37" i="30"/>
  <c r="AN38" i="30"/>
  <c r="AN39" i="30"/>
  <c r="AN40" i="30"/>
  <c r="AN41" i="30"/>
  <c r="AN42" i="30"/>
  <c r="AP42" i="30" s="1"/>
  <c r="AN43" i="30"/>
  <c r="AN44" i="30"/>
  <c r="AN45" i="30"/>
  <c r="AN46" i="30"/>
  <c r="AN47" i="30"/>
  <c r="AN48" i="30"/>
  <c r="AN49" i="30"/>
  <c r="AN50" i="30"/>
  <c r="AN51" i="30"/>
  <c r="AN52" i="30"/>
  <c r="AN53" i="30"/>
  <c r="AN54" i="30"/>
  <c r="AP54" i="30" s="1"/>
  <c r="AN55" i="30"/>
  <c r="AN56" i="30"/>
  <c r="AN57" i="30"/>
  <c r="AN58" i="30"/>
  <c r="AN59" i="30"/>
  <c r="AN60" i="30"/>
  <c r="AN61" i="30"/>
  <c r="AN62" i="30"/>
  <c r="AN63" i="30"/>
  <c r="AN64" i="30"/>
  <c r="AN65" i="30"/>
  <c r="AN66" i="30"/>
  <c r="AP66" i="30" s="1"/>
  <c r="AN67" i="30"/>
  <c r="AN68" i="30"/>
  <c r="AN69" i="30"/>
  <c r="AN70" i="30"/>
  <c r="AN71" i="30"/>
  <c r="AN72" i="30"/>
  <c r="AN73" i="30"/>
  <c r="AN74" i="30"/>
  <c r="AN75" i="30"/>
  <c r="AN76" i="30"/>
  <c r="AN77" i="30"/>
  <c r="AN78" i="30"/>
  <c r="AP78" i="30" s="1"/>
  <c r="AN79" i="30"/>
  <c r="AN80" i="30"/>
  <c r="AN81" i="30"/>
  <c r="AN82" i="30"/>
  <c r="AN83" i="30"/>
  <c r="AP83" i="30" s="1"/>
  <c r="AN84" i="30"/>
  <c r="AN85" i="30"/>
  <c r="AN86" i="30"/>
  <c r="AN87" i="30"/>
  <c r="AN88" i="30"/>
  <c r="AN89" i="30"/>
  <c r="AN90" i="30"/>
  <c r="AP90" i="30" s="1"/>
  <c r="AN91" i="30"/>
  <c r="AN92" i="30"/>
  <c r="AN93" i="30"/>
  <c r="AN94" i="30"/>
  <c r="AN95" i="30"/>
  <c r="AN96" i="30"/>
  <c r="AN97" i="30"/>
  <c r="AN98" i="30"/>
  <c r="AN99" i="30"/>
  <c r="AN100" i="30"/>
  <c r="AN101" i="30"/>
  <c r="AN102" i="30"/>
  <c r="AP102" i="30" s="1"/>
  <c r="AN103" i="30"/>
  <c r="AN104" i="30"/>
  <c r="AN105" i="30"/>
  <c r="AN106" i="30"/>
  <c r="AN107" i="30"/>
  <c r="AN108" i="30"/>
  <c r="AN109" i="30"/>
  <c r="AN110" i="30"/>
  <c r="AN111" i="30"/>
  <c r="AN112" i="30"/>
  <c r="AN113" i="30"/>
  <c r="AN114" i="30"/>
  <c r="AP114" i="30" s="1"/>
  <c r="AN115" i="30"/>
  <c r="AN116" i="30"/>
  <c r="AN117" i="30"/>
  <c r="AN118" i="30"/>
  <c r="AN119" i="30"/>
  <c r="AN120" i="30"/>
  <c r="AN121" i="30"/>
  <c r="AN122" i="30"/>
  <c r="AN123" i="30"/>
  <c r="AN124" i="30"/>
  <c r="AN125" i="30"/>
  <c r="AN126" i="30"/>
  <c r="AP126" i="30" s="1"/>
  <c r="AN127" i="30"/>
  <c r="AN128" i="30"/>
  <c r="AN129" i="30"/>
  <c r="AP129" i="30" s="1"/>
  <c r="AN130" i="30"/>
  <c r="AN131" i="30"/>
  <c r="AP131" i="30" s="1"/>
  <c r="AN132" i="30"/>
  <c r="AN133" i="30"/>
  <c r="AN134" i="30"/>
  <c r="AN135" i="30"/>
  <c r="AN136" i="30"/>
  <c r="AN137" i="30"/>
  <c r="AN138" i="30"/>
  <c r="AP138" i="30" s="1"/>
  <c r="AN139" i="30"/>
  <c r="AN4" i="30"/>
  <c r="AF5" i="32"/>
  <c r="AF6" i="32"/>
  <c r="AF7" i="32"/>
  <c r="AF8" i="32"/>
  <c r="AF9" i="32"/>
  <c r="AF10" i="32"/>
  <c r="AF11" i="32"/>
  <c r="AF12" i="32"/>
  <c r="AF13" i="32"/>
  <c r="AF14" i="32"/>
  <c r="AF15" i="32"/>
  <c r="AF16" i="32"/>
  <c r="AF17" i="32"/>
  <c r="AF18" i="32"/>
  <c r="AF19" i="32"/>
  <c r="AF20" i="32"/>
  <c r="AF21" i="32"/>
  <c r="AF22" i="32"/>
  <c r="AF4" i="32"/>
  <c r="AE5" i="32"/>
  <c r="AE6" i="32"/>
  <c r="AE7" i="32"/>
  <c r="AE8" i="32"/>
  <c r="AE9" i="32"/>
  <c r="AE10" i="32"/>
  <c r="AE11" i="32"/>
  <c r="AE12" i="32"/>
  <c r="AE13" i="32"/>
  <c r="AE14" i="32"/>
  <c r="AE15" i="32"/>
  <c r="AE16" i="32"/>
  <c r="AE17" i="32"/>
  <c r="AE18" i="32"/>
  <c r="AE19" i="32"/>
  <c r="AE20" i="32"/>
  <c r="AE21" i="32"/>
  <c r="AE22" i="32"/>
  <c r="AE4" i="32"/>
  <c r="AC5" i="32"/>
  <c r="AC6" i="32"/>
  <c r="AC7" i="32"/>
  <c r="AC8" i="32"/>
  <c r="AC9" i="32"/>
  <c r="AC10" i="32"/>
  <c r="AC11" i="32"/>
  <c r="AC12" i="32"/>
  <c r="AC13" i="32"/>
  <c r="AC14" i="32"/>
  <c r="AC15" i="32"/>
  <c r="AC16" i="32"/>
  <c r="AC17" i="32"/>
  <c r="AC18" i="32"/>
  <c r="AC19" i="32"/>
  <c r="AC20" i="32"/>
  <c r="AC21" i="32"/>
  <c r="AC22" i="32"/>
  <c r="AC4" i="32"/>
  <c r="AB5" i="32"/>
  <c r="AD5" i="32" s="1"/>
  <c r="AB6" i="32"/>
  <c r="AD6" i="32" s="1"/>
  <c r="AB7" i="32"/>
  <c r="AB8" i="32"/>
  <c r="AD8" i="32" s="1"/>
  <c r="AB9" i="32"/>
  <c r="AD9" i="32" s="1"/>
  <c r="AB10" i="32"/>
  <c r="AB11" i="32"/>
  <c r="AB12" i="32"/>
  <c r="AB13" i="32"/>
  <c r="AB14" i="32"/>
  <c r="AB15" i="32"/>
  <c r="AB16" i="32"/>
  <c r="AB17" i="32"/>
  <c r="AD17" i="32" s="1"/>
  <c r="AB18" i="32"/>
  <c r="AD18" i="32" s="1"/>
  <c r="AB19" i="32"/>
  <c r="AB20" i="32"/>
  <c r="AD20" i="32" s="1"/>
  <c r="AB21" i="32"/>
  <c r="AD21" i="32" s="1"/>
  <c r="AB22" i="32"/>
  <c r="AB4" i="32"/>
  <c r="M476" i="61"/>
  <c r="AR5" i="30"/>
  <c r="AR6" i="30"/>
  <c r="AR7" i="30"/>
  <c r="AR8" i="30"/>
  <c r="AR9" i="30"/>
  <c r="AR10" i="30"/>
  <c r="AR11" i="30"/>
  <c r="AR12" i="30"/>
  <c r="AR13" i="30"/>
  <c r="AR14" i="30"/>
  <c r="AR15" i="30"/>
  <c r="AR16" i="30"/>
  <c r="AR17" i="30"/>
  <c r="AR18" i="30"/>
  <c r="AR19" i="30"/>
  <c r="AR20" i="30"/>
  <c r="AR21" i="30"/>
  <c r="AR22" i="30"/>
  <c r="AR23" i="30"/>
  <c r="AR24" i="30"/>
  <c r="AR25" i="30"/>
  <c r="AR26" i="30"/>
  <c r="AR27" i="30"/>
  <c r="AR28" i="30"/>
  <c r="AR29" i="30"/>
  <c r="AR30" i="30"/>
  <c r="AR31" i="30"/>
  <c r="AR32" i="30"/>
  <c r="AR33" i="30"/>
  <c r="AR34" i="30"/>
  <c r="AR35" i="30"/>
  <c r="AR36" i="30"/>
  <c r="AR37" i="30"/>
  <c r="AR38" i="30"/>
  <c r="AR39" i="30"/>
  <c r="AR40" i="30"/>
  <c r="AR41" i="30"/>
  <c r="AR42" i="30"/>
  <c r="AR43" i="30"/>
  <c r="AR44" i="30"/>
  <c r="AR45" i="30"/>
  <c r="AR46" i="30"/>
  <c r="AR47" i="30"/>
  <c r="AR48" i="30"/>
  <c r="AR49" i="30"/>
  <c r="AR50" i="30"/>
  <c r="AR51" i="30"/>
  <c r="AR52" i="30"/>
  <c r="AR53" i="30"/>
  <c r="AR54" i="30"/>
  <c r="AR55" i="30"/>
  <c r="AR56" i="30"/>
  <c r="AR57" i="30"/>
  <c r="AR58" i="30"/>
  <c r="AR59" i="30"/>
  <c r="AR60" i="30"/>
  <c r="AR61" i="30"/>
  <c r="AR62" i="30"/>
  <c r="AR63" i="30"/>
  <c r="AR64" i="30"/>
  <c r="AR65" i="30"/>
  <c r="AR66" i="30"/>
  <c r="AR67" i="30"/>
  <c r="AR68" i="30"/>
  <c r="AR69" i="30"/>
  <c r="AR70" i="30"/>
  <c r="AR71" i="30"/>
  <c r="AR72" i="30"/>
  <c r="AR73" i="30"/>
  <c r="AR74" i="30"/>
  <c r="AR75" i="30"/>
  <c r="AR76" i="30"/>
  <c r="AR77" i="30"/>
  <c r="AR78" i="30"/>
  <c r="AR79" i="30"/>
  <c r="AR80" i="30"/>
  <c r="AR81" i="30"/>
  <c r="AR82" i="30"/>
  <c r="AR83" i="30"/>
  <c r="AR84" i="30"/>
  <c r="AR85" i="30"/>
  <c r="AR86" i="30"/>
  <c r="AR87" i="30"/>
  <c r="AR88" i="30"/>
  <c r="AR89" i="30"/>
  <c r="AR90" i="30"/>
  <c r="AR91" i="30"/>
  <c r="AR92" i="30"/>
  <c r="AR93" i="30"/>
  <c r="AR94" i="30"/>
  <c r="AR95" i="30"/>
  <c r="AR96" i="30"/>
  <c r="AR97" i="30"/>
  <c r="AR98" i="30"/>
  <c r="AR99" i="30"/>
  <c r="AR100" i="30"/>
  <c r="AR101" i="30"/>
  <c r="AR102" i="30"/>
  <c r="AR103" i="30"/>
  <c r="AR104" i="30"/>
  <c r="AR105" i="30"/>
  <c r="AR106" i="30"/>
  <c r="AR107" i="30"/>
  <c r="AR108" i="30"/>
  <c r="AR109" i="30"/>
  <c r="AR110" i="30"/>
  <c r="AR111" i="30"/>
  <c r="AR112" i="30"/>
  <c r="AR113" i="30"/>
  <c r="AR114" i="30"/>
  <c r="AR115" i="30"/>
  <c r="AR116" i="30"/>
  <c r="AR117" i="30"/>
  <c r="AR118" i="30"/>
  <c r="AR119" i="30"/>
  <c r="AR120" i="30"/>
  <c r="AR121" i="30"/>
  <c r="AR122" i="30"/>
  <c r="AR123" i="30"/>
  <c r="AR124" i="30"/>
  <c r="AR125" i="30"/>
  <c r="AR126" i="30"/>
  <c r="AR127" i="30"/>
  <c r="AR128" i="30"/>
  <c r="AR129" i="30"/>
  <c r="AR130" i="30"/>
  <c r="AR131" i="30"/>
  <c r="AR132" i="30"/>
  <c r="AR133" i="30"/>
  <c r="AR134" i="30"/>
  <c r="AR135" i="30"/>
  <c r="AR136" i="30"/>
  <c r="AR137" i="30"/>
  <c r="AR138" i="30"/>
  <c r="AR139" i="30"/>
  <c r="M398" i="61"/>
  <c r="M399" i="61"/>
  <c r="M400" i="61"/>
  <c r="M401" i="61"/>
  <c r="M404" i="61"/>
  <c r="M409" i="61"/>
  <c r="M410" i="61"/>
  <c r="M413" i="61"/>
  <c r="M414" i="61"/>
  <c r="M415" i="61"/>
  <c r="M416" i="61"/>
  <c r="M417" i="61"/>
  <c r="M418" i="61"/>
  <c r="M419" i="61"/>
  <c r="M423" i="61"/>
  <c r="M424" i="61"/>
  <c r="M425" i="61"/>
  <c r="M428" i="61"/>
  <c r="M429" i="61"/>
  <c r="M430" i="61"/>
  <c r="M434" i="61"/>
  <c r="M441" i="61"/>
  <c r="M442" i="61"/>
  <c r="M445" i="61"/>
  <c r="M446" i="61"/>
  <c r="M447" i="61"/>
  <c r="M448" i="61"/>
  <c r="M449" i="61"/>
  <c r="M453" i="61"/>
  <c r="M455" i="61"/>
  <c r="L399" i="61"/>
  <c r="L401" i="61"/>
  <c r="L404" i="61"/>
  <c r="L405" i="61"/>
  <c r="L406" i="61"/>
  <c r="L407" i="61"/>
  <c r="L408" i="61"/>
  <c r="L413" i="61"/>
  <c r="L415" i="61"/>
  <c r="L416" i="61"/>
  <c r="L419" i="61"/>
  <c r="L420" i="61"/>
  <c r="L421" i="61"/>
  <c r="L422" i="61"/>
  <c r="L424" i="61"/>
  <c r="L425" i="61"/>
  <c r="L429" i="61"/>
  <c r="L434" i="61"/>
  <c r="L435" i="61"/>
  <c r="L436" i="61"/>
  <c r="L439" i="61"/>
  <c r="L440" i="61"/>
  <c r="L442" i="61"/>
  <c r="L445" i="61"/>
  <c r="L447" i="61"/>
  <c r="L448" i="61"/>
  <c r="L449" i="61"/>
  <c r="L453" i="61"/>
  <c r="L454" i="61"/>
  <c r="L455" i="61"/>
  <c r="L456" i="61"/>
  <c r="M405" i="61"/>
  <c r="M435" i="61"/>
  <c r="L398" i="61"/>
  <c r="L400" i="61"/>
  <c r="L410" i="61"/>
  <c r="L414" i="61"/>
  <c r="L418" i="61"/>
  <c r="L428" i="61"/>
  <c r="L430" i="61"/>
  <c r="L433" i="61"/>
  <c r="L446" i="61"/>
  <c r="M406" i="61"/>
  <c r="M420" i="61"/>
  <c r="M433" i="61"/>
  <c r="M436" i="61"/>
  <c r="M454" i="61"/>
  <c r="L417" i="61"/>
  <c r="AM4" i="19"/>
  <c r="AO4" i="19"/>
  <c r="AP4" i="19"/>
  <c r="AP3" i="19" s="1"/>
  <c r="AM5" i="19"/>
  <c r="AO5" i="19"/>
  <c r="AP5" i="19"/>
  <c r="AM6" i="19"/>
  <c r="AO6" i="19"/>
  <c r="AP6" i="19"/>
  <c r="AM7" i="19"/>
  <c r="AO7" i="19"/>
  <c r="AP7" i="19"/>
  <c r="AM8" i="19"/>
  <c r="AO8" i="19"/>
  <c r="AP8" i="19"/>
  <c r="AM9" i="19"/>
  <c r="AO9" i="19"/>
  <c r="AP9" i="19"/>
  <c r="AM71" i="19"/>
  <c r="AO71" i="19"/>
  <c r="AP71" i="19"/>
  <c r="AL4" i="16"/>
  <c r="AM4" i="16"/>
  <c r="AO4" i="16"/>
  <c r="AO3" i="16" s="1"/>
  <c r="AP4" i="16"/>
  <c r="AP3" i="16" s="1"/>
  <c r="AL5" i="16"/>
  <c r="AM5" i="16"/>
  <c r="AO5" i="16"/>
  <c r="AP5" i="16"/>
  <c r="AL6" i="16"/>
  <c r="AM6" i="16"/>
  <c r="AO6" i="16"/>
  <c r="AP6" i="16"/>
  <c r="AL7" i="16"/>
  <c r="AM7" i="16"/>
  <c r="AO7" i="16"/>
  <c r="AP7" i="16"/>
  <c r="AL8" i="16"/>
  <c r="AM8" i="16"/>
  <c r="AO8" i="16"/>
  <c r="AP8" i="16"/>
  <c r="AL9" i="16"/>
  <c r="AM9" i="16"/>
  <c r="AO9" i="16"/>
  <c r="AP9" i="16"/>
  <c r="H11" i="11"/>
  <c r="D14" i="11"/>
  <c r="B18" i="11"/>
  <c r="J453" i="61"/>
  <c r="J454" i="61"/>
  <c r="J455" i="61"/>
  <c r="J456" i="61"/>
  <c r="J452" i="61"/>
  <c r="J446" i="61"/>
  <c r="J447" i="61"/>
  <c r="J448" i="61"/>
  <c r="J449" i="61"/>
  <c r="J445" i="61"/>
  <c r="J440" i="61"/>
  <c r="J441" i="61"/>
  <c r="J442" i="61"/>
  <c r="J439" i="61"/>
  <c r="J434" i="61"/>
  <c r="J435" i="61"/>
  <c r="J436" i="61"/>
  <c r="J433" i="61"/>
  <c r="J429" i="61"/>
  <c r="J430" i="61"/>
  <c r="J428" i="61"/>
  <c r="J414" i="61"/>
  <c r="J415" i="61"/>
  <c r="J416" i="61"/>
  <c r="J417" i="61"/>
  <c r="J418" i="61"/>
  <c r="J419" i="61"/>
  <c r="J420" i="61"/>
  <c r="J421" i="61"/>
  <c r="J422" i="61"/>
  <c r="J423" i="61"/>
  <c r="J424" i="61"/>
  <c r="J425" i="61"/>
  <c r="J413" i="61"/>
  <c r="J405" i="61"/>
  <c r="J406" i="61"/>
  <c r="J407" i="61"/>
  <c r="J408" i="61"/>
  <c r="J409" i="61"/>
  <c r="J410" i="61"/>
  <c r="J404" i="61"/>
  <c r="J398" i="61"/>
  <c r="J399" i="61"/>
  <c r="J400" i="61"/>
  <c r="J401" i="61"/>
  <c r="C12" i="83"/>
  <c r="O581" i="61"/>
  <c r="N581" i="61"/>
  <c r="J548" i="61"/>
  <c r="AP130" i="30" l="1"/>
  <c r="AP118" i="30"/>
  <c r="AP106" i="30"/>
  <c r="AP94" i="30"/>
  <c r="AP82" i="30"/>
  <c r="AP70" i="30"/>
  <c r="AP58" i="30"/>
  <c r="AP46" i="30"/>
  <c r="AP34" i="30"/>
  <c r="AP22" i="30"/>
  <c r="AP10" i="30"/>
  <c r="AP117" i="30"/>
  <c r="AP105" i="30"/>
  <c r="AP93" i="30"/>
  <c r="AP81" i="30"/>
  <c r="AP69" i="30"/>
  <c r="AP57" i="30"/>
  <c r="AP45" i="30"/>
  <c r="AP33" i="30"/>
  <c r="AP21" i="30"/>
  <c r="AP9" i="30"/>
  <c r="AP4" i="30"/>
  <c r="AP128" i="30"/>
  <c r="AP116" i="30"/>
  <c r="AP104" i="30"/>
  <c r="AP92" i="30"/>
  <c r="AP80" i="30"/>
  <c r="AP68" i="30"/>
  <c r="AP56" i="30"/>
  <c r="AP44" i="30"/>
  <c r="AP32" i="30"/>
  <c r="AP20" i="30"/>
  <c r="AP8" i="30"/>
  <c r="AP119" i="30"/>
  <c r="AP107" i="30"/>
  <c r="AP95" i="30"/>
  <c r="AP71" i="30"/>
  <c r="AP59" i="30"/>
  <c r="AP47" i="30"/>
  <c r="AP23" i="30"/>
  <c r="AP11" i="30"/>
  <c r="AP137" i="30"/>
  <c r="AP125" i="30"/>
  <c r="AP113" i="30"/>
  <c r="AP101" i="30"/>
  <c r="AP89" i="30"/>
  <c r="AP77" i="30"/>
  <c r="AP65" i="30"/>
  <c r="AP53" i="30"/>
  <c r="AP41" i="30"/>
  <c r="AP29" i="30"/>
  <c r="AP17" i="30"/>
  <c r="AP5" i="30"/>
  <c r="AP136" i="30"/>
  <c r="AP124" i="30"/>
  <c r="AP112" i="30"/>
  <c r="AP100" i="30"/>
  <c r="AP88" i="30"/>
  <c r="AP76" i="30"/>
  <c r="AP64" i="30"/>
  <c r="AP52" i="30"/>
  <c r="AP40" i="30"/>
  <c r="AP28" i="30"/>
  <c r="AP16" i="30"/>
  <c r="AP135" i="30"/>
  <c r="AP123" i="30"/>
  <c r="AP111" i="30"/>
  <c r="AP99" i="30"/>
  <c r="AP87" i="30"/>
  <c r="AP75" i="30"/>
  <c r="AP63" i="30"/>
  <c r="AP51" i="30"/>
  <c r="AP39" i="30"/>
  <c r="AP27" i="30"/>
  <c r="AP15" i="30"/>
  <c r="AP139" i="30"/>
  <c r="AP127" i="30"/>
  <c r="AP115" i="30"/>
  <c r="AP103" i="30"/>
  <c r="AP91" i="30"/>
  <c r="AP79" i="30"/>
  <c r="AP67" i="30"/>
  <c r="AP55" i="30"/>
  <c r="AP43" i="30"/>
  <c r="AP31" i="30"/>
  <c r="AP19" i="30"/>
  <c r="AP7" i="30"/>
  <c r="AP134" i="30"/>
  <c r="AP122" i="30"/>
  <c r="AP110" i="30"/>
  <c r="AP98" i="30"/>
  <c r="AP86" i="30"/>
  <c r="AP74" i="30"/>
  <c r="AP62" i="30"/>
  <c r="AP50" i="30"/>
  <c r="AP38" i="30"/>
  <c r="AP26" i="30"/>
  <c r="AP14" i="30"/>
  <c r="AP133" i="30"/>
  <c r="AP121" i="30"/>
  <c r="AP109" i="30"/>
  <c r="AP97" i="30"/>
  <c r="AP85" i="30"/>
  <c r="AP73" i="30"/>
  <c r="AP61" i="30"/>
  <c r="AP49" i="30"/>
  <c r="AP37" i="30"/>
  <c r="AP25" i="30"/>
  <c r="AP13" i="30"/>
  <c r="AP132" i="30"/>
  <c r="AP120" i="30"/>
  <c r="AP108" i="30"/>
  <c r="AP96" i="30"/>
  <c r="AP84" i="30"/>
  <c r="AP72" i="30"/>
  <c r="AP60" i="30"/>
  <c r="AP48" i="30"/>
  <c r="AP36" i="30"/>
  <c r="AP24" i="30"/>
  <c r="AP12" i="30"/>
  <c r="AD16" i="32"/>
  <c r="AD4" i="32"/>
  <c r="AD15" i="32"/>
  <c r="AD13" i="32"/>
  <c r="AD12" i="32"/>
  <c r="AD11" i="32"/>
  <c r="AD22" i="32"/>
  <c r="AD10" i="32"/>
  <c r="AD19" i="32"/>
  <c r="AD7" i="32"/>
  <c r="AD14" i="32"/>
  <c r="K418" i="61"/>
  <c r="K404" i="61"/>
  <c r="K453" i="61"/>
  <c r="K435" i="61"/>
  <c r="K419" i="61"/>
  <c r="K405" i="61"/>
  <c r="K449" i="61"/>
  <c r="K433" i="61"/>
  <c r="K417" i="61"/>
  <c r="K401" i="61"/>
  <c r="K448" i="61"/>
  <c r="K430" i="61"/>
  <c r="K400" i="61"/>
  <c r="K456" i="61"/>
  <c r="K440" i="61"/>
  <c r="K408" i="61"/>
  <c r="K455" i="61"/>
  <c r="K439" i="61"/>
  <c r="K421" i="61"/>
  <c r="K407" i="61"/>
  <c r="K442" i="61"/>
  <c r="K424" i="61"/>
  <c r="K410" i="61"/>
  <c r="K441" i="61"/>
  <c r="K423" i="61"/>
  <c r="K409" i="61"/>
  <c r="K454" i="61"/>
  <c r="K436" i="61"/>
  <c r="K420" i="61"/>
  <c r="K406" i="61"/>
  <c r="K429" i="61"/>
  <c r="K434" i="61"/>
  <c r="K414" i="61"/>
  <c r="K398" i="61"/>
  <c r="K445" i="61"/>
  <c r="K413" i="61"/>
  <c r="K428" i="61"/>
  <c r="K416" i="61"/>
  <c r="AQ112" i="16"/>
  <c r="K447" i="61"/>
  <c r="K399" i="61"/>
  <c r="AQ94" i="16"/>
  <c r="AQ34" i="16"/>
  <c r="K415" i="61"/>
  <c r="K446" i="61"/>
  <c r="K422" i="61"/>
  <c r="K425" i="61"/>
  <c r="AQ20" i="16"/>
  <c r="AC3" i="32"/>
  <c r="AQ96" i="16"/>
  <c r="K7" i="61"/>
  <c r="K452" i="61"/>
  <c r="AQ9" i="19"/>
  <c r="AQ8" i="19"/>
  <c r="AQ70" i="19"/>
  <c r="AQ68" i="19"/>
  <c r="AQ66" i="19"/>
  <c r="AQ57" i="19"/>
  <c r="AQ54" i="19"/>
  <c r="AQ52" i="19"/>
  <c r="AQ50" i="19"/>
  <c r="AQ41" i="19"/>
  <c r="AQ38" i="19"/>
  <c r="AQ36" i="19"/>
  <c r="AQ34" i="19"/>
  <c r="AQ25" i="19"/>
  <c r="AQ22" i="19"/>
  <c r="AQ20" i="19"/>
  <c r="AQ18" i="19"/>
  <c r="AQ7" i="19"/>
  <c r="AQ71" i="19"/>
  <c r="AQ65" i="19"/>
  <c r="AQ62" i="19"/>
  <c r="AQ60" i="19"/>
  <c r="AQ58" i="19"/>
  <c r="AQ49" i="19"/>
  <c r="AQ46" i="19"/>
  <c r="AQ44" i="19"/>
  <c r="AQ42" i="19"/>
  <c r="AQ33" i="19"/>
  <c r="AQ30" i="19"/>
  <c r="AQ28" i="19"/>
  <c r="AQ26" i="19"/>
  <c r="AQ17" i="19"/>
  <c r="AQ14" i="19"/>
  <c r="AQ12" i="19"/>
  <c r="AQ10" i="19"/>
  <c r="AQ5" i="19"/>
  <c r="AQ63" i="19"/>
  <c r="AQ15" i="19"/>
  <c r="AQ47" i="19"/>
  <c r="AQ39" i="19"/>
  <c r="AQ31" i="19"/>
  <c r="AQ69" i="19"/>
  <c r="AQ61" i="19"/>
  <c r="AQ53" i="19"/>
  <c r="AQ45" i="19"/>
  <c r="AQ37" i="19"/>
  <c r="AQ29" i="19"/>
  <c r="AQ21" i="19"/>
  <c r="AQ13" i="19"/>
  <c r="AQ55" i="19"/>
  <c r="AQ23" i="19"/>
  <c r="AQ67" i="19"/>
  <c r="AQ64" i="19"/>
  <c r="AQ59" i="19"/>
  <c r="AQ56" i="19"/>
  <c r="AQ51" i="19"/>
  <c r="AQ48" i="19"/>
  <c r="AQ43" i="19"/>
  <c r="AQ40" i="19"/>
  <c r="AQ35" i="19"/>
  <c r="AQ32" i="19"/>
  <c r="AQ27" i="19"/>
  <c r="AQ24" i="19"/>
  <c r="AQ19" i="19"/>
  <c r="AQ16" i="19"/>
  <c r="AQ11" i="19"/>
  <c r="AQ6" i="19"/>
  <c r="AM3" i="19"/>
  <c r="AQ4" i="19"/>
  <c r="AQ3" i="19" s="1"/>
  <c r="AO3" i="19"/>
  <c r="AG3" i="39"/>
  <c r="AN6" i="16"/>
  <c r="AN5" i="16"/>
  <c r="AQ5" i="16"/>
  <c r="AJ3" i="39"/>
  <c r="AH3" i="39"/>
  <c r="AK3" i="39"/>
  <c r="AQ187" i="16"/>
  <c r="AQ185" i="16"/>
  <c r="AQ184" i="16"/>
  <c r="AQ183" i="16"/>
  <c r="AQ181" i="16"/>
  <c r="AQ180" i="16"/>
  <c r="AQ172" i="16"/>
  <c r="AQ75" i="16"/>
  <c r="AQ71" i="16"/>
  <c r="AQ51" i="16"/>
  <c r="AQ47" i="16"/>
  <c r="AQ8" i="16"/>
  <c r="AQ6" i="16"/>
  <c r="AQ161" i="16"/>
  <c r="AQ145" i="16"/>
  <c r="AQ144" i="16"/>
  <c r="AQ127" i="16"/>
  <c r="AQ108" i="16"/>
  <c r="AQ105" i="16"/>
  <c r="AQ104" i="16"/>
  <c r="AQ103" i="16"/>
  <c r="AQ31" i="16"/>
  <c r="AQ143" i="16"/>
  <c r="AQ128" i="16"/>
  <c r="AQ210" i="16"/>
  <c r="AQ208" i="16"/>
  <c r="AQ206" i="16"/>
  <c r="AQ194" i="16"/>
  <c r="AQ215" i="16"/>
  <c r="AQ213" i="16"/>
  <c r="AQ212" i="16"/>
  <c r="AQ203" i="16"/>
  <c r="AQ201" i="16"/>
  <c r="AQ200" i="16"/>
  <c r="AQ190" i="16"/>
  <c r="AQ124" i="16"/>
  <c r="AQ121" i="16"/>
  <c r="AQ120" i="16"/>
  <c r="AQ119" i="16"/>
  <c r="AQ110" i="16"/>
  <c r="AQ43" i="16"/>
  <c r="AQ39" i="16"/>
  <c r="AQ24" i="16"/>
  <c r="AQ19" i="16"/>
  <c r="AQ17" i="16"/>
  <c r="AQ15" i="16"/>
  <c r="AQ9" i="16"/>
  <c r="AQ7" i="16"/>
  <c r="AQ199" i="16"/>
  <c r="AQ197" i="16"/>
  <c r="AQ196" i="16"/>
  <c r="AQ178" i="16"/>
  <c r="AQ170" i="16"/>
  <c r="AQ169" i="16"/>
  <c r="AQ168" i="16"/>
  <c r="AQ167" i="16"/>
  <c r="AQ164" i="16"/>
  <c r="AQ160" i="16"/>
  <c r="AQ158" i="16"/>
  <c r="AQ150" i="16"/>
  <c r="AQ134" i="16"/>
  <c r="AQ132" i="16"/>
  <c r="AQ97" i="16"/>
  <c r="AQ91" i="16"/>
  <c r="AQ87" i="16"/>
  <c r="AQ83" i="16"/>
  <c r="AQ79" i="16"/>
  <c r="AQ66" i="16"/>
  <c r="AQ62" i="16"/>
  <c r="AQ58" i="16"/>
  <c r="AQ54" i="16"/>
  <c r="AQ211" i="16"/>
  <c r="AQ209" i="16"/>
  <c r="AQ195" i="16"/>
  <c r="AQ193" i="16"/>
  <c r="AQ192" i="16"/>
  <c r="AQ179" i="16"/>
  <c r="AQ177" i="16"/>
  <c r="AQ176" i="16"/>
  <c r="AQ159" i="16"/>
  <c r="AQ140" i="16"/>
  <c r="AQ137" i="16"/>
  <c r="AQ136" i="16"/>
  <c r="AQ135" i="16"/>
  <c r="AQ113" i="16"/>
  <c r="AQ95" i="16"/>
  <c r="AQ90" i="16"/>
  <c r="AQ86" i="16"/>
  <c r="AQ67" i="16"/>
  <c r="AQ63" i="16"/>
  <c r="AQ35" i="16"/>
  <c r="AQ32" i="16"/>
  <c r="AQ14" i="16"/>
  <c r="AN9" i="16"/>
  <c r="AN8" i="16"/>
  <c r="AQ207" i="16"/>
  <c r="AQ205" i="16"/>
  <c r="AQ204" i="16"/>
  <c r="AQ202" i="16"/>
  <c r="AQ191" i="16"/>
  <c r="AQ189" i="16"/>
  <c r="AQ188" i="16"/>
  <c r="AQ186" i="16"/>
  <c r="AQ175" i="16"/>
  <c r="AQ174" i="16"/>
  <c r="AQ173" i="16"/>
  <c r="AQ171" i="16"/>
  <c r="AQ166" i="16"/>
  <c r="AQ156" i="16"/>
  <c r="AQ153" i="16"/>
  <c r="AQ152" i="16"/>
  <c r="AQ151" i="16"/>
  <c r="AQ148" i="16"/>
  <c r="AQ129" i="16"/>
  <c r="AQ126" i="16"/>
  <c r="AQ111" i="16"/>
  <c r="AQ102" i="16"/>
  <c r="AQ100" i="16"/>
  <c r="AQ82" i="16"/>
  <c r="AQ78" i="16"/>
  <c r="AQ59" i="16"/>
  <c r="AQ55" i="16"/>
  <c r="AQ50" i="16"/>
  <c r="AQ46" i="16"/>
  <c r="AQ28" i="16"/>
  <c r="AQ27" i="16"/>
  <c r="AQ23" i="16"/>
  <c r="AQ12" i="16"/>
  <c r="AQ11" i="16"/>
  <c r="AQ214" i="16"/>
  <c r="AQ198" i="16"/>
  <c r="AQ182" i="16"/>
  <c r="AQ142" i="16"/>
  <c r="AQ118" i="16"/>
  <c r="AQ116" i="16"/>
  <c r="AQ74" i="16"/>
  <c r="AQ70" i="16"/>
  <c r="AQ42" i="16"/>
  <c r="AQ38" i="16"/>
  <c r="AQ165" i="16"/>
  <c r="AQ155" i="16"/>
  <c r="AQ154" i="16"/>
  <c r="AQ149" i="16"/>
  <c r="AQ139" i="16"/>
  <c r="AQ138" i="16"/>
  <c r="AQ133" i="16"/>
  <c r="AQ123" i="16"/>
  <c r="AQ122" i="16"/>
  <c r="AQ117" i="16"/>
  <c r="AQ107" i="16"/>
  <c r="AQ106" i="16"/>
  <c r="AQ101" i="16"/>
  <c r="AQ89" i="16"/>
  <c r="AQ88" i="16"/>
  <c r="AQ81" i="16"/>
  <c r="AQ80" i="16"/>
  <c r="AQ73" i="16"/>
  <c r="AQ72" i="16"/>
  <c r="AQ65" i="16"/>
  <c r="AQ64" i="16"/>
  <c r="AQ57" i="16"/>
  <c r="AQ56" i="16"/>
  <c r="AQ49" i="16"/>
  <c r="AQ48" i="16"/>
  <c r="AQ41" i="16"/>
  <c r="AQ40" i="16"/>
  <c r="AQ33" i="16"/>
  <c r="AQ26" i="16"/>
  <c r="AQ25" i="16"/>
  <c r="AQ18" i="16"/>
  <c r="AQ10" i="16"/>
  <c r="AN7" i="16"/>
  <c r="AM3" i="16"/>
  <c r="AQ16" i="16"/>
  <c r="AQ163" i="16"/>
  <c r="AQ162" i="16"/>
  <c r="AQ157" i="16"/>
  <c r="AQ147" i="16"/>
  <c r="AQ146" i="16"/>
  <c r="AQ141" i="16"/>
  <c r="AQ131" i="16"/>
  <c r="AQ130" i="16"/>
  <c r="AQ125" i="16"/>
  <c r="AQ115" i="16"/>
  <c r="AQ114" i="16"/>
  <c r="AQ109" i="16"/>
  <c r="AQ99" i="16"/>
  <c r="AQ98" i="16"/>
  <c r="AQ93" i="16"/>
  <c r="AQ92" i="16"/>
  <c r="AQ85" i="16"/>
  <c r="AQ84" i="16"/>
  <c r="AQ77" i="16"/>
  <c r="AQ76" i="16"/>
  <c r="AQ69" i="16"/>
  <c r="AQ68" i="16"/>
  <c r="AQ61" i="16"/>
  <c r="AQ60" i="16"/>
  <c r="AQ53" i="16"/>
  <c r="AQ52" i="16"/>
  <c r="AQ45" i="16"/>
  <c r="AQ44" i="16"/>
  <c r="AQ37" i="16"/>
  <c r="AQ36" i="16"/>
  <c r="AQ30" i="16"/>
  <c r="AQ29" i="16"/>
  <c r="AQ22" i="16"/>
  <c r="AQ21" i="16"/>
  <c r="AQ13" i="16"/>
  <c r="AL3" i="16"/>
  <c r="AQ4" i="16"/>
  <c r="AQ3" i="16" s="1"/>
  <c r="AN4" i="16"/>
  <c r="M452" i="61"/>
  <c r="L452" i="61"/>
  <c r="L457" i="61" s="1"/>
  <c r="Q441" i="61"/>
  <c r="R441" i="61"/>
  <c r="Q447" i="61"/>
  <c r="Q448" i="61"/>
  <c r="R449" i="61"/>
  <c r="Q449" i="61"/>
  <c r="R447" i="61"/>
  <c r="R448" i="61"/>
  <c r="M6" i="61"/>
  <c r="AF4" i="34"/>
  <c r="AF5" i="34"/>
  <c r="AF6" i="34"/>
  <c r="AF7" i="34"/>
  <c r="AF8" i="34"/>
  <c r="AF9" i="34"/>
  <c r="AF10" i="34"/>
  <c r="AF11" i="34"/>
  <c r="AD3" i="32" l="1"/>
  <c r="AI3" i="39"/>
  <c r="AN3" i="16"/>
  <c r="K457" i="61"/>
  <c r="AF3" i="34"/>
  <c r="AN3" i="30" l="1"/>
  <c r="AF3" i="32" l="1"/>
  <c r="M203" i="61"/>
  <c r="M336" i="61" l="1"/>
  <c r="M337" i="61"/>
  <c r="M338" i="61"/>
  <c r="M340" i="61"/>
  <c r="M341" i="61"/>
  <c r="M342" i="61"/>
  <c r="M343" i="61"/>
  <c r="M344" i="61"/>
  <c r="M346" i="61"/>
  <c r="M347" i="61"/>
  <c r="M350" i="61"/>
  <c r="M351" i="61"/>
  <c r="M352" i="61"/>
  <c r="M356" i="61"/>
  <c r="M357" i="61"/>
  <c r="M358" i="61"/>
  <c r="M359" i="61"/>
  <c r="M360" i="61"/>
  <c r="M362" i="61"/>
  <c r="M363" i="61"/>
  <c r="M364" i="61"/>
  <c r="M367" i="61"/>
  <c r="M368" i="61"/>
  <c r="M369" i="61"/>
  <c r="M370" i="61"/>
  <c r="M371" i="61"/>
  <c r="M373" i="61"/>
  <c r="M377" i="61"/>
  <c r="M378" i="61"/>
  <c r="M379" i="61"/>
  <c r="M380" i="61"/>
  <c r="M381" i="61"/>
  <c r="M382" i="61"/>
  <c r="M383" i="61"/>
  <c r="M384" i="61"/>
  <c r="M385" i="61"/>
  <c r="M386" i="61"/>
  <c r="M387" i="61"/>
  <c r="M390" i="61"/>
  <c r="M391" i="61"/>
  <c r="M392" i="61"/>
  <c r="M394" i="61"/>
  <c r="M397" i="61"/>
  <c r="M335" i="61"/>
  <c r="L336" i="61"/>
  <c r="L337" i="61"/>
  <c r="L339" i="61"/>
  <c r="L340" i="61"/>
  <c r="L341" i="61"/>
  <c r="L342" i="61"/>
  <c r="L345" i="61"/>
  <c r="L346" i="61"/>
  <c r="L347" i="61"/>
  <c r="AL17" i="39"/>
  <c r="L351" i="61"/>
  <c r="L355" i="61"/>
  <c r="L356" i="61"/>
  <c r="L357" i="61"/>
  <c r="L359" i="61"/>
  <c r="L361" i="61"/>
  <c r="L362" i="61"/>
  <c r="L363" i="61"/>
  <c r="L364" i="61"/>
  <c r="L367" i="61"/>
  <c r="L369" i="61"/>
  <c r="L370" i="61"/>
  <c r="L372" i="61"/>
  <c r="L373" i="61"/>
  <c r="L376" i="61"/>
  <c r="L377" i="61"/>
  <c r="L378" i="61"/>
  <c r="L379" i="61"/>
  <c r="L380" i="61"/>
  <c r="L381" i="61"/>
  <c r="L382" i="61"/>
  <c r="L383" i="61"/>
  <c r="L384" i="61"/>
  <c r="L385" i="61"/>
  <c r="L386" i="61"/>
  <c r="L387" i="61"/>
  <c r="L390" i="61"/>
  <c r="L391" i="61"/>
  <c r="L392" i="61"/>
  <c r="L393" i="61"/>
  <c r="L394" i="61"/>
  <c r="L397" i="61"/>
  <c r="AL103" i="39"/>
  <c r="AL106" i="39"/>
  <c r="AL110" i="39"/>
  <c r="AL111" i="39"/>
  <c r="AL115" i="39"/>
  <c r="AL119" i="39"/>
  <c r="AL122" i="39"/>
  <c r="AL126" i="39"/>
  <c r="AL127" i="39"/>
  <c r="AL130" i="39"/>
  <c r="AL131" i="39"/>
  <c r="AL135" i="39"/>
  <c r="AL139" i="39"/>
  <c r="AL142" i="39"/>
  <c r="AL143" i="39"/>
  <c r="AL146" i="39"/>
  <c r="AL147" i="39"/>
  <c r="AL151" i="39"/>
  <c r="AL155" i="39"/>
  <c r="AL158" i="39"/>
  <c r="AL159" i="39"/>
  <c r="AL162" i="39"/>
  <c r="AL163" i="39"/>
  <c r="AL167" i="39"/>
  <c r="AL171" i="39"/>
  <c r="AL174" i="39"/>
  <c r="AL175" i="39"/>
  <c r="AL178" i="39"/>
  <c r="AL179" i="39"/>
  <c r="AL183" i="39"/>
  <c r="AL187" i="39"/>
  <c r="AL188" i="39"/>
  <c r="L335" i="61"/>
  <c r="K336" i="61"/>
  <c r="K337" i="61"/>
  <c r="K338" i="61"/>
  <c r="K339" i="61"/>
  <c r="K340" i="61"/>
  <c r="K341" i="61"/>
  <c r="K342" i="61"/>
  <c r="K343" i="61"/>
  <c r="K344" i="61"/>
  <c r="K345" i="61"/>
  <c r="K346" i="61"/>
  <c r="K347" i="61"/>
  <c r="K350" i="61"/>
  <c r="K351" i="61"/>
  <c r="K352" i="61"/>
  <c r="K355" i="61"/>
  <c r="K356" i="61"/>
  <c r="K357" i="61"/>
  <c r="K358" i="61"/>
  <c r="K359" i="61"/>
  <c r="K360" i="61"/>
  <c r="K361" i="61"/>
  <c r="K362" i="61"/>
  <c r="K363" i="61"/>
  <c r="K364" i="61"/>
  <c r="K367" i="61"/>
  <c r="K368" i="61"/>
  <c r="K369" i="61"/>
  <c r="K370" i="61"/>
  <c r="K371" i="61"/>
  <c r="K372" i="61"/>
  <c r="K373" i="61"/>
  <c r="K376" i="61"/>
  <c r="K377" i="61"/>
  <c r="K378" i="61"/>
  <c r="K379" i="61"/>
  <c r="K380" i="61"/>
  <c r="K381" i="61"/>
  <c r="K382" i="61"/>
  <c r="K383" i="61"/>
  <c r="K384" i="61"/>
  <c r="K385" i="61"/>
  <c r="K386" i="61"/>
  <c r="K387" i="61"/>
  <c r="K390" i="61"/>
  <c r="K391" i="61"/>
  <c r="K392" i="61"/>
  <c r="K393" i="61"/>
  <c r="K394" i="61"/>
  <c r="K397" i="61"/>
  <c r="K335" i="61"/>
  <c r="AL186" i="39"/>
  <c r="AL184" i="39"/>
  <c r="AL182" i="39"/>
  <c r="AL180" i="39"/>
  <c r="AL176" i="39"/>
  <c r="AL172" i="39"/>
  <c r="AL170" i="39"/>
  <c r="AL168" i="39"/>
  <c r="AL166" i="39"/>
  <c r="AL164" i="39"/>
  <c r="AL160" i="39"/>
  <c r="AL156" i="39"/>
  <c r="AL154" i="39"/>
  <c r="AL152" i="39"/>
  <c r="AL150" i="39"/>
  <c r="AL148" i="39"/>
  <c r="AL144" i="39"/>
  <c r="AL140" i="39"/>
  <c r="AL138" i="39"/>
  <c r="AL136" i="39"/>
  <c r="AL134" i="39"/>
  <c r="AL132" i="39"/>
  <c r="AL128" i="39"/>
  <c r="AL125" i="39"/>
  <c r="AL124" i="39"/>
  <c r="AL123" i="39"/>
  <c r="AL120" i="39"/>
  <c r="AL118" i="39"/>
  <c r="AL116" i="39"/>
  <c r="AL114" i="39"/>
  <c r="AL112" i="39"/>
  <c r="AL108" i="39"/>
  <c r="AL107" i="39"/>
  <c r="AL104" i="39"/>
  <c r="AL102" i="39"/>
  <c r="AL100" i="39"/>
  <c r="AL98" i="39"/>
  <c r="AL96" i="39"/>
  <c r="AL93" i="39"/>
  <c r="AL92" i="39"/>
  <c r="AL90" i="39"/>
  <c r="AL89" i="39"/>
  <c r="AL85" i="39"/>
  <c r="AL81" i="39"/>
  <c r="AL80" i="39"/>
  <c r="AL77" i="39"/>
  <c r="AL76" i="39"/>
  <c r="AL74" i="39"/>
  <c r="AL71" i="39"/>
  <c r="AL70" i="39"/>
  <c r="AL67" i="39"/>
  <c r="AL66" i="39"/>
  <c r="AL64" i="39"/>
  <c r="AL62" i="39"/>
  <c r="AL58" i="39"/>
  <c r="AL57" i="39"/>
  <c r="AL53" i="39"/>
  <c r="AL51" i="39"/>
  <c r="AL49" i="39"/>
  <c r="AL47" i="39"/>
  <c r="AL43" i="39"/>
  <c r="AL42" i="39"/>
  <c r="AL39" i="39"/>
  <c r="AL38" i="39"/>
  <c r="AL33" i="39"/>
  <c r="AL32" i="39"/>
  <c r="AL29" i="39"/>
  <c r="AL18" i="39"/>
  <c r="AL6" i="39" l="1"/>
  <c r="AL16" i="39"/>
  <c r="AL54" i="39"/>
  <c r="AL79" i="39"/>
  <c r="L350" i="61"/>
  <c r="AL28" i="39"/>
  <c r="AL11" i="39"/>
  <c r="AL22" i="39"/>
  <c r="AL9" i="39"/>
  <c r="AL24" i="39"/>
  <c r="AL36" i="39"/>
  <c r="AL45" i="39"/>
  <c r="AL50" i="39"/>
  <c r="AL60" i="39"/>
  <c r="AL63" i="39"/>
  <c r="AL83" i="39"/>
  <c r="AL87" i="39"/>
  <c r="AL94" i="39"/>
  <c r="AL99" i="39"/>
  <c r="AL5" i="39"/>
  <c r="AL10" i="39"/>
  <c r="AL15" i="39"/>
  <c r="AL21" i="39"/>
  <c r="AL27" i="39"/>
  <c r="AL30" i="39"/>
  <c r="AL46" i="39"/>
  <c r="AL56" i="39"/>
  <c r="AL61" i="39"/>
  <c r="AL69" i="39"/>
  <c r="AL73" i="39"/>
  <c r="AL84" i="39"/>
  <c r="AL95" i="39"/>
  <c r="K152" i="61"/>
  <c r="AL109" i="39"/>
  <c r="AL88" i="39"/>
  <c r="AL78" i="39"/>
  <c r="AL59" i="39"/>
  <c r="AL52" i="39"/>
  <c r="M393" i="61"/>
  <c r="AL44" i="39"/>
  <c r="AL34" i="39"/>
  <c r="L371" i="61"/>
  <c r="AL31" i="39"/>
  <c r="L368" i="61"/>
  <c r="AL25" i="39"/>
  <c r="L360" i="61"/>
  <c r="AL23" i="39"/>
  <c r="L358" i="61"/>
  <c r="AL19" i="39"/>
  <c r="L352" i="61"/>
  <c r="AL13" i="39"/>
  <c r="L344" i="61"/>
  <c r="AL12" i="39"/>
  <c r="L343" i="61"/>
  <c r="AL7" i="39"/>
  <c r="L338" i="61"/>
  <c r="AL101" i="39"/>
  <c r="AL37" i="39"/>
  <c r="M376" i="61"/>
  <c r="AL8" i="39"/>
  <c r="AL72" i="39"/>
  <c r="AL117" i="39"/>
  <c r="AL82" i="39"/>
  <c r="AL65" i="39"/>
  <c r="AL35" i="39"/>
  <c r="M372" i="61"/>
  <c r="AL26" i="39"/>
  <c r="M361" i="61"/>
  <c r="AL20" i="39"/>
  <c r="M355" i="61"/>
  <c r="AL14" i="39"/>
  <c r="M345" i="61"/>
  <c r="AL4" i="39"/>
  <c r="M339" i="61"/>
  <c r="AL48" i="39"/>
  <c r="AL55" i="39"/>
  <c r="AL68" i="39"/>
  <c r="AL75" i="39"/>
  <c r="AL86" i="39"/>
  <c r="AL91" i="39"/>
  <c r="AL97" i="39"/>
  <c r="AL105" i="39"/>
  <c r="AL113" i="39"/>
  <c r="AL121" i="39"/>
  <c r="AL129" i="39"/>
  <c r="AL137" i="39"/>
  <c r="AL145" i="39"/>
  <c r="AL153" i="39"/>
  <c r="AL161" i="39"/>
  <c r="AL169" i="39"/>
  <c r="AL177" i="39"/>
  <c r="AL185" i="39"/>
  <c r="AL40" i="39"/>
  <c r="AL133" i="39"/>
  <c r="AL141" i="39"/>
  <c r="AL149" i="39"/>
  <c r="AL157" i="39"/>
  <c r="AL165" i="39"/>
  <c r="AL173" i="39"/>
  <c r="AL181" i="39"/>
  <c r="AL41" i="39"/>
  <c r="M146" i="61"/>
  <c r="M147" i="61"/>
  <c r="M148" i="61"/>
  <c r="M149" i="61"/>
  <c r="M150" i="61"/>
  <c r="M151" i="61"/>
  <c r="M152" i="61"/>
  <c r="M153" i="61"/>
  <c r="L146" i="61"/>
  <c r="L147" i="61"/>
  <c r="L148" i="61"/>
  <c r="L149" i="61"/>
  <c r="L150" i="61"/>
  <c r="L151" i="61"/>
  <c r="L152" i="61"/>
  <c r="L153" i="61"/>
  <c r="K147" i="61"/>
  <c r="K148" i="61"/>
  <c r="K151" i="61"/>
  <c r="J576" i="61"/>
  <c r="J577" i="61"/>
  <c r="J578" i="61"/>
  <c r="J579" i="61"/>
  <c r="H580" i="61"/>
  <c r="P580" i="61"/>
  <c r="J580" i="61" l="1"/>
  <c r="AL3" i="39"/>
  <c r="K150" i="61"/>
  <c r="K146" i="61"/>
  <c r="K153" i="61"/>
  <c r="K149" i="61"/>
  <c r="M576" i="61"/>
  <c r="M577" i="61"/>
  <c r="M578" i="61"/>
  <c r="M579" i="61"/>
  <c r="L576" i="61"/>
  <c r="L577" i="61"/>
  <c r="R577" i="61" s="1"/>
  <c r="L578" i="61"/>
  <c r="R578" i="61" s="1"/>
  <c r="L579" i="61"/>
  <c r="R579" i="61" s="1"/>
  <c r="K579" i="61"/>
  <c r="M580" i="61" l="1"/>
  <c r="Q577" i="61"/>
  <c r="L580" i="61"/>
  <c r="R580" i="61" s="1"/>
  <c r="Q579" i="61"/>
  <c r="Q576" i="61"/>
  <c r="Q578" i="61"/>
  <c r="R576" i="61"/>
  <c r="K577" i="61"/>
  <c r="K576" i="61"/>
  <c r="K578" i="61"/>
  <c r="J262" i="61"/>
  <c r="K580" i="61" l="1"/>
  <c r="Q580" i="61"/>
  <c r="AG14" i="32"/>
  <c r="AG16" i="32" l="1"/>
  <c r="AG15" i="32"/>
  <c r="AG12" i="32"/>
  <c r="AG17" i="32"/>
  <c r="AG18" i="32"/>
  <c r="AG11" i="32"/>
  <c r="AG10" i="32"/>
  <c r="AG8" i="32"/>
  <c r="AG4" i="32"/>
  <c r="AG9" i="32"/>
  <c r="AG6" i="32"/>
  <c r="AG5" i="32"/>
  <c r="AG19" i="32"/>
  <c r="AG13" i="32"/>
  <c r="AG7" i="32"/>
  <c r="AG21" i="32"/>
  <c r="AG20" i="32"/>
  <c r="AG22" i="32"/>
  <c r="AE3" i="32"/>
  <c r="AG3" i="32" l="1"/>
  <c r="J284" i="61"/>
  <c r="J283" i="61"/>
  <c r="J282" i="61"/>
  <c r="J281" i="61"/>
  <c r="J280" i="61"/>
  <c r="J279" i="61"/>
  <c r="J278" i="61"/>
  <c r="J277" i="61"/>
  <c r="J276" i="61"/>
  <c r="J275" i="61"/>
  <c r="J328" i="61" l="1"/>
  <c r="J329" i="61"/>
  <c r="J330" i="61"/>
  <c r="J327" i="61"/>
  <c r="J321" i="61"/>
  <c r="J322" i="61"/>
  <c r="J323" i="61"/>
  <c r="J324" i="61"/>
  <c r="J320" i="61"/>
  <c r="J312" i="61"/>
  <c r="J313" i="61"/>
  <c r="J314" i="61"/>
  <c r="J311" i="61"/>
  <c r="J301" i="61"/>
  <c r="J302" i="61"/>
  <c r="J303" i="61"/>
  <c r="J304" i="61"/>
  <c r="J305" i="61"/>
  <c r="J306" i="61"/>
  <c r="J307" i="61"/>
  <c r="J308" i="61"/>
  <c r="J300" i="61"/>
  <c r="J295" i="61"/>
  <c r="J296" i="61"/>
  <c r="J297" i="61"/>
  <c r="J294" i="61"/>
  <c r="J288" i="61"/>
  <c r="J289" i="61"/>
  <c r="J290" i="61"/>
  <c r="J291" i="61"/>
  <c r="J287" i="61"/>
  <c r="J274" i="61"/>
  <c r="J263" i="61"/>
  <c r="J264" i="61"/>
  <c r="J265" i="61"/>
  <c r="J266" i="61"/>
  <c r="J267" i="61"/>
  <c r="J268" i="61"/>
  <c r="J269" i="61"/>
  <c r="J270" i="61"/>
  <c r="J254" i="61"/>
  <c r="J255" i="61"/>
  <c r="J256" i="61"/>
  <c r="J257" i="61"/>
  <c r="J258" i="61"/>
  <c r="J259" i="61"/>
  <c r="J250" i="61"/>
  <c r="J251" i="61"/>
  <c r="J252" i="61"/>
  <c r="J253" i="61"/>
  <c r="J245" i="61"/>
  <c r="J246" i="61"/>
  <c r="J247" i="61"/>
  <c r="J248" i="61"/>
  <c r="J249" i="61"/>
  <c r="J241" i="61"/>
  <c r="J242" i="61"/>
  <c r="J243" i="61"/>
  <c r="J244" i="61"/>
  <c r="J229" i="61"/>
  <c r="J230" i="61"/>
  <c r="J231" i="61"/>
  <c r="J232" i="61"/>
  <c r="J233" i="61"/>
  <c r="J234" i="61"/>
  <c r="J235" i="61"/>
  <c r="J236" i="61"/>
  <c r="J237" i="61"/>
  <c r="J224" i="61"/>
  <c r="J225" i="61"/>
  <c r="J226" i="61"/>
  <c r="J227" i="61"/>
  <c r="J228" i="61"/>
  <c r="J217" i="61"/>
  <c r="J218" i="61"/>
  <c r="J219" i="61"/>
  <c r="J220" i="61"/>
  <c r="J212" i="61"/>
  <c r="J213" i="61"/>
  <c r="J214" i="61"/>
  <c r="J215" i="61"/>
  <c r="J216" i="61"/>
  <c r="J203" i="61"/>
  <c r="J204" i="61"/>
  <c r="J205" i="61"/>
  <c r="J206" i="61"/>
  <c r="J207" i="61"/>
  <c r="J208" i="61"/>
  <c r="J198" i="61"/>
  <c r="J199" i="61"/>
  <c r="J200" i="61"/>
  <c r="J201" i="61"/>
  <c r="J202" i="61"/>
  <c r="J192" i="61"/>
  <c r="J193" i="61"/>
  <c r="J194" i="61"/>
  <c r="J184" i="61"/>
  <c r="J185" i="61"/>
  <c r="J186" i="61"/>
  <c r="J187" i="61"/>
  <c r="J188" i="61"/>
  <c r="J175" i="61"/>
  <c r="J176" i="61"/>
  <c r="J177" i="61"/>
  <c r="J178" i="61"/>
  <c r="J179" i="61"/>
  <c r="J180" i="61"/>
  <c r="J172" i="61"/>
  <c r="J173" i="61"/>
  <c r="J174" i="61"/>
  <c r="J168" i="61"/>
  <c r="J169" i="61"/>
  <c r="J170" i="61"/>
  <c r="J171" i="61"/>
  <c r="J161" i="61"/>
  <c r="J162" i="61"/>
  <c r="J163" i="61"/>
  <c r="J164" i="61"/>
  <c r="J157" i="61"/>
  <c r="J158" i="61"/>
  <c r="J159" i="61"/>
  <c r="J160" i="61"/>
  <c r="J149" i="61"/>
  <c r="J150" i="61"/>
  <c r="J151" i="61"/>
  <c r="J152" i="61"/>
  <c r="J153" i="61"/>
  <c r="J146" i="61"/>
  <c r="J147" i="61"/>
  <c r="J148" i="61"/>
  <c r="J141" i="61"/>
  <c r="J139" i="61"/>
  <c r="J140" i="61"/>
  <c r="J126" i="61"/>
  <c r="J127" i="61"/>
  <c r="J128" i="61"/>
  <c r="J129" i="61"/>
  <c r="J130" i="61"/>
  <c r="J131" i="61"/>
  <c r="J132" i="61"/>
  <c r="J133" i="61"/>
  <c r="J134" i="61"/>
  <c r="J135" i="61"/>
  <c r="J125" i="61"/>
  <c r="J118" i="61"/>
  <c r="J119" i="61"/>
  <c r="J120" i="61"/>
  <c r="J121" i="61"/>
  <c r="J122" i="61"/>
  <c r="J113" i="61"/>
  <c r="J114" i="61"/>
  <c r="J115" i="61"/>
  <c r="J116" i="61"/>
  <c r="J117" i="61"/>
  <c r="J105" i="61"/>
  <c r="J106" i="61"/>
  <c r="J107" i="61"/>
  <c r="J108" i="61"/>
  <c r="J109" i="61"/>
  <c r="J99" i="61"/>
  <c r="J100" i="61"/>
  <c r="J101" i="61"/>
  <c r="J102" i="61"/>
  <c r="J103" i="61"/>
  <c r="J104" i="61"/>
  <c r="J94" i="61"/>
  <c r="J95" i="61"/>
  <c r="J96" i="61"/>
  <c r="J97" i="61"/>
  <c r="J98" i="61"/>
  <c r="J90" i="61"/>
  <c r="J91" i="61"/>
  <c r="J92" i="61"/>
  <c r="J93" i="61"/>
  <c r="J85" i="61"/>
  <c r="J86" i="61"/>
  <c r="J87" i="61"/>
  <c r="J88" i="61"/>
  <c r="J89" i="61"/>
  <c r="J317" i="61"/>
  <c r="J273" i="61"/>
  <c r="J240" i="61"/>
  <c r="J223" i="61"/>
  <c r="J211" i="61"/>
  <c r="J197" i="61"/>
  <c r="J191" i="61"/>
  <c r="J183" i="61"/>
  <c r="J167" i="61"/>
  <c r="J156" i="61"/>
  <c r="J145" i="61"/>
  <c r="J144" i="61"/>
  <c r="J143" i="61"/>
  <c r="J142" i="61"/>
  <c r="J138" i="61"/>
  <c r="J112" i="61"/>
  <c r="J221" i="61" l="1"/>
  <c r="J154" i="61"/>
  <c r="J195" i="61"/>
  <c r="J260" i="61"/>
  <c r="J136" i="61"/>
  <c r="J331" i="61"/>
  <c r="J209" i="61"/>
  <c r="J181" i="61"/>
  <c r="J285" i="61"/>
  <c r="J165" i="61"/>
  <c r="J271" i="61"/>
  <c r="J309" i="61"/>
  <c r="J110" i="61"/>
  <c r="J123" i="61"/>
  <c r="J189" i="61"/>
  <c r="J238" i="61"/>
  <c r="AJ4" i="34"/>
  <c r="AJ5" i="34"/>
  <c r="AJ6" i="34"/>
  <c r="AJ7" i="34"/>
  <c r="AJ8" i="34"/>
  <c r="AJ9" i="34"/>
  <c r="AJ10" i="34"/>
  <c r="AJ11" i="34"/>
  <c r="AJ3" i="34"/>
  <c r="M144" i="61" l="1"/>
  <c r="L144" i="61"/>
  <c r="K144" i="61"/>
  <c r="M294" i="61" l="1"/>
  <c r="M295" i="61"/>
  <c r="M296" i="61"/>
  <c r="M297" i="61"/>
  <c r="L294" i="61"/>
  <c r="L295" i="61"/>
  <c r="L296" i="61"/>
  <c r="L297" i="61"/>
  <c r="K323" i="61" l="1"/>
  <c r="K314" i="61"/>
  <c r="K294" i="61"/>
  <c r="K288" i="61"/>
  <c r="K270" i="61"/>
  <c r="K256" i="61"/>
  <c r="K252" i="61"/>
  <c r="K234" i="61"/>
  <c r="K220" i="61"/>
  <c r="K216" i="61"/>
  <c r="K198" i="61"/>
  <c r="K180" i="61"/>
  <c r="K176" i="61"/>
  <c r="K162" i="61"/>
  <c r="K158" i="61"/>
  <c r="K141" i="61"/>
  <c r="K131" i="61"/>
  <c r="K127" i="61"/>
  <c r="K121" i="61"/>
  <c r="K104" i="61"/>
  <c r="K88" i="61"/>
  <c r="K307" i="61"/>
  <c r="K297" i="61"/>
  <c r="K291" i="61"/>
  <c r="K287" i="61"/>
  <c r="K277" i="61"/>
  <c r="K269" i="61"/>
  <c r="K259" i="61"/>
  <c r="K255" i="61"/>
  <c r="K243" i="61"/>
  <c r="K237" i="61"/>
  <c r="K233" i="61"/>
  <c r="K225" i="61"/>
  <c r="K219" i="61"/>
  <c r="K215" i="61"/>
  <c r="K205" i="61"/>
  <c r="K201" i="61"/>
  <c r="K197" i="61"/>
  <c r="K179" i="61"/>
  <c r="K175" i="61"/>
  <c r="K157" i="61"/>
  <c r="K317" i="61"/>
  <c r="K140" i="61"/>
  <c r="K126" i="61"/>
  <c r="K120" i="61"/>
  <c r="K112" i="61"/>
  <c r="K107" i="61"/>
  <c r="K103" i="61"/>
  <c r="K95" i="61"/>
  <c r="K91" i="61"/>
  <c r="K312" i="61"/>
  <c r="K290" i="61"/>
  <c r="K274" i="61"/>
  <c r="K254" i="61"/>
  <c r="K242" i="61"/>
  <c r="K236" i="61"/>
  <c r="K218" i="61"/>
  <c r="K204" i="61"/>
  <c r="K200" i="61"/>
  <c r="K188" i="61"/>
  <c r="K184" i="61"/>
  <c r="K164" i="61"/>
  <c r="K160" i="61"/>
  <c r="K143" i="61"/>
  <c r="K125" i="61"/>
  <c r="K109" i="61"/>
  <c r="K106" i="61"/>
  <c r="K94" i="61"/>
  <c r="K90" i="61"/>
  <c r="M328" i="61"/>
  <c r="M329" i="61"/>
  <c r="M330" i="61"/>
  <c r="L328" i="61"/>
  <c r="L329" i="61"/>
  <c r="L330" i="61"/>
  <c r="L327" i="61"/>
  <c r="M327" i="61"/>
  <c r="M312" i="61"/>
  <c r="M313" i="61"/>
  <c r="M314" i="61"/>
  <c r="L312" i="61"/>
  <c r="L313" i="61"/>
  <c r="L314" i="61"/>
  <c r="K313" i="61"/>
  <c r="L311" i="61"/>
  <c r="M311" i="61"/>
  <c r="M321" i="61"/>
  <c r="M322" i="61"/>
  <c r="M323" i="61"/>
  <c r="M324" i="61"/>
  <c r="L321" i="61"/>
  <c r="L322" i="61"/>
  <c r="L323" i="61"/>
  <c r="L324" i="61"/>
  <c r="M320" i="61"/>
  <c r="L317" i="61"/>
  <c r="M317" i="61"/>
  <c r="M306" i="61"/>
  <c r="M307" i="61"/>
  <c r="M308" i="61"/>
  <c r="M304" i="61"/>
  <c r="M305" i="61"/>
  <c r="M301" i="61"/>
  <c r="M302" i="61"/>
  <c r="M303" i="61"/>
  <c r="L306" i="61"/>
  <c r="L307" i="61"/>
  <c r="L308" i="61"/>
  <c r="L301" i="61"/>
  <c r="L302" i="61"/>
  <c r="L303" i="61"/>
  <c r="L304" i="61"/>
  <c r="L305" i="61"/>
  <c r="K303" i="61"/>
  <c r="L300" i="61"/>
  <c r="M300" i="61"/>
  <c r="M288" i="61"/>
  <c r="M289" i="61"/>
  <c r="M290" i="61"/>
  <c r="M291" i="61"/>
  <c r="L288" i="61"/>
  <c r="L289" i="61"/>
  <c r="L290" i="61"/>
  <c r="L291" i="61"/>
  <c r="L287" i="61"/>
  <c r="M287" i="61"/>
  <c r="M283" i="61"/>
  <c r="M284" i="61"/>
  <c r="M280" i="61"/>
  <c r="M281" i="61"/>
  <c r="M282" i="61"/>
  <c r="M278" i="61"/>
  <c r="M279" i="61"/>
  <c r="M275" i="61"/>
  <c r="M276" i="61"/>
  <c r="M277" i="61"/>
  <c r="L283" i="61"/>
  <c r="L284" i="61"/>
  <c r="L279" i="61"/>
  <c r="L280" i="61"/>
  <c r="L281" i="61"/>
  <c r="L282" i="61"/>
  <c r="L275" i="61"/>
  <c r="L276" i="61"/>
  <c r="L277" i="61"/>
  <c r="L278" i="61"/>
  <c r="M267" i="61"/>
  <c r="M268" i="61"/>
  <c r="M269" i="61"/>
  <c r="M270" i="61"/>
  <c r="M263" i="61"/>
  <c r="M264" i="61"/>
  <c r="M265" i="61"/>
  <c r="M266" i="61"/>
  <c r="L267" i="61"/>
  <c r="L268" i="61"/>
  <c r="L269" i="61"/>
  <c r="L270" i="61"/>
  <c r="L263" i="61"/>
  <c r="L264" i="61"/>
  <c r="L265" i="61"/>
  <c r="L266" i="61"/>
  <c r="M262" i="61"/>
  <c r="L262" i="61"/>
  <c r="M274" i="61"/>
  <c r="L274" i="61"/>
  <c r="L273" i="61"/>
  <c r="M273" i="61"/>
  <c r="M256" i="61"/>
  <c r="M257" i="61"/>
  <c r="M258" i="61"/>
  <c r="M259" i="61"/>
  <c r="M252" i="61"/>
  <c r="M253" i="61"/>
  <c r="M254" i="61"/>
  <c r="M255" i="61"/>
  <c r="M246" i="61"/>
  <c r="M247" i="61"/>
  <c r="M248" i="61"/>
  <c r="M249" i="61"/>
  <c r="M250" i="61"/>
  <c r="M251" i="61"/>
  <c r="M241" i="61"/>
  <c r="M242" i="61"/>
  <c r="M243" i="61"/>
  <c r="M244" i="61"/>
  <c r="M245" i="61"/>
  <c r="L255" i="61"/>
  <c r="L256" i="61"/>
  <c r="L257" i="61"/>
  <c r="L258" i="61"/>
  <c r="L259" i="61"/>
  <c r="L253" i="61"/>
  <c r="L254" i="61"/>
  <c r="L249" i="61"/>
  <c r="L250" i="61"/>
  <c r="L251" i="61"/>
  <c r="L252" i="61"/>
  <c r="L245" i="61"/>
  <c r="L246" i="61"/>
  <c r="L247" i="61"/>
  <c r="L248" i="61"/>
  <c r="L241" i="61"/>
  <c r="L242" i="61"/>
  <c r="L243" i="61"/>
  <c r="L244" i="61"/>
  <c r="K251" i="61"/>
  <c r="L240" i="61"/>
  <c r="M240" i="61"/>
  <c r="M233" i="61"/>
  <c r="M234" i="61"/>
  <c r="M235" i="61"/>
  <c r="M236" i="61"/>
  <c r="M237" i="61"/>
  <c r="M229" i="61"/>
  <c r="M230" i="61"/>
  <c r="M231" i="61"/>
  <c r="M232" i="61"/>
  <c r="M224" i="61"/>
  <c r="M225" i="61"/>
  <c r="M226" i="61"/>
  <c r="M227" i="61"/>
  <c r="M228" i="61"/>
  <c r="L233" i="61"/>
  <c r="L234" i="61"/>
  <c r="L235" i="61"/>
  <c r="L236" i="61"/>
  <c r="L237" i="61"/>
  <c r="L229" i="61"/>
  <c r="L230" i="61"/>
  <c r="L231" i="61"/>
  <c r="L232" i="61"/>
  <c r="L224" i="61"/>
  <c r="L225" i="61"/>
  <c r="L226" i="61"/>
  <c r="L227" i="61"/>
  <c r="L228" i="61"/>
  <c r="L223" i="61"/>
  <c r="M223" i="61"/>
  <c r="M218" i="61"/>
  <c r="M219" i="61"/>
  <c r="M220" i="61"/>
  <c r="M216" i="61"/>
  <c r="M217" i="61"/>
  <c r="M212" i="61"/>
  <c r="M213" i="61"/>
  <c r="M214" i="61"/>
  <c r="M215" i="61"/>
  <c r="L218" i="61"/>
  <c r="L219" i="61"/>
  <c r="L220" i="61"/>
  <c r="L216" i="61"/>
  <c r="L217" i="61"/>
  <c r="L212" i="61"/>
  <c r="L213" i="61"/>
  <c r="L214" i="61"/>
  <c r="L215" i="61"/>
  <c r="M211" i="61"/>
  <c r="L211" i="61"/>
  <c r="M206" i="61"/>
  <c r="M207" i="61"/>
  <c r="M208" i="61"/>
  <c r="M202" i="61"/>
  <c r="M204" i="61"/>
  <c r="M205" i="61"/>
  <c r="M198" i="61"/>
  <c r="M199" i="61"/>
  <c r="M200" i="61"/>
  <c r="M201" i="61"/>
  <c r="L204" i="61"/>
  <c r="L205" i="61"/>
  <c r="L206" i="61"/>
  <c r="L207" i="61"/>
  <c r="L208" i="61"/>
  <c r="L202" i="61"/>
  <c r="L203" i="61"/>
  <c r="L198" i="61"/>
  <c r="L199" i="61"/>
  <c r="L200" i="61"/>
  <c r="L201" i="61"/>
  <c r="M197" i="61"/>
  <c r="L197" i="61"/>
  <c r="M192" i="61"/>
  <c r="M193" i="61"/>
  <c r="M194" i="61"/>
  <c r="L192" i="61"/>
  <c r="L193" i="61"/>
  <c r="L194" i="61"/>
  <c r="M191" i="61"/>
  <c r="L191" i="61"/>
  <c r="K191" i="61"/>
  <c r="M184" i="61"/>
  <c r="M185" i="61"/>
  <c r="M186" i="61"/>
  <c r="M187" i="61"/>
  <c r="M188" i="61"/>
  <c r="L184" i="61"/>
  <c r="L185" i="61"/>
  <c r="L186" i="61"/>
  <c r="L187" i="61"/>
  <c r="L188" i="61"/>
  <c r="M183" i="61"/>
  <c r="L183" i="61"/>
  <c r="M180" i="61"/>
  <c r="M177" i="61"/>
  <c r="M178" i="61"/>
  <c r="M179" i="61"/>
  <c r="M173" i="61"/>
  <c r="M174" i="61"/>
  <c r="M175" i="61"/>
  <c r="M176" i="61"/>
  <c r="M168" i="61"/>
  <c r="M169" i="61"/>
  <c r="M170" i="61"/>
  <c r="M171" i="61"/>
  <c r="M172" i="61"/>
  <c r="L179" i="61"/>
  <c r="L180" i="61"/>
  <c r="L174" i="61"/>
  <c r="L175" i="61"/>
  <c r="L176" i="61"/>
  <c r="L177" i="61"/>
  <c r="L178" i="61"/>
  <c r="L168" i="61"/>
  <c r="L169" i="61"/>
  <c r="L170" i="61"/>
  <c r="L171" i="61"/>
  <c r="L172" i="61"/>
  <c r="L173" i="61"/>
  <c r="K178" i="61"/>
  <c r="M167" i="61"/>
  <c r="L167" i="61"/>
  <c r="M157" i="61"/>
  <c r="M158" i="61"/>
  <c r="M159" i="61"/>
  <c r="M160" i="61"/>
  <c r="M161" i="61"/>
  <c r="M162" i="61"/>
  <c r="M163" i="61"/>
  <c r="M164" i="61"/>
  <c r="L157" i="61"/>
  <c r="L158" i="61"/>
  <c r="L159" i="61"/>
  <c r="L160" i="61"/>
  <c r="L161" i="61"/>
  <c r="L162" i="61"/>
  <c r="L163" i="61"/>
  <c r="L164" i="61"/>
  <c r="M156" i="61"/>
  <c r="L156" i="61"/>
  <c r="M145" i="61"/>
  <c r="L145" i="61"/>
  <c r="M143" i="61"/>
  <c r="M139" i="61"/>
  <c r="M140" i="61"/>
  <c r="M141" i="61"/>
  <c r="M142" i="61"/>
  <c r="L139" i="61"/>
  <c r="L140" i="61"/>
  <c r="L141" i="61"/>
  <c r="L142" i="61"/>
  <c r="L143" i="61"/>
  <c r="M138" i="61"/>
  <c r="L138" i="61"/>
  <c r="M126" i="61"/>
  <c r="M127" i="61"/>
  <c r="M128" i="61"/>
  <c r="M129" i="61"/>
  <c r="M130" i="61"/>
  <c r="M131" i="61"/>
  <c r="M132" i="61"/>
  <c r="M133" i="61"/>
  <c r="M134" i="61"/>
  <c r="M135" i="61"/>
  <c r="L126" i="61"/>
  <c r="L127" i="61"/>
  <c r="L128" i="61"/>
  <c r="L129" i="61"/>
  <c r="L130" i="61"/>
  <c r="L131" i="61"/>
  <c r="L132" i="61"/>
  <c r="L133" i="61"/>
  <c r="L134" i="61"/>
  <c r="L135" i="61"/>
  <c r="K134" i="61"/>
  <c r="M125" i="61"/>
  <c r="L125" i="61"/>
  <c r="M121" i="61"/>
  <c r="M122" i="61"/>
  <c r="M117" i="61"/>
  <c r="M118" i="61"/>
  <c r="M119" i="61"/>
  <c r="M120" i="61"/>
  <c r="M113" i="61"/>
  <c r="M114" i="61"/>
  <c r="M115" i="61"/>
  <c r="M116" i="61"/>
  <c r="L119" i="61"/>
  <c r="L120" i="61"/>
  <c r="L121" i="61"/>
  <c r="L122" i="61"/>
  <c r="L116" i="61"/>
  <c r="L117" i="61"/>
  <c r="L118" i="61"/>
  <c r="L113" i="61"/>
  <c r="L114" i="61"/>
  <c r="L115" i="61"/>
  <c r="M112" i="61"/>
  <c r="L112" i="61"/>
  <c r="M108" i="61"/>
  <c r="M109" i="61"/>
  <c r="M107" i="61"/>
  <c r="M103" i="61"/>
  <c r="M104" i="61"/>
  <c r="M105" i="61"/>
  <c r="M106" i="61"/>
  <c r="M99" i="61"/>
  <c r="M100" i="61"/>
  <c r="M101" i="61"/>
  <c r="M102" i="61"/>
  <c r="M95" i="61"/>
  <c r="M96" i="61"/>
  <c r="M97" i="61"/>
  <c r="M98" i="61"/>
  <c r="M91" i="61"/>
  <c r="M92" i="61"/>
  <c r="M93" i="61"/>
  <c r="M94" i="61"/>
  <c r="M88" i="61"/>
  <c r="M89" i="61"/>
  <c r="M90" i="61"/>
  <c r="M85" i="61"/>
  <c r="M86" i="61"/>
  <c r="M87" i="61"/>
  <c r="L109" i="61"/>
  <c r="L108" i="61"/>
  <c r="L107" i="61"/>
  <c r="L104" i="61"/>
  <c r="L105" i="61"/>
  <c r="L106" i="61"/>
  <c r="L100" i="61"/>
  <c r="L101" i="61"/>
  <c r="L102" i="61"/>
  <c r="L103" i="61"/>
  <c r="L96" i="61"/>
  <c r="L97" i="61"/>
  <c r="L98" i="61"/>
  <c r="L99" i="61"/>
  <c r="L92" i="61"/>
  <c r="L93" i="61"/>
  <c r="L94" i="61"/>
  <c r="L95" i="61"/>
  <c r="L89" i="61"/>
  <c r="L90" i="61"/>
  <c r="L91" i="61"/>
  <c r="L85" i="61"/>
  <c r="L86" i="61"/>
  <c r="L87" i="61"/>
  <c r="L88" i="61"/>
  <c r="L320" i="61"/>
  <c r="K85" i="61"/>
  <c r="K86" i="61"/>
  <c r="K87" i="61"/>
  <c r="K89" i="61"/>
  <c r="K92" i="61"/>
  <c r="K93" i="61"/>
  <c r="K96" i="61"/>
  <c r="K97" i="61"/>
  <c r="K98" i="61"/>
  <c r="K99" i="61"/>
  <c r="K100" i="61"/>
  <c r="K101" i="61"/>
  <c r="K102" i="61"/>
  <c r="K105" i="61"/>
  <c r="K108" i="61"/>
  <c r="K113" i="61"/>
  <c r="K114" i="61"/>
  <c r="K115" i="61"/>
  <c r="K116" i="61"/>
  <c r="K117" i="61"/>
  <c r="K118" i="61"/>
  <c r="K119" i="61"/>
  <c r="K122" i="61"/>
  <c r="K128" i="61"/>
  <c r="K129" i="61"/>
  <c r="K130" i="61"/>
  <c r="K132" i="61"/>
  <c r="K133" i="61"/>
  <c r="K135" i="61"/>
  <c r="K138" i="61"/>
  <c r="K139" i="61"/>
  <c r="K142" i="61"/>
  <c r="K145" i="61"/>
  <c r="K156" i="61"/>
  <c r="K159" i="61"/>
  <c r="K161" i="61"/>
  <c r="K163" i="61"/>
  <c r="K167" i="61"/>
  <c r="K168" i="61"/>
  <c r="K169" i="61"/>
  <c r="K170" i="61"/>
  <c r="K171" i="61"/>
  <c r="K172" i="61"/>
  <c r="K173" i="61"/>
  <c r="K174" i="61"/>
  <c r="K177" i="61"/>
  <c r="K183" i="61"/>
  <c r="K185" i="61"/>
  <c r="K186" i="61"/>
  <c r="K187" i="61"/>
  <c r="K192" i="61"/>
  <c r="K193" i="61"/>
  <c r="K194" i="61"/>
  <c r="K199" i="61"/>
  <c r="K202" i="61"/>
  <c r="K203" i="61"/>
  <c r="K206" i="61"/>
  <c r="K207" i="61"/>
  <c r="K208" i="61"/>
  <c r="K211" i="61"/>
  <c r="K212" i="61"/>
  <c r="K213" i="61"/>
  <c r="K214" i="61"/>
  <c r="K217" i="61"/>
  <c r="K223" i="61"/>
  <c r="K224" i="61"/>
  <c r="K226" i="61"/>
  <c r="K227" i="61"/>
  <c r="K228" i="61"/>
  <c r="K229" i="61"/>
  <c r="K230" i="61"/>
  <c r="K231" i="61"/>
  <c r="K232" i="61"/>
  <c r="K235" i="61"/>
  <c r="K240" i="61"/>
  <c r="K241" i="61"/>
  <c r="K244" i="61"/>
  <c r="K245" i="61"/>
  <c r="K246" i="61"/>
  <c r="K247" i="61"/>
  <c r="K248" i="61"/>
  <c r="K249" i="61"/>
  <c r="K250" i="61"/>
  <c r="K253" i="61"/>
  <c r="K257" i="61"/>
  <c r="K258" i="61"/>
  <c r="K262" i="61"/>
  <c r="K263" i="61"/>
  <c r="K264" i="61"/>
  <c r="K265" i="61"/>
  <c r="K266" i="61"/>
  <c r="K267" i="61"/>
  <c r="K268" i="61"/>
  <c r="K273" i="61"/>
  <c r="K275" i="61"/>
  <c r="K276" i="61"/>
  <c r="K278" i="61"/>
  <c r="K279" i="61"/>
  <c r="K280" i="61"/>
  <c r="K281" i="61"/>
  <c r="K282" i="61"/>
  <c r="K283" i="61"/>
  <c r="K284" i="61"/>
  <c r="K289" i="61"/>
  <c r="K295" i="61"/>
  <c r="K296" i="61"/>
  <c r="K300" i="61"/>
  <c r="K301" i="61"/>
  <c r="K302" i="61"/>
  <c r="K304" i="61"/>
  <c r="K305" i="61"/>
  <c r="K306" i="61"/>
  <c r="K308" i="61"/>
  <c r="K311" i="61"/>
  <c r="K320" i="61"/>
  <c r="K321" i="61"/>
  <c r="K322" i="61"/>
  <c r="K324" i="61"/>
  <c r="K327" i="61"/>
  <c r="K328" i="61"/>
  <c r="K329" i="61"/>
  <c r="K330" i="61"/>
  <c r="L309" i="61" l="1"/>
  <c r="M285" i="61"/>
  <c r="K221" i="61"/>
  <c r="K331" i="61"/>
  <c r="L260" i="61"/>
  <c r="L110" i="61"/>
  <c r="M154" i="61"/>
  <c r="L189" i="61"/>
  <c r="L136" i="61"/>
  <c r="M181" i="61"/>
  <c r="K195" i="61"/>
  <c r="K271" i="61"/>
  <c r="K189" i="61"/>
  <c r="M110" i="61"/>
  <c r="L165" i="61"/>
  <c r="L195" i="61"/>
  <c r="M271" i="61"/>
  <c r="L315" i="61"/>
  <c r="K136" i="61"/>
  <c r="K123" i="61"/>
  <c r="K209" i="61"/>
  <c r="K315" i="61"/>
  <c r="K285" i="61"/>
  <c r="K181" i="61"/>
  <c r="K165" i="61"/>
  <c r="L123" i="61"/>
  <c r="M195" i="61"/>
  <c r="M221" i="61"/>
  <c r="L238" i="61"/>
  <c r="K110" i="61"/>
  <c r="K260" i="61"/>
  <c r="L221" i="61"/>
  <c r="L285" i="61"/>
  <c r="K238" i="61"/>
  <c r="M123" i="61"/>
  <c r="L154" i="61"/>
  <c r="M260" i="61"/>
  <c r="K154" i="61"/>
  <c r="A2" i="61" l="1"/>
  <c r="A3" i="11"/>
  <c r="AI4" i="34" l="1"/>
  <c r="AG4" i="34"/>
  <c r="AI5" i="34" l="1"/>
  <c r="AI6" i="34"/>
  <c r="AI7" i="34"/>
  <c r="AI8" i="34"/>
  <c r="AI9" i="34"/>
  <c r="AI10" i="34"/>
  <c r="AI11" i="34"/>
  <c r="AG5" i="34"/>
  <c r="AG6" i="34"/>
  <c r="AG7" i="34"/>
  <c r="AG8" i="34"/>
  <c r="AG9" i="34"/>
  <c r="AG10" i="34"/>
  <c r="AG11" i="34"/>
  <c r="J23" i="61" l="1"/>
  <c r="H47" i="61" l="1"/>
  <c r="AK85" i="34" l="1"/>
  <c r="AK86" i="34"/>
  <c r="P20" i="61" l="1"/>
  <c r="J16" i="61"/>
  <c r="M16" i="61"/>
  <c r="L16" i="61"/>
  <c r="J62" i="61" l="1"/>
  <c r="J77" i="61" l="1"/>
  <c r="J78" i="61"/>
  <c r="J79" i="61"/>
  <c r="J80" i="61"/>
  <c r="J76" i="61"/>
  <c r="J69" i="61"/>
  <c r="J70" i="61"/>
  <c r="J71" i="61"/>
  <c r="J72" i="61"/>
  <c r="J73" i="61"/>
  <c r="J68" i="61"/>
  <c r="M65" i="61"/>
  <c r="L65" i="61"/>
  <c r="J65" i="61"/>
  <c r="D7" i="83" l="1"/>
  <c r="D8" i="83"/>
  <c r="D9" i="83"/>
  <c r="D10" i="83"/>
  <c r="D11" i="83"/>
  <c r="D6" i="83"/>
  <c r="AH10" i="34" l="1"/>
  <c r="AH4" i="34"/>
  <c r="AH7" i="34" l="1"/>
  <c r="AH11" i="34"/>
  <c r="AH5" i="34"/>
  <c r="AH6" i="34"/>
  <c r="AH9" i="34"/>
  <c r="AH8" i="34"/>
  <c r="M68" i="61" l="1"/>
  <c r="M69" i="61"/>
  <c r="M70" i="61"/>
  <c r="M71" i="61"/>
  <c r="M72" i="61"/>
  <c r="M73" i="61"/>
  <c r="M76" i="61"/>
  <c r="M77" i="61"/>
  <c r="M78" i="61"/>
  <c r="M79" i="61"/>
  <c r="M80" i="61"/>
  <c r="L68" i="61"/>
  <c r="L69" i="61"/>
  <c r="L70" i="61"/>
  <c r="L71" i="61"/>
  <c r="L72" i="61"/>
  <c r="L73" i="61"/>
  <c r="L76" i="61"/>
  <c r="L77" i="61"/>
  <c r="L78" i="61"/>
  <c r="L79" i="61"/>
  <c r="L80" i="61"/>
  <c r="Q76" i="61" l="1"/>
  <c r="AQ3" i="30"/>
  <c r="O332" i="61"/>
  <c r="H318" i="61"/>
  <c r="H315" i="61"/>
  <c r="H136" i="61"/>
  <c r="H325" i="61"/>
  <c r="P136" i="61"/>
  <c r="P318" i="61"/>
  <c r="J318" i="61"/>
  <c r="M318" i="61" l="1"/>
  <c r="K318" i="61" l="1"/>
  <c r="R317" i="61"/>
  <c r="L318" i="61"/>
  <c r="Q317" i="61"/>
  <c r="J547" i="61"/>
  <c r="J549" i="61"/>
  <c r="J550" i="61"/>
  <c r="J546" i="61"/>
  <c r="J539" i="61"/>
  <c r="J540" i="61"/>
  <c r="J541" i="61"/>
  <c r="J542" i="61"/>
  <c r="J543" i="61"/>
  <c r="J538" i="61"/>
  <c r="J530" i="61"/>
  <c r="J531" i="61"/>
  <c r="J532" i="61"/>
  <c r="J533" i="61"/>
  <c r="J534" i="61"/>
  <c r="J535" i="61"/>
  <c r="J529" i="61"/>
  <c r="J525" i="61"/>
  <c r="J526" i="61"/>
  <c r="J524" i="61"/>
  <c r="J518" i="61"/>
  <c r="J519" i="61"/>
  <c r="J520" i="61"/>
  <c r="J521" i="61"/>
  <c r="J517" i="61"/>
  <c r="J510" i="61"/>
  <c r="J511" i="61"/>
  <c r="J512" i="61"/>
  <c r="J513" i="61"/>
  <c r="J514" i="61"/>
  <c r="J509" i="61"/>
  <c r="J493" i="61"/>
  <c r="J494" i="61"/>
  <c r="J495" i="61"/>
  <c r="J496" i="61"/>
  <c r="J497" i="61"/>
  <c r="J498" i="61"/>
  <c r="J499" i="61"/>
  <c r="J500" i="61"/>
  <c r="J501" i="61"/>
  <c r="J502" i="61"/>
  <c r="J503" i="61"/>
  <c r="J504" i="61"/>
  <c r="J505" i="61"/>
  <c r="J506" i="61"/>
  <c r="J492" i="61"/>
  <c r="J481" i="61"/>
  <c r="J482" i="61"/>
  <c r="J483" i="61"/>
  <c r="J484" i="61"/>
  <c r="J485" i="61"/>
  <c r="J486" i="61"/>
  <c r="J487" i="61"/>
  <c r="J488" i="61"/>
  <c r="J489" i="61"/>
  <c r="J480" i="61"/>
  <c r="J462" i="61"/>
  <c r="J463" i="61"/>
  <c r="J464" i="61"/>
  <c r="J465" i="61"/>
  <c r="J466" i="61"/>
  <c r="J467" i="61"/>
  <c r="J468" i="61"/>
  <c r="J469" i="61"/>
  <c r="J470" i="61"/>
  <c r="J471" i="61"/>
  <c r="J472" i="61"/>
  <c r="J473" i="61"/>
  <c r="J474" i="61"/>
  <c r="J475" i="61"/>
  <c r="J476" i="61"/>
  <c r="J477" i="61"/>
  <c r="J461" i="61"/>
  <c r="J478" i="61" l="1"/>
  <c r="L27" i="11"/>
  <c r="F20" i="11"/>
  <c r="J15" i="11"/>
  <c r="F12" i="83" l="1"/>
  <c r="G11" i="83"/>
  <c r="D19" i="83" s="1"/>
  <c r="E11" i="83"/>
  <c r="C19" i="83" s="1"/>
  <c r="G10" i="83"/>
  <c r="D18" i="83" s="1"/>
  <c r="E10" i="83"/>
  <c r="C18" i="83" s="1"/>
  <c r="G9" i="83"/>
  <c r="D17" i="83" s="1"/>
  <c r="E9" i="83"/>
  <c r="C17" i="83" s="1"/>
  <c r="G8" i="83"/>
  <c r="D16" i="83" s="1"/>
  <c r="E8" i="83"/>
  <c r="C16" i="83" s="1"/>
  <c r="G7" i="83"/>
  <c r="D15" i="83" s="1"/>
  <c r="E7" i="83"/>
  <c r="C15" i="83" s="1"/>
  <c r="G6" i="83"/>
  <c r="D14" i="83" s="1"/>
  <c r="E6" i="83"/>
  <c r="C14" i="83" s="1"/>
  <c r="G12" i="83" l="1"/>
  <c r="D20" i="83" s="1"/>
  <c r="D12" i="83"/>
  <c r="E12" i="83" s="1"/>
  <c r="C20" i="83" l="1"/>
  <c r="J740" i="61" l="1"/>
  <c r="J741" i="61"/>
  <c r="J734" i="61"/>
  <c r="J735" i="61"/>
  <c r="J736" i="61"/>
  <c r="J721" i="61"/>
  <c r="J722" i="61"/>
  <c r="J723" i="61"/>
  <c r="J724" i="61"/>
  <c r="J725" i="61"/>
  <c r="J726" i="61"/>
  <c r="J727" i="61"/>
  <c r="J728" i="61"/>
  <c r="J729" i="61"/>
  <c r="J730" i="61"/>
  <c r="J711" i="61"/>
  <c r="J712" i="61"/>
  <c r="J713" i="61"/>
  <c r="J714" i="61"/>
  <c r="J715" i="61"/>
  <c r="J716" i="61"/>
  <c r="J717" i="61"/>
  <c r="J694" i="61"/>
  <c r="J695" i="61"/>
  <c r="J696" i="61"/>
  <c r="J697" i="61"/>
  <c r="J698" i="61"/>
  <c r="J699" i="61"/>
  <c r="J700" i="61"/>
  <c r="J701" i="61"/>
  <c r="J702" i="61"/>
  <c r="J703" i="61"/>
  <c r="J704" i="61"/>
  <c r="J705" i="61"/>
  <c r="J706" i="61"/>
  <c r="J707" i="61"/>
  <c r="J673" i="61"/>
  <c r="J674" i="61"/>
  <c r="J675" i="61"/>
  <c r="J676" i="61"/>
  <c r="J677" i="61"/>
  <c r="J678" i="61"/>
  <c r="J679" i="61"/>
  <c r="J680" i="61"/>
  <c r="J681" i="61"/>
  <c r="J682" i="61"/>
  <c r="J683" i="61"/>
  <c r="J684" i="61"/>
  <c r="J685" i="61"/>
  <c r="J686" i="61"/>
  <c r="J687" i="61"/>
  <c r="J688" i="61"/>
  <c r="J689" i="61"/>
  <c r="J690" i="61"/>
  <c r="J662" i="61"/>
  <c r="J663" i="61"/>
  <c r="J664" i="61"/>
  <c r="J665" i="61"/>
  <c r="J666" i="61"/>
  <c r="J667" i="61"/>
  <c r="J668" i="61"/>
  <c r="J669" i="61"/>
  <c r="J646" i="61"/>
  <c r="J647" i="61"/>
  <c r="J648" i="61"/>
  <c r="J649" i="61"/>
  <c r="J650" i="61"/>
  <c r="J651" i="61"/>
  <c r="J652" i="61"/>
  <c r="J653" i="61"/>
  <c r="J654" i="61"/>
  <c r="J655" i="61"/>
  <c r="J656" i="61"/>
  <c r="J657" i="61"/>
  <c r="J658" i="61"/>
  <c r="J659" i="61"/>
  <c r="J637" i="61"/>
  <c r="J638" i="61"/>
  <c r="J639" i="61"/>
  <c r="J640" i="61"/>
  <c r="J641" i="61"/>
  <c r="J642" i="61"/>
  <c r="J619" i="61"/>
  <c r="J620" i="61"/>
  <c r="J621" i="61"/>
  <c r="J622" i="61"/>
  <c r="J623" i="61"/>
  <c r="J624" i="61"/>
  <c r="J625" i="61"/>
  <c r="J626" i="61"/>
  <c r="J627" i="61"/>
  <c r="J628" i="61"/>
  <c r="J629" i="61"/>
  <c r="J630" i="61"/>
  <c r="J631" i="61"/>
  <c r="J632" i="61"/>
  <c r="J633" i="61"/>
  <c r="J610" i="61"/>
  <c r="J611" i="61"/>
  <c r="J612" i="61"/>
  <c r="J613" i="61"/>
  <c r="J614" i="61"/>
  <c r="J615" i="61"/>
  <c r="J585" i="61"/>
  <c r="J586" i="61"/>
  <c r="J587" i="61"/>
  <c r="J588" i="61"/>
  <c r="J589" i="61"/>
  <c r="J590" i="61"/>
  <c r="J591" i="61"/>
  <c r="J592" i="61"/>
  <c r="J593" i="61"/>
  <c r="J594" i="61"/>
  <c r="J595" i="61"/>
  <c r="J596" i="61"/>
  <c r="J597" i="61"/>
  <c r="J598" i="61"/>
  <c r="J599" i="61"/>
  <c r="J600" i="61"/>
  <c r="J601" i="61"/>
  <c r="J602" i="61"/>
  <c r="J603" i="61"/>
  <c r="J604" i="61"/>
  <c r="J605" i="61"/>
  <c r="J606" i="61"/>
  <c r="J566" i="61"/>
  <c r="J567" i="61"/>
  <c r="J568" i="61"/>
  <c r="J569" i="61"/>
  <c r="J570" i="61"/>
  <c r="J571" i="61"/>
  <c r="J572" i="61"/>
  <c r="J573" i="61"/>
  <c r="J560" i="61"/>
  <c r="J561" i="61"/>
  <c r="J562" i="61"/>
  <c r="J563" i="61"/>
  <c r="J555" i="61"/>
  <c r="J556" i="61"/>
  <c r="J391" i="61"/>
  <c r="J392" i="61"/>
  <c r="J393" i="61"/>
  <c r="J394" i="61"/>
  <c r="J377" i="61"/>
  <c r="J378" i="61"/>
  <c r="J379" i="61"/>
  <c r="J380" i="61"/>
  <c r="J381" i="61"/>
  <c r="J382" i="61"/>
  <c r="J383" i="61"/>
  <c r="J384" i="61"/>
  <c r="J385" i="61"/>
  <c r="J386" i="61"/>
  <c r="J387" i="61"/>
  <c r="J368" i="61"/>
  <c r="J369" i="61"/>
  <c r="J370" i="61"/>
  <c r="J371" i="61"/>
  <c r="J372" i="61"/>
  <c r="J373" i="61"/>
  <c r="J356" i="61"/>
  <c r="J357" i="61"/>
  <c r="J358" i="61"/>
  <c r="J359" i="61"/>
  <c r="J360" i="61"/>
  <c r="J361" i="61"/>
  <c r="J362" i="61"/>
  <c r="J363" i="61"/>
  <c r="J364" i="61"/>
  <c r="J351" i="61"/>
  <c r="J352" i="61"/>
  <c r="J336" i="61"/>
  <c r="J337" i="61"/>
  <c r="J338" i="61"/>
  <c r="J339" i="61"/>
  <c r="J340" i="61"/>
  <c r="J341" i="61"/>
  <c r="J342" i="61"/>
  <c r="J343" i="61"/>
  <c r="J344" i="61"/>
  <c r="J345" i="61"/>
  <c r="J346" i="61"/>
  <c r="J347" i="61"/>
  <c r="J557" i="61" l="1"/>
  <c r="J61" i="61"/>
  <c r="J63" i="61"/>
  <c r="J64" i="61"/>
  <c r="J55" i="61"/>
  <c r="J56" i="61"/>
  <c r="J57" i="61"/>
  <c r="J50" i="61"/>
  <c r="J51" i="61"/>
  <c r="J37" i="61"/>
  <c r="J38" i="61"/>
  <c r="J39" i="61"/>
  <c r="J40" i="61"/>
  <c r="J41" i="61"/>
  <c r="J42" i="61"/>
  <c r="J43" i="61"/>
  <c r="J44" i="61"/>
  <c r="J45" i="61"/>
  <c r="J46" i="61"/>
  <c r="J24" i="61"/>
  <c r="J25" i="61"/>
  <c r="J26" i="61"/>
  <c r="J27" i="61"/>
  <c r="J28" i="61"/>
  <c r="J29" i="61"/>
  <c r="J30" i="61"/>
  <c r="J31" i="61"/>
  <c r="J32" i="61"/>
  <c r="J33" i="61"/>
  <c r="J7" i="61"/>
  <c r="J8" i="61"/>
  <c r="J9" i="61"/>
  <c r="J10" i="61"/>
  <c r="J11" i="61"/>
  <c r="J12" i="61"/>
  <c r="J13" i="61"/>
  <c r="J14" i="61"/>
  <c r="J15" i="61"/>
  <c r="J17" i="61"/>
  <c r="J18" i="61"/>
  <c r="J19" i="61"/>
  <c r="M7" i="61"/>
  <c r="M8" i="61"/>
  <c r="M9" i="61"/>
  <c r="M10" i="61"/>
  <c r="M11" i="61"/>
  <c r="M12" i="61"/>
  <c r="M13" i="61"/>
  <c r="M14" i="61"/>
  <c r="M15" i="61"/>
  <c r="M17" i="61"/>
  <c r="M19" i="61"/>
  <c r="M23" i="61"/>
  <c r="M24" i="61"/>
  <c r="M25" i="61"/>
  <c r="M26" i="61"/>
  <c r="M27" i="61"/>
  <c r="M28" i="61"/>
  <c r="M29" i="61"/>
  <c r="M30" i="61"/>
  <c r="M31" i="61"/>
  <c r="M32" i="61"/>
  <c r="M33" i="61"/>
  <c r="M37" i="61"/>
  <c r="M38" i="61"/>
  <c r="M39" i="61"/>
  <c r="M40" i="61"/>
  <c r="M41" i="61"/>
  <c r="M42" i="61"/>
  <c r="M43" i="61"/>
  <c r="M44" i="61"/>
  <c r="M45" i="61"/>
  <c r="M46" i="61"/>
  <c r="M50" i="61"/>
  <c r="M51" i="61"/>
  <c r="M55" i="61"/>
  <c r="M56" i="61"/>
  <c r="M57" i="61"/>
  <c r="M61" i="61"/>
  <c r="M62" i="61"/>
  <c r="M63" i="61"/>
  <c r="M64" i="61"/>
  <c r="L9" i="61"/>
  <c r="L10" i="61"/>
  <c r="L11" i="61"/>
  <c r="L12" i="61"/>
  <c r="L17" i="61"/>
  <c r="L18" i="61"/>
  <c r="L19" i="61"/>
  <c r="L25" i="61"/>
  <c r="L26" i="61"/>
  <c r="L28" i="61"/>
  <c r="L29" i="61"/>
  <c r="L32" i="61"/>
  <c r="L33" i="61"/>
  <c r="L37" i="61"/>
  <c r="L38" i="61"/>
  <c r="L39" i="61"/>
  <c r="L40" i="61"/>
  <c r="L42" i="61"/>
  <c r="L43" i="61"/>
  <c r="L44" i="61"/>
  <c r="L45" i="61"/>
  <c r="L46" i="61"/>
  <c r="L50" i="61"/>
  <c r="L55" i="61"/>
  <c r="L56" i="61"/>
  <c r="L57" i="61"/>
  <c r="L61" i="61"/>
  <c r="L62" i="61"/>
  <c r="L23" i="61" l="1"/>
  <c r="L31" i="61"/>
  <c r="L41" i="61"/>
  <c r="L30" i="61"/>
  <c r="L27" i="61"/>
  <c r="L24" i="61"/>
  <c r="L7" i="61"/>
  <c r="L14" i="61"/>
  <c r="L13" i="61"/>
  <c r="M18" i="61"/>
  <c r="L64" i="61"/>
  <c r="L8" i="61"/>
  <c r="L15" i="61"/>
  <c r="L51" i="61"/>
  <c r="L63" i="61"/>
  <c r="M585" i="61"/>
  <c r="M586" i="61"/>
  <c r="M587" i="61"/>
  <c r="M588" i="61"/>
  <c r="M589" i="61"/>
  <c r="M590" i="61"/>
  <c r="M591" i="61"/>
  <c r="M592" i="61"/>
  <c r="M593" i="61"/>
  <c r="M594" i="61"/>
  <c r="M595" i="61"/>
  <c r="M596" i="61"/>
  <c r="M597" i="61"/>
  <c r="M598" i="61"/>
  <c r="M599" i="61"/>
  <c r="M600" i="61"/>
  <c r="M601" i="61"/>
  <c r="M602" i="61"/>
  <c r="M603" i="61"/>
  <c r="M604" i="61"/>
  <c r="M605" i="61"/>
  <c r="M606" i="61"/>
  <c r="M610" i="61"/>
  <c r="M611" i="61"/>
  <c r="M612" i="61"/>
  <c r="M613" i="61"/>
  <c r="M614" i="61"/>
  <c r="M615" i="61"/>
  <c r="M619" i="61"/>
  <c r="M620" i="61"/>
  <c r="M621" i="61"/>
  <c r="M622" i="61"/>
  <c r="M623" i="61"/>
  <c r="M624" i="61"/>
  <c r="M625" i="61"/>
  <c r="M626" i="61"/>
  <c r="M627" i="61"/>
  <c r="M628" i="61"/>
  <c r="M629" i="61"/>
  <c r="M630" i="61"/>
  <c r="M631" i="61"/>
  <c r="M632" i="61"/>
  <c r="M633" i="61"/>
  <c r="M637" i="61"/>
  <c r="M638" i="61"/>
  <c r="M639" i="61"/>
  <c r="M640" i="61"/>
  <c r="M641" i="61"/>
  <c r="M642" i="61"/>
  <c r="M646" i="61"/>
  <c r="M647" i="61"/>
  <c r="M648" i="61"/>
  <c r="M649" i="61"/>
  <c r="M650" i="61"/>
  <c r="M651" i="61"/>
  <c r="M652" i="61"/>
  <c r="M653" i="61"/>
  <c r="M654" i="61"/>
  <c r="M655" i="61"/>
  <c r="M656" i="61"/>
  <c r="M657" i="61"/>
  <c r="M658" i="61"/>
  <c r="M659" i="61"/>
  <c r="M662" i="61"/>
  <c r="M663" i="61"/>
  <c r="M664" i="61"/>
  <c r="M665" i="61"/>
  <c r="M666" i="61"/>
  <c r="M667" i="61"/>
  <c r="M668" i="61"/>
  <c r="M669" i="61"/>
  <c r="M673" i="61"/>
  <c r="M674" i="61"/>
  <c r="M675" i="61"/>
  <c r="M676" i="61"/>
  <c r="M677" i="61"/>
  <c r="M678" i="61"/>
  <c r="M679" i="61"/>
  <c r="M680" i="61"/>
  <c r="M681" i="61"/>
  <c r="M682" i="61"/>
  <c r="M683" i="61"/>
  <c r="M684" i="61"/>
  <c r="M685" i="61"/>
  <c r="M686" i="61"/>
  <c r="M687" i="61"/>
  <c r="M688" i="61"/>
  <c r="M689" i="61"/>
  <c r="M690" i="61"/>
  <c r="M694" i="61"/>
  <c r="M695" i="61"/>
  <c r="M696" i="61"/>
  <c r="M697" i="61"/>
  <c r="M698" i="61"/>
  <c r="M699" i="61"/>
  <c r="M700" i="61"/>
  <c r="M701" i="61"/>
  <c r="M702" i="61"/>
  <c r="M703" i="61"/>
  <c r="M704" i="61"/>
  <c r="M705" i="61"/>
  <c r="M706" i="61"/>
  <c r="M707" i="61"/>
  <c r="M711" i="61"/>
  <c r="M712" i="61"/>
  <c r="M713" i="61"/>
  <c r="M714" i="61"/>
  <c r="M715" i="61"/>
  <c r="M716" i="61"/>
  <c r="M717" i="61"/>
  <c r="M721" i="61"/>
  <c r="M722" i="61"/>
  <c r="M723" i="61"/>
  <c r="M724" i="61"/>
  <c r="M725" i="61"/>
  <c r="M726" i="61"/>
  <c r="M727" i="61"/>
  <c r="M728" i="61"/>
  <c r="M729" i="61"/>
  <c r="M730" i="61"/>
  <c r="M734" i="61"/>
  <c r="M735" i="61"/>
  <c r="M736" i="61"/>
  <c r="M740" i="61"/>
  <c r="M741" i="61"/>
  <c r="L585" i="61"/>
  <c r="L586" i="61"/>
  <c r="L587" i="61"/>
  <c r="L588" i="61"/>
  <c r="L589" i="61"/>
  <c r="L590" i="61"/>
  <c r="L591" i="61"/>
  <c r="L592" i="61"/>
  <c r="L593" i="61"/>
  <c r="L594" i="61"/>
  <c r="L595" i="61"/>
  <c r="L596" i="61"/>
  <c r="L597" i="61"/>
  <c r="L598" i="61"/>
  <c r="L599" i="61"/>
  <c r="L600" i="61"/>
  <c r="L601" i="61"/>
  <c r="L602" i="61"/>
  <c r="L603" i="61"/>
  <c r="L604" i="61"/>
  <c r="L605" i="61"/>
  <c r="L606" i="61"/>
  <c r="L610" i="61"/>
  <c r="L611" i="61"/>
  <c r="L612" i="61"/>
  <c r="L613" i="61"/>
  <c r="L614" i="61"/>
  <c r="L615" i="61"/>
  <c r="L619" i="61"/>
  <c r="L620" i="61"/>
  <c r="L621" i="61"/>
  <c r="L622" i="61"/>
  <c r="L623" i="61"/>
  <c r="L624" i="61"/>
  <c r="L625" i="61"/>
  <c r="L626" i="61"/>
  <c r="L627" i="61"/>
  <c r="L628" i="61"/>
  <c r="L629" i="61"/>
  <c r="L630" i="61"/>
  <c r="L631" i="61"/>
  <c r="L632" i="61"/>
  <c r="L633" i="61"/>
  <c r="L637" i="61"/>
  <c r="L638" i="61"/>
  <c r="L639" i="61"/>
  <c r="L640" i="61"/>
  <c r="L641" i="61"/>
  <c r="L642" i="61"/>
  <c r="L646" i="61"/>
  <c r="L647" i="61"/>
  <c r="L648" i="61"/>
  <c r="L649" i="61"/>
  <c r="L650" i="61"/>
  <c r="L651" i="61"/>
  <c r="L652" i="61"/>
  <c r="L653" i="61"/>
  <c r="L654" i="61"/>
  <c r="L655" i="61"/>
  <c r="L656" i="61"/>
  <c r="L657" i="61"/>
  <c r="L658" i="61"/>
  <c r="L659" i="61"/>
  <c r="L662" i="61"/>
  <c r="L663" i="61"/>
  <c r="L664" i="61"/>
  <c r="L665" i="61"/>
  <c r="L666" i="61"/>
  <c r="L667" i="61"/>
  <c r="L668" i="61"/>
  <c r="L669" i="61"/>
  <c r="L673" i="61"/>
  <c r="L674" i="61"/>
  <c r="L675" i="61"/>
  <c r="L676" i="61"/>
  <c r="L677" i="61"/>
  <c r="L678" i="61"/>
  <c r="L679" i="61"/>
  <c r="L680" i="61"/>
  <c r="L681" i="61"/>
  <c r="L682" i="61"/>
  <c r="L683" i="61"/>
  <c r="L684" i="61"/>
  <c r="L685" i="61"/>
  <c r="L686" i="61"/>
  <c r="L687" i="61"/>
  <c r="L688" i="61"/>
  <c r="L689" i="61"/>
  <c r="L690" i="61"/>
  <c r="AS99" i="30"/>
  <c r="L694" i="61"/>
  <c r="L695" i="61"/>
  <c r="L696" i="61"/>
  <c r="L697" i="61"/>
  <c r="L698" i="61"/>
  <c r="L699" i="61"/>
  <c r="L700" i="61"/>
  <c r="L701" i="61"/>
  <c r="L702" i="61"/>
  <c r="L703" i="61"/>
  <c r="L704" i="61"/>
  <c r="L705" i="61"/>
  <c r="L706" i="61"/>
  <c r="L707" i="61"/>
  <c r="L711" i="61"/>
  <c r="L712" i="61"/>
  <c r="L713" i="61"/>
  <c r="L714" i="61"/>
  <c r="L715" i="61"/>
  <c r="L716" i="61"/>
  <c r="L717" i="61"/>
  <c r="L721" i="61"/>
  <c r="L722" i="61"/>
  <c r="L723" i="61"/>
  <c r="L724" i="61"/>
  <c r="L725" i="61"/>
  <c r="L726" i="61"/>
  <c r="L727" i="61"/>
  <c r="L728" i="61"/>
  <c r="L729" i="61"/>
  <c r="L730" i="61"/>
  <c r="L734" i="61"/>
  <c r="L735" i="61"/>
  <c r="L736" i="61"/>
  <c r="L740" i="61"/>
  <c r="L741" i="61"/>
  <c r="K602" i="61"/>
  <c r="K654" i="61"/>
  <c r="K688" i="61"/>
  <c r="K703" i="61"/>
  <c r="K722" i="61"/>
  <c r="K741" i="61"/>
  <c r="M555" i="61"/>
  <c r="M556" i="61"/>
  <c r="M560" i="61"/>
  <c r="M561" i="61"/>
  <c r="M562" i="61"/>
  <c r="M563" i="61"/>
  <c r="M566" i="61"/>
  <c r="M567" i="61"/>
  <c r="M568" i="61"/>
  <c r="M569" i="61"/>
  <c r="M570" i="61"/>
  <c r="M571" i="61"/>
  <c r="M572" i="61"/>
  <c r="M573" i="61"/>
  <c r="L555" i="61"/>
  <c r="L556" i="61"/>
  <c r="L560" i="61"/>
  <c r="L561" i="61"/>
  <c r="L562" i="61"/>
  <c r="L563" i="61"/>
  <c r="L566" i="61"/>
  <c r="L567" i="61"/>
  <c r="L568" i="61"/>
  <c r="L569" i="61"/>
  <c r="L570" i="61"/>
  <c r="L571" i="61"/>
  <c r="L572" i="61"/>
  <c r="L573" i="61"/>
  <c r="K566" i="61"/>
  <c r="K567" i="61"/>
  <c r="K570" i="61"/>
  <c r="M462" i="61"/>
  <c r="M463" i="61"/>
  <c r="M464" i="61"/>
  <c r="M465" i="61"/>
  <c r="M466" i="61"/>
  <c r="M467" i="61"/>
  <c r="M468" i="61"/>
  <c r="M469" i="61"/>
  <c r="M470" i="61"/>
  <c r="M471" i="61"/>
  <c r="M472" i="61"/>
  <c r="M473" i="61"/>
  <c r="M474" i="61"/>
  <c r="M475" i="61"/>
  <c r="M477" i="61"/>
  <c r="M481" i="61"/>
  <c r="M482" i="61"/>
  <c r="M483" i="61"/>
  <c r="M484" i="61"/>
  <c r="M485" i="61"/>
  <c r="M486" i="61"/>
  <c r="M487" i="61"/>
  <c r="M488" i="61"/>
  <c r="M489" i="61"/>
  <c r="M493" i="61"/>
  <c r="M494" i="61"/>
  <c r="M495" i="61"/>
  <c r="M496" i="61"/>
  <c r="M497" i="61"/>
  <c r="M498" i="61"/>
  <c r="M499" i="61"/>
  <c r="M500" i="61"/>
  <c r="M501" i="61"/>
  <c r="M502" i="61"/>
  <c r="M503" i="61"/>
  <c r="M504" i="61"/>
  <c r="M505" i="61"/>
  <c r="M506" i="61"/>
  <c r="M510" i="61"/>
  <c r="M511" i="61"/>
  <c r="M512" i="61"/>
  <c r="M513" i="61"/>
  <c r="M514" i="61"/>
  <c r="M518" i="61"/>
  <c r="M519" i="61"/>
  <c r="M520" i="61"/>
  <c r="M521" i="61"/>
  <c r="M525" i="61"/>
  <c r="M526" i="61"/>
  <c r="M530" i="61"/>
  <c r="M531" i="61"/>
  <c r="M532" i="61"/>
  <c r="M533" i="61"/>
  <c r="M534" i="61"/>
  <c r="M535" i="61"/>
  <c r="M539" i="61"/>
  <c r="M540" i="61"/>
  <c r="M541" i="61"/>
  <c r="M542" i="61"/>
  <c r="M543" i="61"/>
  <c r="M547" i="61"/>
  <c r="M548" i="61"/>
  <c r="M549" i="61"/>
  <c r="M550" i="61"/>
  <c r="AK5" i="34"/>
  <c r="AK7" i="34"/>
  <c r="AK11" i="34"/>
  <c r="L462" i="61"/>
  <c r="L463" i="61"/>
  <c r="L464" i="61"/>
  <c r="L465" i="61"/>
  <c r="L466" i="61"/>
  <c r="L467" i="61"/>
  <c r="L468" i="61"/>
  <c r="L469" i="61"/>
  <c r="L470" i="61"/>
  <c r="L471" i="61"/>
  <c r="L472" i="61"/>
  <c r="L473" i="61"/>
  <c r="L474" i="61"/>
  <c r="L475" i="61"/>
  <c r="L476" i="61"/>
  <c r="L477" i="61"/>
  <c r="AK29" i="34"/>
  <c r="L481" i="61"/>
  <c r="L482" i="61"/>
  <c r="L483" i="61"/>
  <c r="L484" i="61"/>
  <c r="L485" i="61"/>
  <c r="L486" i="61"/>
  <c r="L487" i="61"/>
  <c r="L488" i="61"/>
  <c r="L489" i="61"/>
  <c r="AK39" i="34"/>
  <c r="L493" i="61"/>
  <c r="L494" i="61"/>
  <c r="L495" i="61"/>
  <c r="L496" i="61"/>
  <c r="L497" i="61"/>
  <c r="L498" i="61"/>
  <c r="L499" i="61"/>
  <c r="L500" i="61"/>
  <c r="L501" i="61"/>
  <c r="L502" i="61"/>
  <c r="L503" i="61"/>
  <c r="L504" i="61"/>
  <c r="L505" i="61"/>
  <c r="L506" i="61"/>
  <c r="AK54" i="34"/>
  <c r="L510" i="61"/>
  <c r="L511" i="61"/>
  <c r="L512" i="61"/>
  <c r="L513" i="61"/>
  <c r="L514" i="61"/>
  <c r="AK60" i="34"/>
  <c r="L518" i="61"/>
  <c r="L519" i="61"/>
  <c r="L520" i="61"/>
  <c r="L521" i="61"/>
  <c r="L525" i="61"/>
  <c r="L526" i="61"/>
  <c r="AK68" i="34"/>
  <c r="L530" i="61"/>
  <c r="L531" i="61"/>
  <c r="L532" i="61"/>
  <c r="L533" i="61"/>
  <c r="L534" i="61"/>
  <c r="L535" i="61"/>
  <c r="AK75" i="34"/>
  <c r="L539" i="61"/>
  <c r="L540" i="61"/>
  <c r="L541" i="61"/>
  <c r="L542" i="61"/>
  <c r="L543" i="61"/>
  <c r="L547" i="61"/>
  <c r="L548" i="61"/>
  <c r="L550" i="61"/>
  <c r="K497" i="61"/>
  <c r="K462" i="61"/>
  <c r="K463" i="61"/>
  <c r="K468" i="61"/>
  <c r="K469" i="61"/>
  <c r="K470" i="61"/>
  <c r="K471" i="61"/>
  <c r="K476" i="61"/>
  <c r="K477" i="61"/>
  <c r="K481" i="61"/>
  <c r="K486" i="61"/>
  <c r="K487" i="61"/>
  <c r="K488" i="61"/>
  <c r="K489" i="61"/>
  <c r="K496" i="61"/>
  <c r="K498" i="61"/>
  <c r="K499" i="61"/>
  <c r="K500" i="61"/>
  <c r="K504" i="61"/>
  <c r="K505" i="61"/>
  <c r="K506" i="61"/>
  <c r="K510" i="61"/>
  <c r="K514" i="61"/>
  <c r="K518" i="61"/>
  <c r="K519" i="61"/>
  <c r="K520" i="61"/>
  <c r="K526" i="61"/>
  <c r="K530" i="61"/>
  <c r="K531" i="61"/>
  <c r="K532" i="61"/>
  <c r="K539" i="61"/>
  <c r="K540" i="61"/>
  <c r="K541" i="61"/>
  <c r="K542" i="61"/>
  <c r="K548" i="61"/>
  <c r="K549" i="61"/>
  <c r="K550" i="61"/>
  <c r="R433" i="61"/>
  <c r="L557" i="61" l="1"/>
  <c r="Q314" i="61"/>
  <c r="K696" i="61"/>
  <c r="K601" i="61"/>
  <c r="K736" i="61"/>
  <c r="K717" i="61"/>
  <c r="K695" i="61"/>
  <c r="K677" i="61"/>
  <c r="K659" i="61"/>
  <c r="K600" i="61"/>
  <c r="K593" i="61"/>
  <c r="K728" i="61"/>
  <c r="K711" i="61"/>
  <c r="K686" i="61"/>
  <c r="K668" i="61"/>
  <c r="K642" i="61"/>
  <c r="K619" i="61"/>
  <c r="K610" i="61"/>
  <c r="K587" i="61"/>
  <c r="K727" i="61"/>
  <c r="K685" i="61"/>
  <c r="K667" i="61"/>
  <c r="K651" i="61"/>
  <c r="K633" i="61"/>
  <c r="K625" i="61"/>
  <c r="K586" i="61"/>
  <c r="K701" i="61"/>
  <c r="K678" i="61"/>
  <c r="K652" i="61"/>
  <c r="K626" i="61"/>
  <c r="K594" i="61"/>
  <c r="K706" i="61"/>
  <c r="K631" i="61"/>
  <c r="K599" i="61"/>
  <c r="K724" i="61"/>
  <c r="K705" i="61"/>
  <c r="K700" i="61"/>
  <c r="K690" i="61"/>
  <c r="K682" i="61"/>
  <c r="K674" i="61"/>
  <c r="K665" i="61"/>
  <c r="K656" i="61"/>
  <c r="K648" i="61"/>
  <c r="K639" i="61"/>
  <c r="K630" i="61"/>
  <c r="K623" i="61"/>
  <c r="K614" i="61"/>
  <c r="K605" i="61"/>
  <c r="K598" i="61"/>
  <c r="K715" i="61"/>
  <c r="K675" i="61"/>
  <c r="K606" i="61"/>
  <c r="K723" i="61"/>
  <c r="K714" i="61"/>
  <c r="K704" i="61"/>
  <c r="K699" i="61"/>
  <c r="K689" i="61"/>
  <c r="K681" i="61"/>
  <c r="K673" i="61"/>
  <c r="K664" i="61"/>
  <c r="K655" i="61"/>
  <c r="K647" i="61"/>
  <c r="K638" i="61"/>
  <c r="K629" i="61"/>
  <c r="K622" i="61"/>
  <c r="K613" i="61"/>
  <c r="K604" i="61"/>
  <c r="K597" i="61"/>
  <c r="K590" i="61"/>
  <c r="K740" i="61"/>
  <c r="K721" i="61"/>
  <c r="K702" i="61"/>
  <c r="K687" i="61"/>
  <c r="K669" i="61"/>
  <c r="K653" i="61"/>
  <c r="K588" i="61"/>
  <c r="AS57" i="30"/>
  <c r="K734" i="61"/>
  <c r="K657" i="61"/>
  <c r="K591" i="61"/>
  <c r="K725" i="61"/>
  <c r="K683" i="61"/>
  <c r="K649" i="61"/>
  <c r="K615" i="61"/>
  <c r="AS133" i="30"/>
  <c r="K560" i="61"/>
  <c r="K569" i="61"/>
  <c r="K572" i="61"/>
  <c r="K556" i="61"/>
  <c r="K573" i="61"/>
  <c r="K563" i="61"/>
  <c r="K555" i="61"/>
  <c r="K568" i="61"/>
  <c r="K562" i="61"/>
  <c r="AK6" i="34"/>
  <c r="AK12" i="34"/>
  <c r="AK35" i="34"/>
  <c r="AK10" i="34"/>
  <c r="AK4" i="34"/>
  <c r="AK81" i="34"/>
  <c r="AK65" i="34"/>
  <c r="AK9" i="34"/>
  <c r="K482" i="61"/>
  <c r="K472" i="61"/>
  <c r="K464" i="61"/>
  <c r="AK67" i="34"/>
  <c r="AK27" i="34"/>
  <c r="AK83" i="34"/>
  <c r="K534" i="61"/>
  <c r="K512" i="61"/>
  <c r="K502" i="61"/>
  <c r="K494" i="61"/>
  <c r="K484" i="61"/>
  <c r="K474" i="61"/>
  <c r="K466" i="61"/>
  <c r="AK8" i="34"/>
  <c r="AK51" i="34"/>
  <c r="AK19" i="34"/>
  <c r="AK59" i="34"/>
  <c r="K543" i="61"/>
  <c r="K533" i="61"/>
  <c r="K521" i="61"/>
  <c r="K511" i="61"/>
  <c r="K501" i="61"/>
  <c r="K493" i="61"/>
  <c r="K483" i="61"/>
  <c r="K473" i="61"/>
  <c r="K465" i="61"/>
  <c r="K547" i="61"/>
  <c r="K535" i="61"/>
  <c r="K525" i="61"/>
  <c r="K513" i="61"/>
  <c r="K503" i="61"/>
  <c r="K495" i="61"/>
  <c r="K485" i="61"/>
  <c r="K475" i="61"/>
  <c r="K467" i="61"/>
  <c r="AK43" i="34"/>
  <c r="K735" i="61"/>
  <c r="K726" i="61"/>
  <c r="K716" i="61"/>
  <c r="K707" i="61"/>
  <c r="K694" i="61"/>
  <c r="K684" i="61"/>
  <c r="K676" i="61"/>
  <c r="K666" i="61"/>
  <c r="K658" i="61"/>
  <c r="K650" i="61"/>
  <c r="K640" i="61"/>
  <c r="K632" i="61"/>
  <c r="K624" i="61"/>
  <c r="K592" i="61"/>
  <c r="K585" i="61"/>
  <c r="AS27" i="30"/>
  <c r="AS116" i="30"/>
  <c r="AS74" i="30"/>
  <c r="K730" i="61"/>
  <c r="K713" i="61"/>
  <c r="K698" i="61"/>
  <c r="K680" i="61"/>
  <c r="K663" i="61"/>
  <c r="K646" i="61"/>
  <c r="AS80" i="30"/>
  <c r="AS17" i="30"/>
  <c r="K729" i="61"/>
  <c r="K712" i="61"/>
  <c r="K697" i="61"/>
  <c r="K679" i="61"/>
  <c r="K662" i="61"/>
  <c r="K637" i="61"/>
  <c r="K627" i="61"/>
  <c r="K620" i="61"/>
  <c r="K611" i="61"/>
  <c r="K595" i="61"/>
  <c r="AS132" i="30"/>
  <c r="AS110" i="30"/>
  <c r="AS95" i="30"/>
  <c r="AS73" i="30"/>
  <c r="AS52" i="30"/>
  <c r="AS36" i="30"/>
  <c r="AS16" i="30"/>
  <c r="K628" i="61"/>
  <c r="K621" i="61"/>
  <c r="K612" i="61"/>
  <c r="K603" i="61"/>
  <c r="K596" i="61"/>
  <c r="K589" i="61"/>
  <c r="AS137" i="30"/>
  <c r="AS122" i="30"/>
  <c r="AS50" i="30"/>
  <c r="AS131" i="30"/>
  <c r="AS109" i="30"/>
  <c r="AS89" i="30"/>
  <c r="AS72" i="30"/>
  <c r="AS31" i="30"/>
  <c r="AS15" i="30"/>
  <c r="AS96" i="30"/>
  <c r="AS37" i="30"/>
  <c r="AS125" i="30"/>
  <c r="AS108" i="30"/>
  <c r="AS88" i="30"/>
  <c r="AS51" i="30"/>
  <c r="AS30" i="30"/>
  <c r="AS10" i="30"/>
  <c r="AS124" i="30"/>
  <c r="AS105" i="30"/>
  <c r="AS87" i="30"/>
  <c r="AS66" i="30"/>
  <c r="AS45" i="30"/>
  <c r="AS29" i="30"/>
  <c r="AS9" i="30"/>
  <c r="AS67" i="30"/>
  <c r="AS114" i="30"/>
  <c r="AS34" i="30"/>
  <c r="AS123" i="30"/>
  <c r="AS104" i="30"/>
  <c r="AS81" i="30"/>
  <c r="AS65" i="30"/>
  <c r="AS44" i="30"/>
  <c r="AS24" i="30"/>
  <c r="AS8" i="30"/>
  <c r="AS139" i="30"/>
  <c r="AS118" i="30"/>
  <c r="AS103" i="30"/>
  <c r="AS59" i="30"/>
  <c r="AS43" i="30"/>
  <c r="AS23" i="30"/>
  <c r="AS138" i="30"/>
  <c r="AS117" i="30"/>
  <c r="AS97" i="30"/>
  <c r="AS79" i="30"/>
  <c r="AS58" i="30"/>
  <c r="AS38" i="30"/>
  <c r="AS22" i="30"/>
  <c r="R736" i="61"/>
  <c r="Q736" i="61"/>
  <c r="AS130" i="30"/>
  <c r="AS115" i="30"/>
  <c r="AS107" i="30"/>
  <c r="AS102" i="30"/>
  <c r="AS94" i="30"/>
  <c r="AS86" i="30"/>
  <c r="AS78" i="30"/>
  <c r="AS64" i="30"/>
  <c r="AS56" i="30"/>
  <c r="AS42" i="30"/>
  <c r="AS35" i="30"/>
  <c r="AS28" i="30"/>
  <c r="AS21" i="30"/>
  <c r="AS14" i="30"/>
  <c r="AS7" i="30"/>
  <c r="AS136" i="30"/>
  <c r="AS129" i="30"/>
  <c r="AS121" i="30"/>
  <c r="AS101" i="30"/>
  <c r="AS93" i="30"/>
  <c r="AS85" i="30"/>
  <c r="AS77" i="30"/>
  <c r="AS71" i="30"/>
  <c r="AS63" i="30"/>
  <c r="AS55" i="30"/>
  <c r="AS49" i="30"/>
  <c r="AS41" i="30"/>
  <c r="AS20" i="30"/>
  <c r="AS13" i="30"/>
  <c r="AS6" i="30"/>
  <c r="AS135" i="30"/>
  <c r="AS120" i="30"/>
  <c r="AS92" i="30"/>
  <c r="AS76" i="30"/>
  <c r="AS62" i="30"/>
  <c r="AS134" i="30"/>
  <c r="AS127" i="30"/>
  <c r="AS119" i="30"/>
  <c r="AS112" i="30"/>
  <c r="AS91" i="30"/>
  <c r="AS83" i="30"/>
  <c r="AS69" i="30"/>
  <c r="AS61" i="30"/>
  <c r="AS47" i="30"/>
  <c r="AS33" i="30"/>
  <c r="AS26" i="30"/>
  <c r="AS19" i="30"/>
  <c r="AS11" i="30"/>
  <c r="AS128" i="30"/>
  <c r="AS113" i="30"/>
  <c r="AS100" i="30"/>
  <c r="AS84" i="30"/>
  <c r="AS70" i="30"/>
  <c r="AS54" i="30"/>
  <c r="AS48" i="30"/>
  <c r="AS40" i="30"/>
  <c r="AS12" i="30"/>
  <c r="AS5" i="30"/>
  <c r="K641" i="61"/>
  <c r="AS126" i="30"/>
  <c r="AS111" i="30"/>
  <c r="AS106" i="30"/>
  <c r="AS98" i="30"/>
  <c r="AS90" i="30"/>
  <c r="AS82" i="30"/>
  <c r="AS75" i="30"/>
  <c r="AS68" i="30"/>
  <c r="AS60" i="30"/>
  <c r="AS53" i="30"/>
  <c r="AS46" i="30"/>
  <c r="AS39" i="30"/>
  <c r="AS32" i="30"/>
  <c r="AS25" i="30"/>
  <c r="AS18" i="30"/>
  <c r="K571" i="61"/>
  <c r="K561" i="61"/>
  <c r="AK82" i="34"/>
  <c r="AK74" i="34"/>
  <c r="AK66" i="34"/>
  <c r="AK58" i="34"/>
  <c r="AK50" i="34"/>
  <c r="AK42" i="34"/>
  <c r="AK34" i="34"/>
  <c r="AK26" i="34"/>
  <c r="AK18" i="34"/>
  <c r="AK73" i="34"/>
  <c r="AK57" i="34"/>
  <c r="AK49" i="34"/>
  <c r="AK41" i="34"/>
  <c r="AK33" i="34"/>
  <c r="AK25" i="34"/>
  <c r="AK17" i="34"/>
  <c r="L549" i="61"/>
  <c r="AK84" i="34"/>
  <c r="AK80" i="34"/>
  <c r="AK72" i="34"/>
  <c r="AK64" i="34"/>
  <c r="AK56" i="34"/>
  <c r="AK48" i="34"/>
  <c r="AK40" i="34"/>
  <c r="AK32" i="34"/>
  <c r="AK24" i="34"/>
  <c r="AK16" i="34"/>
  <c r="AK79" i="34"/>
  <c r="AK71" i="34"/>
  <c r="AK63" i="34"/>
  <c r="AK55" i="34"/>
  <c r="AK47" i="34"/>
  <c r="AK31" i="34"/>
  <c r="AK23" i="34"/>
  <c r="AK15" i="34"/>
  <c r="AK78" i="34"/>
  <c r="AK70" i="34"/>
  <c r="AK62" i="34"/>
  <c r="AK46" i="34"/>
  <c r="AK38" i="34"/>
  <c r="AK30" i="34"/>
  <c r="AK22" i="34"/>
  <c r="AK77" i="34"/>
  <c r="AK69" i="34"/>
  <c r="AK61" i="34"/>
  <c r="AK53" i="34"/>
  <c r="AK45" i="34"/>
  <c r="AK37" i="34"/>
  <c r="AK21" i="34"/>
  <c r="AK13" i="34"/>
  <c r="AK14" i="34"/>
  <c r="AK76" i="34"/>
  <c r="AK52" i="34"/>
  <c r="AK44" i="34"/>
  <c r="AK36" i="34"/>
  <c r="AK28" i="34"/>
  <c r="AK20" i="34"/>
  <c r="J6" i="61"/>
  <c r="J20" i="61" s="1"/>
  <c r="K557" i="61" l="1"/>
  <c r="H742" i="61"/>
  <c r="H737" i="61"/>
  <c r="H731" i="61"/>
  <c r="H718" i="61"/>
  <c r="H708" i="61"/>
  <c r="H691" i="61"/>
  <c r="H670" i="61"/>
  <c r="H660" i="61"/>
  <c r="H643" i="61"/>
  <c r="H634" i="61"/>
  <c r="H616" i="61"/>
  <c r="H607" i="61"/>
  <c r="H574" i="61"/>
  <c r="H564" i="61"/>
  <c r="H557" i="61"/>
  <c r="H551" i="61"/>
  <c r="H544" i="61"/>
  <c r="H536" i="61"/>
  <c r="H527" i="61"/>
  <c r="H522" i="61"/>
  <c r="H515" i="61"/>
  <c r="H507" i="61"/>
  <c r="H490" i="61"/>
  <c r="H478" i="61"/>
  <c r="H457" i="61"/>
  <c r="H450" i="61"/>
  <c r="H443" i="61"/>
  <c r="H437" i="61"/>
  <c r="H431" i="61"/>
  <c r="H426" i="61"/>
  <c r="H411" i="61"/>
  <c r="H402" i="61"/>
  <c r="H395" i="61"/>
  <c r="H388" i="61"/>
  <c r="H374" i="61"/>
  <c r="H365" i="61"/>
  <c r="H353" i="61"/>
  <c r="H348" i="61"/>
  <c r="H331" i="61"/>
  <c r="H309" i="61"/>
  <c r="H298" i="61"/>
  <c r="H292" i="61"/>
  <c r="H285" i="61"/>
  <c r="H271" i="61"/>
  <c r="H260" i="61"/>
  <c r="H238" i="61"/>
  <c r="H221" i="61"/>
  <c r="H209" i="61"/>
  <c r="H195" i="61"/>
  <c r="H189" i="61"/>
  <c r="H181" i="61"/>
  <c r="H154" i="61"/>
  <c r="H165" i="61" s="1"/>
  <c r="H123" i="61"/>
  <c r="H110" i="61"/>
  <c r="H81" i="61"/>
  <c r="H74" i="61"/>
  <c r="H66" i="61"/>
  <c r="H58" i="61"/>
  <c r="H52" i="61"/>
  <c r="H34" i="61"/>
  <c r="H20" i="61"/>
  <c r="H581" i="61" l="1"/>
  <c r="H458" i="61"/>
  <c r="H552" i="61"/>
  <c r="H82" i="61"/>
  <c r="H332" i="61"/>
  <c r="H743" i="61"/>
  <c r="H745" i="61" l="1"/>
  <c r="J292" i="61"/>
  <c r="J81" i="61" l="1"/>
  <c r="J74" i="61"/>
  <c r="J60" i="61"/>
  <c r="J66" i="61" s="1"/>
  <c r="J54" i="61"/>
  <c r="J58" i="61" s="1"/>
  <c r="J49" i="61"/>
  <c r="J52" i="61" s="1"/>
  <c r="J36" i="61"/>
  <c r="J47" i="61" s="1"/>
  <c r="J22" i="61"/>
  <c r="J34" i="61" s="1"/>
  <c r="AS4" i="30"/>
  <c r="J82" i="61" l="1"/>
  <c r="M20" i="61" l="1"/>
  <c r="M36" i="61"/>
  <c r="M47" i="61" s="1"/>
  <c r="M49" i="61"/>
  <c r="M52" i="61" s="1"/>
  <c r="M54" i="61"/>
  <c r="M58" i="61" s="1"/>
  <c r="M60" i="61"/>
  <c r="M66" i="61" s="1"/>
  <c r="M74" i="61"/>
  <c r="M81" i="61"/>
  <c r="L6" i="61"/>
  <c r="L22" i="61"/>
  <c r="L34" i="61" s="1"/>
  <c r="L36" i="61"/>
  <c r="L47" i="61" s="1"/>
  <c r="L49" i="61"/>
  <c r="L52" i="61" s="1"/>
  <c r="L54" i="61"/>
  <c r="L58" i="61" s="1"/>
  <c r="L60" i="61"/>
  <c r="L66" i="61" s="1"/>
  <c r="L74" i="61"/>
  <c r="L81" i="61"/>
  <c r="R6" i="61" l="1"/>
  <c r="Q6" i="61"/>
  <c r="L20" i="61"/>
  <c r="Q74" i="61"/>
  <c r="M22" i="61"/>
  <c r="M34" i="61" s="1"/>
  <c r="J457" i="61" l="1"/>
  <c r="J450" i="61"/>
  <c r="J443" i="61"/>
  <c r="J437" i="61"/>
  <c r="J431" i="61"/>
  <c r="J426" i="61"/>
  <c r="J411" i="61"/>
  <c r="J397" i="61"/>
  <c r="J402" i="61" s="1"/>
  <c r="J390" i="61"/>
  <c r="J395" i="61" s="1"/>
  <c r="J376" i="61"/>
  <c r="J388" i="61" s="1"/>
  <c r="J367" i="61"/>
  <c r="J374" i="61" s="1"/>
  <c r="J355" i="61"/>
  <c r="J365" i="61" s="1"/>
  <c r="J350" i="61"/>
  <c r="J353" i="61" s="1"/>
  <c r="J335" i="61"/>
  <c r="J348" i="61" s="1"/>
  <c r="J458" i="61" l="1"/>
  <c r="J739" i="61"/>
  <c r="J742" i="61" s="1"/>
  <c r="J733" i="61"/>
  <c r="J720" i="61"/>
  <c r="J710" i="61"/>
  <c r="J718" i="61" s="1"/>
  <c r="J693" i="61"/>
  <c r="J672" i="61"/>
  <c r="J691" i="61" s="1"/>
  <c r="J670" i="61"/>
  <c r="J645" i="61"/>
  <c r="J660" i="61" s="1"/>
  <c r="J636" i="61"/>
  <c r="J643" i="61" s="1"/>
  <c r="J618" i="61"/>
  <c r="J634" i="61" s="1"/>
  <c r="J609" i="61"/>
  <c r="J616" i="61" s="1"/>
  <c r="J584" i="61"/>
  <c r="J574" i="61"/>
  <c r="J559" i="61"/>
  <c r="J564" i="61" s="1"/>
  <c r="J551" i="61"/>
  <c r="J544" i="61"/>
  <c r="J536" i="61"/>
  <c r="J527" i="61"/>
  <c r="J515" i="61"/>
  <c r="J507" i="61"/>
  <c r="J490" i="61"/>
  <c r="J581" i="61" l="1"/>
  <c r="J582" i="61" s="1"/>
  <c r="J315" i="61"/>
  <c r="J298" i="61"/>
  <c r="AR3" i="30" l="1"/>
  <c r="R275" i="61" l="1"/>
  <c r="Q275" i="61"/>
  <c r="Q283" i="61"/>
  <c r="R283" i="61"/>
  <c r="R278" i="61"/>
  <c r="Q278" i="61"/>
  <c r="R280" i="61"/>
  <c r="Q280" i="61"/>
  <c r="R282" i="61"/>
  <c r="Q282" i="61"/>
  <c r="R277" i="61"/>
  <c r="Q277" i="61"/>
  <c r="R274" i="61"/>
  <c r="Q274" i="61"/>
  <c r="R561" i="61"/>
  <c r="R281" i="61"/>
  <c r="Q281" i="61"/>
  <c r="R276" i="61"/>
  <c r="Q276" i="61"/>
  <c r="R550" i="61"/>
  <c r="Q550" i="61"/>
  <c r="R560" i="61"/>
  <c r="Q560" i="61"/>
  <c r="AO3" i="30"/>
  <c r="Q561" i="61"/>
  <c r="R562" i="61" l="1"/>
  <c r="Q562" i="61"/>
  <c r="R279" i="61"/>
  <c r="Q279" i="61"/>
  <c r="R563" i="61"/>
  <c r="Q563" i="61"/>
  <c r="R284" i="61"/>
  <c r="Q284" i="61"/>
  <c r="P490" i="61"/>
  <c r="N743" i="61" l="1"/>
  <c r="N332" i="61" l="1"/>
  <c r="O743" i="61" l="1"/>
  <c r="P742" i="61"/>
  <c r="P737" i="61"/>
  <c r="P731" i="61"/>
  <c r="P718" i="61"/>
  <c r="P708" i="61"/>
  <c r="P691" i="61"/>
  <c r="P670" i="61"/>
  <c r="P660" i="61"/>
  <c r="P643" i="61"/>
  <c r="P634" i="61"/>
  <c r="P616" i="61"/>
  <c r="P607" i="61"/>
  <c r="P574" i="61"/>
  <c r="P564" i="61"/>
  <c r="P557" i="61"/>
  <c r="O552" i="61"/>
  <c r="N552" i="61"/>
  <c r="P544" i="61"/>
  <c r="P536" i="61"/>
  <c r="P527" i="61"/>
  <c r="P522" i="61"/>
  <c r="P515" i="61"/>
  <c r="P507" i="61"/>
  <c r="P478" i="61"/>
  <c r="O458" i="61"/>
  <c r="J459" i="61" s="1"/>
  <c r="N458" i="61"/>
  <c r="P457" i="61"/>
  <c r="P450" i="61"/>
  <c r="P443" i="61"/>
  <c r="P437" i="61"/>
  <c r="P431" i="61"/>
  <c r="P426" i="61"/>
  <c r="P411" i="61"/>
  <c r="P402" i="61"/>
  <c r="P395" i="61"/>
  <c r="P388" i="61"/>
  <c r="P374" i="61"/>
  <c r="P365" i="61"/>
  <c r="P353" i="61"/>
  <c r="P348" i="61"/>
  <c r="P331" i="61"/>
  <c r="P325" i="61"/>
  <c r="P315" i="61"/>
  <c r="P298" i="61"/>
  <c r="P292" i="61"/>
  <c r="P285" i="61"/>
  <c r="P271" i="61"/>
  <c r="P260" i="61"/>
  <c r="P238" i="61"/>
  <c r="P221" i="61"/>
  <c r="P209" i="61"/>
  <c r="P195" i="61"/>
  <c r="P189" i="61"/>
  <c r="P181" i="61"/>
  <c r="P165" i="61"/>
  <c r="P154" i="61"/>
  <c r="P123" i="61"/>
  <c r="P110" i="61"/>
  <c r="O82" i="61"/>
  <c r="N82" i="61"/>
  <c r="P81" i="61"/>
  <c r="P74" i="61"/>
  <c r="P66" i="61"/>
  <c r="P58" i="61"/>
  <c r="P52" i="61"/>
  <c r="P47" i="61"/>
  <c r="P34" i="61"/>
  <c r="N745" i="61" l="1"/>
  <c r="J83" i="61"/>
  <c r="O745" i="61"/>
  <c r="P332" i="61"/>
  <c r="P743" i="61"/>
  <c r="P552" i="61"/>
  <c r="P581" i="61"/>
  <c r="P458" i="61"/>
  <c r="P82" i="61"/>
  <c r="J325" i="61"/>
  <c r="J731" i="61"/>
  <c r="J737" i="61"/>
  <c r="J708" i="61"/>
  <c r="J522" i="61"/>
  <c r="J607" i="61"/>
  <c r="P745" i="61" l="1"/>
  <c r="J332" i="61"/>
  <c r="J743" i="61"/>
  <c r="J744" i="61" s="1"/>
  <c r="J552" i="61"/>
  <c r="J553" i="61" s="1"/>
  <c r="J333" i="61" l="1"/>
  <c r="K559" i="61"/>
  <c r="K564" i="61" s="1"/>
  <c r="K574" i="61"/>
  <c r="K581" i="61" l="1"/>
  <c r="L574" i="61"/>
  <c r="L720" i="61"/>
  <c r="R720" i="61" s="1"/>
  <c r="M710" i="61"/>
  <c r="M718" i="61" s="1"/>
  <c r="M693" i="61"/>
  <c r="M739" i="61"/>
  <c r="L584" i="61"/>
  <c r="L645" i="61"/>
  <c r="L660" i="61" s="1"/>
  <c r="M559" i="61"/>
  <c r="M564" i="61" s="1"/>
  <c r="M557" i="61"/>
  <c r="L710" i="61"/>
  <c r="L718" i="61" s="1"/>
  <c r="L693" i="61"/>
  <c r="L739" i="61"/>
  <c r="M636" i="61"/>
  <c r="M643" i="61" s="1"/>
  <c r="M618" i="61"/>
  <c r="M634" i="61" s="1"/>
  <c r="L559" i="61"/>
  <c r="L564" i="61" s="1"/>
  <c r="M733" i="61"/>
  <c r="L672" i="61"/>
  <c r="L691" i="61" s="1"/>
  <c r="M670" i="61"/>
  <c r="L636" i="61"/>
  <c r="L643" i="61" s="1"/>
  <c r="L618" i="61"/>
  <c r="L634" i="61" s="1"/>
  <c r="M609" i="61"/>
  <c r="M574" i="61"/>
  <c r="L733" i="61"/>
  <c r="M720" i="61"/>
  <c r="L670" i="61"/>
  <c r="M645" i="61"/>
  <c r="M660" i="61" s="1"/>
  <c r="L609" i="61"/>
  <c r="M584" i="61"/>
  <c r="M672" i="61"/>
  <c r="M691" i="61" s="1"/>
  <c r="AS3" i="30"/>
  <c r="L581" i="61" l="1"/>
  <c r="M581" i="61"/>
  <c r="R687" i="61"/>
  <c r="Q687" i="61"/>
  <c r="R652" i="61"/>
  <c r="Q652" i="61"/>
  <c r="R726" i="61"/>
  <c r="Q726" i="61"/>
  <c r="R586" i="61"/>
  <c r="Q586" i="61"/>
  <c r="R613" i="61"/>
  <c r="Q613" i="61"/>
  <c r="R618" i="61"/>
  <c r="Q618" i="61"/>
  <c r="R622" i="61"/>
  <c r="Q622" i="61"/>
  <c r="R625" i="61"/>
  <c r="Q625" i="61"/>
  <c r="R629" i="61"/>
  <c r="Q629" i="61"/>
  <c r="R633" i="61"/>
  <c r="Q633" i="61"/>
  <c r="R638" i="61"/>
  <c r="Q638" i="61"/>
  <c r="R598" i="61"/>
  <c r="Q598" i="61"/>
  <c r="R639" i="61"/>
  <c r="Q639" i="61"/>
  <c r="R684" i="61"/>
  <c r="Q684" i="61"/>
  <c r="R676" i="61"/>
  <c r="Q676" i="61"/>
  <c r="R685" i="61"/>
  <c r="Q685" i="61"/>
  <c r="R700" i="61"/>
  <c r="Q700" i="61"/>
  <c r="R706" i="61"/>
  <c r="Q706" i="61"/>
  <c r="R647" i="61"/>
  <c r="Q647" i="61"/>
  <c r="R651" i="61"/>
  <c r="Q651" i="61"/>
  <c r="R655" i="61"/>
  <c r="Q655" i="61"/>
  <c r="R659" i="61"/>
  <c r="Q659" i="61"/>
  <c r="R664" i="61"/>
  <c r="Q664" i="61"/>
  <c r="R725" i="61"/>
  <c r="Q725" i="61"/>
  <c r="Q729" i="61"/>
  <c r="R729" i="61"/>
  <c r="R734" i="61"/>
  <c r="Q734" i="61"/>
  <c r="R555" i="61"/>
  <c r="Q555" i="61"/>
  <c r="R585" i="61"/>
  <c r="Q585" i="61"/>
  <c r="Q612" i="61"/>
  <c r="R612" i="61"/>
  <c r="R621" i="61"/>
  <c r="Q621" i="61"/>
  <c r="R624" i="61"/>
  <c r="Q624" i="61"/>
  <c r="Q628" i="61"/>
  <c r="R628" i="61"/>
  <c r="R632" i="61"/>
  <c r="Q632" i="61"/>
  <c r="R665" i="61"/>
  <c r="Q665" i="61"/>
  <c r="R668" i="61"/>
  <c r="Q668" i="61"/>
  <c r="R569" i="61"/>
  <c r="Q569" i="61"/>
  <c r="R573" i="61"/>
  <c r="Q573" i="61"/>
  <c r="R590" i="61"/>
  <c r="Q590" i="61"/>
  <c r="R593" i="61"/>
  <c r="Q593" i="61"/>
  <c r="R597" i="61"/>
  <c r="Q597" i="61"/>
  <c r="R600" i="61"/>
  <c r="Q600" i="61"/>
  <c r="R675" i="61"/>
  <c r="Q675" i="61"/>
  <c r="R682" i="61"/>
  <c r="Q682" i="61"/>
  <c r="R690" i="61"/>
  <c r="Q690" i="61"/>
  <c r="R696" i="61"/>
  <c r="Q696" i="61"/>
  <c r="R707" i="61"/>
  <c r="Q707" i="61"/>
  <c r="Q645" i="61"/>
  <c r="R645" i="61"/>
  <c r="R603" i="61"/>
  <c r="Q603" i="61"/>
  <c r="R572" i="61"/>
  <c r="Q572" i="61"/>
  <c r="R678" i="61"/>
  <c r="Q678" i="61"/>
  <c r="R605" i="61"/>
  <c r="Q605" i="61"/>
  <c r="R648" i="61"/>
  <c r="Q648" i="61"/>
  <c r="R722" i="61"/>
  <c r="Q722" i="61"/>
  <c r="R735" i="61"/>
  <c r="Q735" i="61"/>
  <c r="R566" i="61"/>
  <c r="Q566" i="61"/>
  <c r="R739" i="61"/>
  <c r="Q739" i="61"/>
  <c r="R710" i="61"/>
  <c r="Q710" i="61"/>
  <c r="R604" i="61"/>
  <c r="Q604" i="61"/>
  <c r="Q721" i="61"/>
  <c r="R721" i="61"/>
  <c r="R640" i="61"/>
  <c r="Q640" i="61"/>
  <c r="R702" i="61"/>
  <c r="Q702" i="61"/>
  <c r="R606" i="61"/>
  <c r="Q606" i="61"/>
  <c r="R649" i="61"/>
  <c r="Q649" i="61"/>
  <c r="R653" i="61"/>
  <c r="Q653" i="61"/>
  <c r="R657" i="61"/>
  <c r="Q657" i="61"/>
  <c r="R662" i="61"/>
  <c r="Q662" i="61"/>
  <c r="R723" i="61"/>
  <c r="Q723" i="61"/>
  <c r="R727" i="61"/>
  <c r="Q727" i="61"/>
  <c r="R733" i="61"/>
  <c r="Q733" i="61"/>
  <c r="R610" i="61"/>
  <c r="Q610" i="61"/>
  <c r="R614" i="61"/>
  <c r="Q614" i="61"/>
  <c r="R619" i="61"/>
  <c r="Q619" i="61"/>
  <c r="R623" i="61"/>
  <c r="Q623" i="61"/>
  <c r="R626" i="61"/>
  <c r="Q626" i="61"/>
  <c r="R630" i="61"/>
  <c r="Q630" i="61"/>
  <c r="R636" i="61"/>
  <c r="Q636" i="61"/>
  <c r="R666" i="61"/>
  <c r="Q666" i="61"/>
  <c r="R672" i="61"/>
  <c r="Q672" i="61"/>
  <c r="R588" i="61"/>
  <c r="Q588" i="61"/>
  <c r="R591" i="61"/>
  <c r="Q591" i="61"/>
  <c r="R595" i="61"/>
  <c r="Q595" i="61"/>
  <c r="R599" i="61"/>
  <c r="Q599" i="61"/>
  <c r="Q602" i="61"/>
  <c r="R602" i="61"/>
  <c r="Q679" i="61"/>
  <c r="R679" i="61"/>
  <c r="R686" i="61"/>
  <c r="Q686" i="61"/>
  <c r="R741" i="61"/>
  <c r="Q741" i="61"/>
  <c r="R699" i="61"/>
  <c r="Q699" i="61"/>
  <c r="R703" i="61"/>
  <c r="Q703" i="61"/>
  <c r="R712" i="61"/>
  <c r="Q712" i="61"/>
  <c r="R570" i="61"/>
  <c r="Q570" i="61"/>
  <c r="R584" i="61"/>
  <c r="Q584" i="61"/>
  <c r="R716" i="61"/>
  <c r="Q716" i="61"/>
  <c r="R694" i="61"/>
  <c r="Q694" i="61"/>
  <c r="R711" i="61"/>
  <c r="Q711" i="61"/>
  <c r="R656" i="61"/>
  <c r="Q656" i="61"/>
  <c r="R730" i="61"/>
  <c r="Q730" i="61"/>
  <c r="R669" i="61"/>
  <c r="Q669" i="61"/>
  <c r="R559" i="61"/>
  <c r="Q559" i="61"/>
  <c r="R587" i="61"/>
  <c r="Q587" i="61"/>
  <c r="R594" i="61"/>
  <c r="Q594" i="61"/>
  <c r="R601" i="61"/>
  <c r="Q601" i="61"/>
  <c r="R677" i="61"/>
  <c r="Q677" i="61"/>
  <c r="Q698" i="61"/>
  <c r="R698" i="61"/>
  <c r="R701" i="61"/>
  <c r="Q701" i="61"/>
  <c r="R568" i="61"/>
  <c r="Q568" i="61"/>
  <c r="Q680" i="61"/>
  <c r="R680" i="61"/>
  <c r="R689" i="61"/>
  <c r="Q689" i="61"/>
  <c r="R695" i="61"/>
  <c r="Q695" i="61"/>
  <c r="Q713" i="61"/>
  <c r="R713" i="61"/>
  <c r="R674" i="61"/>
  <c r="Q674" i="61"/>
  <c r="R683" i="61"/>
  <c r="Q683" i="61"/>
  <c r="Q740" i="61"/>
  <c r="R740" i="61"/>
  <c r="Q697" i="61"/>
  <c r="R697" i="61"/>
  <c r="R704" i="61"/>
  <c r="Q704" i="61"/>
  <c r="R715" i="61"/>
  <c r="Q715" i="61"/>
  <c r="R609" i="61"/>
  <c r="Q609" i="61"/>
  <c r="Q646" i="61"/>
  <c r="R646" i="61"/>
  <c r="R650" i="61"/>
  <c r="Q650" i="61"/>
  <c r="R654" i="61"/>
  <c r="Q654" i="61"/>
  <c r="R658" i="61"/>
  <c r="Q658" i="61"/>
  <c r="Q663" i="61"/>
  <c r="R663" i="61"/>
  <c r="R724" i="61"/>
  <c r="Q724" i="61"/>
  <c r="R728" i="61"/>
  <c r="Q728" i="61"/>
  <c r="R611" i="61"/>
  <c r="Q611" i="61"/>
  <c r="R615" i="61"/>
  <c r="Q615" i="61"/>
  <c r="R620" i="61"/>
  <c r="Q620" i="61"/>
  <c r="Q627" i="61"/>
  <c r="R627" i="61"/>
  <c r="R631" i="61"/>
  <c r="Q631" i="61"/>
  <c r="R637" i="61"/>
  <c r="Q637" i="61"/>
  <c r="R667" i="61"/>
  <c r="Q667" i="61"/>
  <c r="R673" i="61"/>
  <c r="Q673" i="61"/>
  <c r="R556" i="61"/>
  <c r="Q556" i="61"/>
  <c r="R571" i="61"/>
  <c r="Q571" i="61"/>
  <c r="R589" i="61"/>
  <c r="Q589" i="61"/>
  <c r="R592" i="61"/>
  <c r="Q592" i="61"/>
  <c r="Q596" i="61"/>
  <c r="R596" i="61"/>
  <c r="R641" i="61"/>
  <c r="Q641" i="61"/>
  <c r="R681" i="61"/>
  <c r="Q681" i="61"/>
  <c r="R688" i="61"/>
  <c r="Q688" i="61"/>
  <c r="R693" i="61"/>
  <c r="Q693" i="61"/>
  <c r="R705" i="61"/>
  <c r="Q705" i="61"/>
  <c r="R714" i="61"/>
  <c r="Q714" i="61"/>
  <c r="R642" i="61"/>
  <c r="Q642" i="61"/>
  <c r="R717" i="61"/>
  <c r="Q717" i="61"/>
  <c r="Q567" i="61"/>
  <c r="R567" i="61"/>
  <c r="AP3" i="30"/>
  <c r="L616" i="61"/>
  <c r="R616" i="61" s="1"/>
  <c r="R643" i="61"/>
  <c r="M607" i="61"/>
  <c r="K546" i="61"/>
  <c r="K551" i="61" s="1"/>
  <c r="K509" i="61"/>
  <c r="K515" i="61" s="1"/>
  <c r="K461" i="61"/>
  <c r="K478" i="61" s="1"/>
  <c r="L461" i="61"/>
  <c r="L478" i="61" s="1"/>
  <c r="M492" i="61"/>
  <c r="M507" i="61" s="1"/>
  <c r="K480" i="61"/>
  <c r="K490" i="61" s="1"/>
  <c r="L524" i="61"/>
  <c r="L527" i="61" s="1"/>
  <c r="L509" i="61"/>
  <c r="L515" i="61" s="1"/>
  <c r="M529" i="61"/>
  <c r="M536" i="61" s="1"/>
  <c r="M517" i="61"/>
  <c r="L538" i="61"/>
  <c r="L544" i="61" s="1"/>
  <c r="L546" i="61"/>
  <c r="L551" i="61" s="1"/>
  <c r="M480" i="61"/>
  <c r="M490" i="61" s="1"/>
  <c r="K645" i="61"/>
  <c r="K660" i="61" s="1"/>
  <c r="K693" i="61"/>
  <c r="K609" i="61"/>
  <c r="R691" i="61"/>
  <c r="L742" i="61"/>
  <c r="R742" i="61" s="1"/>
  <c r="L708" i="61"/>
  <c r="R708" i="61" s="1"/>
  <c r="R718" i="61"/>
  <c r="L480" i="61"/>
  <c r="L490" i="61" s="1"/>
  <c r="M524" i="61"/>
  <c r="M527" i="61" s="1"/>
  <c r="M509" i="61"/>
  <c r="M515" i="61" s="1"/>
  <c r="M461" i="61"/>
  <c r="M478" i="61" s="1"/>
  <c r="K733" i="61"/>
  <c r="K672" i="61"/>
  <c r="K691" i="61" s="1"/>
  <c r="L737" i="61"/>
  <c r="R737" i="61" s="1"/>
  <c r="M616" i="61"/>
  <c r="L607" i="61"/>
  <c r="R607" i="61" s="1"/>
  <c r="M742" i="61"/>
  <c r="M708" i="61"/>
  <c r="L731" i="61"/>
  <c r="R731" i="61" s="1"/>
  <c r="K739" i="61"/>
  <c r="R557" i="61"/>
  <c r="R660" i="61"/>
  <c r="R574" i="61"/>
  <c r="L529" i="61"/>
  <c r="L536" i="61" s="1"/>
  <c r="L517" i="61"/>
  <c r="L492" i="61"/>
  <c r="L507" i="61" s="1"/>
  <c r="M538" i="61"/>
  <c r="M544" i="61" s="1"/>
  <c r="M546" i="61"/>
  <c r="M551" i="61" s="1"/>
  <c r="K710" i="61"/>
  <c r="K718" i="61" s="1"/>
  <c r="K584" i="61"/>
  <c r="K618" i="61"/>
  <c r="K634" i="61" s="1"/>
  <c r="K670" i="61"/>
  <c r="K720" i="61"/>
  <c r="K636" i="61"/>
  <c r="K643" i="61" s="1"/>
  <c r="R670" i="61"/>
  <c r="M731" i="61"/>
  <c r="R634" i="61"/>
  <c r="M737" i="61"/>
  <c r="R564" i="61"/>
  <c r="AG3" i="34"/>
  <c r="AI3" i="34"/>
  <c r="R472" i="61" l="1"/>
  <c r="Q472" i="61"/>
  <c r="R510" i="61"/>
  <c r="Q510" i="61"/>
  <c r="R546" i="61"/>
  <c r="Q546" i="61"/>
  <c r="R468" i="61"/>
  <c r="Q468" i="61"/>
  <c r="R486" i="61"/>
  <c r="Q486" i="61"/>
  <c r="R504" i="61"/>
  <c r="Q504" i="61"/>
  <c r="Q521" i="61"/>
  <c r="R521" i="61"/>
  <c r="R513" i="61"/>
  <c r="Q513" i="61"/>
  <c r="R470" i="61"/>
  <c r="Q470" i="61"/>
  <c r="R488" i="61"/>
  <c r="Q488" i="61"/>
  <c r="R506" i="61"/>
  <c r="Q506" i="61"/>
  <c r="R525" i="61"/>
  <c r="Q525" i="61"/>
  <c r="R467" i="61"/>
  <c r="Q467" i="61"/>
  <c r="R485" i="61"/>
  <c r="Q485" i="61"/>
  <c r="R503" i="61"/>
  <c r="Q503" i="61"/>
  <c r="R526" i="61"/>
  <c r="Q526" i="61"/>
  <c r="Q543" i="61"/>
  <c r="R543" i="61"/>
  <c r="R465" i="61"/>
  <c r="Q465" i="61"/>
  <c r="R497" i="61"/>
  <c r="Q497" i="61"/>
  <c r="Q524" i="61"/>
  <c r="R524" i="61"/>
  <c r="R469" i="61"/>
  <c r="Q469" i="61"/>
  <c r="R548" i="61"/>
  <c r="Q548" i="61"/>
  <c r="R494" i="61"/>
  <c r="Q494" i="61"/>
  <c r="R489" i="61"/>
  <c r="Q489" i="61"/>
  <c r="R532" i="61"/>
  <c r="Q532" i="61"/>
  <c r="R501" i="61"/>
  <c r="Q501" i="61"/>
  <c r="R534" i="61"/>
  <c r="Q534" i="61"/>
  <c r="R483" i="61"/>
  <c r="Q483" i="61"/>
  <c r="R530" i="61"/>
  <c r="Q530" i="61"/>
  <c r="R476" i="61"/>
  <c r="Q476" i="61"/>
  <c r="R462" i="61"/>
  <c r="Q462" i="61"/>
  <c r="R480" i="61"/>
  <c r="Q480" i="61"/>
  <c r="R498" i="61"/>
  <c r="Q498" i="61"/>
  <c r="R549" i="61"/>
  <c r="Q549" i="61"/>
  <c r="R535" i="61"/>
  <c r="Q535" i="61"/>
  <c r="R475" i="61"/>
  <c r="Q475" i="61"/>
  <c r="R495" i="61"/>
  <c r="Q495" i="61"/>
  <c r="R511" i="61"/>
  <c r="Q511" i="61"/>
  <c r="R538" i="61"/>
  <c r="Q538" i="61"/>
  <c r="R477" i="61"/>
  <c r="Q477" i="61"/>
  <c r="R509" i="61"/>
  <c r="Q509" i="61"/>
  <c r="R514" i="61"/>
  <c r="Q514" i="61"/>
  <c r="R493" i="61"/>
  <c r="Q493" i="61"/>
  <c r="R540" i="61"/>
  <c r="Q540" i="61"/>
  <c r="R492" i="61"/>
  <c r="Q492" i="61"/>
  <c r="R547" i="61"/>
  <c r="Q547" i="61"/>
  <c r="R529" i="61"/>
  <c r="Q529" i="61"/>
  <c r="R474" i="61"/>
  <c r="Q474" i="61"/>
  <c r="R531" i="61"/>
  <c r="Q531" i="61"/>
  <c r="Q471" i="61"/>
  <c r="R471" i="61"/>
  <c r="R473" i="61"/>
  <c r="Q473" i="61"/>
  <c r="R496" i="61"/>
  <c r="Q496" i="61"/>
  <c r="R512" i="61"/>
  <c r="Q512" i="61"/>
  <c r="R533" i="61"/>
  <c r="Q533" i="61"/>
  <c r="R464" i="61"/>
  <c r="Q464" i="61"/>
  <c r="R482" i="61"/>
  <c r="Q482" i="61"/>
  <c r="R500" i="61"/>
  <c r="Q500" i="61"/>
  <c r="R517" i="61"/>
  <c r="Q517" i="61"/>
  <c r="R539" i="61"/>
  <c r="Q539" i="61"/>
  <c r="R466" i="61"/>
  <c r="Q466" i="61"/>
  <c r="R484" i="61"/>
  <c r="Q484" i="61"/>
  <c r="R502" i="61"/>
  <c r="Q502" i="61"/>
  <c r="R519" i="61"/>
  <c r="Q519" i="61"/>
  <c r="R541" i="61"/>
  <c r="Q541" i="61"/>
  <c r="R463" i="61"/>
  <c r="Q463" i="61"/>
  <c r="R481" i="61"/>
  <c r="Q481" i="61"/>
  <c r="R499" i="61"/>
  <c r="Q499" i="61"/>
  <c r="R520" i="61"/>
  <c r="Q520" i="61"/>
  <c r="R542" i="61"/>
  <c r="Q542" i="61"/>
  <c r="R487" i="61"/>
  <c r="Q487" i="61"/>
  <c r="R518" i="61"/>
  <c r="Q518" i="61"/>
  <c r="R461" i="61"/>
  <c r="Q461" i="61"/>
  <c r="R505" i="61"/>
  <c r="Q505" i="61"/>
  <c r="Q634" i="61"/>
  <c r="Q670" i="61"/>
  <c r="Q742" i="61"/>
  <c r="Q691" i="61"/>
  <c r="Q643" i="61"/>
  <c r="Q660" i="61"/>
  <c r="Q737" i="61"/>
  <c r="Q616" i="61"/>
  <c r="Q557" i="61"/>
  <c r="Q607" i="61"/>
  <c r="Q708" i="61"/>
  <c r="Q564" i="61"/>
  <c r="Q574" i="61"/>
  <c r="Q731" i="61"/>
  <c r="Q718" i="61"/>
  <c r="M743" i="61"/>
  <c r="M744" i="61" s="1"/>
  <c r="K742" i="61"/>
  <c r="L743" i="61"/>
  <c r="K582" i="61"/>
  <c r="R527" i="61"/>
  <c r="K492" i="61"/>
  <c r="K507" i="61" s="1"/>
  <c r="R544" i="61"/>
  <c r="K538" i="61"/>
  <c r="K544" i="61" s="1"/>
  <c r="K524" i="61"/>
  <c r="K527" i="61" s="1"/>
  <c r="K731" i="61"/>
  <c r="K607" i="61"/>
  <c r="R507" i="61"/>
  <c r="L522" i="61"/>
  <c r="R522" i="61" s="1"/>
  <c r="R536" i="61"/>
  <c r="K616" i="61"/>
  <c r="K708" i="61"/>
  <c r="K517" i="61"/>
  <c r="R581" i="61"/>
  <c r="K737" i="61"/>
  <c r="R490" i="61"/>
  <c r="M522" i="61"/>
  <c r="R478" i="61"/>
  <c r="R515" i="61"/>
  <c r="K529" i="61"/>
  <c r="K536" i="61" s="1"/>
  <c r="M582" i="61"/>
  <c r="R551" i="61"/>
  <c r="J745" i="61"/>
  <c r="J746" i="61" s="1"/>
  <c r="AK3" i="34"/>
  <c r="AH3" i="34"/>
  <c r="L744" i="61" l="1"/>
  <c r="R743" i="61"/>
  <c r="Q743" i="61"/>
  <c r="Q551" i="61"/>
  <c r="Q478" i="61"/>
  <c r="Q490" i="61"/>
  <c r="Q507" i="61"/>
  <c r="Q527" i="61"/>
  <c r="Q536" i="61"/>
  <c r="Q544" i="61"/>
  <c r="Q515" i="61"/>
  <c r="L582" i="61"/>
  <c r="Q581" i="61"/>
  <c r="Q522" i="61"/>
  <c r="K743" i="61"/>
  <c r="K744" i="61" s="1"/>
  <c r="M552" i="61"/>
  <c r="M553" i="61" s="1"/>
  <c r="K522" i="61"/>
  <c r="L552" i="61"/>
  <c r="R552" i="61" l="1"/>
  <c r="L553" i="61"/>
  <c r="Q582" i="61"/>
  <c r="Q552" i="61"/>
  <c r="Q744" i="61"/>
  <c r="K552" i="61"/>
  <c r="K553" i="61" s="1"/>
  <c r="M353" i="61"/>
  <c r="L395" i="61"/>
  <c r="M348" i="61"/>
  <c r="R399" i="61" l="1"/>
  <c r="R373" i="61"/>
  <c r="R394" i="61"/>
  <c r="R377" i="61"/>
  <c r="R434" i="61"/>
  <c r="R455" i="61"/>
  <c r="R380" i="61"/>
  <c r="R405" i="61"/>
  <c r="R390" i="61"/>
  <c r="R423" i="61"/>
  <c r="R346" i="61"/>
  <c r="R384" i="61"/>
  <c r="Q553" i="61"/>
  <c r="M437" i="61"/>
  <c r="L426" i="61"/>
  <c r="M388" i="61"/>
  <c r="L402" i="61"/>
  <c r="L431" i="61"/>
  <c r="L450" i="61"/>
  <c r="Q346" i="61"/>
  <c r="Q377" i="61"/>
  <c r="Q394" i="61"/>
  <c r="M426" i="61"/>
  <c r="L353" i="61"/>
  <c r="M402" i="61"/>
  <c r="M431" i="61"/>
  <c r="M450" i="61"/>
  <c r="L374" i="61"/>
  <c r="Q380" i="61"/>
  <c r="Q399" i="61"/>
  <c r="L437" i="61"/>
  <c r="M374" i="61"/>
  <c r="L365" i="61"/>
  <c r="L411" i="61"/>
  <c r="M365" i="61"/>
  <c r="M411" i="61"/>
  <c r="Q384" i="61"/>
  <c r="Q405" i="61"/>
  <c r="Q434" i="61"/>
  <c r="M457" i="61"/>
  <c r="L443" i="61"/>
  <c r="M443" i="61"/>
  <c r="Q373" i="61"/>
  <c r="Q423" i="61"/>
  <c r="Q455" i="61"/>
  <c r="L348" i="61"/>
  <c r="L388" i="61"/>
  <c r="L458" i="61" l="1"/>
  <c r="Q390" i="61"/>
  <c r="M395" i="61"/>
  <c r="M458" i="61" s="1"/>
  <c r="M459" i="61" s="1"/>
  <c r="R425" i="61"/>
  <c r="Q425" i="61"/>
  <c r="R387" i="61"/>
  <c r="Q387" i="61"/>
  <c r="R386" i="61"/>
  <c r="Q386" i="61"/>
  <c r="R385" i="61"/>
  <c r="Q385" i="61"/>
  <c r="R383" i="61"/>
  <c r="Q383" i="61"/>
  <c r="R382" i="61"/>
  <c r="Q382" i="61"/>
  <c r="R446" i="61"/>
  <c r="Q446" i="61"/>
  <c r="R378" i="61"/>
  <c r="Q378" i="61"/>
  <c r="R351" i="61"/>
  <c r="Q351" i="61"/>
  <c r="R356" i="61"/>
  <c r="Q356" i="61"/>
  <c r="R410" i="61"/>
  <c r="Q410" i="61"/>
  <c r="R345" i="61"/>
  <c r="Q345" i="61"/>
  <c r="R424" i="61"/>
  <c r="Q424" i="61"/>
  <c r="R360" i="61"/>
  <c r="Q360" i="61"/>
  <c r="R359" i="61"/>
  <c r="Q359" i="61"/>
  <c r="R439" i="61"/>
  <c r="Q439" i="61"/>
  <c r="R372" i="61"/>
  <c r="Q372" i="61"/>
  <c r="R436" i="61"/>
  <c r="Q436" i="61"/>
  <c r="R371" i="61"/>
  <c r="Q371" i="61"/>
  <c r="R435" i="61"/>
  <c r="Q435" i="61"/>
  <c r="R370" i="61"/>
  <c r="Q370" i="61"/>
  <c r="Q433" i="61"/>
  <c r="R368" i="61"/>
  <c r="Q368" i="61"/>
  <c r="R430" i="61"/>
  <c r="Q430" i="61"/>
  <c r="R367" i="61"/>
  <c r="Q367" i="61"/>
  <c r="R364" i="61"/>
  <c r="Q364" i="61"/>
  <c r="R429" i="61"/>
  <c r="Q429" i="61"/>
  <c r="R428" i="61"/>
  <c r="Q428" i="61"/>
  <c r="R363" i="61"/>
  <c r="Q363" i="61"/>
  <c r="R413" i="61"/>
  <c r="Q413" i="61"/>
  <c r="Q341" i="61"/>
  <c r="R341" i="61"/>
  <c r="R361" i="61"/>
  <c r="Q361" i="61"/>
  <c r="R454" i="61"/>
  <c r="Q454" i="61"/>
  <c r="R452" i="61"/>
  <c r="Q452" i="61"/>
  <c r="R393" i="61"/>
  <c r="Q393" i="61"/>
  <c r="R409" i="61"/>
  <c r="Q409" i="61"/>
  <c r="R344" i="61"/>
  <c r="Q344" i="61"/>
  <c r="R408" i="61"/>
  <c r="Q408" i="61"/>
  <c r="R422" i="61"/>
  <c r="Q422" i="61"/>
  <c r="R421" i="61"/>
  <c r="Q421" i="61"/>
  <c r="R358" i="61"/>
  <c r="Q358" i="61"/>
  <c r="R420" i="61"/>
  <c r="Q420" i="61"/>
  <c r="R357" i="61"/>
  <c r="Q357" i="61"/>
  <c r="R419" i="61"/>
  <c r="Q419" i="61"/>
  <c r="R355" i="61"/>
  <c r="Q355" i="61"/>
  <c r="R418" i="61"/>
  <c r="Q418" i="61"/>
  <c r="R352" i="61"/>
  <c r="Q352" i="61"/>
  <c r="R417" i="61"/>
  <c r="Q417" i="61"/>
  <c r="R415" i="61"/>
  <c r="Q415" i="61"/>
  <c r="R414" i="61"/>
  <c r="Q414" i="61"/>
  <c r="R350" i="61"/>
  <c r="Q350" i="61"/>
  <c r="R347" i="61"/>
  <c r="Q347" i="61"/>
  <c r="R362" i="61"/>
  <c r="Q362" i="61"/>
  <c r="R416" i="61"/>
  <c r="Q416" i="61"/>
  <c r="R440" i="61"/>
  <c r="Q440" i="61"/>
  <c r="R453" i="61"/>
  <c r="Q453" i="61"/>
  <c r="R381" i="61"/>
  <c r="Q381" i="61"/>
  <c r="R379" i="61"/>
  <c r="Q379" i="61"/>
  <c r="R445" i="61"/>
  <c r="Q445" i="61"/>
  <c r="R376" i="61"/>
  <c r="Q376" i="61"/>
  <c r="R335" i="61"/>
  <c r="Q335" i="61"/>
  <c r="R392" i="61"/>
  <c r="Q392" i="61"/>
  <c r="R456" i="61"/>
  <c r="Q456" i="61"/>
  <c r="R391" i="61"/>
  <c r="Q391" i="61"/>
  <c r="R407" i="61"/>
  <c r="Q407" i="61"/>
  <c r="R343" i="61"/>
  <c r="Q343" i="61"/>
  <c r="R406" i="61"/>
  <c r="Q406" i="61"/>
  <c r="R342" i="61"/>
  <c r="Q342" i="61"/>
  <c r="R404" i="61"/>
  <c r="Q404" i="61"/>
  <c r="R401" i="61"/>
  <c r="Q401" i="61"/>
  <c r="R400" i="61"/>
  <c r="Q400" i="61"/>
  <c r="R340" i="61"/>
  <c r="Q340" i="61"/>
  <c r="R398" i="61"/>
  <c r="Q398" i="61"/>
  <c r="R339" i="61"/>
  <c r="Q339" i="61"/>
  <c r="R338" i="61"/>
  <c r="Q338" i="61"/>
  <c r="R397" i="61"/>
  <c r="Q397" i="61"/>
  <c r="R337" i="61"/>
  <c r="Q337" i="61"/>
  <c r="R442" i="61"/>
  <c r="Q442" i="61"/>
  <c r="R336" i="61"/>
  <c r="Q336" i="61"/>
  <c r="Q369" i="61"/>
  <c r="R369" i="61"/>
  <c r="K426" i="61"/>
  <c r="L292" i="61"/>
  <c r="L271" i="61"/>
  <c r="L331" i="61"/>
  <c r="M309" i="61"/>
  <c r="M298" i="61"/>
  <c r="M209" i="61"/>
  <c r="M165" i="61"/>
  <c r="M136" i="61"/>
  <c r="L298" i="61"/>
  <c r="L209" i="61"/>
  <c r="L181" i="61"/>
  <c r="M315" i="61"/>
  <c r="M292" i="61"/>
  <c r="M238" i="61"/>
  <c r="M189" i="61"/>
  <c r="M331" i="61"/>
  <c r="R457" i="61"/>
  <c r="R426" i="61"/>
  <c r="R388" i="61"/>
  <c r="R395" i="61"/>
  <c r="K437" i="61"/>
  <c r="K443" i="61"/>
  <c r="K365" i="61"/>
  <c r="K411" i="61"/>
  <c r="R411" i="61"/>
  <c r="R450" i="61"/>
  <c r="K388" i="61"/>
  <c r="R437" i="61"/>
  <c r="R353" i="61"/>
  <c r="R402" i="61"/>
  <c r="R365" i="61"/>
  <c r="R348" i="61"/>
  <c r="R443" i="61"/>
  <c r="R374" i="61"/>
  <c r="R431" i="61"/>
  <c r="R86" i="61" l="1"/>
  <c r="Q86" i="61"/>
  <c r="R102" i="61"/>
  <c r="Q102" i="61"/>
  <c r="R146" i="61"/>
  <c r="Q146" i="61"/>
  <c r="R186" i="61"/>
  <c r="Q186" i="61"/>
  <c r="R232" i="61"/>
  <c r="Q232" i="61"/>
  <c r="R288" i="61"/>
  <c r="Q288" i="61"/>
  <c r="R188" i="61"/>
  <c r="Q188" i="61"/>
  <c r="R97" i="61"/>
  <c r="Q97" i="61"/>
  <c r="R132" i="61"/>
  <c r="Q132" i="61"/>
  <c r="R159" i="61"/>
  <c r="Q159" i="61"/>
  <c r="R202" i="61"/>
  <c r="Q202" i="61"/>
  <c r="R245" i="61"/>
  <c r="Q245" i="61"/>
  <c r="R303" i="61"/>
  <c r="Q303" i="61"/>
  <c r="R208" i="61"/>
  <c r="Q208" i="61"/>
  <c r="R55" i="61"/>
  <c r="Q55" i="61"/>
  <c r="R88" i="61"/>
  <c r="Q88" i="61"/>
  <c r="R96" i="61"/>
  <c r="Q96" i="61"/>
  <c r="R104" i="61"/>
  <c r="Q104" i="61"/>
  <c r="R117" i="61"/>
  <c r="Q117" i="61"/>
  <c r="R131" i="61"/>
  <c r="Q131" i="61"/>
  <c r="R143" i="61"/>
  <c r="Q143" i="61"/>
  <c r="R147" i="61"/>
  <c r="Q147" i="61"/>
  <c r="R158" i="61"/>
  <c r="Q158" i="61"/>
  <c r="R169" i="61"/>
  <c r="Q169" i="61"/>
  <c r="R177" i="61"/>
  <c r="Q177" i="61"/>
  <c r="R191" i="61"/>
  <c r="Q191" i="61"/>
  <c r="R201" i="61"/>
  <c r="Q201" i="61"/>
  <c r="R214" i="61"/>
  <c r="Q214" i="61"/>
  <c r="R226" i="61"/>
  <c r="Q226" i="61"/>
  <c r="R234" i="61"/>
  <c r="Q234" i="61"/>
  <c r="R244" i="61"/>
  <c r="Q244" i="61"/>
  <c r="R252" i="61"/>
  <c r="Q252" i="61"/>
  <c r="R265" i="61"/>
  <c r="Q265" i="61"/>
  <c r="R290" i="61"/>
  <c r="Q290" i="61"/>
  <c r="R302" i="61"/>
  <c r="Q302" i="61"/>
  <c r="R320" i="61"/>
  <c r="Q320" i="61"/>
  <c r="R120" i="61"/>
  <c r="Q120" i="61"/>
  <c r="R207" i="61"/>
  <c r="Q207" i="61"/>
  <c r="R314" i="61"/>
  <c r="R109" i="61"/>
  <c r="Q109" i="61"/>
  <c r="R91" i="61"/>
  <c r="Q91" i="61"/>
  <c r="R99" i="61"/>
  <c r="Q99" i="61"/>
  <c r="R112" i="61"/>
  <c r="Q112" i="61"/>
  <c r="R126" i="61"/>
  <c r="Q126" i="61"/>
  <c r="R139" i="61"/>
  <c r="Q139" i="61"/>
  <c r="R329" i="61"/>
  <c r="Q329" i="61"/>
  <c r="R150" i="61"/>
  <c r="Q150" i="61"/>
  <c r="R161" i="61"/>
  <c r="Q161" i="61"/>
  <c r="R172" i="61"/>
  <c r="Q172" i="61"/>
  <c r="R183" i="61"/>
  <c r="Q183" i="61"/>
  <c r="R194" i="61"/>
  <c r="Q194" i="61"/>
  <c r="R204" i="61"/>
  <c r="Q204" i="61"/>
  <c r="R217" i="61"/>
  <c r="Q217" i="61"/>
  <c r="R229" i="61"/>
  <c r="Q229" i="61"/>
  <c r="R237" i="61"/>
  <c r="Q237" i="61"/>
  <c r="R247" i="61"/>
  <c r="Q247" i="61"/>
  <c r="R255" i="61"/>
  <c r="Q255" i="61"/>
  <c r="R268" i="61"/>
  <c r="Q268" i="61"/>
  <c r="R295" i="61"/>
  <c r="Q295" i="61"/>
  <c r="R305" i="61"/>
  <c r="Q305" i="61"/>
  <c r="R323" i="61"/>
  <c r="Q323" i="61"/>
  <c r="Q135" i="61"/>
  <c r="R135" i="61"/>
  <c r="R269" i="61"/>
  <c r="Q269" i="61"/>
  <c r="R270" i="61"/>
  <c r="Q270" i="61"/>
  <c r="R71" i="61"/>
  <c r="Q71" i="61"/>
  <c r="R27" i="61"/>
  <c r="Q27" i="61"/>
  <c r="R77" i="61"/>
  <c r="Q77" i="61"/>
  <c r="R15" i="61"/>
  <c r="Q15" i="61"/>
  <c r="R43" i="61"/>
  <c r="Q43" i="61"/>
  <c r="R63" i="61"/>
  <c r="Q63" i="61"/>
  <c r="R65" i="61"/>
  <c r="Q65" i="61"/>
  <c r="R12" i="61"/>
  <c r="Q12" i="61"/>
  <c r="R40" i="61"/>
  <c r="Q40" i="61"/>
  <c r="R60" i="61"/>
  <c r="Q60" i="61"/>
  <c r="R46" i="61"/>
  <c r="Q46" i="61"/>
  <c r="R17" i="61"/>
  <c r="Q17" i="61"/>
  <c r="R45" i="61"/>
  <c r="Q45" i="61"/>
  <c r="R54" i="61"/>
  <c r="Q54" i="61"/>
  <c r="R73" i="61"/>
  <c r="Q73" i="61"/>
  <c r="R129" i="61"/>
  <c r="Q129" i="61"/>
  <c r="R156" i="61"/>
  <c r="Q156" i="61"/>
  <c r="R175" i="61"/>
  <c r="Q175" i="61"/>
  <c r="R224" i="61"/>
  <c r="Q224" i="61"/>
  <c r="R250" i="61"/>
  <c r="Q250" i="61"/>
  <c r="R312" i="61"/>
  <c r="Q312" i="61"/>
  <c r="R259" i="61"/>
  <c r="Q259" i="61"/>
  <c r="R105" i="61"/>
  <c r="Q105" i="61"/>
  <c r="R148" i="61"/>
  <c r="Q148" i="61"/>
  <c r="R178" i="61"/>
  <c r="Q178" i="61"/>
  <c r="R227" i="61"/>
  <c r="Q227" i="61"/>
  <c r="R266" i="61"/>
  <c r="Q266" i="61"/>
  <c r="R133" i="61"/>
  <c r="Q133" i="61"/>
  <c r="R23" i="61"/>
  <c r="Q23" i="61"/>
  <c r="R11" i="61"/>
  <c r="Q11" i="61"/>
  <c r="R32" i="61"/>
  <c r="Q32" i="61"/>
  <c r="R8" i="61"/>
  <c r="Q8" i="61"/>
  <c r="R29" i="61"/>
  <c r="Q29" i="61"/>
  <c r="R79" i="61"/>
  <c r="Q79" i="61"/>
  <c r="R13" i="61"/>
  <c r="Q13" i="61"/>
  <c r="R61" i="61"/>
  <c r="Q61" i="61"/>
  <c r="R90" i="61"/>
  <c r="Q90" i="61"/>
  <c r="R98" i="61"/>
  <c r="Q98" i="61"/>
  <c r="R106" i="61"/>
  <c r="Q106" i="61"/>
  <c r="R125" i="61"/>
  <c r="Q125" i="61"/>
  <c r="R138" i="61"/>
  <c r="Q138" i="61"/>
  <c r="R328" i="61"/>
  <c r="Q328" i="61"/>
  <c r="R149" i="61"/>
  <c r="Q149" i="61"/>
  <c r="R160" i="61"/>
  <c r="Q160" i="61"/>
  <c r="R171" i="61"/>
  <c r="Q171" i="61"/>
  <c r="R179" i="61"/>
  <c r="Q179" i="61"/>
  <c r="R193" i="61"/>
  <c r="Q193" i="61"/>
  <c r="R203" i="61"/>
  <c r="Q203" i="61"/>
  <c r="R216" i="61"/>
  <c r="Q216" i="61"/>
  <c r="R228" i="61"/>
  <c r="Q228" i="61"/>
  <c r="R236" i="61"/>
  <c r="Q236" i="61"/>
  <c r="R246" i="61"/>
  <c r="Q246" i="61"/>
  <c r="R254" i="61"/>
  <c r="Q254" i="61"/>
  <c r="R267" i="61"/>
  <c r="Q267" i="61"/>
  <c r="R294" i="61"/>
  <c r="Q294" i="61"/>
  <c r="R304" i="61"/>
  <c r="Q304" i="61"/>
  <c r="R322" i="61"/>
  <c r="Q322" i="61"/>
  <c r="R134" i="61"/>
  <c r="Q134" i="61"/>
  <c r="R220" i="61"/>
  <c r="Q220" i="61"/>
  <c r="R258" i="61"/>
  <c r="Q258" i="61"/>
  <c r="R93" i="61"/>
  <c r="Q93" i="61"/>
  <c r="R101" i="61"/>
  <c r="Q101" i="61"/>
  <c r="R114" i="61"/>
  <c r="Q114" i="61"/>
  <c r="R128" i="61"/>
  <c r="Q128" i="61"/>
  <c r="R141" i="61"/>
  <c r="Q141" i="61"/>
  <c r="R145" i="61"/>
  <c r="Q145" i="61"/>
  <c r="R152" i="61"/>
  <c r="Q152" i="61"/>
  <c r="R163" i="61"/>
  <c r="Q163" i="61"/>
  <c r="R174" i="61"/>
  <c r="Q174" i="61"/>
  <c r="R185" i="61"/>
  <c r="Q185" i="61"/>
  <c r="R198" i="61"/>
  <c r="Q198" i="61"/>
  <c r="R211" i="61"/>
  <c r="Q211" i="61"/>
  <c r="R223" i="61"/>
  <c r="Q223" i="61"/>
  <c r="R231" i="61"/>
  <c r="Q231" i="61"/>
  <c r="R241" i="61"/>
  <c r="Q241" i="61"/>
  <c r="R249" i="61"/>
  <c r="Q249" i="61"/>
  <c r="R262" i="61"/>
  <c r="Q262" i="61"/>
  <c r="R287" i="61"/>
  <c r="Q287" i="61"/>
  <c r="R297" i="61"/>
  <c r="Q297" i="61"/>
  <c r="R311" i="61"/>
  <c r="Q311" i="61"/>
  <c r="R180" i="61"/>
  <c r="Q180" i="61"/>
  <c r="R324" i="61"/>
  <c r="Q324" i="61"/>
  <c r="R308" i="61"/>
  <c r="Q308" i="61"/>
  <c r="R10" i="61"/>
  <c r="Q10" i="61"/>
  <c r="R38" i="61"/>
  <c r="Q38" i="61"/>
  <c r="R31" i="61"/>
  <c r="Q31" i="61"/>
  <c r="R49" i="61"/>
  <c r="Q49" i="61"/>
  <c r="R68" i="61"/>
  <c r="Q68" i="61"/>
  <c r="R24" i="61"/>
  <c r="Q24" i="61"/>
  <c r="R56" i="61"/>
  <c r="Q56" i="61"/>
  <c r="R16" i="61"/>
  <c r="Q16" i="61"/>
  <c r="R44" i="61"/>
  <c r="Q44" i="61"/>
  <c r="R64" i="61"/>
  <c r="Q64" i="61"/>
  <c r="R51" i="61"/>
  <c r="Q51" i="61"/>
  <c r="R70" i="61"/>
  <c r="Q70" i="61"/>
  <c r="R26" i="61"/>
  <c r="Q26" i="61"/>
  <c r="R76" i="61"/>
  <c r="R94" i="61"/>
  <c r="Q94" i="61"/>
  <c r="R115" i="61"/>
  <c r="Q115" i="61"/>
  <c r="R142" i="61"/>
  <c r="Q142" i="61"/>
  <c r="R167" i="61"/>
  <c r="Q167" i="61"/>
  <c r="R199" i="61"/>
  <c r="Q199" i="61"/>
  <c r="Q212" i="61"/>
  <c r="R212" i="61"/>
  <c r="R242" i="61"/>
  <c r="Q242" i="61"/>
  <c r="R263" i="61"/>
  <c r="Q263" i="61"/>
  <c r="R300" i="61"/>
  <c r="Q300" i="61"/>
  <c r="R108" i="61"/>
  <c r="Q108" i="61"/>
  <c r="R257" i="61"/>
  <c r="Q257" i="61"/>
  <c r="R89" i="61"/>
  <c r="Q89" i="61"/>
  <c r="R118" i="61"/>
  <c r="Q118" i="61"/>
  <c r="R170" i="61"/>
  <c r="Q170" i="61"/>
  <c r="R192" i="61"/>
  <c r="Q192" i="61"/>
  <c r="R215" i="61"/>
  <c r="Q215" i="61"/>
  <c r="R235" i="61"/>
  <c r="Q235" i="61"/>
  <c r="R253" i="61"/>
  <c r="Q253" i="61"/>
  <c r="R291" i="61"/>
  <c r="Q291" i="61"/>
  <c r="R321" i="61"/>
  <c r="Q321" i="61"/>
  <c r="R219" i="61"/>
  <c r="Q219" i="61"/>
  <c r="R18" i="61"/>
  <c r="Q18" i="61"/>
  <c r="R39" i="61"/>
  <c r="Q39" i="61"/>
  <c r="R50" i="61"/>
  <c r="Q50" i="61"/>
  <c r="R36" i="61"/>
  <c r="Q36" i="61"/>
  <c r="R41" i="61"/>
  <c r="Q41" i="61"/>
  <c r="R33" i="61"/>
  <c r="Q33" i="61"/>
  <c r="R85" i="61"/>
  <c r="Q85" i="61"/>
  <c r="R92" i="61"/>
  <c r="Q92" i="61"/>
  <c r="R100" i="61"/>
  <c r="Q100" i="61"/>
  <c r="R113" i="61"/>
  <c r="Q113" i="61"/>
  <c r="R127" i="61"/>
  <c r="Q127" i="61"/>
  <c r="R140" i="61"/>
  <c r="Q140" i="61"/>
  <c r="R144" i="61"/>
  <c r="Q144" i="61"/>
  <c r="R151" i="61"/>
  <c r="Q151" i="61"/>
  <c r="R162" i="61"/>
  <c r="Q162" i="61"/>
  <c r="R173" i="61"/>
  <c r="Q173" i="61"/>
  <c r="R184" i="61"/>
  <c r="Q184" i="61"/>
  <c r="R197" i="61"/>
  <c r="Q197" i="61"/>
  <c r="R205" i="61"/>
  <c r="Q205" i="61"/>
  <c r="R218" i="61"/>
  <c r="Q218" i="61"/>
  <c r="R230" i="61"/>
  <c r="Q230" i="61"/>
  <c r="R240" i="61"/>
  <c r="Q240" i="61"/>
  <c r="R248" i="61"/>
  <c r="Q248" i="61"/>
  <c r="R256" i="61"/>
  <c r="Q256" i="61"/>
  <c r="R273" i="61"/>
  <c r="Q273" i="61"/>
  <c r="R296" i="61"/>
  <c r="Q296" i="61"/>
  <c r="R306" i="61"/>
  <c r="Q306" i="61"/>
  <c r="R107" i="61"/>
  <c r="Q107" i="61"/>
  <c r="R164" i="61"/>
  <c r="Q164" i="61"/>
  <c r="R307" i="61"/>
  <c r="Q307" i="61"/>
  <c r="R153" i="61"/>
  <c r="Q153" i="61"/>
  <c r="R87" i="61"/>
  <c r="Q87" i="61"/>
  <c r="R95" i="61"/>
  <c r="Q95" i="61"/>
  <c r="R103" i="61"/>
  <c r="Q103" i="61"/>
  <c r="R116" i="61"/>
  <c r="Q116" i="61"/>
  <c r="R130" i="61"/>
  <c r="Q130" i="61"/>
  <c r="R327" i="61"/>
  <c r="Q327" i="61"/>
  <c r="R330" i="61"/>
  <c r="Q330" i="61"/>
  <c r="R157" i="61"/>
  <c r="Q157" i="61"/>
  <c r="R168" i="61"/>
  <c r="Q168" i="61"/>
  <c r="R176" i="61"/>
  <c r="Q176" i="61"/>
  <c r="R187" i="61"/>
  <c r="Q187" i="61"/>
  <c r="R200" i="61"/>
  <c r="Q200" i="61"/>
  <c r="R213" i="61"/>
  <c r="Q213" i="61"/>
  <c r="R225" i="61"/>
  <c r="Q225" i="61"/>
  <c r="R233" i="61"/>
  <c r="Q233" i="61"/>
  <c r="R243" i="61"/>
  <c r="Q243" i="61"/>
  <c r="R251" i="61"/>
  <c r="Q251" i="61"/>
  <c r="R264" i="61"/>
  <c r="Q264" i="61"/>
  <c r="R289" i="61"/>
  <c r="Q289" i="61"/>
  <c r="R301" i="61"/>
  <c r="Q301" i="61"/>
  <c r="R313" i="61"/>
  <c r="Q313" i="61"/>
  <c r="R119" i="61"/>
  <c r="Q119" i="61"/>
  <c r="R206" i="61"/>
  <c r="Q206" i="61"/>
  <c r="R121" i="61"/>
  <c r="Q121" i="61"/>
  <c r="R122" i="61"/>
  <c r="Q122" i="61"/>
  <c r="R14" i="61"/>
  <c r="Q14" i="61"/>
  <c r="R42" i="61"/>
  <c r="Q42" i="61"/>
  <c r="R62" i="61"/>
  <c r="Q62" i="61"/>
  <c r="R19" i="61"/>
  <c r="Q19" i="61"/>
  <c r="Q7" i="61"/>
  <c r="R7" i="61"/>
  <c r="R72" i="61"/>
  <c r="Q72" i="61"/>
  <c r="R28" i="61"/>
  <c r="Q28" i="61"/>
  <c r="R78" i="61"/>
  <c r="Q78" i="61"/>
  <c r="R69" i="61"/>
  <c r="Q69" i="61"/>
  <c r="R25" i="61"/>
  <c r="Q25" i="61"/>
  <c r="R57" i="61"/>
  <c r="Q57" i="61"/>
  <c r="R22" i="61"/>
  <c r="Q22" i="61"/>
  <c r="R9" i="61"/>
  <c r="Q9" i="61"/>
  <c r="R37" i="61"/>
  <c r="Q37" i="61"/>
  <c r="R30" i="61"/>
  <c r="Q30" i="61"/>
  <c r="R80" i="61"/>
  <c r="Q80" i="61"/>
  <c r="Q431" i="61"/>
  <c r="Q374" i="61"/>
  <c r="Q365" i="61"/>
  <c r="Q450" i="61"/>
  <c r="Q388" i="61"/>
  <c r="Q353" i="61"/>
  <c r="Q348" i="61"/>
  <c r="Q411" i="61"/>
  <c r="Q395" i="61"/>
  <c r="Q426" i="61"/>
  <c r="Q443" i="61"/>
  <c r="Q402" i="61"/>
  <c r="Q437" i="61"/>
  <c r="Q457" i="61"/>
  <c r="K395" i="61"/>
  <c r="R74" i="61"/>
  <c r="R52" i="61"/>
  <c r="R47" i="61"/>
  <c r="R81" i="61"/>
  <c r="R20" i="61"/>
  <c r="R66" i="61"/>
  <c r="R34" i="61"/>
  <c r="R58" i="61"/>
  <c r="R136" i="61"/>
  <c r="R154" i="61"/>
  <c r="R165" i="61"/>
  <c r="R181" i="61"/>
  <c r="L325" i="61"/>
  <c r="R325" i="61" s="1"/>
  <c r="R221" i="61"/>
  <c r="R271" i="61"/>
  <c r="K309" i="61"/>
  <c r="K298" i="61"/>
  <c r="R195" i="61"/>
  <c r="R209" i="61"/>
  <c r="R260" i="61"/>
  <c r="R285" i="61"/>
  <c r="R298" i="61"/>
  <c r="R309" i="61"/>
  <c r="M325" i="61"/>
  <c r="R110" i="61"/>
  <c r="R123" i="61"/>
  <c r="R331" i="61"/>
  <c r="R189" i="61"/>
  <c r="R292" i="61"/>
  <c r="R315" i="61"/>
  <c r="R238" i="61"/>
  <c r="K292" i="61"/>
  <c r="K431" i="61"/>
  <c r="K353" i="61"/>
  <c r="K402" i="61"/>
  <c r="K374" i="61"/>
  <c r="R458" i="61"/>
  <c r="K450" i="61"/>
  <c r="Q189" i="61" l="1"/>
  <c r="Q238" i="61"/>
  <c r="Q315" i="61"/>
  <c r="Q123" i="61"/>
  <c r="Q298" i="61"/>
  <c r="Q195" i="61"/>
  <c r="Q221" i="61"/>
  <c r="Q154" i="61"/>
  <c r="Q292" i="61"/>
  <c r="Q110" i="61"/>
  <c r="Q285" i="61"/>
  <c r="Q325" i="61"/>
  <c r="Q136" i="61"/>
  <c r="Q58" i="61"/>
  <c r="Q20" i="61"/>
  <c r="Q81" i="61"/>
  <c r="Q52" i="61"/>
  <c r="Q260" i="61"/>
  <c r="Q181" i="61"/>
  <c r="Q34" i="61"/>
  <c r="Q458" i="61"/>
  <c r="Q331" i="61"/>
  <c r="Q309" i="61"/>
  <c r="Q209" i="61"/>
  <c r="Q271" i="61"/>
  <c r="Q165" i="61"/>
  <c r="Q66" i="61"/>
  <c r="Q47" i="61"/>
  <c r="L82" i="61"/>
  <c r="M82" i="61"/>
  <c r="L332" i="61"/>
  <c r="M332" i="61"/>
  <c r="K325" i="61"/>
  <c r="L459" i="61"/>
  <c r="M83" i="61" l="1"/>
  <c r="M745" i="61"/>
  <c r="R332" i="61"/>
  <c r="L333" i="61"/>
  <c r="L745" i="61"/>
  <c r="R82" i="61"/>
  <c r="L83" i="61"/>
  <c r="Q82" i="61"/>
  <c r="Q332" i="61"/>
  <c r="Q459" i="61"/>
  <c r="M333" i="61"/>
  <c r="R745" i="61" l="1"/>
  <c r="Q333" i="61"/>
  <c r="M746" i="61"/>
  <c r="K332" i="61"/>
  <c r="K333" i="61" l="1"/>
  <c r="L746" i="61"/>
  <c r="Q746" i="61" s="1"/>
  <c r="Q745" i="61"/>
  <c r="K348" i="61" l="1"/>
  <c r="K458" i="61" l="1"/>
  <c r="K459" i="61" l="1"/>
  <c r="K6" i="61"/>
  <c r="K12" i="61"/>
  <c r="K73" i="61"/>
  <c r="K62" i="61"/>
  <c r="K36" i="61"/>
  <c r="K72" i="61"/>
  <c r="K64" i="61"/>
  <c r="K41" i="61"/>
  <c r="K77" i="61"/>
  <c r="K69" i="61"/>
  <c r="K45" i="61"/>
  <c r="K54" i="61"/>
  <c r="K26" i="61"/>
  <c r="K28" i="61"/>
  <c r="K9" i="61"/>
  <c r="K70" i="61"/>
  <c r="K29" i="61"/>
  <c r="K46" i="61"/>
  <c r="K14" i="61"/>
  <c r="K68" i="61"/>
  <c r="K16" i="61"/>
  <c r="K44" i="61"/>
  <c r="K23" i="61"/>
  <c r="K56" i="61"/>
  <c r="K63" i="61"/>
  <c r="K37" i="61"/>
  <c r="K80" i="61"/>
  <c r="K43" i="61"/>
  <c r="K39" i="61"/>
  <c r="K30" i="61"/>
  <c r="K71" i="61"/>
  <c r="K27" i="61"/>
  <c r="K32" i="61"/>
  <c r="K38" i="61"/>
  <c r="K61" i="61"/>
  <c r="K49" i="61"/>
  <c r="K24" i="61"/>
  <c r="K51" i="61"/>
  <c r="K13" i="61"/>
  <c r="K15" i="61"/>
  <c r="K40" i="61"/>
  <c r="K65" i="61"/>
  <c r="K10" i="61"/>
  <c r="K18" i="61"/>
  <c r="K55" i="61"/>
  <c r="K25" i="61"/>
  <c r="K79" i="61"/>
  <c r="K60" i="61"/>
  <c r="K11" i="61"/>
  <c r="K78" i="61"/>
  <c r="K17" i="61"/>
  <c r="K76" i="61"/>
  <c r="K8" i="61"/>
  <c r="K22" i="61"/>
  <c r="K42" i="61"/>
  <c r="K57" i="61"/>
  <c r="K50" i="61"/>
  <c r="K19" i="61"/>
  <c r="K31" i="61"/>
  <c r="K33" i="61"/>
  <c r="K52" i="61" l="1"/>
  <c r="K74" i="61"/>
  <c r="K58" i="61"/>
  <c r="K81" i="61"/>
  <c r="K66" i="61"/>
  <c r="K47" i="61"/>
  <c r="K20" i="61"/>
  <c r="K34" i="61"/>
  <c r="K82" i="61" l="1"/>
  <c r="K745" i="61" s="1"/>
  <c r="K746" i="61" s="1"/>
  <c r="K83" i="61" l="1"/>
  <c r="AN3" i="19"/>
  <c r="AN4" i="19"/>
  <c r="AN71" i="19"/>
  <c r="AL71" i="19"/>
  <c r="AN9" i="19"/>
  <c r="AL9" i="19"/>
  <c r="AL5" i="19"/>
  <c r="AN5" i="19"/>
  <c r="AN7" i="19"/>
  <c r="AL7" i="19"/>
  <c r="AN6" i="19"/>
  <c r="AL6" i="19"/>
  <c r="AL4" i="19"/>
  <c r="AL3" i="19"/>
  <c r="AL8" i="19"/>
  <c r="AN8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AL10" authorId="0" shapeId="0" xr:uid="{D3654513-CD5A-48A3-B407-C409C61971C9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 pc</author>
  </authors>
  <commentList>
    <comment ref="H1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เอาข้อมูลมาจากการส่งงบตรวจสอบเบี้ยงต้น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 pc</author>
  </authors>
  <commentList>
    <comment ref="K1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asus pc:
เอาข้อมูลมาก้อนข้อมูลตรวจคุณภาพบัญชี C5308
ที่เป็นไฟล์ EX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 pc</author>
    <author>HP</author>
  </authors>
  <commentList>
    <comment ref="M1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ปริ้นรายงานสรุปเสน ผอ เขตและลงประสัมพันธ์</t>
        </r>
      </text>
    </comment>
    <comment ref="K66" authorId="1" shapeId="0" xr:uid="{00000000-0006-0000-0F00-00000200000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<sst xmlns="http://schemas.openxmlformats.org/spreadsheetml/2006/main" count="13073" uniqueCount="2670">
  <si>
    <t>สินทรัพย์หมุนเวียน</t>
  </si>
  <si>
    <t>หนี้สินหมุนวียน</t>
  </si>
  <si>
    <t>ทุนสำรองสุทธิ</t>
  </si>
  <si>
    <t xml:space="preserve">รวมรายได้ </t>
  </si>
  <si>
    <t>รวมค่าใช้จ่าย</t>
  </si>
  <si>
    <t>กำไร/ขาดทุนสุทธิ</t>
  </si>
  <si>
    <t>00403 สำนักงานสาธารณสุขอำเภอทุ่งฝน</t>
  </si>
  <si>
    <t>00406 สำนักงานสาธารณสุขอำเภอวังสามหมอ</t>
  </si>
  <si>
    <t>00407 สำนักงานสำนักงานสาธารณสุขอำเภอบ้านดุง</t>
  </si>
  <si>
    <t>00408 สำนักงานสาธารณสุขอำเภอบ้านผือ</t>
  </si>
  <si>
    <t>00411 สำนักงานสาธารณสุขอำเภอสร้างคอม</t>
  </si>
  <si>
    <t>41-03</t>
  </si>
  <si>
    <t>รพช.หนองวัวซอ</t>
  </si>
  <si>
    <t>41-04</t>
  </si>
  <si>
    <t>รพท.กุมภวาปี</t>
  </si>
  <si>
    <t>41-05</t>
  </si>
  <si>
    <t>รพช.โนนสะอาด</t>
  </si>
  <si>
    <t>41-08</t>
  </si>
  <si>
    <t>รพช.ไชยวาน</t>
  </si>
  <si>
    <t>41-10</t>
  </si>
  <si>
    <t>รพช.วังสามหมอ</t>
  </si>
  <si>
    <t>41-23</t>
  </si>
  <si>
    <t>รพช.พิบูลย์รักษ์</t>
  </si>
  <si>
    <t>รพศ.อุดรธานี</t>
  </si>
  <si>
    <t>รพช.กุดจับ</t>
  </si>
  <si>
    <t>รพช.ประจักษ์ศิลปาคม</t>
  </si>
  <si>
    <t>รพช.หนองหาน</t>
  </si>
  <si>
    <t>รพช.ทุ่งฝน</t>
  </si>
  <si>
    <t>รพช.ศรีธาตุ</t>
  </si>
  <si>
    <t>รพร.บ้านดุง</t>
  </si>
  <si>
    <t>รพช.บ้านผือ</t>
  </si>
  <si>
    <t>รพช.น้ำโสม</t>
  </si>
  <si>
    <t>รพช.เพ็ญ</t>
  </si>
  <si>
    <t>รพช.สร้างคอม</t>
  </si>
  <si>
    <t>รพช.หนองแสง</t>
  </si>
  <si>
    <t>รพช.นายูง</t>
  </si>
  <si>
    <t>รพช.กู่แก้ว</t>
  </si>
  <si>
    <t>แม่ข่าย</t>
  </si>
  <si>
    <t>นครพนม</t>
  </si>
  <si>
    <t>บึงกาฬ</t>
  </si>
  <si>
    <t>เลย</t>
  </si>
  <si>
    <t>สกลนคร</t>
  </si>
  <si>
    <t>หนองคาย</t>
  </si>
  <si>
    <t>หนองบัวลำภู</t>
  </si>
  <si>
    <t>อุดรธานี</t>
  </si>
  <si>
    <t>ลำดับ</t>
  </si>
  <si>
    <t>ร้อยละ</t>
  </si>
  <si>
    <t>ไม่ส่งงบ</t>
  </si>
  <si>
    <t>เอกสารแนบ 2</t>
  </si>
  <si>
    <t>สรุปคะแนนการส่งรายงานทางการเงิน โรงพยาบาลส่งเสริมสุขภาพตำบล (รายจังหวัด) ในเขตสุขภาพที่ 8</t>
  </si>
  <si>
    <t>จังหวัดนครพนม</t>
  </si>
  <si>
    <t>จังหวัดบึงกาฬ</t>
  </si>
  <si>
    <t>จังหวัดเลย</t>
  </si>
  <si>
    <t>จังหวัดสกลนคร</t>
  </si>
  <si>
    <t>จังหวัดหนองคาย</t>
  </si>
  <si>
    <t>จังหวัดอุดรธานี</t>
  </si>
  <si>
    <t>CUP</t>
  </si>
  <si>
    <t>คะแนน</t>
  </si>
  <si>
    <t>ปลาปาก</t>
  </si>
  <si>
    <t>พรเจริญ</t>
  </si>
  <si>
    <t>นาด้วง</t>
  </si>
  <si>
    <t>โพนพิสัย</t>
  </si>
  <si>
    <t>กุดจับ</t>
  </si>
  <si>
    <t>ท่าอุเทน</t>
  </si>
  <si>
    <t>โซ่พิสัย</t>
  </si>
  <si>
    <t>เชียงคาน</t>
  </si>
  <si>
    <t>ศรีเชียงใหม่</t>
  </si>
  <si>
    <t>หนองวัวซอ</t>
  </si>
  <si>
    <t>บ้านแพง</t>
  </si>
  <si>
    <t>เซกา</t>
  </si>
  <si>
    <t>ปากชม</t>
  </si>
  <si>
    <t>พระอ.ฝั้นฯ</t>
  </si>
  <si>
    <t>สังคม</t>
  </si>
  <si>
    <t>กุมภวาปี</t>
  </si>
  <si>
    <t>นาทม</t>
  </si>
  <si>
    <t>ปากคาด</t>
  </si>
  <si>
    <t>นาแห้ว</t>
  </si>
  <si>
    <t>พังโคน</t>
  </si>
  <si>
    <t>ท่าบ่อ</t>
  </si>
  <si>
    <t>ห้วยเกิ้ง</t>
  </si>
  <si>
    <t>เรณูนคร</t>
  </si>
  <si>
    <t>บึงโขงหลง</t>
  </si>
  <si>
    <t>ภูเรือ</t>
  </si>
  <si>
    <t>สระใคร</t>
  </si>
  <si>
    <t>โนนสะอาด</t>
  </si>
  <si>
    <t>นาแก</t>
  </si>
  <si>
    <t>ศรีวิไล</t>
  </si>
  <si>
    <t>ท่าลี่</t>
  </si>
  <si>
    <t>โพธิ์ตาก</t>
  </si>
  <si>
    <t>เฉลี่ยจังหวัด</t>
  </si>
  <si>
    <t>หนองหาน</t>
  </si>
  <si>
    <t>ศรีสงคราม</t>
  </si>
  <si>
    <t>บุ่งคล้า</t>
  </si>
  <si>
    <t>วังสะพุง</t>
  </si>
  <si>
    <t>วานรนิวาส</t>
  </si>
  <si>
    <t>เฝ้าไร่</t>
  </si>
  <si>
    <t>ทุ่งฝน</t>
  </si>
  <si>
    <t>นาหว้า</t>
  </si>
  <si>
    <t>ภูกระดึง</t>
  </si>
  <si>
    <t>รัตนวาปี</t>
  </si>
  <si>
    <t>ไชยวาน</t>
  </si>
  <si>
    <t>โพนสวรรค์</t>
  </si>
  <si>
    <t>ภูหลวง</t>
  </si>
  <si>
    <t>ศรีธาตุ</t>
  </si>
  <si>
    <t>ธาตุพนม</t>
  </si>
  <si>
    <t>ผาขาว</t>
  </si>
  <si>
    <t>วังสามหมอ</t>
  </si>
  <si>
    <t>วังยาง</t>
  </si>
  <si>
    <t>ด่านซ้าย</t>
  </si>
  <si>
    <t>บ้านผือ</t>
  </si>
  <si>
    <t>เอราวัณ</t>
  </si>
  <si>
    <t>น้ำโสม</t>
  </si>
  <si>
    <t>หนองหิน</t>
  </si>
  <si>
    <t>เพ็ญ</t>
  </si>
  <si>
    <t>สร้างคอม</t>
  </si>
  <si>
    <t>หนองแสง</t>
  </si>
  <si>
    <t>สว่างแดนดิน</t>
  </si>
  <si>
    <t>นายูง</t>
  </si>
  <si>
    <t>พิบูลย์รักษ์</t>
  </si>
  <si>
    <t>บ้านดุง</t>
  </si>
  <si>
    <t>กู่แก้ว</t>
  </si>
  <si>
    <t>หมายเหตุ</t>
  </si>
  <si>
    <t>ประจักษ์ฯ</t>
  </si>
  <si>
    <t>2. คะแนนเต็ม 50 คะแนน</t>
  </si>
  <si>
    <t xml:space="preserve"> จังหวัด</t>
  </si>
  <si>
    <t xml:space="preserve"> รหัสอำเภอ</t>
  </si>
  <si>
    <t>อำเภอ</t>
  </si>
  <si>
    <t>ประเภทหน่วยบริการ</t>
  </si>
  <si>
    <t>ชื่อหน่วยบริการ</t>
  </si>
  <si>
    <t>ประชากร</t>
  </si>
  <si>
    <t>กลุ่มประชากร</t>
  </si>
  <si>
    <t xml:space="preserve">เงินสดและรายการที่เทียบเท่าเงินสดคงเหลือ (บาท)                                        </t>
  </si>
  <si>
    <t>ทุนสำรองสุทธิ (บาท)</t>
  </si>
  <si>
    <t>จำนวน รพ.สต.ใน CUP (แห่ง)</t>
  </si>
  <si>
    <t>จำนวนทั้งหมด</t>
  </si>
  <si>
    <t>ส่งงบ</t>
  </si>
  <si>
    <t>38-01</t>
  </si>
  <si>
    <t>รพท.บึงกาฬ</t>
  </si>
  <si>
    <t>รพท.</t>
  </si>
  <si>
    <t>11040 รพท.บึงกาฬ</t>
  </si>
  <si>
    <t>38-02</t>
  </si>
  <si>
    <t>รพ.สต.</t>
  </si>
  <si>
    <t>04809 รพ_สต_โนนสมบูรณ์</t>
  </si>
  <si>
    <t>38-03</t>
  </si>
  <si>
    <t>04810 รพ_สต_โนนสว่าง</t>
  </si>
  <si>
    <t>38-04</t>
  </si>
  <si>
    <t>04811 รพ_สต_หอคำ</t>
  </si>
  <si>
    <t>38-05</t>
  </si>
  <si>
    <t>04812 รพ_สต_โคกสะอาด</t>
  </si>
  <si>
    <t>38-06</t>
  </si>
  <si>
    <t>04813 รพ_สต_หนองเลิง</t>
  </si>
  <si>
    <t>38-07</t>
  </si>
  <si>
    <t>04814 รพ_สต_โคกก่อง</t>
  </si>
  <si>
    <t>38-08</t>
  </si>
  <si>
    <t>04815 รพ_สต_นาสวรรค์</t>
  </si>
  <si>
    <t>38-09</t>
  </si>
  <si>
    <t>04816 รพ_สต_ไคสี</t>
  </si>
  <si>
    <t>38-10</t>
  </si>
  <si>
    <t>04817 รพ_สต_ผาสวรรค์</t>
  </si>
  <si>
    <t>38-11</t>
  </si>
  <si>
    <t>04818 รพ_สต_ชัยพร</t>
  </si>
  <si>
    <t>38-12</t>
  </si>
  <si>
    <t>04820 รพ_สต_วิศิษฐ์</t>
  </si>
  <si>
    <t>38-13</t>
  </si>
  <si>
    <t>04821 รพ_สต_คำนาดี</t>
  </si>
  <si>
    <t>38-14</t>
  </si>
  <si>
    <t>04822 รพ_สต_โป่งเปือย</t>
  </si>
  <si>
    <t>38-15</t>
  </si>
  <si>
    <t>13932 รพ_สต_ดอนปอ</t>
  </si>
  <si>
    <t>รวม CUP บึงกาฬ</t>
  </si>
  <si>
    <t>รพช.เซกา</t>
  </si>
  <si>
    <t>รพช.</t>
  </si>
  <si>
    <t>11046 รพช.เซกา</t>
  </si>
  <si>
    <t>04869 รพ_สต_ซาง</t>
  </si>
  <si>
    <t>04870 รพ_สต_ท่ากกแดง</t>
  </si>
  <si>
    <t>04871 รพ_สต_บ้านโคกกระแซ</t>
  </si>
  <si>
    <t>04872 รพ_สต_ บ้านต้อง</t>
  </si>
  <si>
    <t>04873 รพ_สต_โคกโขง</t>
  </si>
  <si>
    <t>04874 รพ_สต_ป่งไฮ</t>
  </si>
  <si>
    <t>04875 รพ_สต_บ้านคำบอน</t>
  </si>
  <si>
    <t>04876 รพ_สต_น้ำจั้น</t>
  </si>
  <si>
    <t>04877 รพ_สต_ท่าสะอาด</t>
  </si>
  <si>
    <t>04878 รพ_สต_หนองทุ่ม</t>
  </si>
  <si>
    <t>04879 รพ_สต_โสกก่าม</t>
  </si>
  <si>
    <t>10243 รพ_สต_ท่าเชียงเครือ</t>
  </si>
  <si>
    <t>รวม CUP เซกา</t>
  </si>
  <si>
    <t>รพช.โซ่พิสัย</t>
  </si>
  <si>
    <t>11043 รพช.โซ่พิสัย</t>
  </si>
  <si>
    <t>04843 รพ_สต_หนองพันทา</t>
  </si>
  <si>
    <t>04844 รพ_สต_นาขาม</t>
  </si>
  <si>
    <t>04845 รพ_สต_ศรีชมภู (โซ่พิสัย)</t>
  </si>
  <si>
    <t>04846 รพ_สต_คำแก้ว</t>
  </si>
  <si>
    <t>04847 รพ_สต_บ้านโนนเค็ง</t>
  </si>
  <si>
    <t>04848 รพ_สต_บ้านนาเหว่อ</t>
  </si>
  <si>
    <t>04849 รพ_สต_บัวตูม</t>
  </si>
  <si>
    <t>04850 รพ_สต_บ้านโนนสวาง</t>
  </si>
  <si>
    <t>04851 รพ_สต_ถ้ำเจริญ</t>
  </si>
  <si>
    <t>04852 รพ_สต_เหล่าทอง</t>
  </si>
  <si>
    <t xml:space="preserve"> </t>
  </si>
  <si>
    <t>10240 รพ_สต_บ้านดอนเสียด</t>
  </si>
  <si>
    <t>รวม CUP โซ่พิสัย</t>
  </si>
  <si>
    <t>รพช.บุ่งคล้า</t>
  </si>
  <si>
    <t>11050 รพช.บุ่งคล้า</t>
  </si>
  <si>
    <t>04894 รพ_สต_หนองเดิ่น</t>
  </si>
  <si>
    <t>04895 รพ_สต_โคกกว้าง</t>
  </si>
  <si>
    <t>13935 รพ_สต_บุ่งคล้า</t>
  </si>
  <si>
    <t>รวม CUP บุ่งคล้า</t>
  </si>
  <si>
    <t>รพช.บึงโขงหลง</t>
  </si>
  <si>
    <t>11048 รพช.บึงโขงหลง</t>
  </si>
  <si>
    <t>04885 รพ_สต_โสกโพธิ์</t>
  </si>
  <si>
    <t>04886 รพ_สต_โพธิ์หมากแข้ง</t>
  </si>
  <si>
    <t>04887 รพ_สต_ดงบัง</t>
  </si>
  <si>
    <t>04888 รพ_สต_ท่าดอกคำ</t>
  </si>
  <si>
    <t>รวม CUP บึงโขงหลง</t>
  </si>
  <si>
    <t>รพช.ปากคาด</t>
  </si>
  <si>
    <t>11047 รพช.ปากคาด</t>
  </si>
  <si>
    <t>04880 รพ_สต_ห้วยก้านเหลือง</t>
  </si>
  <si>
    <t>04881 รพ_สต_หนองยอง</t>
  </si>
  <si>
    <t>04882 รพ_สต_นากั้ง</t>
  </si>
  <si>
    <t>04883 รพ_สต_สมสนุก</t>
  </si>
  <si>
    <t>04884 รพ_สต_นาดง</t>
  </si>
  <si>
    <t>13934 รพ_สต_บ้านต้าย</t>
  </si>
  <si>
    <t>รวม CUP ปากคาด</t>
  </si>
  <si>
    <t>รพช.พรเจริญ</t>
  </si>
  <si>
    <t>11041 รพช.พรเจริญ</t>
  </si>
  <si>
    <t>04823 รพ_สต_ศรีชมภู (พรเจริญ)</t>
  </si>
  <si>
    <t>04824 รพ_สต_ดอนหญ้านาง</t>
  </si>
  <si>
    <t>04825 รพ_สต_หนองหัวช้าง</t>
  </si>
  <si>
    <t>04826 รพ_สต_วังชมภู</t>
  </si>
  <si>
    <t>04827 รพ_สต_ศรีสำราญ</t>
  </si>
  <si>
    <t>14182 รพ_สต_ป่าแฝก</t>
  </si>
  <si>
    <t>รวม CUP พรเจริญ</t>
  </si>
  <si>
    <t>รพช.ศรีวิไล</t>
  </si>
  <si>
    <t>11049 รพช.ศรีวิไล</t>
  </si>
  <si>
    <t>04889 รพ_สต_ชุมภูพร</t>
  </si>
  <si>
    <t>04890 รพ_สต_นาแสง</t>
  </si>
  <si>
    <t>04891 รพ_สต_นาคำแคน</t>
  </si>
  <si>
    <t>04892 รพ_สต_นาสะแบง</t>
  </si>
  <si>
    <t>04893 รพ_สต_นาสิงห์</t>
  </si>
  <si>
    <t>รวม CUP ศรีวิไล</t>
  </si>
  <si>
    <t>รวมจังหวัดบึงกาฬ</t>
  </si>
  <si>
    <t>ค่าเฉลี่ยจังหวัดบึงกาฬ / รพ.สต. (บาท/แห่ง)</t>
  </si>
  <si>
    <t>41-01</t>
  </si>
  <si>
    <t>เมืองอุดรธานี</t>
  </si>
  <si>
    <t>รพศ.</t>
  </si>
  <si>
    <t>รวม CUP อุดรธานี</t>
  </si>
  <si>
    <t>41-02</t>
  </si>
  <si>
    <t>11013 รพช.กุดจับ</t>
  </si>
  <si>
    <t>รวม CUP กุดจับ</t>
  </si>
  <si>
    <t>11014 รพช.หนองวัวซอ</t>
  </si>
  <si>
    <t>รวม CUP หนองวัวซอ</t>
  </si>
  <si>
    <t>11015 รพท.กุมภวาปี</t>
  </si>
  <si>
    <t>รวม CUP กุมภวาปี</t>
  </si>
  <si>
    <t>11017 รพช.โนนสะอาด</t>
  </si>
  <si>
    <t>รวม CUP โนนสะอาด</t>
  </si>
  <si>
    <t>41-06</t>
  </si>
  <si>
    <t>11019 รพช.หนองหาน</t>
  </si>
  <si>
    <t>รวม CUP หนองหาน</t>
  </si>
  <si>
    <t>41-07</t>
  </si>
  <si>
    <t>11019 รพช.ทุ่งฝน</t>
  </si>
  <si>
    <t>รวม CUP ทุ่งฝน</t>
  </si>
  <si>
    <t>11020 รพช.ไชยวาน</t>
  </si>
  <si>
    <t>รวม CUP ไชยวาน</t>
  </si>
  <si>
    <t>41-09</t>
  </si>
  <si>
    <t>11021 รพช.ศรีธาตุ</t>
  </si>
  <si>
    <t>รวม CUP ศรีธาตุ</t>
  </si>
  <si>
    <t>11022 รพช.วังสามหมอ</t>
  </si>
  <si>
    <t>รวม CUP วังสามหมอ</t>
  </si>
  <si>
    <t>41-11</t>
  </si>
  <si>
    <t>รพร.</t>
  </si>
  <si>
    <t>11446 รพร.บ้านดุง</t>
  </si>
  <si>
    <t>รวม CUP บ้านดุง</t>
  </si>
  <si>
    <t>41-17</t>
  </si>
  <si>
    <t>11023 รพช.บ้านผือ</t>
  </si>
  <si>
    <t>41-18</t>
  </si>
  <si>
    <t>41-19</t>
  </si>
  <si>
    <t>41-20</t>
  </si>
  <si>
    <t>รวม CUP บ้านผือ</t>
  </si>
  <si>
    <t>11024 รพช.น้ำโสม</t>
  </si>
  <si>
    <t>รวม CUP น้ำโสม</t>
  </si>
  <si>
    <t>11025 รพช.เพ็ญ</t>
  </si>
  <si>
    <t>รวม CUP เพ็ญ</t>
  </si>
  <si>
    <t>11026 รพช.สร้างคอม</t>
  </si>
  <si>
    <t>รวม CUP สร้างคอม</t>
  </si>
  <si>
    <t>41-21</t>
  </si>
  <si>
    <t>11027 รพช.หนองแสง</t>
  </si>
  <si>
    <t>รวม CUP หนองแสง</t>
  </si>
  <si>
    <t>41-22</t>
  </si>
  <si>
    <t>11028 รพช.นายูง</t>
  </si>
  <si>
    <t>รวม CUP นายูง</t>
  </si>
  <si>
    <t>11029 รพช.พิบูลย์รักษ์</t>
  </si>
  <si>
    <t>รวม CUP พิบูลย์รักษ์</t>
  </si>
  <si>
    <t>รพช.ห้วยเกิ้ง</t>
  </si>
  <si>
    <t>11016 รพช.ห้วยเกิ้ง</t>
  </si>
  <si>
    <t>รวม CUP ห้วยเกิ้ง</t>
  </si>
  <si>
    <t>41-27</t>
  </si>
  <si>
    <t>25058 รพช.กู่แก้ว</t>
  </si>
  <si>
    <t>รวม CUP กู่แก้ว</t>
  </si>
  <si>
    <t>41-28</t>
  </si>
  <si>
    <t>ประจักษ์ศิลปาคม</t>
  </si>
  <si>
    <t>25059 รพช.ประจักษ์ศิลปาคม</t>
  </si>
  <si>
    <t>รวม CUP ประจักษ์</t>
  </si>
  <si>
    <t>รวมจังหวัดอุดรธานี</t>
  </si>
  <si>
    <t>ค่าเฉลี่ยจังหวัดอุดรธานี / รพ.สต. (บาท/แห่ง)</t>
  </si>
  <si>
    <t>42-01</t>
  </si>
  <si>
    <t>เมืองเลย</t>
  </si>
  <si>
    <t>รพท.เลย</t>
  </si>
  <si>
    <t>10705 รพท.เลย</t>
  </si>
  <si>
    <t>รวม CUP เลย</t>
  </si>
  <si>
    <t>42-02</t>
  </si>
  <si>
    <t>รพช.นาด้วง</t>
  </si>
  <si>
    <t>11030 รพช.นาด้วง</t>
  </si>
  <si>
    <t>รวม CUP นาด้วง</t>
  </si>
  <si>
    <t>42-03</t>
  </si>
  <si>
    <t>รพช.เชียงคาน</t>
  </si>
  <si>
    <t>11031 รพช.เชียงคาน</t>
  </si>
  <si>
    <t>รวม CUP เชียงคาน</t>
  </si>
  <si>
    <t>42-04</t>
  </si>
  <si>
    <t>รพช.ปากชม</t>
  </si>
  <si>
    <t>11032 รพช.ปากชม</t>
  </si>
  <si>
    <t>รวม CUP ปากชม</t>
  </si>
  <si>
    <t>42-05</t>
  </si>
  <si>
    <t>รพร.ด่านซ้าย</t>
  </si>
  <si>
    <t>11447 รพร.ด่านซ้าย</t>
  </si>
  <si>
    <t>รวม CUP ด่านซ้าย</t>
  </si>
  <si>
    <t>42-06</t>
  </si>
  <si>
    <t>รพช.นาแห้ว</t>
  </si>
  <si>
    <t>11033 รพช.นาแห้ว</t>
  </si>
  <si>
    <t>รวม CUP นาแห้ว</t>
  </si>
  <si>
    <t>42-07</t>
  </si>
  <si>
    <t>รพช.ภูเรือ</t>
  </si>
  <si>
    <t>11034 รพช.ภูเรือ</t>
  </si>
  <si>
    <t>รวม CUP ภูเรือ</t>
  </si>
  <si>
    <t>42-08</t>
  </si>
  <si>
    <t>รพช.ท่าลี่</t>
  </si>
  <si>
    <t>11035 รพช.ท่าลี่</t>
  </si>
  <si>
    <t>รวม CUP ท่าลี่</t>
  </si>
  <si>
    <t>42-09</t>
  </si>
  <si>
    <t>รพช.วังสะพุง</t>
  </si>
  <si>
    <t>11036 รพช.วังสะพุง</t>
  </si>
  <si>
    <t>รวม CUP วังสะพุง</t>
  </si>
  <si>
    <t>42-10</t>
  </si>
  <si>
    <t>รพช.ภูกระดึง</t>
  </si>
  <si>
    <t>11037 รพช.ภูกระดึง</t>
  </si>
  <si>
    <t>รวม CUP ภูกระดึง</t>
  </si>
  <si>
    <t>42-11</t>
  </si>
  <si>
    <t>รพช.ภูหลวง</t>
  </si>
  <si>
    <t>11038 รพช.ภูหลวง</t>
  </si>
  <si>
    <t>รวม CUP ภูหลวง</t>
  </si>
  <si>
    <t>42-12</t>
  </si>
  <si>
    <t>รพช.ผาขาว</t>
  </si>
  <si>
    <t>11039 รพช.ผาขาว</t>
  </si>
  <si>
    <t>รวม CUP ผาขาว</t>
  </si>
  <si>
    <t>42-15</t>
  </si>
  <si>
    <t>รพช.เอราวัณ</t>
  </si>
  <si>
    <t>14133 รพช.เอราวัณ</t>
  </si>
  <si>
    <t>รวม CUP เอราวัณ</t>
  </si>
  <si>
    <t>42-16</t>
  </si>
  <si>
    <t>รพช.หนองหิน</t>
  </si>
  <si>
    <t>28861 รพช.หนองหิน</t>
  </si>
  <si>
    <t>รวม CUP หนองหิน</t>
  </si>
  <si>
    <t>รวมจังหวัดเลย</t>
  </si>
  <si>
    <t>ค่าเฉลี่ยจังหวัดเลย / รพ.สต. (บาท/แห่ง)</t>
  </si>
  <si>
    <t>43-01</t>
  </si>
  <si>
    <t>เมืองหนองคาย</t>
  </si>
  <si>
    <t>รพท.หนองคาย</t>
  </si>
  <si>
    <t>10706 รพท.หนองคาย</t>
  </si>
  <si>
    <t>รวม CUP หนองคาย</t>
  </si>
  <si>
    <t>43-02</t>
  </si>
  <si>
    <t>รพร.ท่าบ่อ</t>
  </si>
  <si>
    <t>11448 รพร.ท่าบ่อ</t>
  </si>
  <si>
    <t>รวม CUP ท่าบ่อ</t>
  </si>
  <si>
    <t>43-05</t>
  </si>
  <si>
    <t>รพช.โพนพิสัย</t>
  </si>
  <si>
    <t>11042 รพช.โพนพิสัย</t>
  </si>
  <si>
    <t>รวม CUP โพนพิสัย</t>
  </si>
  <si>
    <t>43-07</t>
  </si>
  <si>
    <t>รพช.ศรีเชียงใหม่</t>
  </si>
  <si>
    <t>11044 รพช.ศรีเชียงใหม่</t>
  </si>
  <si>
    <t>รวม CUP ศรีเชียงใหม่</t>
  </si>
  <si>
    <t>43-08</t>
  </si>
  <si>
    <t>รพช.สังคม</t>
  </si>
  <si>
    <t>11045 รพช.สังคม</t>
  </si>
  <si>
    <t>รวม CUP สังคม</t>
  </si>
  <si>
    <t>43-18</t>
  </si>
  <si>
    <t>รพช.สระใคร</t>
  </si>
  <si>
    <t>21356 รพช.สระใคร</t>
  </si>
  <si>
    <t>รวม CUP สระใคร</t>
  </si>
  <si>
    <t>43-19</t>
  </si>
  <si>
    <t>รพช.เฝ้าไร่</t>
  </si>
  <si>
    <t>28811 รพช.เฝ้าไร่</t>
  </si>
  <si>
    <t>รวม CUP เฝ้าไร่</t>
  </si>
  <si>
    <t>43-20</t>
  </si>
  <si>
    <t>รพช.รัตนวาปี</t>
  </si>
  <si>
    <t>28815 รพช.รัตนวาปี</t>
  </si>
  <si>
    <t>รวม CUP รัตนวาปี</t>
  </si>
  <si>
    <t>43-21</t>
  </si>
  <si>
    <t>รพช.โพธิ์ตาก</t>
  </si>
  <si>
    <t>28778 รพช.โพธิ์ตาก</t>
  </si>
  <si>
    <t>รวม CUP โพธิ์ตาก</t>
  </si>
  <si>
    <t>รวมจังหวัดหนองคาย</t>
  </si>
  <si>
    <t>ค่าเฉลี่ยจังหวัดหนองคาย / รพ.สต. (บาท/แห่ง)</t>
  </si>
  <si>
    <t>47-04</t>
  </si>
  <si>
    <t>พรรณานิคม</t>
  </si>
  <si>
    <t>รพช.พระอาจารย์ฝั้นฯ</t>
  </si>
  <si>
    <t>11091 รพช.พระอาจารย์ฝั้นฯ</t>
  </si>
  <si>
    <t>รวม CUP พระอาจารย์ฝั้นฯ</t>
  </si>
  <si>
    <t>47-05</t>
  </si>
  <si>
    <t>รพช.พังโคน</t>
  </si>
  <si>
    <t>11092 รพช.พังโคน</t>
  </si>
  <si>
    <t>รวม CUP พังโคน</t>
  </si>
  <si>
    <t>47-08</t>
  </si>
  <si>
    <t>รพช.วานรนิวาส</t>
  </si>
  <si>
    <t>11095 รพช.วานรนิวาส</t>
  </si>
  <si>
    <t>รวม CUP วานรนิวาส</t>
  </si>
  <si>
    <t>47-12</t>
  </si>
  <si>
    <t>รพร.สว่างแดนดิน</t>
  </si>
  <si>
    <t>11450 รพร.สว่างแดนดิน</t>
  </si>
  <si>
    <t>รวม CUP สว่างแดนดิน</t>
  </si>
  <si>
    <t>รวมจังหวัดสกลนคร</t>
  </si>
  <si>
    <t>ค่าเฉลี่ยจังหวัดสกลนคร / รพ.สต. (บาท/แห่ง)</t>
  </si>
  <si>
    <t>48-01</t>
  </si>
  <si>
    <t>เมืองนครพนม</t>
  </si>
  <si>
    <t>รพท.นครพนม</t>
  </si>
  <si>
    <t>10711 รพท.นครพนม</t>
  </si>
  <si>
    <t>รวม CUP นครพนม</t>
  </si>
  <si>
    <t>48-02</t>
  </si>
  <si>
    <t>รพช.ปลาปาก</t>
  </si>
  <si>
    <t>11104 รพช.ปลาปาก</t>
  </si>
  <si>
    <t>รวม CUP ปลาปาก</t>
  </si>
  <si>
    <t>48-03</t>
  </si>
  <si>
    <t>รพช.ท่าอุเทน</t>
  </si>
  <si>
    <t>11105 รพช.ท่าอุเทน</t>
  </si>
  <si>
    <t>รวม CUP ท่าอุเทน</t>
  </si>
  <si>
    <t>48-04</t>
  </si>
  <si>
    <t>รพช.บ้านแพง</t>
  </si>
  <si>
    <t>11106 รพช.บ้านแพง</t>
  </si>
  <si>
    <t>รวม CUP บ้านแพง</t>
  </si>
  <si>
    <t>48-05</t>
  </si>
  <si>
    <t>รพร.ธาตุพนม</t>
  </si>
  <si>
    <t>11451 รพร.ธาตุพนม</t>
  </si>
  <si>
    <t>รวม CUP ธาตุพนม</t>
  </si>
  <si>
    <t>48-06</t>
  </si>
  <si>
    <t>รพช.เรณูนคร</t>
  </si>
  <si>
    <t>11108 รพช.เรณูนคร</t>
  </si>
  <si>
    <t>รวม CUP เรณูนคร</t>
  </si>
  <si>
    <t>48-07</t>
  </si>
  <si>
    <t>รพช.นาแก</t>
  </si>
  <si>
    <t>11109 รพช.นาแก</t>
  </si>
  <si>
    <t>รวม CUP นาแก</t>
  </si>
  <si>
    <t>48-08</t>
  </si>
  <si>
    <t>รพช.ศรีสงคราม</t>
  </si>
  <si>
    <t>11110 รพช.ศรีสงคราม</t>
  </si>
  <si>
    <t>รวม CUP ศรีสงคราม</t>
  </si>
  <si>
    <t>48-09</t>
  </si>
  <si>
    <t>รพช.นาหว้า</t>
  </si>
  <si>
    <t>11111 รพช.นาหว้า</t>
  </si>
  <si>
    <t>รวม CUP นาหว้า</t>
  </si>
  <si>
    <t>48-10</t>
  </si>
  <si>
    <t>รพช.โพนสวรรค์</t>
  </si>
  <si>
    <t>11112 รพช.โพนสวรรค์</t>
  </si>
  <si>
    <t>รวม CUP โพนสวรรค์</t>
  </si>
  <si>
    <t>48-11</t>
  </si>
  <si>
    <t>รพช.นาทม</t>
  </si>
  <si>
    <t>11107 รพช.นาทม</t>
  </si>
  <si>
    <t>48-12</t>
  </si>
  <si>
    <t>48-13</t>
  </si>
  <si>
    <t>รวม CUP นาทม</t>
  </si>
  <si>
    <t>รพช.วังยาง</t>
  </si>
  <si>
    <t>40840 รพช.วังยาง</t>
  </si>
  <si>
    <t>รวม CUP วังยาง</t>
  </si>
  <si>
    <t>รวมจังหวัดนครพนม</t>
  </si>
  <si>
    <t>ค่าเฉลี่ยจังหวัดนครพนม / รพ.สต. (บาท/แห่ง)</t>
  </si>
  <si>
    <t xml:space="preserve">  </t>
  </si>
  <si>
    <t>53-08</t>
  </si>
  <si>
    <t>1. รพช.ห้วยเกิ้ง , รพช.ไม่มีลูกข่าย</t>
  </si>
  <si>
    <t>รวมรายได้</t>
  </si>
  <si>
    <t>รวมทั้งเขต</t>
  </si>
  <si>
    <t>ค่าเฉลี่ยรวมเขต</t>
  </si>
  <si>
    <t>บาท/บัตร</t>
  </si>
  <si>
    <t xml:space="preserve">                                                               สรุปเงินสดและรายการที่เทียบเท่ากับเงินสดคงเหลือ ของโรงพยาบาลส่งเสริมสุขภาพตำบล ( ราย CUP )                                                                </t>
  </si>
  <si>
    <t xml:space="preserve">    เอกสารแนบ 3</t>
  </si>
  <si>
    <t>04665 - รพ.สต.เพชรเจริญ</t>
  </si>
  <si>
    <t>04666 - รพ.สต.น้ำภู</t>
  </si>
  <si>
    <t>04667 - รพ.สต.นาอ้อ</t>
  </si>
  <si>
    <t>04668 - รพ.สต.กกดู่</t>
  </si>
  <si>
    <t>04669 - รพ.สต.ไร่ม่วง</t>
  </si>
  <si>
    <t>04671 - รพ.สต.ไร่ทาม</t>
  </si>
  <si>
    <t>04674 - รพ.สต.หัวนา</t>
  </si>
  <si>
    <t>04675 - รพ.สต.หนองผำ</t>
  </si>
  <si>
    <t>04676 - รพ.สต.เจริญสุข</t>
  </si>
  <si>
    <t>04680 - รพ.สต.นาแขม</t>
  </si>
  <si>
    <t>04681 - รพ.สต.ปากหมาก</t>
  </si>
  <si>
    <t>04682 - รพ.สต.ห้วยกระทิง</t>
  </si>
  <si>
    <t>14352 - รพ.สต.โป่งป่าติ้ว</t>
  </si>
  <si>
    <t>04683 - รพ.สต.ห้วยตาด</t>
  </si>
  <si>
    <t>04685 - รพ.สต.ห้วยปลาดุก</t>
  </si>
  <si>
    <t>04687 - รพ.สต.ท่าสวรรค์</t>
  </si>
  <si>
    <t>04688 - รพ.สต.ธาตุ</t>
  </si>
  <si>
    <t>04689 - รพ.สต.สงเปือย</t>
  </si>
  <si>
    <t>04690 - รพ.สต.บ้านโพน</t>
  </si>
  <si>
    <t>04691 - รพ.สต.ศรีโพนแท่น</t>
  </si>
  <si>
    <t>04694 - รพ.สต.นาจาน</t>
  </si>
  <si>
    <t>04695 - รพ.สต.ท่าดีหมี</t>
  </si>
  <si>
    <t>04696 - รพ.สต.คกเลาใต้</t>
  </si>
  <si>
    <t>04697 - รพ.สต.ผาแบ่น</t>
  </si>
  <si>
    <t>04698 - รพ.สต.บุฮม</t>
  </si>
  <si>
    <t>04700 - รพ.สต.หาดทรายขาว</t>
  </si>
  <si>
    <t>04701 - รพ.สต.นาค้อ</t>
  </si>
  <si>
    <t>04702 - รพ.สต.เชียงกลม</t>
  </si>
  <si>
    <t>04704 - รพ.สต.ห้วยเหียม</t>
  </si>
  <si>
    <t>04707 - รพ.สต.ห้วยบ่อซืน</t>
  </si>
  <si>
    <t>04708 - รพ.สต.ห้วยพิชัย</t>
  </si>
  <si>
    <t>04709 - รพ.สต.บ้านสงาว</t>
  </si>
  <si>
    <t>13925 - รพ.สต.หาดคัมภีร์</t>
  </si>
  <si>
    <t>04710 - รพ.สต.เครือคู้</t>
  </si>
  <si>
    <t>04711 - รพ.สต.ปากโป่ง</t>
  </si>
  <si>
    <t>04713 - รพ.สต.โคกงาม</t>
  </si>
  <si>
    <t>04714 - รพ.สต.หนองอุมลัว</t>
  </si>
  <si>
    <t>04715 - รพ.สต.วังบอน</t>
  </si>
  <si>
    <t>04716 - รพ.สต.ทับกี่</t>
  </si>
  <si>
    <t>04717 - รพ.สต.น้ำเย็น</t>
  </si>
  <si>
    <t>04718 - รพ.สต.ตูบค้อ</t>
  </si>
  <si>
    <t>04719 - รพ.สต.กกจำปา</t>
  </si>
  <si>
    <t>04720 - รพ.สต.บ้านผึ้ง</t>
  </si>
  <si>
    <t>04721 - รพ.สต.หนองผือ</t>
  </si>
  <si>
    <t>13926 - รพ.สต.ปากหมัน</t>
  </si>
  <si>
    <t>04722 - รพ.สต.ป่าก่อ</t>
  </si>
  <si>
    <t>04723 - รพ.สต.นาพึง</t>
  </si>
  <si>
    <t>04724 - รพ.สต.โนนสว่าง</t>
  </si>
  <si>
    <t>04725 - รพ.สต.เหล่ากอหก</t>
  </si>
  <si>
    <t>10234 - รพ.สต.นาเจริญ</t>
  </si>
  <si>
    <t>04726 - รพ.สต.ท่าศาลา</t>
  </si>
  <si>
    <t>04728 - รพ.สต.ปลาบ่า</t>
  </si>
  <si>
    <t>04729 - รพ.สต.บ้านกลาง</t>
  </si>
  <si>
    <t>04730 - รพ.สต.ห้วยผักเน่า</t>
  </si>
  <si>
    <t>04731 - รพ.สต.สานตม</t>
  </si>
  <si>
    <t>04732 - รพ.สต.บ้านยาง</t>
  </si>
  <si>
    <t>04733 - รพ.สต.ปากคาน</t>
  </si>
  <si>
    <t>04734 - รพ.สต.บ้านเมี่ยง</t>
  </si>
  <si>
    <t>04735 - รพ.สต.อาฮี</t>
  </si>
  <si>
    <t>04738 - รพ.สต.หนองบง</t>
  </si>
  <si>
    <t>04739 - รพ.สต.แก่งม่วง</t>
  </si>
  <si>
    <t>13927 - รพ.สต.นากระเซ็ง</t>
  </si>
  <si>
    <t>04740 - รพ.สต.นาวัว</t>
  </si>
  <si>
    <t>04742 - รพ.สต.เหมืองแบ่ง</t>
  </si>
  <si>
    <t>04743 - รพ.สต.นาดอกไม้</t>
  </si>
  <si>
    <t>04744 - รพ.สต.ตากแดด</t>
  </si>
  <si>
    <t>04745 - รพ.สต.กกบก</t>
  </si>
  <si>
    <t>04746 - รพ.สต.ปากปวน</t>
  </si>
  <si>
    <t>04747 - รพ.สต.ผาน้อย</t>
  </si>
  <si>
    <t>04750 - รพ.สต.นาแก</t>
  </si>
  <si>
    <t>04751 - รพ.สต.ห้วยผุก</t>
  </si>
  <si>
    <t>04752 - รพ.สต.ขอนแก่น</t>
  </si>
  <si>
    <t>04753 - รพ.สต.โคกสว่าง</t>
  </si>
  <si>
    <t>04755 - รพ.สต.โนนสว่าง</t>
  </si>
  <si>
    <t>04756 - รพ.สต.โคกหนองแก</t>
  </si>
  <si>
    <t>04757 - รพ.สต.นาโก</t>
  </si>
  <si>
    <t>04758 - รพ.สต.นาแปนใต้</t>
  </si>
  <si>
    <t>04764 - รพ.สต.ห้วยส้ม</t>
  </si>
  <si>
    <t>04767 - รพ.สต.นามูลตุ่น</t>
  </si>
  <si>
    <t>04768 - รพ.สต.เลยวังไสย์</t>
  </si>
  <si>
    <t>04769 - รพ.สต.ใหม่พัฒนา</t>
  </si>
  <si>
    <t>13929 - รพ.สต.ห้วยสีเสียด</t>
  </si>
  <si>
    <t>04770 - รพ.สต.สมศักดิ์พัฒนา</t>
  </si>
  <si>
    <t>04772 - รพ.สต.นาตาด</t>
  </si>
  <si>
    <t>04774 - รพ.สต.ห้วยยาง</t>
  </si>
  <si>
    <t>04775 - รพ.สต.เพิ่มสุข</t>
  </si>
  <si>
    <t>04777 - รพ.สต.โป่งศรีโทน</t>
  </si>
  <si>
    <t>04778 - รพ.สต.หนองใหญ่</t>
  </si>
  <si>
    <t>04781 - รพ.สต.ซำบุ่น</t>
  </si>
  <si>
    <t>13930 - รพ.สต.โนนสวรรค์</t>
  </si>
  <si>
    <t>14356 - รพ.สต.นาอ่างคำ</t>
  </si>
  <si>
    <t>04759 - รพ.สต.ปวนพุ</t>
  </si>
  <si>
    <t>04760 - รพ.สต.หนองหมากแก้ว</t>
  </si>
  <si>
    <t>04763 - รพ.สต.เฉลิมพระเกียรติ 60 พรรษา นวมินทราชินี</t>
  </si>
  <si>
    <t>04765 - รพ.สต.น้อยสามัคคี</t>
  </si>
  <si>
    <t>14355 - รพ.สต.หลักร้อยหกสิบ</t>
  </si>
  <si>
    <t>ใหม่</t>
  </si>
  <si>
    <t>04482 - รพ.สต.บ้านขาว</t>
  </si>
  <si>
    <t>04484 - รพ.สต.บ้านตาด</t>
  </si>
  <si>
    <t>04485 - รพ.สต.บ้านนิคมทหารผ่านศึก</t>
  </si>
  <si>
    <t>04486 - รพ.สต.โนนสูง</t>
  </si>
  <si>
    <t>04487 - รพ.สต.บ้านหมูม่น</t>
  </si>
  <si>
    <t>04488 - รพ.สต.บ้านจำปา</t>
  </si>
  <si>
    <t>04489 - รพ.สต.เชียงยืน</t>
  </si>
  <si>
    <t>04490 - รพ.สต.บ้านหนองนาคำ</t>
  </si>
  <si>
    <t>04491 - รพ.สต.กุดสระ</t>
  </si>
  <si>
    <t>04492 - รพ.สต.นาดี</t>
  </si>
  <si>
    <t>04493 - รพ.สต.บ้านเลื่อม</t>
  </si>
  <si>
    <t>04494 - รพ.สต.เชียงพิณ</t>
  </si>
  <si>
    <t>04495 - รพ.สต.สามพร้าว</t>
  </si>
  <si>
    <t>04496 - รพ.สต.บ้านหนองไฮ</t>
  </si>
  <si>
    <t>04497 - รพ.สต.บ้านโสกน้ำขาว</t>
  </si>
  <si>
    <t>04498 - รพ.สต.บ้านนาข่า</t>
  </si>
  <si>
    <t>04499 - รพ.สต.บ้านโนนตูม</t>
  </si>
  <si>
    <t>04500 - รพ.สต.บ้านหนองใหญ่</t>
  </si>
  <si>
    <t>04501 - รพ.สต.หนองขอนกว้าง</t>
  </si>
  <si>
    <t>04502 - รพ.สต.โคกสะอาด</t>
  </si>
  <si>
    <t>04503 - รพ.สต.บ้านนากว้าง</t>
  </si>
  <si>
    <t>04504 - รพ.สต.บ้านแม่นนท์</t>
  </si>
  <si>
    <t>13904 - รพ.สต.บ้านหนองหมื่นท้าว</t>
  </si>
  <si>
    <t>13906 - รพ.สต.บ้านหนองตะไก้</t>
  </si>
  <si>
    <t>23745 - รพ.สต.บ้านกลิ้งคำ</t>
  </si>
  <si>
    <t>04505 - รพ.สต.บ้านดงหวาย</t>
  </si>
  <si>
    <t>04506 - รพ.สต.บ้านโพธิ์</t>
  </si>
  <si>
    <t>04507 - รพ.สต.บ้านขอนยูง</t>
  </si>
  <si>
    <t>04508 - รพ.สต.บ้านหนองฆ้อง</t>
  </si>
  <si>
    <t>04509 - รพ.สต.สร้างแป้น</t>
  </si>
  <si>
    <t>04510 - รพ.สต.บ้านบ่อทอง</t>
  </si>
  <si>
    <t>04511 - รพ.สต.ตาลเลียน</t>
  </si>
  <si>
    <t>13907 - รพ.สต.บ้านโคกสว่าง</t>
  </si>
  <si>
    <t>13908 - รพ.สต.บ้านเหล่าตำแย</t>
  </si>
  <si>
    <t>14845 - รพ.สต.บ้านดงบัง</t>
  </si>
  <si>
    <t>24933 - รพ.สต.โสกแก</t>
  </si>
  <si>
    <t>04513 - รพ.สต.หนองแสง</t>
  </si>
  <si>
    <t>04514 - รพ.สต.บ้านอูบมุง</t>
  </si>
  <si>
    <t>04515 - รพ.สต.บ้านโคกผักหอม</t>
  </si>
  <si>
    <t>04516 - รพ.สต.บ้านหนองแวงจุมพล</t>
  </si>
  <si>
    <t>04518 - รพ.สต.บ้านน้ำพ่น</t>
  </si>
  <si>
    <t>04519 - รพ.สต.บ้านหนองแซง</t>
  </si>
  <si>
    <t>04520 - รพ.สต.บ้านหนองเม็ก</t>
  </si>
  <si>
    <t>04521 - รพ.สต.บ้านโนนหวายใต้</t>
  </si>
  <si>
    <t>13909 - รพ.สต.โนนสว่าง</t>
  </si>
  <si>
    <t>13910 - รพ.สต.กุดหมากไฟ</t>
  </si>
  <si>
    <t>13911 - รพ.สต.บ้านหนองบัวบาน</t>
  </si>
  <si>
    <t>04522 - รพ.สต.ตูมใต้</t>
  </si>
  <si>
    <t>04523 - รพ.สต.บ้านน้ำฆ้อง</t>
  </si>
  <si>
    <t>04524 - รพ.สต.บ้านเวียงคำ</t>
  </si>
  <si>
    <t>04525 - รพ.สต.หินฮาว</t>
  </si>
  <si>
    <t>04526 - รพ.สต.บ้านเมืองพรึก</t>
  </si>
  <si>
    <t>04528 - รพ.สต.บ้านเชียงแหว</t>
  </si>
  <si>
    <t>04529 - รพ.สต.บ้านห้วยเกิ้ง</t>
  </si>
  <si>
    <t>04532 - รพ.สต.บ้านสงเปลือย</t>
  </si>
  <si>
    <t>04533 - รพ.สต.บ้านทองอินทร์</t>
  </si>
  <si>
    <t>04534 - รพ.สต.บ้านศรีสว่างวัฒนา</t>
  </si>
  <si>
    <t>04536 - รพ.สต.ผาสุก</t>
  </si>
  <si>
    <t>04537 - รพ.สต.บ้านท่าลี่</t>
  </si>
  <si>
    <t>04538 - รพ.สต.บ้านเหล่าหมากจันทร์</t>
  </si>
  <si>
    <t>04539 - รพ.สต.บ้านปะโค</t>
  </si>
  <si>
    <t>04540 - รพ.สต.บ้านบุ่งหมากลาน</t>
  </si>
  <si>
    <t>04541 - รพ.สต.บ้านห้วยบง ต.หนองหว้า</t>
  </si>
  <si>
    <t>14846 - รพ.สต.บ้านผือ</t>
  </si>
  <si>
    <t>04542 - รพ.สต.หนองแวงใหญ่</t>
  </si>
  <si>
    <t>04543 - รพ.สต.บ้านโนนสำราญ</t>
  </si>
  <si>
    <t>04544 - รพ.สต.บ้านท่าลุมภู</t>
  </si>
  <si>
    <t>04545 - รพ.สต.บ้านกุดดอกคำ</t>
  </si>
  <si>
    <t>04546 - รพ.สต.บ้านทมนางาม</t>
  </si>
  <si>
    <t>04547 - รพ.สต.บ้านทมป่าข่า</t>
  </si>
  <si>
    <t>04548 - รพ.สต.บ้านหนองกุงศรี</t>
  </si>
  <si>
    <t>04549 - รพ.สต.บ้านหนองแสง</t>
  </si>
  <si>
    <t>13913 - รพ.สต.บ้านนาเหล่า</t>
  </si>
  <si>
    <t>04550 - รพ.สต.บ้านต้ายสวรรค์</t>
  </si>
  <si>
    <t>04551 - รพ.สต.บ้านหนองเม็ก</t>
  </si>
  <si>
    <t>04552 - รพ.สต.พังงู</t>
  </si>
  <si>
    <t>04553 - รพ.สต.สะแบง</t>
  </si>
  <si>
    <t>04554 - รพ.สต.บ้านสร้อยพร้าว</t>
  </si>
  <si>
    <t>04555 - รพ.สต.บ้านเชียง</t>
  </si>
  <si>
    <t>04556 - รพ.สต.บ้านยา</t>
  </si>
  <si>
    <t>04557 - รพ.สต.บ้านโพนงาม</t>
  </si>
  <si>
    <t>04558 - รพ.สต.บ้านโคก</t>
  </si>
  <si>
    <t>04559 - รพ.สต.บ้านผักตบ</t>
  </si>
  <si>
    <t>04560 - รพ.สต.บ้านหนองบัวแดง</t>
  </si>
  <si>
    <t>04561 - รพ.สต.บ้านดอนหายโศก</t>
  </si>
  <si>
    <t>04562 - รพ.สต.บ้านต้อง</t>
  </si>
  <si>
    <t>13914 - รพ.สต.บ้านดงบาก</t>
  </si>
  <si>
    <t>04563 - รพ.สต.บ้านกุดค้า</t>
  </si>
  <si>
    <t>04564 - รพ.สต.บ้านหนองกุง</t>
  </si>
  <si>
    <t>04565 - รพ.สต.บ้านศรีสว่าง</t>
  </si>
  <si>
    <t>04566 - รพ.สต.บ้านนาชุมแสง</t>
  </si>
  <si>
    <t>04567 - รพ.สต.บ้านนาทม</t>
  </si>
  <si>
    <t>13915 - รพ.สต.บ้านคำสีดา</t>
  </si>
  <si>
    <t>04568 - รพ.สต.บ้านหนองแวง</t>
  </si>
  <si>
    <t>04569 - รพ.สต.บ้านหนองแคน</t>
  </si>
  <si>
    <t>04570 - รพ.สต.บ้านคำเลาะ</t>
  </si>
  <si>
    <t>04571 - รพ.สต.บ้านห้วยยาง</t>
  </si>
  <si>
    <t>04572 - รพ.สต.บ้านศรีสง่าเมือง</t>
  </si>
  <si>
    <t>04573 - รพ.สต.บ้านท่าไฮ</t>
  </si>
  <si>
    <t>04574 - รพ.สต.บ้านโนนม่วง</t>
  </si>
  <si>
    <t>04575 - รพ.สต.บ้านโปร่ง</t>
  </si>
  <si>
    <t>04576 - รพ.สต.บ้านหัวนาคำ</t>
  </si>
  <si>
    <t>04577 - รพ.สต.บ้านคำค้อ</t>
  </si>
  <si>
    <t>04578 - รพ.สต.บ้านหนองนกเขียน</t>
  </si>
  <si>
    <t>04579 - รพ.สต.นายูง</t>
  </si>
  <si>
    <t>04580 - รพ.สต.ตาดทอง</t>
  </si>
  <si>
    <t>13916 - รพ.สต.บ้านห้วยผึ้ง</t>
  </si>
  <si>
    <t>13917 - รพ.สต.บ้านนาเรียง</t>
  </si>
  <si>
    <t>14847 - รพ.สต.บ้านคำเมย</t>
  </si>
  <si>
    <t>04581 - รพ.สต.หนองกุงทับม้า</t>
  </si>
  <si>
    <t>04582 - รพ.สต.บ้านหนองหญ้าไซ</t>
  </si>
  <si>
    <t>04583 - รพ.สต.บ้านบะยาว</t>
  </si>
  <si>
    <t>04584 - รพ.สต.นาแก-ภูดิน</t>
  </si>
  <si>
    <t>04585 - รพ.สต.บ้านคำยาง</t>
  </si>
  <si>
    <t>04586 - รพ.สต.คำน้อย</t>
  </si>
  <si>
    <t>04587 - รพ.สต.บ้านคำโคกสูง</t>
  </si>
  <si>
    <t>04588 - รพ.สต.บ้านโนนสะอาด</t>
  </si>
  <si>
    <t>13918 - รพ.สต.บ้านนาตาด</t>
  </si>
  <si>
    <t>13919 - รพ.สต.บ้านคำไฮ</t>
  </si>
  <si>
    <t>04589 - รพ.สต.บ้านสระแก้ว</t>
  </si>
  <si>
    <t>04591 - รพ.สต.บ้านดงเย็น</t>
  </si>
  <si>
    <t>04592 - รพ.สต.บ้านโพนสูงเหนือ</t>
  </si>
  <si>
    <t>04593 - รพ.สต.บ้านศรีเจริญ</t>
  </si>
  <si>
    <t>04594 - รพ.สต.บ้านนาเจริญ</t>
  </si>
  <si>
    <t>04595 - รพ.สต.บ้านทรายมูล</t>
  </si>
  <si>
    <t>04596 - รพ.สต.บ้านทุ่ง</t>
  </si>
  <si>
    <t>04597 - รพ.สต.บ้านโนนสะอาด</t>
  </si>
  <si>
    <t>04598 - รพ.สต.บ้านนาไหม</t>
  </si>
  <si>
    <t>04599 - รพ.สต.บ้านถ่อนนาลับ</t>
  </si>
  <si>
    <t>04600 - รพ.สต.บ้านวังดารา</t>
  </si>
  <si>
    <t>04601 - รพ.สต.บ้านม่วง</t>
  </si>
  <si>
    <t>04602 - รพ.สต.บ้านหนองสว่าง</t>
  </si>
  <si>
    <t>04603 - รพ.สต.บ้านโนนทองหลาง</t>
  </si>
  <si>
    <t>04604 - รพ.สต.บ้านโนนอุดม</t>
  </si>
  <si>
    <t>04605 - รพ.สต.บ้านธาตุ</t>
  </si>
  <si>
    <t>04606 - รพ.สต.บ้านดงหวาย</t>
  </si>
  <si>
    <t>04607 - รพ.สต.บ้านโนนสะอาด</t>
  </si>
  <si>
    <t>04608 - รพ.สต.บ้านเทื่อม</t>
  </si>
  <si>
    <t>04609 - รพ.สต.บ้านคำบง</t>
  </si>
  <si>
    <t>04610 - รพ.สต.บ้านโนนทอง</t>
  </si>
  <si>
    <t>04611 - รพ.สต.บ้านนาเตย</t>
  </si>
  <si>
    <t>04612 - รพ.สต.บ้านข้าวสาร</t>
  </si>
  <si>
    <t>04613 - รพ.สต.บ้านโนนสว่าง</t>
  </si>
  <si>
    <t>04614 - รพ.สต.บ้านม่วง</t>
  </si>
  <si>
    <t>04615 - รพ.สต.บ้านกลางใหญ่</t>
  </si>
  <si>
    <t>04616 - รพ.สต.บ้านเมืองพาน</t>
  </si>
  <si>
    <t>04617 - รพ.สต.บ้านหนองกาลึม</t>
  </si>
  <si>
    <t>04618 - รพ.สต.บ้านคำด้วง</t>
  </si>
  <si>
    <t>04619 - รพ.สต.บ้านห้วยศิลาผาสุก</t>
  </si>
  <si>
    <t>04620 - รพ.สต.บ้านหนองหัวคู</t>
  </si>
  <si>
    <t>04621 - รพ.สต.บ้านค้อ</t>
  </si>
  <si>
    <t>14245 - รพ.สต.บ้านสระคุ</t>
  </si>
  <si>
    <t>14298 - รพ.สต.หนองแวง</t>
  </si>
  <si>
    <t>14848 - รพ.สต.บ้านนาล้อม</t>
  </si>
  <si>
    <t>04623 - รพ.สต.น้ำโสม</t>
  </si>
  <si>
    <t>04624 - รพ.สต.บ้านนาเมืองไทย</t>
  </si>
  <si>
    <t>04625 - รพ.สต.บ้านโนนสมบูรณ์</t>
  </si>
  <si>
    <t>04626 - รพ.สต.บ้านหนองแวง</t>
  </si>
  <si>
    <t>04627 - รพ.สต.บ้านหยวก</t>
  </si>
  <si>
    <t>04628 - รพ.สต.โสมเยี่ยม</t>
  </si>
  <si>
    <t>04629 - รพ.สต.บ้านผากลางนา</t>
  </si>
  <si>
    <t>13921 - รพ.สต.บ้านน้ำปู่น้อย</t>
  </si>
  <si>
    <t>14849 - รพ.สต.บ้านดงพัฒนา</t>
  </si>
  <si>
    <t>04630 - รพ.สต.บ้านธาตุ</t>
  </si>
  <si>
    <t>04631 - รพ.สต.บ้านนิคม</t>
  </si>
  <si>
    <t>04634 - รพ.สต.บ้านเชียงหวาง</t>
  </si>
  <si>
    <t>04635 - รพ.สต.บ้านสุมเส้า</t>
  </si>
  <si>
    <t>04636 - รพ.สต.บ้านนาบัว</t>
  </si>
  <si>
    <t>04637 - รพ.สต.บ้านเหล่า</t>
  </si>
  <si>
    <t>04638 - รพ.สต.บ้านจอมศรี</t>
  </si>
  <si>
    <t>04639 - รพ.สต.บ้านคอนเลียบ</t>
  </si>
  <si>
    <t>04640 - รพ.สต.บ้านโพนสวรรค์</t>
  </si>
  <si>
    <t>04641 - รพ.สต.สร้างแป้น</t>
  </si>
  <si>
    <t>14246 - รพ.สต.บ้านหนองแสงตอ</t>
  </si>
  <si>
    <t>15221 - รพ.สต.บ้านด่าน</t>
  </si>
  <si>
    <t>04642 - รพ.สต.บ้านเชียงดา</t>
  </si>
  <si>
    <t>04643 - รพ.สต.บ้านยวด</t>
  </si>
  <si>
    <t>04644 - รพ.สต.บ้านโคก</t>
  </si>
  <si>
    <t>04645 - รพ.สต.บ้านหายโศก</t>
  </si>
  <si>
    <t>04646 - รพ.สต.บ้านหินโงม</t>
  </si>
  <si>
    <t>04647 - รพ.สต.บ้านแสงทอง</t>
  </si>
  <si>
    <t>04648 - รพ.สต.บ้านท่าสี</t>
  </si>
  <si>
    <t>04649 - รพ.สต.บ้านแสงสว่าง</t>
  </si>
  <si>
    <t>04650 - รพ.สต.บ้านนาดี</t>
  </si>
  <si>
    <t>04651 - รพ.สต.บ้านนายูง</t>
  </si>
  <si>
    <t>04652 - รพ.สต.บ้านห้วยทราย</t>
  </si>
  <si>
    <t>04653 - รพ.สต.บ้านก้อง</t>
  </si>
  <si>
    <t>04654 - รพ.สต.บ้านนาตูม</t>
  </si>
  <si>
    <t>04655 - รพ.สต.บ้านนาแค</t>
  </si>
  <si>
    <t>04656 - รพ.สต.บ้านเพิ่ม</t>
  </si>
  <si>
    <t>04657 - รพ.สต.บ้านโนนทอง</t>
  </si>
  <si>
    <t>13922 - รพ.สต.บ้านเชียงดี</t>
  </si>
  <si>
    <t>21440 - รพ.สต.คิรีวงกต</t>
  </si>
  <si>
    <t>04658 - รพ.สต.บ้านแดง</t>
  </si>
  <si>
    <t>04659 - รพ.สต.บ้านนาทราย</t>
  </si>
  <si>
    <t>04660 - รพ.สต.บ้านนายม</t>
  </si>
  <si>
    <t>14247 - รพ.สต.บ้านถ่อนนาเพลิน</t>
  </si>
  <si>
    <t>04661 - รพ.สต.บ้านจีต</t>
  </si>
  <si>
    <t>04662 - รพ.สต.บ้านโนนทองอินทร์</t>
  </si>
  <si>
    <t>04663 - รพ.สต.บ้านค้อใหญ่</t>
  </si>
  <si>
    <t>04664 - รพ.สต.บ้านคอนสาย</t>
  </si>
  <si>
    <t>14248 - รพ.สต.บ้านซำป่ารัง</t>
  </si>
  <si>
    <t>04527 - รพ.สต.บ้านโพนทอง</t>
  </si>
  <si>
    <t>04530 - รพ.สต.บ้านโนนสมบูรณ์</t>
  </si>
  <si>
    <t>04531 - รพ.สต.บ้านสะอาดนามูล</t>
  </si>
  <si>
    <t>04535 - รพ.สต.เฉลิมพระเกียรติ 60 พรรษา นวมินทราชินี</t>
  </si>
  <si>
    <t>04782 - รพ.สต.มีชัย</t>
  </si>
  <si>
    <t>04783 - รพ.สต.โพธิ์ชัย</t>
  </si>
  <si>
    <t>04784 - รพ.สต.กวนวัน</t>
  </si>
  <si>
    <t>04785 - รพ.สต.เวียงคุก</t>
  </si>
  <si>
    <t>04786 - รพ.สต.วัดธาตุ</t>
  </si>
  <si>
    <t>04787 - รพ.สต.หาดคำ</t>
  </si>
  <si>
    <t>04788 - รพ.สต.หินโงม</t>
  </si>
  <si>
    <t>04789 - รพ.สต.บ้านท่าจาน</t>
  </si>
  <si>
    <t>04790 - รพ.สต.เดื่อ</t>
  </si>
  <si>
    <t>04791 - รพ.สต.บ้านนาฮี</t>
  </si>
  <si>
    <t>04792 - รพ.สต.ค่ายบกหวาน</t>
  </si>
  <si>
    <t>04793 - รพ.สต.โพนสว่าง</t>
  </si>
  <si>
    <t>04794 - รพ.สต.พระธาตุบังพวน</t>
  </si>
  <si>
    <t>04795 - รพ.สต.หนองกอมเกาะ</t>
  </si>
  <si>
    <t>04796 - รพ.สต.ปะโค</t>
  </si>
  <si>
    <t>04797 - รพ.สต.เมืองหมี</t>
  </si>
  <si>
    <t>04798 - รพ.สต.สีกาย</t>
  </si>
  <si>
    <t>04799 - รพ.สต.น้ำโมง</t>
  </si>
  <si>
    <t>04800 - รพ.สต.บ้านท่าสำราญ</t>
  </si>
  <si>
    <t>04801 - รพ.สต.กองนาง</t>
  </si>
  <si>
    <t>04802 - รพ.สต.โคกคอน</t>
  </si>
  <si>
    <t>04803 - รพ.สต.บ้านเดื่อ</t>
  </si>
  <si>
    <t>04804 - รพ.สต.บ้านถ่อน</t>
  </si>
  <si>
    <t>04805 - รพ.สต.บ้านว่าน</t>
  </si>
  <si>
    <t>04806 - รพ.สต.นาข่า</t>
  </si>
  <si>
    <t>04807 - รพ.สต.โพนสา</t>
  </si>
  <si>
    <t>04808 - รพ.สต.หนองนาง</t>
  </si>
  <si>
    <t>04828 - รพ.สต.วัดหลวง</t>
  </si>
  <si>
    <t>04829 - รพ.สต.บ้านปากสวย</t>
  </si>
  <si>
    <t>04830 - รพ.สต.บ้านหนองกุ้งใต้</t>
  </si>
  <si>
    <t>04831 - รพ.สต.กุดบง</t>
  </si>
  <si>
    <t>04832 - รพ.สต.ชุมช้าง</t>
  </si>
  <si>
    <t>04833 - รพ.สต.บ้านบัว</t>
  </si>
  <si>
    <t>04834 - รพ.สต.บ้านร่องโน</t>
  </si>
  <si>
    <t>04835 - รพ.สต.เหล่าต่างคำ</t>
  </si>
  <si>
    <t>04836 - รพ.สต.นาหนัง</t>
  </si>
  <si>
    <t>04837 - รพ.สต.บ้านดงสระพัง</t>
  </si>
  <si>
    <t>04838 - รพ.สต.เซิม</t>
  </si>
  <si>
    <t>04839 - รพ.สต.บ้านโพธิ์</t>
  </si>
  <si>
    <t>04840 - รพ.สต.บ้านคำรุ่งเรือง</t>
  </si>
  <si>
    <t>04841 - รพ.สต.บ้านผือ</t>
  </si>
  <si>
    <t>04842 - รพ.สต.สร้างนางขาว</t>
  </si>
  <si>
    <t>04855 - รพ.สต.บ้านหม้อ</t>
  </si>
  <si>
    <t>04857 - รพ.สต.พระพุทธบาท</t>
  </si>
  <si>
    <t>04858 - รพ.สต.หนองปลาปาก</t>
  </si>
  <si>
    <t>04859 - รพ.สต.นาโพธิ์</t>
  </si>
  <si>
    <t>10241 - รพ.สต.บ้านท่ากฐิน</t>
  </si>
  <si>
    <t>13933 - รพ.สต.บ้านห้วยไฮ</t>
  </si>
  <si>
    <t>04864 - รพ.สต.สังคม</t>
  </si>
  <si>
    <t>04865 - รพ.สต.บ้านผาตั้ง</t>
  </si>
  <si>
    <t>04866 - รพ.สต.บ้านม่วง</t>
  </si>
  <si>
    <t>04867 - รพ.สต.นางิ้ว</t>
  </si>
  <si>
    <t>04868 - รพ.สต.บ้านเทพประทับ</t>
  </si>
  <si>
    <t>04896 - รพ.สต.สระใคร</t>
  </si>
  <si>
    <t>04897 - รพ.สต.คอกช้าง</t>
  </si>
  <si>
    <t>04898 - รพ.สต.ฝาง</t>
  </si>
  <si>
    <t>04899 - รพ.สต.เฉลิมพระเกียรติ 60 พรรษา นวมินทราชินีเฝ้าไร่</t>
  </si>
  <si>
    <t>04900 - รพ.สต.นาดี</t>
  </si>
  <si>
    <t>04901 - รพ.สต.บ้านกุดแคน</t>
  </si>
  <si>
    <t>04902 - รพ.สต.บ้านวังไฮ</t>
  </si>
  <si>
    <t>04903 - รพ.สต.วังหลวง</t>
  </si>
  <si>
    <t>04904 - รพ.สต.บ้านโคกอุดม</t>
  </si>
  <si>
    <t>04905 - รพ.สต.อุดมพร</t>
  </si>
  <si>
    <t>04906 - รพ.สต.รัตนวาปี</t>
  </si>
  <si>
    <t>04907 - รพ.สต.นาทับไฮ</t>
  </si>
  <si>
    <t>04908 - รพ.สต.บ้านต้อน</t>
  </si>
  <si>
    <t>04909 - รพ.สต.พระบาทนาสิงห์</t>
  </si>
  <si>
    <t>04910 - รพ.สต.โพนแพง</t>
  </si>
  <si>
    <t>14184 - รพ.สต.บ้านนายาง</t>
  </si>
  <si>
    <t>04853 - รพ.สต.โพธิ์ตาก</t>
  </si>
  <si>
    <t>04854 - รพ.สต.บ้านสาวแล</t>
  </si>
  <si>
    <t>04860 - รพ.สต.โพนทอง</t>
  </si>
  <si>
    <t>04861 - รพ.สต.ดอนไผ่</t>
  </si>
  <si>
    <t>04862 - รพ.สต.ด่านศรีสุข</t>
  </si>
  <si>
    <t>05477 - รพ.สต.บ้านไฮ่</t>
  </si>
  <si>
    <t>05484 - รพ.สต.บ้านบะฮีเหนือ</t>
  </si>
  <si>
    <t>05486 - รพ.สต.บ้านดง</t>
  </si>
  <si>
    <t>05488 - รพ.สต.บ้านสุขเกษม</t>
  </si>
  <si>
    <t>05489 - รพ.สต.บ้านภูเงิน</t>
  </si>
  <si>
    <t>05490 - รพ.สต.บ้านต้นผึ้งใหม่พัฒนา</t>
  </si>
  <si>
    <t>05491 - รพ.สต.บ้านโพนสวาง</t>
  </si>
  <si>
    <t>05505 - รพ.สต.บ้านขัวก่าย</t>
  </si>
  <si>
    <t>05508 - รพ.สต.เฉลิมพระเกียรติ 60 พรรษา นวมินทราชินี</t>
  </si>
  <si>
    <t>05511 - รพ.สต.บ้านห้วยหิน</t>
  </si>
  <si>
    <t>05512 - รพ.สต.บ้านโนนอุดม</t>
  </si>
  <si>
    <t>05514 - รพ.สต.บ้านแสงเจริญ</t>
  </si>
  <si>
    <t>05518 - รพ.สต.บ้านหนองแวง</t>
  </si>
  <si>
    <t>13972 - รพ.สต.บ้านส้งเปือย</t>
  </si>
  <si>
    <t>13973 - รพ.สต.บ้านวังเยี่ยม</t>
  </si>
  <si>
    <t>05548 - รพ.สต.บ้านหนองหลวง</t>
  </si>
  <si>
    <t>05549 - รพ.สต.บ้านบงใต้</t>
  </si>
  <si>
    <t>05551 - รพ.สต.เฉลิมพระเกียรติ 60 พรรษา นวมินทราชินี</t>
  </si>
  <si>
    <t>13977 - รพ.สต.บ้านนาถ่อน</t>
  </si>
  <si>
    <t>05595 - รพ.สต.บ้านหัวโพน</t>
  </si>
  <si>
    <t>05596 - รพ.สต.นาราชควาย</t>
  </si>
  <si>
    <t>05597 - รพ.สต.บ้านกุรุคุ</t>
  </si>
  <si>
    <t>05598 - รพ.สต.บ้านผึ้ง</t>
  </si>
  <si>
    <t>05599 - รพ.สต.บ้านนามน</t>
  </si>
  <si>
    <t>05600 - รพ.สต.บ้านหนองปลาดุก</t>
  </si>
  <si>
    <t>05601 - รพ.สต.บ้านห้อม</t>
  </si>
  <si>
    <t>05603 - รพ.สต.ขามเฒ่า</t>
  </si>
  <si>
    <t>05604 - รพ.สต.บ้านชะโงม</t>
  </si>
  <si>
    <t>05605 - รพ.สต.บ้านชะโนด</t>
  </si>
  <si>
    <t>05606 - รพ.สต.บ้านกลาง</t>
  </si>
  <si>
    <t>05607 - รพ.สต.บ้านหนองจันทร์</t>
  </si>
  <si>
    <t>05608 - รพ.สต.ท่าค้อ</t>
  </si>
  <si>
    <t>05609 - รพ.สต.บ้านนาหลวง</t>
  </si>
  <si>
    <t>05610 - รพ.สต.คำเตย</t>
  </si>
  <si>
    <t>05611 - รพ.สต.บ้านดอนแดง</t>
  </si>
  <si>
    <t>05613 - รพ.สต.บ้านคำพอก</t>
  </si>
  <si>
    <t>05614 - รพ.สต.บ้านบัว</t>
  </si>
  <si>
    <t>05615 - รพ.สต.ดงขวาง</t>
  </si>
  <si>
    <t>05616 - รพ.สต.บ้านโชคอำนวย</t>
  </si>
  <si>
    <t>05617 - รพ.สต.บ้านสุขเกษม</t>
  </si>
  <si>
    <t>13979 - รพ.สต.บ้านทุ่งมน</t>
  </si>
  <si>
    <t>14277 - รพ.สต.ดงติ้ว</t>
  </si>
  <si>
    <t>05618 - รพ.สต.หนองฮี</t>
  </si>
  <si>
    <t>05620 - รพ.สต.นาดอกไม้</t>
  </si>
  <si>
    <t>05621 - รพ.สต.บ้านโคกสว่าง</t>
  </si>
  <si>
    <t>05622 - รพ.สต.บ้านโคกสูง</t>
  </si>
  <si>
    <t>05623 - รพ.สต.มหาชัย</t>
  </si>
  <si>
    <t>05624 - รพ.สต.นามะเขือ</t>
  </si>
  <si>
    <t>05625 - รพ.สต.บ้านโพนสว่าง</t>
  </si>
  <si>
    <t>05627 - รพ.สต.บ้านกลาง</t>
  </si>
  <si>
    <t>05628 - รพ.สต.บ้านโพน</t>
  </si>
  <si>
    <t>05629 - รพ.สต.ท่าจำปา</t>
  </si>
  <si>
    <t>05630 - รพ.สต.บ้านท่าดอกแก้ว</t>
  </si>
  <si>
    <t>05631 - รพ.สต.บ้านดอนแดง</t>
  </si>
  <si>
    <t>05632 - รพ.สต.ไชยบุรี</t>
  </si>
  <si>
    <t>05634 - รพ.สต.บ้านแก้วปัดโป่ง</t>
  </si>
  <si>
    <t>05635 - รพ.สต.พนอม</t>
  </si>
  <si>
    <t>05636 - รพ.สต.บ้านดง</t>
  </si>
  <si>
    <t>05637 - รพ.สต.บ้านตาลหนองเทา</t>
  </si>
  <si>
    <t>05638 - รพ.สต.บ้านท่าหนามแก้ว</t>
  </si>
  <si>
    <t>05639 - รพ.สต.บ้านพะทาย</t>
  </si>
  <si>
    <t>05640 - รพ.สต.บ้านเวินพระบาท</t>
  </si>
  <si>
    <t>05641 - รพ.สต.บ้านม่วง</t>
  </si>
  <si>
    <t>05642 - รพ.สต.รามราช</t>
  </si>
  <si>
    <t>05643 - รพ.สต.บ้านหนองไฮ</t>
  </si>
  <si>
    <t>05644 - รพ.สต.ไผ่ล้อม</t>
  </si>
  <si>
    <t>05645 - รพ.สต.บ้านดอนสะฝาง</t>
  </si>
  <si>
    <t>05648 - รพ.สต.โพนทอง</t>
  </si>
  <si>
    <t>05649 - รพ.สต.บ้านคำนกกก</t>
  </si>
  <si>
    <t>05652 - รพ.สต.บ้านนางัว</t>
  </si>
  <si>
    <t>05650 - รพ.สต.หนองแวง</t>
  </si>
  <si>
    <t>13980 - รพ.สต.บ้านนาเข</t>
  </si>
  <si>
    <t>05653 - รพ.สต.ฝั่งแดง</t>
  </si>
  <si>
    <t>05654 - รพ.สต.บ้านโพนแพง</t>
  </si>
  <si>
    <t>05655 - รพ.สต.ตาลกุด</t>
  </si>
  <si>
    <t>05656 - รพ.สต.พระกลางทุ่ง</t>
  </si>
  <si>
    <t>05657 - รพ.สต.นาถ่อน</t>
  </si>
  <si>
    <t>05658 - รพ.สต.บ้านดงยอ</t>
  </si>
  <si>
    <t>05659 - รพ.สต.แสนพัน</t>
  </si>
  <si>
    <t>05660 - รพ.สต.ดอนนางหงษ์</t>
  </si>
  <si>
    <t>05661 - รพ.สต.น้ำก่ำ</t>
  </si>
  <si>
    <t>05662 - รพ.สต.บ้านทู้</t>
  </si>
  <si>
    <t>05663 - รพ.สต.บ้านทรายมูล</t>
  </si>
  <si>
    <t>05664 - รพ.สต.บ้านอุ่มเหม้า</t>
  </si>
  <si>
    <t>05665 - รพ.สต.นาหนาด</t>
  </si>
  <si>
    <t>05666 - รพ.สต.กุดฉิม</t>
  </si>
  <si>
    <t>11873 - รพ.สต.บ้านโคกสว่างพัฒนา</t>
  </si>
  <si>
    <t>05668 - รพ.สต.ท่าลาด</t>
  </si>
  <si>
    <t>05669 - รพ.สต.นางาม</t>
  </si>
  <si>
    <t>05670 - รพ.สต.บ้านนายอใหญ่</t>
  </si>
  <si>
    <t>05671 - รพ.สต.โคกหินแฮ่</t>
  </si>
  <si>
    <t>05673 - รพ.สต.บ้านโนนสะอาด</t>
  </si>
  <si>
    <t>05674 - รพ.สต.บ้านนาบั่ว</t>
  </si>
  <si>
    <t>05675 - รพ.สต.บ้านนาขาม</t>
  </si>
  <si>
    <t>14278 - รพ.สต.บ้านโนนอนามัย</t>
  </si>
  <si>
    <t>05676 - รพ.สต.พระซอง</t>
  </si>
  <si>
    <t>05677 - รพ.สต.บ้านดงอินำ</t>
  </si>
  <si>
    <t>05678 - รพ.สต.หนองสังข์</t>
  </si>
  <si>
    <t>05679 - รพ.สต.บ้านนาฉันทะ</t>
  </si>
  <si>
    <t>05680 - รพ.สต.นาคู่</t>
  </si>
  <si>
    <t>05682 - รพ.สต.บ้านดงน้อย</t>
  </si>
  <si>
    <t>05683 - รพ.สต.พิมาน</t>
  </si>
  <si>
    <t>05684 - รพ.สต.บ้านหนองหอยใหญ่</t>
  </si>
  <si>
    <t>05685 - รพ.สต.พุ่มแก</t>
  </si>
  <si>
    <t>05686 - รพ.สต.บ้านโพนตูม</t>
  </si>
  <si>
    <t>05687 - รพ.สต.ก้านเหลือง</t>
  </si>
  <si>
    <t>05688 - รพ.สต.หนองบ่อ</t>
  </si>
  <si>
    <t>05689 - รพ.สต.บ้านดงขวาง</t>
  </si>
  <si>
    <t>05690 - รพ.สต.บ้านนาเลียง</t>
  </si>
  <si>
    <t>05694 - รพ.สต.บ้านแก้ง</t>
  </si>
  <si>
    <t>05695 - รพ.สต.บ้านคำพี้</t>
  </si>
  <si>
    <t>13981 - รพ.สต.สร้างติ่ว</t>
  </si>
  <si>
    <t>13982 - รพ.สต.บ้านหนองหญ้าปล้อง</t>
  </si>
  <si>
    <t>24724 - รพ.สต.ตำบลหนองกุง</t>
  </si>
  <si>
    <t>05697 - รพ.สต.บ้านนาเดื่อ</t>
  </si>
  <si>
    <t>05698 - รพ.สต.บ้านอีอูด</t>
  </si>
  <si>
    <t>05700 - รพ.สต.บ้านหนองผือ</t>
  </si>
  <si>
    <t>05701 - รพ.สต.บ้านเอื้อง</t>
  </si>
  <si>
    <t>05702 - รพ.สต.บ้านแค</t>
  </si>
  <si>
    <t>05703 - รพ.สต.บ้านปากยาม</t>
  </si>
  <si>
    <t>05704 - รพ.สต.สามผง</t>
  </si>
  <si>
    <t>05705 - รพ.สต.บ้านท่าบ่อ</t>
  </si>
  <si>
    <t>05709 - รพ.สต.บ้านเหล่า</t>
  </si>
  <si>
    <t>05710 - รพ.สต.นาคำ</t>
  </si>
  <si>
    <t>05711 - รพ.สต.ภูกระแต</t>
  </si>
  <si>
    <t>05712 - รพ.สต.โพนสว่าง</t>
  </si>
  <si>
    <t>05713 - รพ.สต.บ้านนาโพธิ์</t>
  </si>
  <si>
    <t>05714 - รพ.สต.บ้านเสียวสงคราม</t>
  </si>
  <si>
    <t>05715 - รพ.สต.บ้านหาดแพง</t>
  </si>
  <si>
    <t>05716 - รพ.สต.นางัว</t>
  </si>
  <si>
    <t>05717 - รพ.สต.บ้านอูนนา</t>
  </si>
  <si>
    <t>05718 - รพ.สต.บ้านนาคอย</t>
  </si>
  <si>
    <t>05719 - รพ.สต.บ้านดอนแดง</t>
  </si>
  <si>
    <t>05720 - รพ.สต.บ้านโคกสะอาด</t>
  </si>
  <si>
    <t>05722 - รพ.สต.บ้านดอนศาลา</t>
  </si>
  <si>
    <t>05723 - รพ.สต.บ้านเหล่าพัฒนา</t>
  </si>
  <si>
    <t>05724 - รพ.สต.บ้านท่าเรือ</t>
  </si>
  <si>
    <t>05725 - รพ.สต.บ้านต้าย</t>
  </si>
  <si>
    <t>05726 - รพ.สต.บ้านนาหัวบ่อ</t>
  </si>
  <si>
    <t>05727 - รพ.สต.โพนตูม</t>
  </si>
  <si>
    <t>05728 - รพ.สต.บ้านดอนยาง</t>
  </si>
  <si>
    <t>05729 - รพ.สต.บ้านขามเตี้ยใหญ่</t>
  </si>
  <si>
    <t>05730 - รพ.สต.บ้านโพนบก</t>
  </si>
  <si>
    <t>05731 - รพ.สต.ขว้างคลี</t>
  </si>
  <si>
    <t>05732 - รพ.สต.บ้านค้อ</t>
  </si>
  <si>
    <t>05733 - รพ.สต.บ้านห้วยไห</t>
  </si>
  <si>
    <t>05734 - รพ.สต.บ้านนาใน</t>
  </si>
  <si>
    <t>23137 - รพ.สต.โพนจาน</t>
  </si>
  <si>
    <t>05735 - รพ.สต.พันห่าว</t>
  </si>
  <si>
    <t>05737 - รพ.สต.หนองซน</t>
  </si>
  <si>
    <t>05738 - รพ.สต.บ้านคำแม่นาง</t>
  </si>
  <si>
    <t>05739 - รพ.สต.บ้านดอนเตย</t>
  </si>
  <si>
    <t>05691 - รพ.สต.บ้านโคกสี</t>
  </si>
  <si>
    <t>05692 - รพ.สต.บ้านนาขาม</t>
  </si>
  <si>
    <t>05696 - รพ.สต.ยอดชาด</t>
  </si>
  <si>
    <t>04845 รพ_สต_ศรีชมภู</t>
  </si>
  <si>
    <t xml:space="preserve">04823 รพ_สต_ศรีชมภู </t>
  </si>
  <si>
    <t>เมืองบึงกาฬ</t>
  </si>
  <si>
    <t>00405 สำนักงานสาธารณสุขอำเภอศรีธาตุ</t>
  </si>
  <si>
    <t>04500 - รพ.สต.บ้านหนองใหญ่(บ้านจั่น)</t>
  </si>
  <si>
    <t>สรุปการส่งรายงานทางการเงิน โรงพยาบาลส่งเสริมสุขภาพตำบล (รายจังหวัด) ในเขตสุขภาพที่ 8</t>
  </si>
  <si>
    <t>จังหวัด</t>
  </si>
  <si>
    <t xml:space="preserve">จำนวน รพ.สต. </t>
  </si>
  <si>
    <t>ส่งงบแล้ว</t>
  </si>
  <si>
    <t>รพ.สต.ที่ยังไม่ส่งงบ</t>
  </si>
  <si>
    <t>(แห่ง)</t>
  </si>
  <si>
    <t>รวมเขต 8</t>
  </si>
  <si>
    <t>ร้อยละที่ส่งงบ</t>
  </si>
  <si>
    <t>ร้อยละที่ไม่ส่งงบ</t>
  </si>
  <si>
    <t xml:space="preserve">   </t>
  </si>
  <si>
    <t>04809 รพ.สต.โนนสมบูรณ์</t>
  </si>
  <si>
    <r>
      <t>ตรวจสอบการส่งและความถูกต้องของงบฯ เบื้องต้น</t>
    </r>
    <r>
      <rPr>
        <sz val="11"/>
        <color theme="1"/>
        <rFont val="Tahoma"/>
        <family val="2"/>
        <charset val="222"/>
        <scheme val="minor"/>
      </rPr>
      <t> </t>
    </r>
  </si>
  <si>
    <t>งบตั้งแต่</t>
  </si>
  <si>
    <t xml:space="preserve">                        </t>
  </si>
  <si>
    <t>ถึง</t>
  </si>
  <si>
    <t>ประเภทงบ</t>
  </si>
  <si>
    <t>   </t>
  </si>
  <si>
    <t>หน่วยงาน</t>
  </si>
  <si>
    <t>สำนักงานสาธารณสุขอำเภอเมืองนครพนม</t>
  </si>
  <si>
    <t>สำนักงานสาธารณสุขอำเภอปลาปาก</t>
  </si>
  <si>
    <t>สำนักงานสาธารณสุขอำเภอท่าอุเทน</t>
  </si>
  <si>
    <t>สำนักงานสาธารณสุขอำเภอบ้านแพง</t>
  </si>
  <si>
    <t>สำนักงานสาธารณสุขอำเภอธาตุพนม</t>
  </si>
  <si>
    <t>สำนักงานสาธารณสุขอำเภอเรณูนคร</t>
  </si>
  <si>
    <t>สำนักงานสาธารณสุขอำเภอนาแก</t>
  </si>
  <si>
    <t>สำนักงานสาธารณสุขอำเภอศรีสงคราม</t>
  </si>
  <si>
    <t>สำนักงานสาธารณสุขอำเภอนาหว้า</t>
  </si>
  <si>
    <t>สำนักงานสาธารณสุขอำเภอโพนสวรรค์</t>
  </si>
  <si>
    <t>สำนักงานสาธารณสุขอำเภอนาทม</t>
  </si>
  <si>
    <t>สำนักงานสาธารณสุขอำเภอวังยาง</t>
  </si>
  <si>
    <t>รพ.สต.หัวโพน</t>
  </si>
  <si>
    <t>นครพนม,รพท.</t>
  </si>
  <si>
    <t>งบดุล</t>
  </si>
  <si>
    <t>งบสัมพันธ์กัน</t>
  </si>
  <si>
    <t>รพ.สต.นาราชควาย</t>
  </si>
  <si>
    <t>รพ.สต.กุรุคุ</t>
  </si>
  <si>
    <t>รพ.สต.บ้านผึ้ง</t>
  </si>
  <si>
    <t>รพ.สต.นามน</t>
  </si>
  <si>
    <t>รพ.สต.หนองปลาดุก</t>
  </si>
  <si>
    <t>รพ.สต.บ้านห้อม</t>
  </si>
  <si>
    <t>รพ.สต.อาจสามารถ</t>
  </si>
  <si>
    <t>รพ.สต.ขามเฒ่า</t>
  </si>
  <si>
    <t>รพ.สต.ชะโงม</t>
  </si>
  <si>
    <t>รพ.สต.ชะโนต</t>
  </si>
  <si>
    <t>รพ.สต.บ้านกลาง</t>
  </si>
  <si>
    <t>รพ.สต.หนองจันทน์</t>
  </si>
  <si>
    <t>รพ.สต.ท่าค้อ</t>
  </si>
  <si>
    <t>รพ.สต.นาหลวง</t>
  </si>
  <si>
    <t>รพ.สต.คำเตย</t>
  </si>
  <si>
    <t>รพ.สต.ดอนแดง</t>
  </si>
  <si>
    <t>รพ.สต.หนองญาติ</t>
  </si>
  <si>
    <t>รพ.สต.คำพอก</t>
  </si>
  <si>
    <t>รพ.สต.บ้านบัว</t>
  </si>
  <si>
    <t>รพ.สต.ดงขวาง</t>
  </si>
  <si>
    <t>รพ.สต.โชคอำนวย</t>
  </si>
  <si>
    <t>รพ.สต.สุขเกษม</t>
  </si>
  <si>
    <t>สถานีอนามัยหนองฮี</t>
  </si>
  <si>
    <t>ปลาปาก,รพช.</t>
  </si>
  <si>
    <t>สถานีอนามัยกุตาไก้</t>
  </si>
  <si>
    <t>สถานีอนามัยนาดอกไม้</t>
  </si>
  <si>
    <t>สถานีอนามัยโคกสว่าง</t>
  </si>
  <si>
    <t>สถานีอนามัยโคกสูง</t>
  </si>
  <si>
    <t>สถานีอนามัยมหาชัย</t>
  </si>
  <si>
    <t>สถานีอนามัยนามะเขือ</t>
  </si>
  <si>
    <t>สถานีอนามัยโพนสวาง</t>
  </si>
  <si>
    <t>สถานีอนามัยหนองเทาใหญ่</t>
  </si>
  <si>
    <t>สถานีอนามัยบ้านกลาง</t>
  </si>
  <si>
    <t>ท่าอุเทน,รพช.</t>
  </si>
  <si>
    <t>สถานีอนามัยบ้านโพน</t>
  </si>
  <si>
    <t>สถานีอนามัยตำบลจำปา</t>
  </si>
  <si>
    <t>สถานีอนามัยบ้านท่าดอกแก้ว</t>
  </si>
  <si>
    <t>สถานีอนามัยบ้านดอนแดง</t>
  </si>
  <si>
    <t>สถานีอนามัยตำบลไชยบุรี</t>
  </si>
  <si>
    <t>สถานีอนามัยบ้านหาดกวน</t>
  </si>
  <si>
    <t>สถานีอนามัยบ้านแก้วปัดโป่ง</t>
  </si>
  <si>
    <t>สถานีอนามัยตำบลพนอม</t>
  </si>
  <si>
    <t>สถานีอนามัยบ้านดง</t>
  </si>
  <si>
    <t>สถานีอนามัยบ้านตาลหนองเทา</t>
  </si>
  <si>
    <t>สถานีอนามัยบ้านท่าหนามแก้ว</t>
  </si>
  <si>
    <t>สถานีอนามัยพะทาย</t>
  </si>
  <si>
    <t>สถานีอนามัยเวินพระบาท</t>
  </si>
  <si>
    <t>สถานีอนามัยบ้านม่วง</t>
  </si>
  <si>
    <t>สถานีอนามัยตำบลรามราช</t>
  </si>
  <si>
    <t>สถานีอนามัยบ้านหนองไฮ</t>
  </si>
  <si>
    <t>สถานีอนามัยตำบลไผ่ล้อม</t>
  </si>
  <si>
    <t>บ้านแพง,รพช.</t>
  </si>
  <si>
    <t>สถานีอนามัยดอนสะฝาง ตำบลโพนทอง</t>
  </si>
  <si>
    <t>สถานีอนามัยบ้านโคกพะธาย ตำบลโพนทอง</t>
  </si>
  <si>
    <t>สถานีอนามัยตำบลโพนทอง</t>
  </si>
  <si>
    <t>สถานีอนามัยบ้านคำนกกก</t>
  </si>
  <si>
    <t>สถานีอนามัยนาพระชัย ตำบลหนองแวง</t>
  </si>
  <si>
    <t>สถานีอนามัยนางัว</t>
  </si>
  <si>
    <t>สถานีอนามัยตำบลฝั่งแดง</t>
  </si>
  <si>
    <t>สมเด็จพระยุพราชธาตุพนม,รพช.</t>
  </si>
  <si>
    <t>สถานีอนามัยบ้านโพนแพง ตำบลโพนแพง</t>
  </si>
  <si>
    <t>สถานีอนามัยตาลกุด ตำบลโพนแพง</t>
  </si>
  <si>
    <t>สถานีอนามัยตำบลพระกลางทุ่ง</t>
  </si>
  <si>
    <t>สถานีอนามัยตำบลนาถ่อน</t>
  </si>
  <si>
    <t>สถานีอนามัยตำบลดงยอ</t>
  </si>
  <si>
    <t>สถานีอนามัยตำบลแสนพัน</t>
  </si>
  <si>
    <t>สถานีอนามัยตำบลดอนนางหงส์</t>
  </si>
  <si>
    <t>สถานีอนามัยตำบลน้ำก่ำ</t>
  </si>
  <si>
    <t>สถานีอนามัยบ้านทู้</t>
  </si>
  <si>
    <t>สถานีอนามัยบ้านทรายมูล ตำบลน้ำก่ำ</t>
  </si>
  <si>
    <t>สถานีอนามัยบ้านอุ่มเหม้า ตำบลอุ่มเหม้า</t>
  </si>
  <si>
    <t>สถานีอนามัยตำบลนาหนาด</t>
  </si>
  <si>
    <t>สถานีอนามัยตำบลกุดฉิม</t>
  </si>
  <si>
    <t>คำผาสุก สอ.</t>
  </si>
  <si>
    <t>เรณูนคร,รพช.</t>
  </si>
  <si>
    <t>ท่าลาด สอ.</t>
  </si>
  <si>
    <t>สอ.นางาม</t>
  </si>
  <si>
    <t>นายอ สอ.</t>
  </si>
  <si>
    <t>โคกหินแฮ่</t>
  </si>
  <si>
    <t>นาบัว สอ.</t>
  </si>
  <si>
    <t>โนนสะอาด สอ.</t>
  </si>
  <si>
    <t>นาบั่ว (เรณูใต้)</t>
  </si>
  <si>
    <t>นาขาม สอ.</t>
  </si>
  <si>
    <t>สถานีอนามัยพระซอง</t>
  </si>
  <si>
    <t>นาแก,รพช.</t>
  </si>
  <si>
    <t>สถานีอนามัยดงอินำ</t>
  </si>
  <si>
    <t>สถานีอนามัยหนองสังข์</t>
  </si>
  <si>
    <t>สถานีอนามัยนาฉันทะ</t>
  </si>
  <si>
    <t>สถานีอนามัยนาคู่</t>
  </si>
  <si>
    <t>รพ.สต.ดงน้อย</t>
  </si>
  <si>
    <t>สถานีอนามัยพิมาน</t>
  </si>
  <si>
    <t>สถานีอนามัยหนองหอยใหญ่</t>
  </si>
  <si>
    <t>สถานีอนามัยพุ่มแก</t>
  </si>
  <si>
    <t>สถานีอนามัยโพนตูม</t>
  </si>
  <si>
    <t>สถานีอนามัยก้านเหลือง</t>
  </si>
  <si>
    <t>สถานีอนามัยหนองบ่อ</t>
  </si>
  <si>
    <t>สถานีอนามัยดงขวาง</t>
  </si>
  <si>
    <t>สถานีอนามัยนาเลียง</t>
  </si>
  <si>
    <t>รพสต.โคกสี</t>
  </si>
  <si>
    <t>วังยาง,รพช.</t>
  </si>
  <si>
    <t>รพสต.นาขาม</t>
  </si>
  <si>
    <t>สถานีอนามัยบ้านแก้ง</t>
  </si>
  <si>
    <t>สถานีอนามัยคำพี้</t>
  </si>
  <si>
    <t>รพสต.ยอดชาด</t>
  </si>
  <si>
    <t>สอ.นาเดื่อ</t>
  </si>
  <si>
    <t>ศรีสงคราม,รพช.</t>
  </si>
  <si>
    <t>สอ.อีอูด</t>
  </si>
  <si>
    <t>สอ.หนองผือ</t>
  </si>
  <si>
    <t>สอ.เซียงเซา</t>
  </si>
  <si>
    <t>สอ.บ้านแค</t>
  </si>
  <si>
    <t>สอ.ปากยาม</t>
  </si>
  <si>
    <t>สอ.สามผง</t>
  </si>
  <si>
    <t>สอ.ท่าบ่อ</t>
  </si>
  <si>
    <t>สอ.ดอนสมอ</t>
  </si>
  <si>
    <t>สอ.บ้านข่า</t>
  </si>
  <si>
    <t>สอ.ขามเปี้ยใหญ่</t>
  </si>
  <si>
    <t>สอ.บ้านเหล่า</t>
  </si>
  <si>
    <t>สอ.นาคำ</t>
  </si>
  <si>
    <t>สอ.ภูกระแต</t>
  </si>
  <si>
    <t>สอ.โพนสว่าง</t>
  </si>
  <si>
    <t>สอ.นาโพธิ์</t>
  </si>
  <si>
    <t>สอ.เสียวสงคราม</t>
  </si>
  <si>
    <t>สอ.หาดแพง</t>
  </si>
  <si>
    <t>สถานีอนามัยตำบลนางัว</t>
  </si>
  <si>
    <t>นาหว้า,รพช.</t>
  </si>
  <si>
    <t>สถานีอนามัยอูนนา</t>
  </si>
  <si>
    <t>สถานีอนามัยนาคอย</t>
  </si>
  <si>
    <t>สถานีอนามัยดอนแดง</t>
  </si>
  <si>
    <t>สถานีอนามัยบ้านโคกสะอาด</t>
  </si>
  <si>
    <t>สถานีอนามัยตำบลนาคูณใหญ่</t>
  </si>
  <si>
    <t>สถานีอนามัยบ้านดอนศาลา</t>
  </si>
  <si>
    <t>สถานีอนามัยตำบลเหล่าพัฒนา</t>
  </si>
  <si>
    <t>สถานีอนามัยตำบลท่าเรือ</t>
  </si>
  <si>
    <t>สถานีอนามัยบ้านต้าย</t>
  </si>
  <si>
    <t>โพนสวรรค์,รพช.</t>
  </si>
  <si>
    <t>สถานีอนามัยนาหัวบ่อ</t>
  </si>
  <si>
    <t>สถานีอนามัยดอนยาง</t>
  </si>
  <si>
    <t>สถานีอนามัยขามเตี้ยใหญ่</t>
  </si>
  <si>
    <t>สถานีอนามัยโพนบก</t>
  </si>
  <si>
    <t>สถานีอนามัยขว้างคลี</t>
  </si>
  <si>
    <t>สถานีอนามัยบ้านค้อ</t>
  </si>
  <si>
    <t>สถานีอนามัยห้วยไห</t>
  </si>
  <si>
    <t>สถานีอนามัยนาใน</t>
  </si>
  <si>
    <t>สอ.พันห่าว</t>
  </si>
  <si>
    <t>นาทม,รพช.</t>
  </si>
  <si>
    <t>รพ.สต.เฉลิมพระเกียติฯนาทม</t>
  </si>
  <si>
    <t>สอ.หนองซน</t>
  </si>
  <si>
    <t>สอ.คำแม่นาง</t>
  </si>
  <si>
    <t>สอ.ดอนเตย</t>
  </si>
  <si>
    <t>สถานีอนามัยตำบลหนองแวง</t>
  </si>
  <si>
    <t>สถานีอนามัยบ้านโคกสว่างพัฒนา ตำบลธาตุพนมเหนือ</t>
  </si>
  <si>
    <t>รพ.สต.ทุ่งมน</t>
  </si>
  <si>
    <t>สถานีอนามัยนาเข</t>
  </si>
  <si>
    <t>สถานีอนามัยสร้างติ่ว</t>
  </si>
  <si>
    <t>สถานีอนามัยหนองหญ้าปล้อง</t>
  </si>
  <si>
    <t>รพสต.หนองโพธิ์</t>
  </si>
  <si>
    <t>รพ.สต.ดงติ้ว</t>
  </si>
  <si>
    <t>โนนอนามัย สอ.</t>
  </si>
  <si>
    <t>สถานีอนามัยโพนจาน</t>
  </si>
  <si>
    <t>รพ.สต.บ้านหนองกุง</t>
  </si>
  <si>
    <t>บึงกาฬ,สสอ.</t>
  </si>
  <si>
    <t>พรเจริญ,สสอ.</t>
  </si>
  <si>
    <t>โซ่พิสัย,สสอ.</t>
  </si>
  <si>
    <t>เซกา,สสอ.</t>
  </si>
  <si>
    <t>ปากคาด,สสอ.</t>
  </si>
  <si>
    <t>บึงโขงหลง,สสอ.</t>
  </si>
  <si>
    <t>ศรีวิไล,สสอ.</t>
  </si>
  <si>
    <t>บุ่งคล้า,สสอ.</t>
  </si>
  <si>
    <t>รพ.สต.โนนสมบูรณ์</t>
  </si>
  <si>
    <t>บึงกาฬ,รพท.</t>
  </si>
  <si>
    <t>รพ.สต.โนนสว่าง</t>
  </si>
  <si>
    <t>รพ.สต.หอคำ</t>
  </si>
  <si>
    <t>รพ.สต.โคกสะอาด</t>
  </si>
  <si>
    <t>รพ.สต.หนองเลิง</t>
  </si>
  <si>
    <t>รพ.สต.โคกก่อง</t>
  </si>
  <si>
    <t>รพ.สต.นาสวรรค์</t>
  </si>
  <si>
    <t>รพ.สต.ไคสี</t>
  </si>
  <si>
    <t>รพ.สต.ผาสวรรค์</t>
  </si>
  <si>
    <t>รพ.สต.ชัยพร</t>
  </si>
  <si>
    <t>รพ.สต.วิศิษฐ์</t>
  </si>
  <si>
    <t>รพ.สต.คำนาดี</t>
  </si>
  <si>
    <t>รพ.สต.โป่งเปือย</t>
  </si>
  <si>
    <t>รพ.สต.ศรีชมภู (พรเจริญ)</t>
  </si>
  <si>
    <t>พรเจริญ,รพช.</t>
  </si>
  <si>
    <t>รพ.สต.ดอนหญ้านาง</t>
  </si>
  <si>
    <t>รพ.สต.หนองหัวช้าง</t>
  </si>
  <si>
    <t>รพ.สต.วังชมภู</t>
  </si>
  <si>
    <t>รพ.สต.ศรีสำราญ</t>
  </si>
  <si>
    <t>รพ.สต.หนองพันทา</t>
  </si>
  <si>
    <t>โซ่พิสัย,รพช.</t>
  </si>
  <si>
    <t>รพ.สต.นาขาม</t>
  </si>
  <si>
    <t>ปากคาด,รพช.</t>
  </si>
  <si>
    <t>รพ.สต.ศรีชมภู (โซ่พิสัย)</t>
  </si>
  <si>
    <t>รพ.สต.คำแก้ว</t>
  </si>
  <si>
    <t>รพ.สต.บ้านโนนเค็ง</t>
  </si>
  <si>
    <t>รพ.สต.บ้านนาเหว่อ</t>
  </si>
  <si>
    <t>รพ.สต.บัวตูม</t>
  </si>
  <si>
    <t>รพ.สต.บ้านโนนสวาง</t>
  </si>
  <si>
    <t>รพ.สต.ถ้ำเจริญ</t>
  </si>
  <si>
    <t>รพ.สต.เหล่าทอง</t>
  </si>
  <si>
    <t>รพ.สต.ซาง</t>
  </si>
  <si>
    <t>เซกา,รพช.</t>
  </si>
  <si>
    <t>รพ.สต.ท่ากกแดง</t>
  </si>
  <si>
    <t>รพ.สต.บ้านโคกกระแซ</t>
  </si>
  <si>
    <t>รพ.สต. บ้านต้อง</t>
  </si>
  <si>
    <t>รพ.สต.โคกโขง</t>
  </si>
  <si>
    <t>รพ.สต.ป่งไฮ</t>
  </si>
  <si>
    <t>รพ.สต.บ้านคำบอน</t>
  </si>
  <si>
    <t>รพ.สต.น้ำจั้น</t>
  </si>
  <si>
    <t>รพ.สต.ท่าสะอาด</t>
  </si>
  <si>
    <t>รพ.สต.หนองทุ่ม</t>
  </si>
  <si>
    <t>รพ.สต.โสกก่าม</t>
  </si>
  <si>
    <t>รพ.สต.ห้วยก้านเหลือง</t>
  </si>
  <si>
    <t>รพ.สต.หนองยอง</t>
  </si>
  <si>
    <t>รพ.สต.นากั้ง</t>
  </si>
  <si>
    <t>รพ.สต.สมสนุก</t>
  </si>
  <si>
    <t>รพ.สต.นาดง</t>
  </si>
  <si>
    <t>รพ.สต.โสกโพธิ์</t>
  </si>
  <si>
    <t>บึงโขงหลง,รพช.</t>
  </si>
  <si>
    <t>รพ.สต.โพธิ์หมากแข้ง</t>
  </si>
  <si>
    <t>รพ.สต.ดงบัง</t>
  </si>
  <si>
    <t>รพ.สต.ท่าดอกคำ</t>
  </si>
  <si>
    <t>รพ.สต.ชุมภูพร</t>
  </si>
  <si>
    <t>ศรีวิไล,รพช.</t>
  </si>
  <si>
    <t>รพ.สต.นาแสง</t>
  </si>
  <si>
    <t>รพ.สต.นาคำแคน</t>
  </si>
  <si>
    <t>รพ.สต.นาสะแบง</t>
  </si>
  <si>
    <t>รพ.สต.นาสิงห์</t>
  </si>
  <si>
    <t>รพ.สต.หนองเดิ่น</t>
  </si>
  <si>
    <t>บุ่งคล้า,รพช.</t>
  </si>
  <si>
    <t>รพ.สต.โคกกว้าง</t>
  </si>
  <si>
    <t>รพ.สต.บ้านดอนเสียด</t>
  </si>
  <si>
    <t>รพ.สต.ท่าเชียงเครือ</t>
  </si>
  <si>
    <t>รพ.สต.ดอนปอ</t>
  </si>
  <si>
    <t>รพ.สต.บ้านต้าย</t>
  </si>
  <si>
    <t>รพ.สต.บุ่งคล้า</t>
  </si>
  <si>
    <t>รพ.สต.ป่าแฝก</t>
  </si>
  <si>
    <t>สสอ.เมืองเลย</t>
  </si>
  <si>
    <t>สสอ.นาด้วง</t>
  </si>
  <si>
    <t>สสอ.เชียงคาน</t>
  </si>
  <si>
    <t>สสอ.ปากชม</t>
  </si>
  <si>
    <t>สสอ.ด่านซ้าย</t>
  </si>
  <si>
    <t>สสอ.นาแห้ว</t>
  </si>
  <si>
    <t>สสอ.ภูเรือ</t>
  </si>
  <si>
    <t>สสอ.ท่าลี่</t>
  </si>
  <si>
    <t>สสอ.วังสะพุง</t>
  </si>
  <si>
    <t>สสอ.ภูกระดึง</t>
  </si>
  <si>
    <t>สสอ.ภูหลวง</t>
  </si>
  <si>
    <t>สสอ.ผาขาว</t>
  </si>
  <si>
    <t>สสอ.เอราวัณ</t>
  </si>
  <si>
    <t>สอ.เพชรเจริญ</t>
  </si>
  <si>
    <t>เลย,รพท.</t>
  </si>
  <si>
    <t>สอ.น้ำภู</t>
  </si>
  <si>
    <t>สอ.นาอ้อ</t>
  </si>
  <si>
    <t>สอ.กกดู่</t>
  </si>
  <si>
    <t>สอ.ไร่ม่วง</t>
  </si>
  <si>
    <t>สอ.โพนป่าแดง</t>
  </si>
  <si>
    <t>สอ.ไร่ทาม</t>
  </si>
  <si>
    <t>สอ.นาอาน</t>
  </si>
  <si>
    <t>สอ.ขอนแก่น</t>
  </si>
  <si>
    <t>สอ.หัวนา</t>
  </si>
  <si>
    <t>สอ.หนองผำ</t>
  </si>
  <si>
    <t>สอ.เจริญสุข</t>
  </si>
  <si>
    <t>สอ.เพีย</t>
  </si>
  <si>
    <t>สอ.สูบ</t>
  </si>
  <si>
    <t>สอ.ก้างปลา</t>
  </si>
  <si>
    <t>สอ.นาแขม</t>
  </si>
  <si>
    <t>สอ.ปากหมาก</t>
  </si>
  <si>
    <t>สอ.ห้วยกระทิง</t>
  </si>
  <si>
    <t>สถานีอนามัยห้วยตาด</t>
  </si>
  <si>
    <t>นาด้วง,รพช.</t>
  </si>
  <si>
    <t>สถานีอนามัยนาดอกคำ</t>
  </si>
  <si>
    <t>สถานีอนามัยห้วยปลาดุก</t>
  </si>
  <si>
    <t>สถานีอนามัยท่าสะอาด</t>
  </si>
  <si>
    <t>สถานีอนามัยท่าสวรรค์</t>
  </si>
  <si>
    <t>สถานีอนามัยธาตุ</t>
  </si>
  <si>
    <t>เชียงคาน,รพช.</t>
  </si>
  <si>
    <t>สถานีอนามัยสงเปือย</t>
  </si>
  <si>
    <t>สถานีอนามัยศรีโพนแท่น</t>
  </si>
  <si>
    <t>สถานีอนามัยนาป่าหนาด</t>
  </si>
  <si>
    <t>สถานีอนามัยท่าบม</t>
  </si>
  <si>
    <t>สถานีอนามัยนาจาน</t>
  </si>
  <si>
    <t>สถานีอนามัยท่าดีหมี</t>
  </si>
  <si>
    <t>สถานีอนามัยคกเลาใต้</t>
  </si>
  <si>
    <t>สถานีอนามัยผาแบ่น</t>
  </si>
  <si>
    <t>สถานีอนามัยบุฮม</t>
  </si>
  <si>
    <t>สถานีอนามัยหินตั้ง</t>
  </si>
  <si>
    <t>สถานีอนามัยหาดทรายขาว</t>
  </si>
  <si>
    <t>โนนสมบูรณ์</t>
  </si>
  <si>
    <t>ปากชม,รพช.</t>
  </si>
  <si>
    <t>เชียงกลม</t>
  </si>
  <si>
    <t>คอนสา</t>
  </si>
  <si>
    <t>ห้วยเหียม</t>
  </si>
  <si>
    <t>ห้วยบ่อซืน</t>
  </si>
  <si>
    <t>ห้วยพิชัย</t>
  </si>
  <si>
    <t>สงาว</t>
  </si>
  <si>
    <t>สถานีอนามัยเครือคู้</t>
  </si>
  <si>
    <t>สมเด็จพระยุพราชด่านซ้าย,รพช.</t>
  </si>
  <si>
    <t>สถานีอนามัยปากโป่ง</t>
  </si>
  <si>
    <t>สถานีอนามัยนาดี</t>
  </si>
  <si>
    <t>สถานีอนามัยโคกงาม</t>
  </si>
  <si>
    <t>สถานีอนามัยหนองอุมลัว</t>
  </si>
  <si>
    <t>สถานีอนามัยวังบอน</t>
  </si>
  <si>
    <t>สถานีอนามัยทับกี่</t>
  </si>
  <si>
    <t>สถานีอนามัยน้ำเย็น</t>
  </si>
  <si>
    <t>สถานีอนามัยตูบค้อ</t>
  </si>
  <si>
    <t>สถานีอนามัยกกจำปา</t>
  </si>
  <si>
    <t>สถานีอนามัยบ้านผึ้ง</t>
  </si>
  <si>
    <t>สถานีอนามัยหนองผือ</t>
  </si>
  <si>
    <t>สอ.ป่าก่อ</t>
  </si>
  <si>
    <t>นาแห้ว,รพช.</t>
  </si>
  <si>
    <t>สอ.นาพึง</t>
  </si>
  <si>
    <t>สอ.โนนสว่าง</t>
  </si>
  <si>
    <t>สอ.เหล่ากอหก</t>
  </si>
  <si>
    <t>สอ.ท่าศาลา</t>
  </si>
  <si>
    <t>ภูเรือ,รพช.</t>
  </si>
  <si>
    <t>สอ.ร่องจิก</t>
  </si>
  <si>
    <t>สอ.ปลาบ่า</t>
  </si>
  <si>
    <t>สอ.บ้านกลาง</t>
  </si>
  <si>
    <t>สอ.ห้วยผักเน่า</t>
  </si>
  <si>
    <t>สอ.สานตม</t>
  </si>
  <si>
    <t>สถานีอนามัยบ้านยาง</t>
  </si>
  <si>
    <t>ท่าลี่,รพช.</t>
  </si>
  <si>
    <t>สถานีอนามัยปากคาน</t>
  </si>
  <si>
    <t>สถานีอนามัยบ้านเมี่ยง</t>
  </si>
  <si>
    <t>สถานีอนามัยอาฮี</t>
  </si>
  <si>
    <t>สถานีอนามัยน้ำแคม</t>
  </si>
  <si>
    <t>สถานีอนามัยโคกใหญ่</t>
  </si>
  <si>
    <t>สถานีอนามัยหนองบง</t>
  </si>
  <si>
    <t>สถานีอนามัยแก่งม่วง</t>
  </si>
  <si>
    <t>สถานีอนามัยนาวัว</t>
  </si>
  <si>
    <t>วังสะพุง,รพช.</t>
  </si>
  <si>
    <t>สถานีอนามัยทรายขาว</t>
  </si>
  <si>
    <t>สถานีอนามัยเหมืองแบ่ง</t>
  </si>
  <si>
    <t>สถานีอนามัยตากแดด</t>
  </si>
  <si>
    <t>สถานีอนามัยกกบก</t>
  </si>
  <si>
    <t>สถานีอนามัยปากปวน</t>
  </si>
  <si>
    <t>สถานีอนามัยผาน้อย</t>
  </si>
  <si>
    <t>สถานีอนามัยโคกมน</t>
  </si>
  <si>
    <t>สถานีอนามัยนาแก</t>
  </si>
  <si>
    <t>สถานีอนามัยห้วยผุก</t>
  </si>
  <si>
    <t>สถานีอนามัยขอนแก่น</t>
  </si>
  <si>
    <t>สถานีอนามัยโคกขมิ้น</t>
  </si>
  <si>
    <t>สถานีอนามัยโนนสว่าง</t>
  </si>
  <si>
    <t>สถานีอนามัยโคกหนองแก</t>
  </si>
  <si>
    <t>สถานีอนามัยนาโก</t>
  </si>
  <si>
    <t>ภูกระดึง,รพช.</t>
  </si>
  <si>
    <t>สถานีอนามัยนาแปนใต้</t>
  </si>
  <si>
    <t>รพ.สต.ปวนพุ</t>
  </si>
  <si>
    <t>หนองหิน,รพช.</t>
  </si>
  <si>
    <t>รพ.สต.หนองหมากแก้ว</t>
  </si>
  <si>
    <t>สถานีอนามัยผานกเค้า</t>
  </si>
  <si>
    <t>สถานีอนามัยห้วยส้มใต้</t>
  </si>
  <si>
    <t>รพ.สต.เฉลิมพระเกียรติ 60 พรรษา นวมินทราชินิ</t>
  </si>
  <si>
    <t>สถานีอนามัยห้วยส้ม</t>
  </si>
  <si>
    <t>รพ.สต.น้อยสามัคคี</t>
  </si>
  <si>
    <t>สอ.ศรีอุบล</t>
  </si>
  <si>
    <t>ภูหลวง,รพช.</t>
  </si>
  <si>
    <t>สอ.นามูลตุ่น</t>
  </si>
  <si>
    <t>สอ.เลยวังไสย์</t>
  </si>
  <si>
    <t>สอ.ใหม่พัฒนา</t>
  </si>
  <si>
    <t>สอ.สมศักดิ์พัฒนา</t>
  </si>
  <si>
    <t>ผาขาว,รพช.</t>
  </si>
  <si>
    <t>สอ.พวยเด้ง</t>
  </si>
  <si>
    <t>สอ.นาตาด</t>
  </si>
  <si>
    <t>สอ.โนนป่าซาง</t>
  </si>
  <si>
    <t>สอ.ห้วยยาง</t>
  </si>
  <si>
    <t>สอ.เพิ่มสุข</t>
  </si>
  <si>
    <t>สอ.หัวฝาย</t>
  </si>
  <si>
    <t>เอราวัณ,รพช.</t>
  </si>
  <si>
    <t>สอ.โป่งศรีโทน</t>
  </si>
  <si>
    <t>สอ.หนองใหญ่</t>
  </si>
  <si>
    <t>สอ.ห้วยป่าน</t>
  </si>
  <si>
    <t>สอ.ซำบุ่น</t>
  </si>
  <si>
    <t>สอ.นาเจริญ</t>
  </si>
  <si>
    <t>สถานีอนามัยโสกใหม่</t>
  </si>
  <si>
    <t>หาดคัมภีร์</t>
  </si>
  <si>
    <t>สถานีอนามัยปากหมัน</t>
  </si>
  <si>
    <t>สถานีอนามัยนากระเซ็ง</t>
  </si>
  <si>
    <t>สถานีอนามัยโนนวังแท่น</t>
  </si>
  <si>
    <t>สอ.ห้วยสีเสียด</t>
  </si>
  <si>
    <t>สอ.โนนสวรรค์</t>
  </si>
  <si>
    <t>สสอ.หนองหิน</t>
  </si>
  <si>
    <t>สอ.โป่งป่าติ้ว</t>
  </si>
  <si>
    <t>สอ.พรประเสริฐ</t>
  </si>
  <si>
    <t>รพ.สต.หลักร้อยหกสิบ</t>
  </si>
  <si>
    <t>สอ.นาอ่างคำ</t>
  </si>
  <si>
    <t>ห้วยอาลัย</t>
  </si>
  <si>
    <t>ชมเจริญ</t>
  </si>
  <si>
    <t>สำนักงานสาธารณสุขอำเภอเมืองสกลนคร</t>
  </si>
  <si>
    <t>สำนักงานสาธารณสุขอำเภอกุสุมาลย์</t>
  </si>
  <si>
    <t>สำนักงานสาธารณสุขอำเภอกุดบาก</t>
  </si>
  <si>
    <t>สำนักงานสาธารณสุขอำเภอพรรณานิคม</t>
  </si>
  <si>
    <t>สำนักงานสาธารณสุขอำเภอพังโคน</t>
  </si>
  <si>
    <t>สำนักงานสาธารณสุขอำเภอวาริชภูมิ</t>
  </si>
  <si>
    <t>สำนักงานสาธารณสุขอำเภอนิคมน้ำอูน</t>
  </si>
  <si>
    <t>สำนักงานสาธารณสุขอำเภอวานรนิวาส</t>
  </si>
  <si>
    <t>สำนักงานสาธารณสุขอำเภอคำตากล้า</t>
  </si>
  <si>
    <t>สำนักงานสาธารณสุขอำเภอบ้านม่วง</t>
  </si>
  <si>
    <t>สำนักงานสาธารณสุขอำเภออากาศอำนวย</t>
  </si>
  <si>
    <t>สำนักงานสาธารณสุขอำเภอสว่างแดนดิน</t>
  </si>
  <si>
    <t>สำนักงานสาธารณสุขอำเภอส่องดาว</t>
  </si>
  <si>
    <t>สำนักงานสาธารณสุขอำเภอเต่างอย</t>
  </si>
  <si>
    <t>สำนักงานสาธารณสุขอำเภอโคกศรีสุพรรณ</t>
  </si>
  <si>
    <t>สำนักงานสาธารณสุขอำเภอเจริญศิลป์</t>
  </si>
  <si>
    <t>สำนักงานสาธารณสุขอำเภอโพนนาแก้ว</t>
  </si>
  <si>
    <t>สำนักงานสาธารณสุขอำเภอภูพาน</t>
  </si>
  <si>
    <t>สอ.ธาตุเชิงชุม</t>
  </si>
  <si>
    <t>สกลนคร,รพศ.</t>
  </si>
  <si>
    <t>สอ.โคกเลาะ</t>
  </si>
  <si>
    <t>สอ.ดงมะไฟ ขมิ้น</t>
  </si>
  <si>
    <t>สอ.ทับสอ</t>
  </si>
  <si>
    <t>สอ.คูสนาม</t>
  </si>
  <si>
    <t>สอ.โนนหอม</t>
  </si>
  <si>
    <t>สอ.หนองสนม</t>
  </si>
  <si>
    <t>สอ.เชียงเครือ</t>
  </si>
  <si>
    <t>สอ.สร้างแก้วสมานมิตร</t>
  </si>
  <si>
    <t>สอ.ม่วงลาย</t>
  </si>
  <si>
    <t>สอ.แมด</t>
  </si>
  <si>
    <t>สอ.นาขาม</t>
  </si>
  <si>
    <t>สอ.พังขว้าง</t>
  </si>
  <si>
    <t>สอ.ดงขุมข้าว</t>
  </si>
  <si>
    <t>สอ.ดงมะไฟ</t>
  </si>
  <si>
    <t>สอ.ดงพัฒนา</t>
  </si>
  <si>
    <t>สอ.หนองปลาน้อย</t>
  </si>
  <si>
    <t>สอ.หนองลาด</t>
  </si>
  <si>
    <t>สอ.ดอนแคนใต้</t>
  </si>
  <si>
    <t>สอ.ฮางโฮง</t>
  </si>
  <si>
    <t>สอ.โคกก่อง</t>
  </si>
  <si>
    <t>สอ.บ้านบอน</t>
  </si>
  <si>
    <t>กุสุมาลย์,รพช.</t>
  </si>
  <si>
    <t>สอ.นาเพียงใหม่</t>
  </si>
  <si>
    <t>ศชช.โพธิไพศาล</t>
  </si>
  <si>
    <t>สอ.หนองบัวสร้าง</t>
  </si>
  <si>
    <t>ศชช..แสนพัน</t>
  </si>
  <si>
    <t>สอ.กุดแฮดสามัคคี</t>
  </si>
  <si>
    <t>กุดบาก,รพช.</t>
  </si>
  <si>
    <t>สอ.โพนงาม</t>
  </si>
  <si>
    <t>สอ.ดงนิมิต</t>
  </si>
  <si>
    <t>สอ.ค้อน้อย</t>
  </si>
  <si>
    <t>สอ.วังยาง</t>
  </si>
  <si>
    <t>พระอาจารย์ฝั้นอาจาโร,รพช.</t>
  </si>
  <si>
    <t>สอ.พอกน้อยพัฒนา</t>
  </si>
  <si>
    <t>สอ.โนนเรือ</t>
  </si>
  <si>
    <t>สอ.ไฮ่</t>
  </si>
  <si>
    <t>สอ.ช้างมิ่งพัฒนา</t>
  </si>
  <si>
    <t>สอ.หนองโดก</t>
  </si>
  <si>
    <t>สอ.ศรีวงศ์ทอง</t>
  </si>
  <si>
    <t>สอ.ผักคำภู</t>
  </si>
  <si>
    <t>สอ.บัวใหญ่</t>
  </si>
  <si>
    <t>สอ.บะฮีเหนือ</t>
  </si>
  <si>
    <t>สถานีอนามัยบ้านดงม่วงไข่</t>
  </si>
  <si>
    <t>พังโคน,รพช.</t>
  </si>
  <si>
    <t>สถานีอนามัยบ้านแร่</t>
  </si>
  <si>
    <t>สถานีอนามัยบ้านสุขเกษม</t>
  </si>
  <si>
    <t>สถานีอนามัยบ้านภูเงิน</t>
  </si>
  <si>
    <t>สถานีอนมามัยบ้านต้นผึ้งใหม่พัฒนา</t>
  </si>
  <si>
    <t>สถานีอนามัยบ้านโพนสวาง</t>
  </si>
  <si>
    <t>สอ.ตาดโพนไผ่</t>
  </si>
  <si>
    <t>วาริชภูมิ,รพช.</t>
  </si>
  <si>
    <t>สอ.ปลาโหล</t>
  </si>
  <si>
    <t>สอ.หนองท่ม</t>
  </si>
  <si>
    <t>สอ.ดอนยาวใหญ่</t>
  </si>
  <si>
    <t>สอ.จำปาทอง</t>
  </si>
  <si>
    <t>สอ.คำบิด</t>
  </si>
  <si>
    <t>สอ.ภูวงน้อย</t>
  </si>
  <si>
    <t>สอ.ดอนส้มโฮง</t>
  </si>
  <si>
    <t>นิคมน้ำอูน,รพช.</t>
  </si>
  <si>
    <t>สอ.หนองบัวบาน</t>
  </si>
  <si>
    <t>สอ.โนนสุวรรณ</t>
  </si>
  <si>
    <t>สอ.ปานเจริญ</t>
  </si>
  <si>
    <t>วานรนิวาส,รพช.</t>
  </si>
  <si>
    <t>สอ.คำหมูน</t>
  </si>
  <si>
    <t>สอ.ขัวก่าย</t>
  </si>
  <si>
    <t>สอ.โพนแพง</t>
  </si>
  <si>
    <t>สอ.ทุ่งโพธิ์</t>
  </si>
  <si>
    <t>สอ.โคกแสง</t>
  </si>
  <si>
    <t>สอ.โนนแต้</t>
  </si>
  <si>
    <t>หนองฮาง</t>
  </si>
  <si>
    <t>สอ.ห้วยหิน</t>
  </si>
  <si>
    <t>สอ.โนนอุดม</t>
  </si>
  <si>
    <t>สอ.นาซอ</t>
  </si>
  <si>
    <t>สอ.แสงเจริญ</t>
  </si>
  <si>
    <t>สอ.คอนสาย</t>
  </si>
  <si>
    <t>สอ.จำปาดง</t>
  </si>
  <si>
    <t>สอ.หนองแวง</t>
  </si>
  <si>
    <t>รพ.สต.เพีย</t>
  </si>
  <si>
    <t>คำตากล้า,รพช.</t>
  </si>
  <si>
    <t>รพ.สต.โพธิ์ชัย</t>
  </si>
  <si>
    <t>รพ.สต.หนองพอกใหญ่</t>
  </si>
  <si>
    <t>รพ.สต.หนองแสง</t>
  </si>
  <si>
    <t>รพ.สต.แพด</t>
  </si>
  <si>
    <t>สถานีอนามัยบ้านมาย</t>
  </si>
  <si>
    <t>บ้านม่วง,รพช.</t>
  </si>
  <si>
    <t>สถานีอนามัยบ้านดงห้วยเปลือย</t>
  </si>
  <si>
    <t>สถานีอนามัยบ้านคำยาง</t>
  </si>
  <si>
    <t>สถานีอนามัยบ้านโคกสง่า</t>
  </si>
  <si>
    <t>สถานีอนามัยบ้านห้วยหลัว</t>
  </si>
  <si>
    <t>สถานีอนามัยบ้านสุขสำราญ</t>
  </si>
  <si>
    <t>สถานีอนามัยบ้านหนองกวั่ง</t>
  </si>
  <si>
    <t>สถานีอนามัยบ้านบ่อแก้ว</t>
  </si>
  <si>
    <t>รพ.สต.บ้านนายอเหนือ</t>
  </si>
  <si>
    <t>อากาศอำนวย,รพช.</t>
  </si>
  <si>
    <t>รพ.สต.บ้านกุดจอก</t>
  </si>
  <si>
    <t>รพ.สต.บ้านวาใหญ่</t>
  </si>
  <si>
    <t>รพ.สต.บ้านโพนงาม</t>
  </si>
  <si>
    <t>รพ.สต.บ้านท่าก้อน</t>
  </si>
  <si>
    <t>รพ.สต.บ้านดอนแดง</t>
  </si>
  <si>
    <t>รพ.สต.บ้านนาฮี</t>
  </si>
  <si>
    <t>รพ.สต.บ้านบะหว้า</t>
  </si>
  <si>
    <t>รพ.สต.บ้านหนองสามขา</t>
  </si>
  <si>
    <t>สอ.คำสะอาด</t>
  </si>
  <si>
    <t>สมเด็จพระยุพราชสว่างแดนดิน,รพท.</t>
  </si>
  <si>
    <t>สอ.ต้าย</t>
  </si>
  <si>
    <t>สอ.บงเหนือ</t>
  </si>
  <si>
    <t>สอ.ยางชุม</t>
  </si>
  <si>
    <t>สอ.โคกสี</t>
  </si>
  <si>
    <t>สอ.ตาล</t>
  </si>
  <si>
    <t>สอ.หนองหลวง</t>
  </si>
  <si>
    <t>สอ.บงใต้</t>
  </si>
  <si>
    <t>สอ.บ่อร้าง</t>
  </si>
  <si>
    <t>สอ.ขาม</t>
  </si>
  <si>
    <t>สอ.พันนา</t>
  </si>
  <si>
    <t>สอ.สร้างแป้น</t>
  </si>
  <si>
    <t>สอ.ทรายมูล</t>
  </si>
  <si>
    <t>สอ.ตาลโกน</t>
  </si>
  <si>
    <t>สอ.โคกสุวรรณ</t>
  </si>
  <si>
    <t>สอ.ตาลเนิ้ง</t>
  </si>
  <si>
    <t>สอ.นาเตียง</t>
  </si>
  <si>
    <t>สอ.ธาตุทอง</t>
  </si>
  <si>
    <t>สอ.ถ่อน</t>
  </si>
  <si>
    <t>สอ.ท่าศิลา</t>
  </si>
  <si>
    <t>ส่องดาว,รพช.</t>
  </si>
  <si>
    <t>สอ.ชัยชนะ</t>
  </si>
  <si>
    <t>สอ.วัฒนา</t>
  </si>
  <si>
    <t>สถานีอนามัยบ้านโพนปลาโหล</t>
  </si>
  <si>
    <t>เต่างอย,รพช.</t>
  </si>
  <si>
    <t>สถานีอนามัยบ้านดงหลวง</t>
  </si>
  <si>
    <t>สถานีอนามัยบ้านคำข่า</t>
  </si>
  <si>
    <t>สถานีอนามัยบ้านนาหลวง</t>
  </si>
  <si>
    <t>สอ.ห้วยหีบ</t>
  </si>
  <si>
    <t>โคกศรีสุพรรณ,รพช.</t>
  </si>
  <si>
    <t>สอ.โพนค้อ</t>
  </si>
  <si>
    <t>สอ.ม่วงไข่</t>
  </si>
  <si>
    <t>สอ.โคกนาดี</t>
  </si>
  <si>
    <t>สอ.โพนทอง</t>
  </si>
  <si>
    <t>สอ.บ้านกุดนาขาม</t>
  </si>
  <si>
    <t>เจริญศิลป์,รพช.</t>
  </si>
  <si>
    <t>สอ.บ้านหนองแวง</t>
  </si>
  <si>
    <t>สอ.บ้านดอนสร้างไพร</t>
  </si>
  <si>
    <t>สอ.บ้านโคกศิลา</t>
  </si>
  <si>
    <t>สอ.บ้านดงสง่า</t>
  </si>
  <si>
    <t>สถานีอนามัยบ้านใหม่ไชยา</t>
  </si>
  <si>
    <t>โพนนาแก้ว,รพช.</t>
  </si>
  <si>
    <t>สถานีอนามัยบ้านใหม่หนองผือ</t>
  </si>
  <si>
    <t>สถานีอนามัยบ้านนาแก้ว</t>
  </si>
  <si>
    <t>สถานีอนามัยบ้านโพนแคน้อย</t>
  </si>
  <si>
    <t>สถานีอนามัยบ้านน้ำพุ</t>
  </si>
  <si>
    <t>สถานีอนามัยบ้านโพนบก</t>
  </si>
  <si>
    <t>สถานีอนามัยบ้านโนนสามัคคี</t>
  </si>
  <si>
    <t>รพ.สต.บ้านต้อน ตำบลสร้างค้อ</t>
  </si>
  <si>
    <t>พระอาจารย์แบน ธนากโร,รพช.</t>
  </si>
  <si>
    <t>รพ.สต.นายอ ตำบลสร้างค้อ</t>
  </si>
  <si>
    <t>รพ.สต.บ้านชมภูพานเหนือ ตำบลสร้างค้อ</t>
  </si>
  <si>
    <t>รพ.สต.บ้านหลุบเลา ตำบลหลุบเลา</t>
  </si>
  <si>
    <t>รพ.สต.บ้านฮ่องสิม ตำบลหลุบเลา</t>
  </si>
  <si>
    <t>รพ.สต.บ้านนางเติ่ง ตำบลโคกภู</t>
  </si>
  <si>
    <t>รพ.สต.บ้านบ่อเดือนห้า ตำบลโคกภู</t>
  </si>
  <si>
    <t>รพ.สต.บ้านกกปลาซิว ตำบลกกปลาซิว</t>
  </si>
  <si>
    <t>สอ.หนองไผ่</t>
  </si>
  <si>
    <t>สอ.ห้วยกอก</t>
  </si>
  <si>
    <t>สอ.บ้านโคก</t>
  </si>
  <si>
    <t>สอ.ส้งเปือย</t>
  </si>
  <si>
    <t>สอ.วังเยี่ยม</t>
  </si>
  <si>
    <t>รพ.สต.กุดจาน</t>
  </si>
  <si>
    <t>รพ.สต.บ้านดอนปอ</t>
  </si>
  <si>
    <t>สอ.นาถ่อน</t>
  </si>
  <si>
    <t>เทศบาลเมืองสกลนคร</t>
  </si>
  <si>
    <t>สอ.ดงคำโพธิ์</t>
  </si>
  <si>
    <t>สถานีอนามัยบ้านคำภูทอง</t>
  </si>
  <si>
    <t>สถานีอนามัยบ้านดงหม้อทอง</t>
  </si>
  <si>
    <t>สอ.ลาดกะเฌอ</t>
  </si>
  <si>
    <t>ศสช.รพ.สน.2</t>
  </si>
  <si>
    <t>ศสช.วัดแจ้ง</t>
  </si>
  <si>
    <t>รพ.สต.ภูเพ็ก</t>
  </si>
  <si>
    <t>เมืองหนองคาย,สสอ.</t>
  </si>
  <si>
    <t>ท่าบ่อ,สสอ.</t>
  </si>
  <si>
    <t>โพนพิสัย,สสอ.</t>
  </si>
  <si>
    <t>ศรีเชียงใหม่,สสอ.</t>
  </si>
  <si>
    <t>สังคม,สสอ.</t>
  </si>
  <si>
    <t>สระใคร,สสอ.</t>
  </si>
  <si>
    <t>เฝ้าไร่,สสอ.</t>
  </si>
  <si>
    <t>รัตนวาปี,สสอ.</t>
  </si>
  <si>
    <t>รพ.สต.มีชัย</t>
  </si>
  <si>
    <t>หนองคาย,รพท.</t>
  </si>
  <si>
    <t>รพ.สต.กวนวัน</t>
  </si>
  <si>
    <t>รพ.สต.เวียงคุก</t>
  </si>
  <si>
    <t>รพ.สต.วัดธาตุ</t>
  </si>
  <si>
    <t>รพ.สต.หาดคำ</t>
  </si>
  <si>
    <t>รพ.สต.หินโงม</t>
  </si>
  <si>
    <t>รพ.สต.บ้านท่าจาน</t>
  </si>
  <si>
    <t>รพ.สต.บ้านเดื่อ</t>
  </si>
  <si>
    <t>รพ.สต.ค่ายบกหวาน</t>
  </si>
  <si>
    <t>รพ.สต.โพนสว่าง</t>
  </si>
  <si>
    <t>รพ.สต.พระธาตุบังพวน</t>
  </si>
  <si>
    <t>รพ.สต.หนองกอมเกาะ</t>
  </si>
  <si>
    <t>รพ.สต.ปะโค</t>
  </si>
  <si>
    <t>รพ.สต.เมืองหมี</t>
  </si>
  <si>
    <t>รพ.สต.สีกาย</t>
  </si>
  <si>
    <t>สาถานีอนามัยน้ำโมง</t>
  </si>
  <si>
    <t>สมเด็จพระยุพราชท่าบ่อ,รพช.</t>
  </si>
  <si>
    <t>สถานีอนามัยท่าสำราญ</t>
  </si>
  <si>
    <t>สถานีอนามัยกองนาง</t>
  </si>
  <si>
    <t>สถานีอนามัยโคกคอน</t>
  </si>
  <si>
    <t>สถานีอนามัยบ้านเดื่อ</t>
  </si>
  <si>
    <t>สถานีอนามัยบ้านถ่อน</t>
  </si>
  <si>
    <t>งบไม่สัมพันธ์กัน</t>
  </si>
  <si>
    <t>สถานีอนามัยบ้านว่าน</t>
  </si>
  <si>
    <t>สถานีอนามัยนาข่า</t>
  </si>
  <si>
    <t>สถานีอนามัยโพนสา</t>
  </si>
  <si>
    <t>สถานีอนามัยหนองนาง</t>
  </si>
  <si>
    <t>สอ.ต.วัดหลวง</t>
  </si>
  <si>
    <t>โพนพิสัย,รพช.</t>
  </si>
  <si>
    <t>สอ.บ.ปากสวย</t>
  </si>
  <si>
    <t>สอ.บ.หนองกุ้งใต้</t>
  </si>
  <si>
    <t>สอ.ต.กุดบง</t>
  </si>
  <si>
    <t>สอ.ต.ชุมช้าง</t>
  </si>
  <si>
    <t>สอ.บ.บัว</t>
  </si>
  <si>
    <t>สอ.บ.ร่องโน</t>
  </si>
  <si>
    <t>รพ.สต.เหล่าต่างคำ</t>
  </si>
  <si>
    <t>สอ.ต.นาหนัง</t>
  </si>
  <si>
    <t>สอ.บ.ดงสระพัง</t>
  </si>
  <si>
    <t>สอ.ต.เซิม</t>
  </si>
  <si>
    <t>สอ.ต.บ้านโพธิ์</t>
  </si>
  <si>
    <t>สอ.บ.คำรุ่งเรือง</t>
  </si>
  <si>
    <t>สอ.ต.บ้านผือ</t>
  </si>
  <si>
    <t>สอ.ต.สร้างนางขาว</t>
  </si>
  <si>
    <t>รพ.สต.โพธิ์ตาก</t>
  </si>
  <si>
    <t>โพธิ์ตาก,รพช.</t>
  </si>
  <si>
    <t>รพ.สต.สาวแล</t>
  </si>
  <si>
    <t>สอ.บ้านหม้อ</t>
  </si>
  <si>
    <t>ศรีเชียงใหม่,รพช.</t>
  </si>
  <si>
    <t>สอ.พระพุทธบาท</t>
  </si>
  <si>
    <t>สอ.หนองปลาปาก</t>
  </si>
  <si>
    <t>สอ. นาโพธิ์</t>
  </si>
  <si>
    <t>รพ.สต.โพนทอง</t>
  </si>
  <si>
    <t>รพ.สต.ดอนไผ่</t>
  </si>
  <si>
    <t>รพ.สต.ด่านศรีสุข</t>
  </si>
  <si>
    <t>รพ.สต.สังคม</t>
  </si>
  <si>
    <t>สังคม,รพช.</t>
  </si>
  <si>
    <t>รพ.สต.ผาตั้ง</t>
  </si>
  <si>
    <t>รพ.สต.บ้านม่วง</t>
  </si>
  <si>
    <t>รพ.สต.นางิ้ว</t>
  </si>
  <si>
    <t>รพ.สต.เทพประทับ</t>
  </si>
  <si>
    <t>สถานีอนามัยตำบลสระใคร</t>
  </si>
  <si>
    <t>สระใคร,รพช.</t>
  </si>
  <si>
    <t>สถานีอนามัยตำบลคอกช้าง</t>
  </si>
  <si>
    <t>สถานีอนามัยตำบลบ้านฝาง</t>
  </si>
  <si>
    <t>สอ.เฉลิมพระเกียรติ60พรรษานวมินทราชินี</t>
  </si>
  <si>
    <t>เฝ้าไร่,รพช.</t>
  </si>
  <si>
    <t>รพ.สต.นาดี</t>
  </si>
  <si>
    <t>รพ.สต.หนองหลวง</t>
  </si>
  <si>
    <t>รพ.สต.วังไฮ</t>
  </si>
  <si>
    <t>รพ.สต.วังหลวง</t>
  </si>
  <si>
    <t>รพ.สต.โคกอุดม</t>
  </si>
  <si>
    <t>รพ.สต.อุดมพร</t>
  </si>
  <si>
    <t>สถานีอนามัยรัตนวาปี</t>
  </si>
  <si>
    <t>รัตนวาปี,รพช.</t>
  </si>
  <si>
    <t>สถานีอนามัยตำบลนาทับไฮ</t>
  </si>
  <si>
    <t>สถานีอนามัยตำบลบ้านต้อน</t>
  </si>
  <si>
    <t>สถานีอนามัยพระบาทนาสิงห์</t>
  </si>
  <si>
    <t>สถานีอนามัยตำบลโพนแพง</t>
  </si>
  <si>
    <t>สอ.ท่ากฐิน</t>
  </si>
  <si>
    <t>สอ. ห้วยไฮ</t>
  </si>
  <si>
    <t>โพธิ์ตาก,สสอ.</t>
  </si>
  <si>
    <t>สถานีอนามัยนายาง</t>
  </si>
  <si>
    <t>สอ.ดอนยานาง</t>
  </si>
  <si>
    <t>หนองบัวลำภู,รพท.</t>
  </si>
  <si>
    <t>สอ.ห้วยลึก</t>
  </si>
  <si>
    <t>สอ.หนองบัวโซม</t>
  </si>
  <si>
    <t>สอ.โนนคูณ</t>
  </si>
  <si>
    <t>สอ.ข้องโป้</t>
  </si>
  <si>
    <t>สอ.นามะเฟือง</t>
  </si>
  <si>
    <t>สอ.บ้านพร้าว</t>
  </si>
  <si>
    <t>สอ.บ้านบก</t>
  </si>
  <si>
    <t>สอ.นาเลิง</t>
  </si>
  <si>
    <t>สอ.ห้วยโจด</t>
  </si>
  <si>
    <t>สอ.หมากเลื่อม</t>
  </si>
  <si>
    <t>สอน.ทุ่งโปร่งฯ</t>
  </si>
  <si>
    <t>สอ.ยางหลวงเหนือ</t>
  </si>
  <si>
    <t>สอ.หนองบัวเหนือ</t>
  </si>
  <si>
    <t>สอ.นาคำไฮ</t>
  </si>
  <si>
    <t>สอ.ป่าไม้งาม</t>
  </si>
  <si>
    <t>สอ.โคกกลาง</t>
  </si>
  <si>
    <t>สอ.หนองหว้า</t>
  </si>
  <si>
    <t>สอ.โป่งแค</t>
  </si>
  <si>
    <t>นากลาง,รพช.</t>
  </si>
  <si>
    <t>สอ.นาหนองทุ่ม</t>
  </si>
  <si>
    <t>สอ.ร่องน้ำใส</t>
  </si>
  <si>
    <t>สอ.บ้านก่าน</t>
  </si>
  <si>
    <t>สอ.ซำเสี้ยว</t>
  </si>
  <si>
    <t>สอ.กุดกระสู้</t>
  </si>
  <si>
    <t>สอ.โนนม่วง</t>
  </si>
  <si>
    <t>สอ.ท่าอุทัย</t>
  </si>
  <si>
    <t>สอ.พนาวัลย์</t>
  </si>
  <si>
    <t>สอ.ป่าแดงงาม</t>
  </si>
  <si>
    <t>สอ.บ้านถิ่น</t>
  </si>
  <si>
    <t>โนนสัง,รพช.</t>
  </si>
  <si>
    <t>สอ.โสกก้านเหลือง</t>
  </si>
  <si>
    <t>สอ.ท่าลาด</t>
  </si>
  <si>
    <t>สอ.หนองเรือ</t>
  </si>
  <si>
    <t>สอ.ก้าวหน้า</t>
  </si>
  <si>
    <t>สอ.บ้านค้อ</t>
  </si>
  <si>
    <t>สอ.หนองทุ่ม</t>
  </si>
  <si>
    <t>สอ.ห้วยมะหรี่</t>
  </si>
  <si>
    <t>สอ.หนองตานา</t>
  </si>
  <si>
    <t>สอ.โคกม่วง</t>
  </si>
  <si>
    <t>สอ.นิคมพัฒนา</t>
  </si>
  <si>
    <t>สอ.ดงบาก</t>
  </si>
  <si>
    <t>สอ.ปางกู่</t>
  </si>
  <si>
    <t>สอ.ศรีวิชัย</t>
  </si>
  <si>
    <t>ศรีบุญเรือง,รพช.</t>
  </si>
  <si>
    <t>สอ.โนนอุดมพัฒนา</t>
  </si>
  <si>
    <t>สอ.กุดสะเทียน</t>
  </si>
  <si>
    <t>สอ.นากอก</t>
  </si>
  <si>
    <t>สอ.หินตลาด</t>
  </si>
  <si>
    <t>สอ.โนนสมบูรณ์</t>
  </si>
  <si>
    <t>สอ.ดอนเกล็ด</t>
  </si>
  <si>
    <t>สอ.โนนสงวน</t>
  </si>
  <si>
    <t>สอ.ฝายหิน</t>
  </si>
  <si>
    <t>สอ.ผาสุก</t>
  </si>
  <si>
    <t>สอ.หนองกุงแก้ว</t>
  </si>
  <si>
    <t>สอ.หนองแก</t>
  </si>
  <si>
    <t>สอ.หันนางาม</t>
  </si>
  <si>
    <t>สุวรรณคูหา,รพช.</t>
  </si>
  <si>
    <t>สอ.หินฮาว</t>
  </si>
  <si>
    <t>สอ.โนนปอแดง</t>
  </si>
  <si>
    <t>สอ.บ้านเซิน</t>
  </si>
  <si>
    <t>สอ.ค่ายสว่าง</t>
  </si>
  <si>
    <t>สอ.นาด่าน</t>
  </si>
  <si>
    <t>สอ.หนองบัวน้อย</t>
  </si>
  <si>
    <t>สอ.โชคชัย</t>
  </si>
  <si>
    <t>สอ.บุญทัน</t>
  </si>
  <si>
    <t>สอ.กุดผึ้ง</t>
  </si>
  <si>
    <t>สถานีอนามัยบ้านากลาง ตำบลนาเหล่า</t>
  </si>
  <si>
    <t>นาวัง เฉลิมพระเกียรติ 80 พรรษา,รพช.</t>
  </si>
  <si>
    <t>สถานีอนามัยบ้านผาเวียง ตำบลนาแก</t>
  </si>
  <si>
    <t>สถานีอนามัยบ้านนาแก ตำบลนาแก</t>
  </si>
  <si>
    <t>สสถานีอนามัยบ้านโนนภูทอง ตำบลวังทอง</t>
  </si>
  <si>
    <t>สถานีอนามัยบ้านนาเจริญ ตำบลวังทอง</t>
  </si>
  <si>
    <t>สถานีอนามัยบ้านวังปลาป้อม ตำบลวังปลาป้อม</t>
  </si>
  <si>
    <t>สถานีอนามัยบ้านวังม่วง ตำบลเทพคีรี</t>
  </si>
  <si>
    <t>สอ.วิจิตรพัฒนา</t>
  </si>
  <si>
    <t>สอ.ห้วยหว้า</t>
  </si>
  <si>
    <t>สอ.โคกนกพัฒนา</t>
  </si>
  <si>
    <t>สำนักงานสาธารณสุขอำเภอเมือง</t>
  </si>
  <si>
    <t>สำนักงานสาธารณสุขอำเภอกุดจับ</t>
  </si>
  <si>
    <t>สำนักงานสาธารณสุขอำเภอหนองวัวซอ</t>
  </si>
  <si>
    <t>สำนักงานสาธารณสุขอำเภอกุมภวาปี</t>
  </si>
  <si>
    <t>สำนักงานสาธารณสุขอำเภอโนนสะอาด</t>
  </si>
  <si>
    <t>สำนักงานสาธาณสุขอำเภอหนองหาน</t>
  </si>
  <si>
    <t>สำนักงานสาธารณสุขอำเภอทุ่งฝน</t>
  </si>
  <si>
    <t>สำนักงานสาธารณสุขอำเภอไชยวาน</t>
  </si>
  <si>
    <t>สำนักงานสาธารณสุขอำเภอศรีธาตุ</t>
  </si>
  <si>
    <t>สำนักงานสาธารณสุขอำเภอวังสามหมอ</t>
  </si>
  <si>
    <t>สำนักงานสำนักงานสาธารณสุขอำเภอบ้านดุง</t>
  </si>
  <si>
    <t>สำนักงานสาธารณสุขอำเภอบ้านผือ</t>
  </si>
  <si>
    <t>สำนักงานสาธารณสุขอำเภอน้ำโสม</t>
  </si>
  <si>
    <t>สำนักงานสาธารณสุขอำเภอเพ็ญ</t>
  </si>
  <si>
    <t>สำนักงานสาธารณสุขอำเภอสร้างคอม</t>
  </si>
  <si>
    <t>สำนักงานสาธารณสุขอำเภอหนองแสง</t>
  </si>
  <si>
    <t>สำนักงานสาธารณสุขอำเภอนายูง</t>
  </si>
  <si>
    <t>สำนักงานสาธารณสุขอำเภอพิบูลย์รักษ์</t>
  </si>
  <si>
    <t>สำนักงานสาธารณสุขกิ่งอำเภอกู่แก้ว</t>
  </si>
  <si>
    <t>สถานีอนามัยนิคมสงเคราะห์</t>
  </si>
  <si>
    <t>อุดรธานี,รพศ.</t>
  </si>
  <si>
    <t>สอ.บ้านขาว</t>
  </si>
  <si>
    <t>สอ.หนองบัว</t>
  </si>
  <si>
    <t>สอ.บ้านตาด</t>
  </si>
  <si>
    <t>สอ.นิคมทหารผ่านศึก</t>
  </si>
  <si>
    <t>สอ.โนนสูง</t>
  </si>
  <si>
    <t>สอ.หมูม่น</t>
  </si>
  <si>
    <t>สอ.จำปา</t>
  </si>
  <si>
    <t>สอ.เชียงยืน</t>
  </si>
  <si>
    <t>สอ.หนองนาคำ</t>
  </si>
  <si>
    <t>สอ.กุดสระ</t>
  </si>
  <si>
    <t>สอ.นาดี บ้านกุดลิงง้อ</t>
  </si>
  <si>
    <t>สถานีอนามัยบ้านเลื่อม</t>
  </si>
  <si>
    <t>สอ.เชียงพิณ</t>
  </si>
  <si>
    <t>สอ.สามพร้าว</t>
  </si>
  <si>
    <t>สอ.หนองไฮ</t>
  </si>
  <si>
    <t>สถานีอนามัยบ้านโสกน้ำขาว</t>
  </si>
  <si>
    <t>สอ.นาข่า</t>
  </si>
  <si>
    <t>สอ.โนนตูม</t>
  </si>
  <si>
    <t>สถานีอนามัยบ้านหนองใหญ่ (บ้านจั่น)</t>
  </si>
  <si>
    <t>สอ.หนองขอนกว้าง</t>
  </si>
  <si>
    <t>สถานีอนามัยโคกสะอาด</t>
  </si>
  <si>
    <t>สอ.นากว้าง</t>
  </si>
  <si>
    <t>สอ.แม่นนท์</t>
  </si>
  <si>
    <t>โรงพยาบาลส่งเสริมสุขภาพตำบลบ้านดงหวาย ต.กุดจับ อ.กุดจับ จ.อุดรธานี</t>
  </si>
  <si>
    <t>กุดจับ,รพช.</t>
  </si>
  <si>
    <t>โรงพยาบาลส่งเสริมสุขภาพตำบลบ้านโพธิ์ ตำบลปะโค อำเภอกุดจับ จังหวัดอุดรธานี</t>
  </si>
  <si>
    <t>โรงพยาบาลส่งเสริมสุขภาพตำบลบ้านขอนยูง ตำบลขอนยูง อำเภอกุดจับ จังหวัดอุดรธานี</t>
  </si>
  <si>
    <t>โรงพยาบาลส่งเสริมสุขภาพตำบลบ้านหนองฆ้อง ตำบลขอนยูง อำเภอกุดจับ จังหวัดอุดรธานี</t>
  </si>
  <si>
    <t>โรงพยาบาลส่งเสริมสุขภาพตำบลบ้านสร้างแป้น ต.เชียงเพ็ง อ.กุดจับ จ.อุดรธานี</t>
  </si>
  <si>
    <t>โรงพยาบาลส่งเสริมสุขภาพตำบลบ้านบ่อทอง ต.สร้างก่อ อ.กุดจับ จ.อุดรธานี</t>
  </si>
  <si>
    <t>โรงพยาบาลส่งเสริมสุขภาพตำบลบ้านตาลเลียน ต.ตาลเลียน อ.กุดจับ จ.อุดรธานี</t>
  </si>
  <si>
    <t>สถานีอนามัยหนองแสง</t>
  </si>
  <si>
    <t>หนองวัวซอ,รพช.</t>
  </si>
  <si>
    <t>สถานีอนามัยอูบมุง</t>
  </si>
  <si>
    <t>สถานีอนามัยโคกผักหอม</t>
  </si>
  <si>
    <t>สถานีอนามัยบ้านหนองแวงจุมพล</t>
  </si>
  <si>
    <t>สถานีอนามัยน้ำพ่น</t>
  </si>
  <si>
    <t>สถานีอนามัยหนองแซง</t>
  </si>
  <si>
    <t>สถานีอนามัยหนองเม็ก</t>
  </si>
  <si>
    <t>สถานีอนามัยโนนหวายใต้</t>
  </si>
  <si>
    <t>โรงพยาบาลส่งเสริมสุขภาพตำบลตูมใต้</t>
  </si>
  <si>
    <t>กุมภวาปี,รพท.</t>
  </si>
  <si>
    <t>โรงพยาบาลส่งเสริมสุขภาพตำบลพันดอน</t>
  </si>
  <si>
    <t>โรงพยาบาลส่งเสริมสุขภาพตำบลเวียงคำ</t>
  </si>
  <si>
    <t>โรงพยาบาลส่งเสริมสุขภาพตำบล บ้านหินฮาว</t>
  </si>
  <si>
    <t>โรงพยาบาลส่งเสริมสุขภาพตำบลแชแล</t>
  </si>
  <si>
    <t>โรงพยาบาลส่งเสริมสุขภาพตำบลอุ่มจาน</t>
  </si>
  <si>
    <t>ประจักษ์ศิลปาคม,รพช.</t>
  </si>
  <si>
    <t>โรงพยาบาลส่งเสริมสุขภาพตำบลเชียงแหว</t>
  </si>
  <si>
    <t>โรงพยาบาลส่งเสริมสุขภาพตำบลห้วยเกิ้ง</t>
  </si>
  <si>
    <t>โรงพยาบาลส่งเสริมสุขภาพตำบล บ้านโนนสมบูรณ์</t>
  </si>
  <si>
    <t>โรงพยาบาลส่งเสริมสุขภาพตำบล บ้านสะอาดนามูล</t>
  </si>
  <si>
    <t>โรงพยาบาลส่งเสริมสุขภาพตำบล เสอเพลอ</t>
  </si>
  <si>
    <t>โรงพยาบาลส่งเสริมสุขภาพตำบล บ้านทองอินทร์</t>
  </si>
  <si>
    <t>โรงพยาบาลส่งเสริมสุขภาพตำบลสีออ</t>
  </si>
  <si>
    <t>สถานีอนามัยเฉลิมพระเกียรตินาม่วง</t>
  </si>
  <si>
    <t>โรงพยาบาลส่งเสริมสุขภาพตำบลผาสุก</t>
  </si>
  <si>
    <t>โรงพยาบาลส่งเสริมสุขภาพตำบลท่าลี่</t>
  </si>
  <si>
    <t>โรงพยาบาลส่งเสริมสุขภาพตำบล บ้านเหล่าหมากจันทน์</t>
  </si>
  <si>
    <t>โรงพยาบาลส่งเสริมสุขภาพตำบลปะโค</t>
  </si>
  <si>
    <t>โรงพยาบาลส่งเสริมสุขภาพตำบล บ้านบุ่งหมากลาน</t>
  </si>
  <si>
    <t>โรงพยาบาลส่งเสริมสุขภาพตำบลหนองหว้า</t>
  </si>
  <si>
    <t>สถานีอนามัยหนองแวงใหญ่</t>
  </si>
  <si>
    <t>โนนสะอาด,รพช.</t>
  </si>
  <si>
    <t>สถานีอนามัยโนนสำราญ</t>
  </si>
  <si>
    <t>สถานีอนามัยท่าลุมภู</t>
  </si>
  <si>
    <t>สถานีอนามัยกุดดอกคำ</t>
  </si>
  <si>
    <t>สถานีอนามัยทมนางาม</t>
  </si>
  <si>
    <t>สถานีอนามัยทมป่าข่า</t>
  </si>
  <si>
    <t>สถานีอนามัยหนองกุงศรี</t>
  </si>
  <si>
    <t>รพ.สต.ต้ายสวรรค์ อ.หนองหาน จ.อุดรธานี</t>
  </si>
  <si>
    <t>หนองหาน,รพช.</t>
  </si>
  <si>
    <t>รพ.สต.หนองเม็ก อ.หนองหาน จ.อุดรธานี</t>
  </si>
  <si>
    <t>รพ.สต.พังงู อ.หนองหาน จ.อุดรธานี</t>
  </si>
  <si>
    <t>รพ.สต.สะแบง อ.หนองหาน จ.อุดรธานี</t>
  </si>
  <si>
    <t>รพ.สต.สร้อยพร้าว อ.หนองหาน จ.อุดรธานี</t>
  </si>
  <si>
    <t>รพ.สต.บ้านเชียง อ.หนองหาน จ.อุดรธานี</t>
  </si>
  <si>
    <t>รพ.สต.บ้านยา อ.หนองหาน จ.อุดรธานี</t>
  </si>
  <si>
    <t>รพ.สต.โพนงาม อ.หนองหาน จ.อุดรธานี</t>
  </si>
  <si>
    <t>รพ.สต.บ้านโคก อ.หนองหาน จ.อุดรธานี</t>
  </si>
  <si>
    <t>รพ.สต.ผักตบ อ.หนองหาน จ.อุดรธานี</t>
  </si>
  <si>
    <t>รพ.สต.หนองบัวแดง อ.หนองหาน จ.อุดรธานี</t>
  </si>
  <si>
    <t>รพ.สต.ดอนหายโศก อ.หนองหาน จ.อุดรธานี</t>
  </si>
  <si>
    <t>รพ.สต.บ้านต้อง อ.หนองหาน จ.อุดรธานี</t>
  </si>
  <si>
    <t>รพ.สต.กุดค้า</t>
  </si>
  <si>
    <t>ทุ่งฝน,รพช.</t>
  </si>
  <si>
    <t>รพ.สต.ทุ่งใหญ่ หมูที่ 2</t>
  </si>
  <si>
    <t>รพ.สต.ศรีสว่าง</t>
  </si>
  <si>
    <t>รพ.สต.นาชุมแสง</t>
  </si>
  <si>
    <t>รพ.สต.นาทม</t>
  </si>
  <si>
    <t>สถานีอนามัยหนองแวง</t>
  </si>
  <si>
    <t>ไชยวาน,รพช.</t>
  </si>
  <si>
    <t>สถานีอนามัยหนองแคน</t>
  </si>
  <si>
    <t>สถานีอนามัยคำเลาะ</t>
  </si>
  <si>
    <t>สถานีอนามัยห้วยยาง</t>
  </si>
  <si>
    <t>โรงพยาบาลส่งเสริมสุขภาพตำบลศรีสง่าเมือง</t>
  </si>
  <si>
    <t>ศรีธาตุ,รพช.</t>
  </si>
  <si>
    <t>โรงพยาบาลส่งเสริมสุขภาพตำบลท่าไฮ</t>
  </si>
  <si>
    <t>โรงพยาบาลส่งเสริมสุขภาพตำบลโนนม่วง</t>
  </si>
  <si>
    <t>โรงพยาบาลส่งเสริมสุขภาพตำบลบ้านโปร่ง</t>
  </si>
  <si>
    <t>โรงพยาบาลส่งเสริมสุขภาพตำบลหัวนาคำ</t>
  </si>
  <si>
    <t>โรงพยาบาลส่งเสริมสุขภาพตำบลคำค้อ</t>
  </si>
  <si>
    <t>โรงพยาบาลส่งเสริมสุขภาพตำบลหนองนกเขียน</t>
  </si>
  <si>
    <t>โรงพยาบาลส่งเสริมสุขภาพตำบลนายูง</t>
  </si>
  <si>
    <t>โรงพยาบาลส่งเสริมสุขภาพตำบลตาดทอง</t>
  </si>
  <si>
    <t>สถานีอนามัยหนองกุงทับม้า</t>
  </si>
  <si>
    <t>วังสามหมอ,รพช.</t>
  </si>
  <si>
    <t>สถานีอนามัยหนองหญ้าไซ</t>
  </si>
  <si>
    <t>สถานีอนามัยบะยาว</t>
  </si>
  <si>
    <t>สถานีอนามัยนาแกภูดิน</t>
  </si>
  <si>
    <t>สถานีอนามัยคำยาง</t>
  </si>
  <si>
    <t>สถานีอนามัยคำน้อย</t>
  </si>
  <si>
    <t>สถานีอนามัยคำโคกสูง</t>
  </si>
  <si>
    <t>สถานีอนามัยโนนสะอาด</t>
  </si>
  <si>
    <t>สถานีอนามัย สระแก้ว</t>
  </si>
  <si>
    <t>สมเด็จพระยุพราชบ้านดุง,รพช.</t>
  </si>
  <si>
    <t>สถานีอนามัย ดงเย็น</t>
  </si>
  <si>
    <t>สถานีอนามัย โพนสุง</t>
  </si>
  <si>
    <t>สถานีอนามัย ศรีเจริญ</t>
  </si>
  <si>
    <t>สถานีอนามัย นาเจริญ</t>
  </si>
  <si>
    <t>สถานีอนามัย ทรายมูล</t>
  </si>
  <si>
    <t>สถานีอนามัย บ้านทุ่ง</t>
  </si>
  <si>
    <t>สถานีอนามัย โนนสะอาด</t>
  </si>
  <si>
    <t>สถานีอนามัย นาไหม</t>
  </si>
  <si>
    <t>สถานีอนามัย ถ่อนนาลับ</t>
  </si>
  <si>
    <t>สถานีอนามัย วังดารา</t>
  </si>
  <si>
    <t>สถานีอนามัย บ้านม่วง</t>
  </si>
  <si>
    <t>สถานีอนามัย หนองสว่าง</t>
  </si>
  <si>
    <t>สถานีอนามัย โนนทองหลาง</t>
  </si>
  <si>
    <t>สถานีอนามัย โนนอุดม</t>
  </si>
  <si>
    <t>สอ.บ้านธาตุ อ.บ้านผือ จ.อุดรธานี</t>
  </si>
  <si>
    <t>บ้านผือ,รพช.</t>
  </si>
  <si>
    <t>สอ.ดงหวาย อ.บ้านผือ จ.อุดรธานี</t>
  </si>
  <si>
    <t>สอ.โนนสะอาด อ.บ้านผือ จ.อุดรธานี</t>
  </si>
  <si>
    <t>สอ.บ้านเทื่อม อ.บ้านผือ จ.อุดรธานี</t>
  </si>
  <si>
    <t>สอ.คำบง อ.บ้านผือ จ.อุดรธานี</t>
  </si>
  <si>
    <t>สอ.โนนทอง อ.บ้านผือ จ.อุดรธานี</t>
  </si>
  <si>
    <t>สอ.นาเตย อ.บ้านผือ จ.อุดรธานี</t>
  </si>
  <si>
    <t>สอ.ข้าวสาร อ.บ้านผือ จ.อุดรธานี</t>
  </si>
  <si>
    <t>สอ.โนนสว่าง อ.บ้านผือ จ.อุดรธานี</t>
  </si>
  <si>
    <t>สอ.บ้านม่วง อ.บ้านผือ จ.อุดรธานี</t>
  </si>
  <si>
    <t>สอ.กลางใหญ่ อ.บ้านผือ จ.อุดรธานี</t>
  </si>
  <si>
    <t>สอ.เมืองพาน อ.บ้านผือ จ.อุดรธานี</t>
  </si>
  <si>
    <t>สอ.หนองกาลึม อ.บ้านผือ จ.อุดรธานี</t>
  </si>
  <si>
    <t>สอ.คำด้วง อ.บ้านผือ จ.อุดรธานี</t>
  </si>
  <si>
    <t>สอ.ห้วยศิลาผาสุก อ.บ้านผือ จ.อุดรธานี</t>
  </si>
  <si>
    <t>สอ.หนองหัวคู อ.บ้านผือ จ.อุดรธานี</t>
  </si>
  <si>
    <t>สอ.บ้านค้อ อ.บ้านผือ จ.อุดรธานี</t>
  </si>
  <si>
    <t>สอ.น้ำโสม</t>
  </si>
  <si>
    <t>น้ำโสม,รพช.</t>
  </si>
  <si>
    <t>สอ.นาเมืองไทย</t>
  </si>
  <si>
    <t>สอ.บ้านหยวก</t>
  </si>
  <si>
    <t>สอ.โสมเยี่ยม</t>
  </si>
  <si>
    <t>สอ.ผากลางนา</t>
  </si>
  <si>
    <t>เพ็ญ รพสต.บ้านธาตุ</t>
  </si>
  <si>
    <t>เพ็ญ,รพช.</t>
  </si>
  <si>
    <t>เพ็ญ รพสต.นิคม</t>
  </si>
  <si>
    <t>เพ็ญ สถานีอนามัยนาพู่</t>
  </si>
  <si>
    <t>เพ็ญ รพสต.บ้านหลวง</t>
  </si>
  <si>
    <t>เพ็ญ รพสต.เชียงหวาง</t>
  </si>
  <si>
    <t>เพ็ญ รพสต.สุมเส้า</t>
  </si>
  <si>
    <t>เพ็ญ รพสต.นาบัว</t>
  </si>
  <si>
    <t>เพ็ญ รพสต.บ้านเหล่า</t>
  </si>
  <si>
    <t>เพ็ญ รพสต.จอมศรี</t>
  </si>
  <si>
    <t>เพ็ญ รพสต.บ้านคอนเลียบ</t>
  </si>
  <si>
    <t>เพ็ญ รพสต.โพนสวรค์</t>
  </si>
  <si>
    <t>เพ็ญ รพสต.สร้างแป้น</t>
  </si>
  <si>
    <t>สอ.เชียงดา</t>
  </si>
  <si>
    <t>สร้างคอม,รพช.</t>
  </si>
  <si>
    <t>สอ.บ้านยวด</t>
  </si>
  <si>
    <t>สอ.บ้านหายโศก</t>
  </si>
  <si>
    <t>สอ.บ้านหินโงม</t>
  </si>
  <si>
    <t>สถานีอนามัยแสงทอง</t>
  </si>
  <si>
    <t>หนองแสง,รพช.</t>
  </si>
  <si>
    <t>สถานีอนามัยท่าสี</t>
  </si>
  <si>
    <t>สถานีอนามัยบ้านแสงสว่าง ต.แสงสว่าง</t>
  </si>
  <si>
    <t>สอ.บ้านนายูง</t>
  </si>
  <si>
    <t>นายูง,รพช.</t>
  </si>
  <si>
    <t>สอ.บ้านห้วยทราย</t>
  </si>
  <si>
    <t>สอ.บ้านก้อง</t>
  </si>
  <si>
    <t>สอ.บ้านนาตูม</t>
  </si>
  <si>
    <t>สอ.บ้านนาแค</t>
  </si>
  <si>
    <t>สอ.บ้านเพิ่ม</t>
  </si>
  <si>
    <t>สอ.บ้านโนนทอง</t>
  </si>
  <si>
    <t>สถานีอนามัยบ้านแดง</t>
  </si>
  <si>
    <t>พิบูลย์รักษ์,รพช.</t>
  </si>
  <si>
    <t>สถานีอนามัยนาทราย</t>
  </si>
  <si>
    <t>สถานีอนามัยนายม</t>
  </si>
  <si>
    <t>รพ.สต.บ้านจีต</t>
  </si>
  <si>
    <t>กู่แก้ว,รพช.</t>
  </si>
  <si>
    <t>รพ.สต.โนนทองอินทร์</t>
  </si>
  <si>
    <t>รพ.สต.ค้อใหญ่</t>
  </si>
  <si>
    <t>รพ.สต.คอนสาย</t>
  </si>
  <si>
    <t>ห้วยเกิ้ง,รพช.</t>
  </si>
  <si>
    <t>สถานีอนามัยบ้านหนองหมื่นท้าว</t>
  </si>
  <si>
    <t>สอ.หนองใส</t>
  </si>
  <si>
    <t>สอ.หนองตะไก้</t>
  </si>
  <si>
    <t>โรงพยาบาลส่งเสริมสุขภาพตำบลบ้านโคกสว่าง ต.ปะโค อ.กุดจับ จ.อุดรธานี</t>
  </si>
  <si>
    <t>โรงยาบาลส่งเสริมสุขภาพตำบลบ้านเหล่าตำแย ต.ตาลเลียน อ.กุดจับ จ.อุดรธานี</t>
  </si>
  <si>
    <t>สถานีอนามัยกุดหมากไฟ</t>
  </si>
  <si>
    <t>สถานีอนามัยหนองบัวบาน</t>
  </si>
  <si>
    <t>สถานีอนามัยนาเหล่า</t>
  </si>
  <si>
    <t>รพ.สต.ดงบาก อ.หนองหาน จ.อุดรธานี</t>
  </si>
  <si>
    <t>รพ.สต.คำสีดา</t>
  </si>
  <si>
    <t>โรงพยาบาลส่งเสริมสุขภาพตำบลห้วยผึ้ง</t>
  </si>
  <si>
    <t>โรงพยาบาลส่งเสริมสุขภาพตำบลนาเรียง</t>
  </si>
  <si>
    <t>สถานีอนามัยนาตาด</t>
  </si>
  <si>
    <t>สถานีอนามัยคำไฮ</t>
  </si>
  <si>
    <t>สอ.น้ำปู่น้อย</t>
  </si>
  <si>
    <t>สอ.บ้านเชียงดี</t>
  </si>
  <si>
    <t>สำนักงานสาธารณสุขกิ่งอำเภอประจักษ์</t>
  </si>
  <si>
    <t>สอ.สระคุ อ.บ้านผือ จ.อุดรธานี</t>
  </si>
  <si>
    <t>เพ็ญ รพสต.หนองแสนตอ</t>
  </si>
  <si>
    <t>สถานีอนามัยถ่อนนาเพลิน</t>
  </si>
  <si>
    <t>รพ.สต.ซำป่ารัง</t>
  </si>
  <si>
    <t>สอ.หนองแวง อ.บ้านผือ จ.อุดรธานี</t>
  </si>
  <si>
    <t>โรงพยาบาลส่งเสริมสุขภาพตำลบ้านดงบัง ต.กุดจับ อ.กุดจับ จ.อุดรธานี</t>
  </si>
  <si>
    <t>โรงพยาบาลส่งเสริมสุขภาพตำบล บ้านผือ</t>
  </si>
  <si>
    <t>โรงพยาบาลส่งเสริมสุขภาพตำบลคำเมย</t>
  </si>
  <si>
    <t>สอ.นาล้อม อ.บ้านผือ จ.อุดรธานี</t>
  </si>
  <si>
    <t>เพ็ญ รพสต.บ้านด่าน</t>
  </si>
  <si>
    <t>สอ.คีรีวงกต</t>
  </si>
  <si>
    <t>สอ.บ้านกลิ้งคำ</t>
  </si>
  <si>
    <t>โรงพยาบาลส่งเสริมสุขภาพตำบลบ้านโสกแก ต.เมืองเพีย อ.กุดจับ จ.อุดรธานี</t>
  </si>
  <si>
    <t>เอกสารแนบ 1</t>
  </si>
  <si>
    <t>CodeL3</t>
  </si>
  <si>
    <t>1101000000.000</t>
  </si>
  <si>
    <t>1102000000.000</t>
  </si>
  <si>
    <t>1105000000.000</t>
  </si>
  <si>
    <t>1205000000.000</t>
  </si>
  <si>
    <t>1206000000.000</t>
  </si>
  <si>
    <t>1209000000.000</t>
  </si>
  <si>
    <t>2101000000.000</t>
  </si>
  <si>
    <t>2102000000.000</t>
  </si>
  <si>
    <t>2103000000.000</t>
  </si>
  <si>
    <t>2109000000.000</t>
  </si>
  <si>
    <t>2111000000.000</t>
  </si>
  <si>
    <t>2213000000.000</t>
  </si>
  <si>
    <t>3102000000.000</t>
  </si>
  <si>
    <t>3105000000.000</t>
  </si>
  <si>
    <t>4203000000.000</t>
  </si>
  <si>
    <t>4301010000.000</t>
  </si>
  <si>
    <t>4302000000.000</t>
  </si>
  <si>
    <t>4303000000.000</t>
  </si>
  <si>
    <t>4307000000.000</t>
  </si>
  <si>
    <t>4313000000.000</t>
  </si>
  <si>
    <t>5101000000.000</t>
  </si>
  <si>
    <t>5102000000.000</t>
  </si>
  <si>
    <t>5103000000.000</t>
  </si>
  <si>
    <t>5104000000.000</t>
  </si>
  <si>
    <t>5105000000.000</t>
  </si>
  <si>
    <t>5107000000.000</t>
  </si>
  <si>
    <t>5108000000.000</t>
  </si>
  <si>
    <t>5210000000.000</t>
  </si>
  <si>
    <t>5403000000.000</t>
  </si>
  <si>
    <t>Name3</t>
  </si>
  <si>
    <t>1.1.1 เงินสดและรายการเทียบเท่าเงินสด</t>
  </si>
  <si>
    <t>1.1.2 ลูกหนี้หมุนเวียนและรายได้ค้างรับ</t>
  </si>
  <si>
    <t>1.1.5 สินค้าและวัสดุคงเหลือ</t>
  </si>
  <si>
    <t>1.2.4 อาคาร</t>
  </si>
  <si>
    <t>1.2.5 ครุภัณฑ์</t>
  </si>
  <si>
    <t>1.2.6 สินทรัพย์ไม่มีตัวตน</t>
  </si>
  <si>
    <t>2.1.1 เจ้าหนี้ระยะสั้น</t>
  </si>
  <si>
    <t>2.1.2 ค่าใช้จ่ายค้างจ่าย</t>
  </si>
  <si>
    <t>2.1.3 รายได้รับล่วงหน้า</t>
  </si>
  <si>
    <t>2.1.5 รายได้รอการรับรู้</t>
  </si>
  <si>
    <t xml:space="preserve">2.1.6 เงินรับฝากระยะสั้น </t>
  </si>
  <si>
    <t>2.2.3 หนี้สินไม่หมุนเวียนอื่น</t>
  </si>
  <si>
    <t>3.1.2 รายได้สูง/(ต่ำ)กว่า ค่าใช้จ่ายสะสม</t>
  </si>
  <si>
    <t>3.1.3 ทุน</t>
  </si>
  <si>
    <t>4.1.3 รายได้ดอกเบี้ยของแผ่นดิน</t>
  </si>
  <si>
    <t>4.2.1 รายได้จากการขายสินค้าและบริการของหน่วยงาน</t>
  </si>
  <si>
    <t>4.2.2 รายได้จากการช่วยเหลือ และบริจาคของหน่วยงาน</t>
  </si>
  <si>
    <t>4.2.3 รายได้ดอกเบี้ยของหน่วยงาน</t>
  </si>
  <si>
    <t>4.2.5 รายได้ระหว่างหน่วยงานของหน่วยงานภาครัฐที่ได้รับจากรัฐบาล</t>
  </si>
  <si>
    <t>4.2.7 รายได้อื่น</t>
  </si>
  <si>
    <t>5.1.1 ค่าใช้จ่ายบุคลากร</t>
  </si>
  <si>
    <t>5.1.3 ค่าใช้จ่ายด้านการฝึกอบรม</t>
  </si>
  <si>
    <t>5.1.4 ค่าใช้จ่ายในการเดินทาง</t>
  </si>
  <si>
    <t>5.1.5 ค่าตอบแทน ใช้สอยวัสดุ และค่าสาธารณูปโภค</t>
  </si>
  <si>
    <t>5.1.6 ค่าเสื่อมราคาและค่าตัดจำหน่าย</t>
  </si>
  <si>
    <t>5.1.7 ค่าใช้จ่ายเงินอุดหนุน</t>
  </si>
  <si>
    <t>5.1.8 หนี้สูญและหนี้สงสัยจะสูญ</t>
  </si>
  <si>
    <t>5.2.4 ค่าใช้จ่ายระหว่างหน่วยงานกรณีอื่น</t>
  </si>
  <si>
    <t>5.3.0 รายการพิเศษหลังหักภาษี</t>
  </si>
  <si>
    <t>รวมจังหวัด</t>
  </si>
  <si>
    <t>00434 โซ่พิสัย,สสอ_</t>
  </si>
  <si>
    <t>00437 เซกา,สสอ_</t>
  </si>
  <si>
    <t>00438 ปากคาด,สสอ_</t>
  </si>
  <si>
    <t>00440 ศรีวิไล,สสอ_</t>
  </si>
  <si>
    <t>1106000000.000</t>
  </si>
  <si>
    <t>1211000000.000</t>
  </si>
  <si>
    <t>2116000000.000</t>
  </si>
  <si>
    <t>3101000000.000</t>
  </si>
  <si>
    <t>4205000000.000</t>
  </si>
  <si>
    <t>4306000000.000</t>
  </si>
  <si>
    <t>5203000000.000</t>
  </si>
  <si>
    <t>1.1.6 สินทรัพย์หมุนเวียนอื่น</t>
  </si>
  <si>
    <t>1.2.7 งานระหว่างก่อสร้าง</t>
  </si>
  <si>
    <t>2.1.7 หนี้สินหมุนเวียนอื่น</t>
  </si>
  <si>
    <t>3.1.1 รายได้สูง/(ต่ำ)กว่า ค่าใช้จ่ายสุทธิ</t>
  </si>
  <si>
    <t>4.1.4 รายรับจากการขายสินทรัพย์ของแผ่นดิน</t>
  </si>
  <si>
    <t>4.2.4 รายรับจากการขายสินทรัพย์ของหน่วยงาน</t>
  </si>
  <si>
    <t>5.2.1 ค่าจำหน่ายจากการขายทรัพย์สิน</t>
  </si>
  <si>
    <t>04482 สอ_บ้านขาว</t>
  </si>
  <si>
    <t>04484 สอ_บ้านตาด</t>
  </si>
  <si>
    <t>04485 สอ_นิคมทหารผ่านศึก</t>
  </si>
  <si>
    <t>04486 สอ_โนนสูง</t>
  </si>
  <si>
    <t>04487 สอ_หมูม่น</t>
  </si>
  <si>
    <t>04488 สอ_จำปา</t>
  </si>
  <si>
    <t>04489 สอ_เชียงยืน</t>
  </si>
  <si>
    <t>04490 สอ_หนองนาคำ</t>
  </si>
  <si>
    <t>04491 สอ_กุดสระ</t>
  </si>
  <si>
    <t>04492 สอ_นาดี บ้านกุดลิงง้อ</t>
  </si>
  <si>
    <t>04493 สถานีอนามัยบ้านเลื่อม</t>
  </si>
  <si>
    <t>04494 สอ_เชียงพิณ</t>
  </si>
  <si>
    <t>04495 สอ_สามพร้าว</t>
  </si>
  <si>
    <t>04496 สอ_หนองไฮ</t>
  </si>
  <si>
    <t>04497 สถานีอนามัยบ้านโสกน้ำขาว</t>
  </si>
  <si>
    <t>04498 สอ_นาข่า</t>
  </si>
  <si>
    <t>04499 สอ_โนนตูม</t>
  </si>
  <si>
    <t>04500 สถานีอนามัยบ้านหนองใหญ่ (บ้านจั่น)</t>
  </si>
  <si>
    <t>04501 สอ_หนองขอนกว้าง</t>
  </si>
  <si>
    <t>04502 สถานีอนามัยโคกสะอาด</t>
  </si>
  <si>
    <t>04503 สอ_นากว้าง</t>
  </si>
  <si>
    <t>04504 สอ_แม่นนท์</t>
  </si>
  <si>
    <t>13904 สถานีอนามัยบ้านหนองหมื่นท้าว</t>
  </si>
  <si>
    <t>13906 สอ_หนองตะไก้</t>
  </si>
  <si>
    <t>23745 สอ_บ้านกลิ้งคำ</t>
  </si>
  <si>
    <t>04505 โรงพยาบาลส่งเสริมสุขภาพตำบลบ้านดงหวาย ต_กุดจับ อ_กุดจับ จ_</t>
  </si>
  <si>
    <t>04506 โรงพยาบาลส่งเสริมสุขภาพตำบลบ้านโพธิ์  ตำบลปะโค  อำเภอกุดจั</t>
  </si>
  <si>
    <t>04507 โรงพยาบาลส่งเสริมสุขภาพตำบลบ้านขอนยูง ตำบลขอนยูง อำเภอกุดจ</t>
  </si>
  <si>
    <t>04508 โรงพยาบาลส่งเสริมสุขภาพตำบลบ้านหนองฆ้อง  ตำบลขอนยูง  อำเภอ</t>
  </si>
  <si>
    <t>04509 โรงพยาบาลส่งเสริมสุขภาพตำบลบ้านสร้างแป้น  ต_เชียงเพ็ง  อ_ก</t>
  </si>
  <si>
    <t>04510 โรงพยาบาลส่งเสริมสุขภาพตำบลบ้านบ่อทอง ต_สร้างก่อ อ_กุดจับ</t>
  </si>
  <si>
    <t>04511 โรงพยาบาลส่งเสริมสุขภาพตำบลบ้านตาลเลียน ต_ตาลเลียน อ_กุดจั</t>
  </si>
  <si>
    <t>13907 โรงพยาบาลส่งเสริมสุขภาพตำบลบ้านโคกสว่าง ต_ปะโค อ_กุดจับ จ_</t>
  </si>
  <si>
    <t>13908 โรงยาบาลส่งเสริมสุขภาพตำบลบ้านเหล่าตำแย ต_ตาลเลียน อ_กุดจั</t>
  </si>
  <si>
    <t>14845 โรงพยาบาลส่งเสริมสุขภาพตำลบ้านดงบัง ต_กุดจับ อ_กุดจับ จ_อุ</t>
  </si>
  <si>
    <t>24933 โรงพยาบาลส่งเสริมสุขภาพตำบลบ้านโสกแก ต_เมืองเพีย อ_กุดจับ</t>
  </si>
  <si>
    <t>04513 สถานีอนามัยหนองแสง</t>
  </si>
  <si>
    <t>04514 สถานีอนามัยอูบมุง</t>
  </si>
  <si>
    <t>04515 สถานีอนามัยโคกผักหอม</t>
  </si>
  <si>
    <t>04516 สถานีอนามัยบ้านหนองแวงจุมพล</t>
  </si>
  <si>
    <t>04518 สถานีอนามัยน้ำพ่น</t>
  </si>
  <si>
    <t>04519 สถานีอนามัยหนองแซง</t>
  </si>
  <si>
    <t>04520 สถานีอนามัยหนองเม็ก</t>
  </si>
  <si>
    <t>04521 สถานีอนามัยโนนหวายใต้</t>
  </si>
  <si>
    <t>13909 สถานีอนามัยโนนสว่าง</t>
  </si>
  <si>
    <t>13910 สถานีอนามัยกุดหมากไฟ</t>
  </si>
  <si>
    <t>13911 สถานีอนามัยหนองบัวบาน</t>
  </si>
  <si>
    <t>04522 โรงพยาบาลส่งเสริมสุขภาพตำบลตูมใต้</t>
  </si>
  <si>
    <t>04523 โรงพยาบาลส่งเสริมสุขภาพตำบลพันดอน</t>
  </si>
  <si>
    <t>04524 โรงพยาบาลส่งเสริมสุขภาพตำบลเวียงคำ</t>
  </si>
  <si>
    <t>04525 โรงพยาบาลส่งเสริมสุขภาพตำบล  บ้านหินฮาว</t>
  </si>
  <si>
    <t>04526 โรงพยาบาลส่งเสริมสุขภาพตำบลแชแล</t>
  </si>
  <si>
    <t>04528 โรงพยาบาลส่งเสริมสุขภาพตำบลเชียงแหว</t>
  </si>
  <si>
    <t>04529 โรงพยาบาลส่งเสริมสุขภาพตำบลห้วยเกิ้ง</t>
  </si>
  <si>
    <t>04532 โรงพยาบาลส่งเสริมสุขภาพตำบล เสอเพลอ</t>
  </si>
  <si>
    <t>04533 โรงพยาบาลส่งเสริมสุขภาพตำบล บ้านทองอินทร์</t>
  </si>
  <si>
    <t>04534 โรงพยาบาลส่งเสริมสุขภาพตำบลสีออ</t>
  </si>
  <si>
    <t>04536 โรงพยาบาลส่งเสริมสุขภาพตำบลผาสุก</t>
  </si>
  <si>
    <t>04537 โรงพยาบาลส่งเสริมสุขภาพตำบลท่าลี่</t>
  </si>
  <si>
    <t>04538 โรงพยาบาลส่งเสริมสุขภาพตำบล  บ้านเหล่าหมากจันทน์</t>
  </si>
  <si>
    <t>04539 โรงพยาบาลส่งเสริมสุขภาพตำบลปะโค</t>
  </si>
  <si>
    <t>04540 โรงพยาบาลส่งเสริมสุขภาพตำบล บ้านบุ่งหมากลาน</t>
  </si>
  <si>
    <t>04541 โรงพยาบาลส่งเสริมสุขภาพตำบลหนองหว้า</t>
  </si>
  <si>
    <t>14846 โรงพยาบาลส่งเสริมสุขภาพตำบล บ้านผือ</t>
  </si>
  <si>
    <t>04542 สถานีอนามัยหนองแวงใหญ่</t>
  </si>
  <si>
    <t>04543 สถานีอนามัยโนนสำราญ</t>
  </si>
  <si>
    <t>04544 สถานีอนามัยท่าลุมภู</t>
  </si>
  <si>
    <t>04545 สถานีอนามัยกุดดอกคำ</t>
  </si>
  <si>
    <t>04546 สถานีอนามัยทมนางาม</t>
  </si>
  <si>
    <t>04547 สถานีอนามัยทมป่าข่า</t>
  </si>
  <si>
    <t>04548 สถานีอนามัยหนองกุงศรี</t>
  </si>
  <si>
    <t>04549 สถานีอนามัยหนองแสง</t>
  </si>
  <si>
    <t>13913 สถานีอนามัยนาเหล่า</t>
  </si>
  <si>
    <t>04550 รพ_สต_ต้ายสวรรค์ อ_หนองหาน จ_อุดรธานี</t>
  </si>
  <si>
    <t>04551 รพ_สต_หนองเม็ก อ_หนองหาน จ_อุดรธานี</t>
  </si>
  <si>
    <t>04552 รพ_สต_พังงู อ_หนองหาน จ_อุดรธานี</t>
  </si>
  <si>
    <t>04553 รพ_สต_สะแบง อ_หนองหาน จ_อุดรธานี</t>
  </si>
  <si>
    <t>04554 รพ_สต_สร้อยพร้าว อ_หนองหาน จ_อุดรธานี</t>
  </si>
  <si>
    <t>04555 รพ_สต_บ้านเชียง อ_หนองหาน จ_อุดรธานี</t>
  </si>
  <si>
    <t>04556 รพ_สต_บ้านยา อ_หนองหาน จ_อุดรธานี</t>
  </si>
  <si>
    <t>04557 รพ_สต_โพนงาม อ_หนองหาน จ_อุดรธานี</t>
  </si>
  <si>
    <t>04558 รพ_สต_บ้านโคก อ_หนองหาน จ_อุดรธานี</t>
  </si>
  <si>
    <t>04559 รพ_สต_ผักตบ อ_หนองหาน จ_อุดรธานี</t>
  </si>
  <si>
    <t>04560 รพ_สต_หนองบัวแดง อ_หนองหาน จ_อุดรธานี</t>
  </si>
  <si>
    <t>04561 รพ_สต_ดอนหายโศก อ_หนองหาน จ_อุดรธานี</t>
  </si>
  <si>
    <t>04562 รพ_สต_บ้านต้อง อ_หนองหาน จ_อุดรธานี</t>
  </si>
  <si>
    <t>13914 รพ_สต_ดงบาก อ_หนองหาน จ_อุดรธานี</t>
  </si>
  <si>
    <t>04563 รพ_สต_กุดค้า</t>
  </si>
  <si>
    <t>04564 รพ_สต_ทุ่งใหญ่ หมูที่ 2</t>
  </si>
  <si>
    <t>04565 รพ_สต_ศรีสว่าง</t>
  </si>
  <si>
    <t>04566 รพ_สต_นาชุมแสง</t>
  </si>
  <si>
    <t>04567 รพ_สต_นาทม</t>
  </si>
  <si>
    <t>13915 รพ_สต_คำสีดา</t>
  </si>
  <si>
    <t>04568 สถานีอนามัยหนองแวง</t>
  </si>
  <si>
    <t>04569 สถานีอนามัยหนองแคน</t>
  </si>
  <si>
    <t>04570 สถานีอนามัยคำเลาะ</t>
  </si>
  <si>
    <t>04571 สถานีอนามัยห้วยยาง</t>
  </si>
  <si>
    <t>04572 โรงพยาบาลส่งเสริมสุขภาพตำบลศรีสง่าเมือง</t>
  </si>
  <si>
    <t>04573 โรงพยาบาลส่งเสริมสุขภาพตำบลท่าไฮ</t>
  </si>
  <si>
    <t>04574 โรงพยาบาลส่งเสริมสุขภาพตำบลโนนม่วง</t>
  </si>
  <si>
    <t>04575 โรงพยาบาลส่งเสริมสุขภาพตำบลบ้านโปร่ง</t>
  </si>
  <si>
    <t>04576 โรงพยาบาลส่งเสริมสุขภาพตำบลหัวนาคำ</t>
  </si>
  <si>
    <t>04577 โรงพยาบาลส่งเสริมสุขภาพตำบลคำค้อ</t>
  </si>
  <si>
    <t>04578 โรงพยาบาลส่งเสริมสุขภาพตำบลหนองนกเขียน</t>
  </si>
  <si>
    <t>04579 โรงพยาบาลส่งเสริมสุขภาพตำบลนายูง</t>
  </si>
  <si>
    <t>04580 โรงพยาบาลส่งเสริมสุขภาพตำบลตาดทอง</t>
  </si>
  <si>
    <t>13916 โรงพยาบาลส่งเสริมสุขภาพตำบลห้วยผึ้ง</t>
  </si>
  <si>
    <t>13917 โรงพยาบาลส่งเสริมสุขภาพตำบลนาเรียง</t>
  </si>
  <si>
    <t>14847 โรงพยาบาลส่งเสริมสุขภาพตำบลคำเมย</t>
  </si>
  <si>
    <t>04581 สถานีอนามัยหนองกุงทับม้า</t>
  </si>
  <si>
    <t>04582 สถานีอนามัยหนองหญ้าไซ</t>
  </si>
  <si>
    <t>04583 สถานีอนามัยบะยาว</t>
  </si>
  <si>
    <t>04584 สถานีอนามัยนาแกภูดิน</t>
  </si>
  <si>
    <t>04585 สถานีอนามัยคำยาง</t>
  </si>
  <si>
    <t>04586 สถานีอนามัยคำน้อย</t>
  </si>
  <si>
    <t>04587 สถานีอนามัยคำโคกสูง</t>
  </si>
  <si>
    <t>04588 สถานีอนามัยโนนสะอาด</t>
  </si>
  <si>
    <t>13918 สถานีอนามัยนาตาด</t>
  </si>
  <si>
    <t>13919 สถานีอนามัยคำไฮ</t>
  </si>
  <si>
    <t>04589 สถานีอนามัย สระแก้ว</t>
  </si>
  <si>
    <t>04591 สถานีอนามัย ดงเย็น</t>
  </si>
  <si>
    <t>04592 สถานีอนามัย โพนสุง</t>
  </si>
  <si>
    <t>04593 สถานีอนามัย ศรีเจริญ</t>
  </si>
  <si>
    <t>04594 สถานีอนามัย นาเจริญ</t>
  </si>
  <si>
    <t>04595 สถานีอนามัย ทรายมูล</t>
  </si>
  <si>
    <t>04596 สถานีอนามัย บ้านทุ่ง</t>
  </si>
  <si>
    <t>04597 สถานีอนามัย โนนสะอาด</t>
  </si>
  <si>
    <t>04598 สถานีอนามัย นาไหม</t>
  </si>
  <si>
    <t>04599 สถานีอนามัย ถ่อนนาลับ</t>
  </si>
  <si>
    <t>04600 สถานีอนามัย วังดารา</t>
  </si>
  <si>
    <t>04601 สถานีอนามัย บ้านม่วง</t>
  </si>
  <si>
    <t>04602 สถานีอนามัย หนองสว่าง</t>
  </si>
  <si>
    <t>04603 สถานีอนามัย โนนทองหลาง</t>
  </si>
  <si>
    <t>04604 สถานีอนามัย โนนอุดม</t>
  </si>
  <si>
    <t>04605 บ้านผือ รพ_สต_บ้านธาตุ อ_บ้านผือ จ_อุดรธานี</t>
  </si>
  <si>
    <t>04606 บ้านผือ รพ_สต_ดงหวาย  อ_บ้านผือ  จ_อุดรธานี</t>
  </si>
  <si>
    <t>04607 บ้านผือ รพ_สต_โนนสะอาด  อ_บ้านผือ  จ_อุดรธานี</t>
  </si>
  <si>
    <t>04608 บ้านผือ รพ_สต_บ้านเทื่อม  อ_บ้านผือ  จ_อุดรธานี</t>
  </si>
  <si>
    <t>04609 บ้านผือ รพ_สต_คำบง  อ_บ้านผือ  จ_อุดรธานี</t>
  </si>
  <si>
    <t>04610 บ้านผือ รพ_สต_โนนทอง  อ_บ้านผือ  จ_อุดรธานี</t>
  </si>
  <si>
    <t>04611 บ้านผือ รพ_สต_นาเตย  อ_บ้านผือ  จ_อุดรธานี</t>
  </si>
  <si>
    <t>04612 บ้านผือ รพ_สต_ข้าวสาร  อ_บ้านผือ  จ_อุดรธานี</t>
  </si>
  <si>
    <t>04613 บ้านผือ รพ_สต_โนนสว่าง  อ_บ้านผือ  จ_อุดรธานี</t>
  </si>
  <si>
    <t>04614 บ้านผือ รพ_สต_บ้านม่วง  อ_บ้านผือ  จ_อุดรธานี</t>
  </si>
  <si>
    <t>04615 บ้านผือ รพ_สต_กลางใหญ่  อ_บ้านผือ  จ_อุดรธานี</t>
  </si>
  <si>
    <t>04616 บ้านผือ รพ_สต_เมืองพาน  อ_บ้านผือ  จ_อุดรธานี</t>
  </si>
  <si>
    <t>04617 บ้านผือ รพ_สต_หนองกาลึม  อ_บ้านผือ  จ_อุดรธานี</t>
  </si>
  <si>
    <t>04618 บ้านผือ รพ_สต_คำด้วง  อ_บ้านผือ  จ_อุดรธานี</t>
  </si>
  <si>
    <t>04619 บ้านผือ รพ_สต_ห้วยศิลาผาสุก  อ_บ้านผือ  จ_อุดรธานี</t>
  </si>
  <si>
    <t>04620 บ้านผือ รพ_สต_หนองหัวคู  อ_บ้านผือ  จ_อุดรธานี</t>
  </si>
  <si>
    <t>04621 บ้านผือ รพ_สต_บ้านค้อ  อ_บ้านผือ  จ_อุดรธานี</t>
  </si>
  <si>
    <t>14245 บ้านผือ รพ_สต_สระคุ  อ_บ้านผือ  จ_อุดรธานี</t>
  </si>
  <si>
    <t>14298 บ้านผือ รพ_สต_หนองแวง  อ_บ้านผือ  จ_อุดรธานี</t>
  </si>
  <si>
    <t>14248 รพ_สต_ซำป่ารัง</t>
  </si>
  <si>
    <t>04623 สอ_น้ำโสม</t>
  </si>
  <si>
    <t>04624 สอ_นาเมืองไทย</t>
  </si>
  <si>
    <t>04625 สอ_โนนสมบูรณ์</t>
  </si>
  <si>
    <t>04626 สอ_หนองแวง</t>
  </si>
  <si>
    <t>04627 สอ_บ้านหยวก</t>
  </si>
  <si>
    <t>04628 สอ_โสมเยี่ยม</t>
  </si>
  <si>
    <t>04629 สอ_ผากลางนา</t>
  </si>
  <si>
    <t>13921 สอ_น้ำปู่น้อย</t>
  </si>
  <si>
    <t>14849 สอ_ดงพัฒนา</t>
  </si>
  <si>
    <t>04630 เพ็ญ รพสต_บ้านธาตุ</t>
  </si>
  <si>
    <t>04631 เพ็ญ รพสต_นิคม</t>
  </si>
  <si>
    <t>04634 เพ็ญ รพสต_เชียงหวาง</t>
  </si>
  <si>
    <t>04635 เพ็ญ รพสต_สุมเส้า</t>
  </si>
  <si>
    <t>04636 เพ็ญ รพสต_นาบัว</t>
  </si>
  <si>
    <t>04637 เพ็ญ รพสต_บ้านเหล่า</t>
  </si>
  <si>
    <t>04638 เพ็ญ รพสต_จอมศรี</t>
  </si>
  <si>
    <t>04639 เพ็ญ รพสต_บ้านคอนเลียบ</t>
  </si>
  <si>
    <t>04640 เพ็ญ  รพสต_โพนสวรค์</t>
  </si>
  <si>
    <t>04641 เพ็ญ  รพสต_สร้างแป้น</t>
  </si>
  <si>
    <t>14246 เพ็ญ รพสต_หนองแสนตอ</t>
  </si>
  <si>
    <t>15221 เพ็ญ รพสต_บ้านด่าน</t>
  </si>
  <si>
    <t>04642 สอ_เชียงดา</t>
  </si>
  <si>
    <t>04643 สอ_บ้านยวด</t>
  </si>
  <si>
    <t>04644 สอ_บ้านโคก</t>
  </si>
  <si>
    <t>04645 สอ_บ้านหายโศก</t>
  </si>
  <si>
    <t>04646 สอ_บ้านหินโงม</t>
  </si>
  <si>
    <t>04647 สถานีอนามัยแสงทอง</t>
  </si>
  <si>
    <t>04648 สถานีอนามัยท่าสี</t>
  </si>
  <si>
    <t>04649 สถานีอนามัยบ้านแสงสว่าง ต_แสงสว่าง</t>
  </si>
  <si>
    <t>04650 สถานีอนามัยนาดี</t>
  </si>
  <si>
    <t>04651 สอ_บ้านนายูง</t>
  </si>
  <si>
    <t>04652 สอ_บ้านห้วยทราย</t>
  </si>
  <si>
    <t>04653 สอ_บ้านก้อง</t>
  </si>
  <si>
    <t>04654 สอ_บ้านนาตูม</t>
  </si>
  <si>
    <t>04655 สอ_บ้านนาแค</t>
  </si>
  <si>
    <t>04656 สอ_บ้านเพิ่ม</t>
  </si>
  <si>
    <t>04657 สอ_บ้านโนนทอง</t>
  </si>
  <si>
    <t>13922 สอ_บ้านเชียงดี</t>
  </si>
  <si>
    <t>21440 สอ_คีรีวงกต</t>
  </si>
  <si>
    <t>04658 สถานีอนามัยบ้านแดง</t>
  </si>
  <si>
    <t>04659 สถานีอนามัยนาทราย</t>
  </si>
  <si>
    <t>04660 สถานีอนามัยนายม</t>
  </si>
  <si>
    <t>14247 สถานีอนามัยถ่อนนาเพลิน</t>
  </si>
  <si>
    <t>04661 รพ_สต_บ้านจีต</t>
  </si>
  <si>
    <t>04662 รพ_สต_โนนทองอินทร์</t>
  </si>
  <si>
    <t>04663 รพ_สต_ค้อใหญ่</t>
  </si>
  <si>
    <t>04664 รพ_สต_คอนสาย</t>
  </si>
  <si>
    <t>14848 บ้านผือ รพ_สต_นาล้อม  อ_บ้านผือ  จ_อุดรธานี</t>
  </si>
  <si>
    <t>04527 โรงพยาบาลส่งเสริมสุขภาพตำบลอุ่มจาน</t>
  </si>
  <si>
    <t>04530 โรงพยาบาลส่งเสริมสุขภาพตำบล บ้านโนนสมบูรณ์</t>
  </si>
  <si>
    <t>04531 โรงพยาบาลส่งเสริมสุขภาพตำบล บ้านสะอาดนามูล</t>
  </si>
  <si>
    <t>04535 สถานีอนามัยเฉลิมพระเกียรตินาม่วง</t>
  </si>
  <si>
    <t>04665 รพ_สต_เพชรเจริญ</t>
  </si>
  <si>
    <t>04666 รพ_สต_น้ำภู</t>
  </si>
  <si>
    <t>04667 รพ_สต_นาอ้อ</t>
  </si>
  <si>
    <t>04668 รพ_สต_กกดู่</t>
  </si>
  <si>
    <t>04669 รพ_สต_ไร่ม่วง</t>
  </si>
  <si>
    <t>04671 รพ_สต_ไร่ทาม</t>
  </si>
  <si>
    <t>04674 รพ_สต_หัวนา</t>
  </si>
  <si>
    <t>04675 รพ_สต_หนองผำ</t>
  </si>
  <si>
    <t>04676 รพ_สต_เจริญสุข</t>
  </si>
  <si>
    <t>04680 รพ_สต_นาแขม</t>
  </si>
  <si>
    <t>04681 รพ_สต_ปากหมาก</t>
  </si>
  <si>
    <t>04682 รพ_สต_ห้วยกระทิง</t>
  </si>
  <si>
    <t>14352 รพ_สต_โป่งป่าติ้ว</t>
  </si>
  <si>
    <t>04683 สถานีอนามัยห้วยตาด</t>
  </si>
  <si>
    <t>04685 สถานีอนามัยห้วยปลาดุก</t>
  </si>
  <si>
    <t>04687 สถานีอนามัยท่าสวรรค์</t>
  </si>
  <si>
    <t>04688 สถานีอนามัยธาตุ</t>
  </si>
  <si>
    <t>04689 สถานีอนามัยสงเปือย</t>
  </si>
  <si>
    <t>04690 สถานีอนามัยบ้านโพน</t>
  </si>
  <si>
    <t>04691 สถานีอนามัยศรีโพนแท่น</t>
  </si>
  <si>
    <t>04694 สถานีอนามัยนาจาน</t>
  </si>
  <si>
    <t>04695 สถานีอนามัยท่าดีหมี</t>
  </si>
  <si>
    <t>04696 สถานีอนามัยคกเลาใต้</t>
  </si>
  <si>
    <t>04697 สถานีอนามัยผาแบ่น</t>
  </si>
  <si>
    <t>04698 สถานีอนามัยบุฮม</t>
  </si>
  <si>
    <t>04700 สถานีอนามัยหาดทรายขาว</t>
  </si>
  <si>
    <t>04701 โนนสมบูรณ์</t>
  </si>
  <si>
    <t>04702 เชียงกลม</t>
  </si>
  <si>
    <t>04704 ห้วยเหียม</t>
  </si>
  <si>
    <t>04707 ห้วยบ่อซืน</t>
  </si>
  <si>
    <t>04708 ห้วยพิชัย</t>
  </si>
  <si>
    <t>04709 สงาว</t>
  </si>
  <si>
    <t>13925 หาดคัมภีร์</t>
  </si>
  <si>
    <t>04710 สถานีอนามัยเครือคู้</t>
  </si>
  <si>
    <t>04711 สถานีอนามัยปากโป่ง</t>
  </si>
  <si>
    <t>04713 สถานีอนามัยโคกงาม</t>
  </si>
  <si>
    <t>04714 สถานีอนามัยหนองอุมลัว</t>
  </si>
  <si>
    <t>04715 สถานีอนามัยวังบอน</t>
  </si>
  <si>
    <t>04716 สถานีอนามัยทับกี่</t>
  </si>
  <si>
    <t>04717 สถานีอนามัยน้ำเย็น</t>
  </si>
  <si>
    <t>04718 สถานีอนามัยตูบค้อ</t>
  </si>
  <si>
    <t>04719 สถานีอนามัยกกจำปา</t>
  </si>
  <si>
    <t>04720 สถานีอนามัยบ้านผึ้ง</t>
  </si>
  <si>
    <t>04721 สถานีอนามัยหนองผือ</t>
  </si>
  <si>
    <t>13926 สถานีอนามัยปากหมัน</t>
  </si>
  <si>
    <t>04722 สอ_ป่าก่อ</t>
  </si>
  <si>
    <t>04723 สอ_นาพึง</t>
  </si>
  <si>
    <t>04724 สอ_โนนสว่าง</t>
  </si>
  <si>
    <t>04725 สอ_เหล่ากอหก</t>
  </si>
  <si>
    <t>10234 สอ_นาเจริญ</t>
  </si>
  <si>
    <t>04726 สอ_ท่าศาลา</t>
  </si>
  <si>
    <t>04728 สอ_ปลาบ่า</t>
  </si>
  <si>
    <t>04729 สอ_บ้านกลาง</t>
  </si>
  <si>
    <t>04730 สอ_ห้วยผักเน่า</t>
  </si>
  <si>
    <t>04731 สอ_สานตม</t>
  </si>
  <si>
    <t>04732 สถานีอนามัยบ้านยาง</t>
  </si>
  <si>
    <t>04733 สถานีอนามัยปากคาน</t>
  </si>
  <si>
    <t>04734 สถานีอนามัยบ้านเมี่ยง</t>
  </si>
  <si>
    <t>04735 สถานีอนามัยอาฮี</t>
  </si>
  <si>
    <t>04738 สถานีอนามัยหนองบง</t>
  </si>
  <si>
    <t>04739 สถานีอนามัยแก่งม่วง</t>
  </si>
  <si>
    <t>13927 สถานีอนามัยนากระเซ็ง</t>
  </si>
  <si>
    <t>04740 สถานีอนามัยนาวัว</t>
  </si>
  <si>
    <t>04742 สถานีอนามัยเหมืองแบ่ง</t>
  </si>
  <si>
    <t>04743 สถานีอนามัยนาดอกไม้</t>
  </si>
  <si>
    <t>04744 สถานีอนามัยตากแดด</t>
  </si>
  <si>
    <t>04745 สถานีอนามัยกกบก</t>
  </si>
  <si>
    <t>04746 สถานีอนามัยปากปวน</t>
  </si>
  <si>
    <t>04747 สถานีอนามัยผาน้อย</t>
  </si>
  <si>
    <t>04750 สถานีอนามัยนาแก</t>
  </si>
  <si>
    <t>04751 สถานีอนามัยห้วยผุก</t>
  </si>
  <si>
    <t>04752 สถานีอนามัยขอนแก่น</t>
  </si>
  <si>
    <t>04753 สถานีอนามัยโคกสว่าง</t>
  </si>
  <si>
    <t>04755 สถานีอนามัยโนนสว่าง</t>
  </si>
  <si>
    <t>04756 สถานีอนามัยโคกหนองแก</t>
  </si>
  <si>
    <t>04757 สถานีอนามัยนาโก</t>
  </si>
  <si>
    <t>04758 สถานีอนามัยนาแปนใต้</t>
  </si>
  <si>
    <t>04764 สถานีอนามัยห้วยส้ม</t>
  </si>
  <si>
    <t>04767 สอ_นามูลตุ่น</t>
  </si>
  <si>
    <t>04768 สอ_เลยวังไสย์</t>
  </si>
  <si>
    <t>04769 สอ_ใหม่พัฒนา</t>
  </si>
  <si>
    <t>13929 สอ_ห้วยสีเสียด</t>
  </si>
  <si>
    <t>04770 สอ_สมศักดิ์พัฒนา</t>
  </si>
  <si>
    <t>04772 สอ_นาตาด</t>
  </si>
  <si>
    <t>04774 สอ_ห้วยยาง</t>
  </si>
  <si>
    <t>04775 สอ_เพิ่มสุข</t>
  </si>
  <si>
    <t>04777 สอ_โป่งศรีโทน</t>
  </si>
  <si>
    <t>04778 สอ_หนองใหญ่</t>
  </si>
  <si>
    <t>04781 สอ_ซำบุ่น</t>
  </si>
  <si>
    <t>13930 สอ_โนนสวรรค์</t>
  </si>
  <si>
    <t>14356 สอ_นาอ่างคำ</t>
  </si>
  <si>
    <t>04759 รพ_สต_ปวนพุ</t>
  </si>
  <si>
    <t>04760 รพ_สต_หนองหมากแก้ว</t>
  </si>
  <si>
    <t>04763 รพ_สต_เฉลิมพระเกียรติ 60 พรรษา นวมินทราชินิ</t>
  </si>
  <si>
    <t>04765 รพ_สต_น้อยสามัคคี</t>
  </si>
  <si>
    <t>14355 รพ_สต_หลักร้อยหกสิบ</t>
  </si>
  <si>
    <t>4308000000.000</t>
  </si>
  <si>
    <t>4.2.6 รายได้ระหว่างหน่วยงานกรณีอื่น</t>
  </si>
  <si>
    <t>04782 รพ_สต_มีชัย</t>
  </si>
  <si>
    <t>04783 รพ_สต_โพธิ์ชัย</t>
  </si>
  <si>
    <t>04784 รพ_สต_กวนวัน</t>
  </si>
  <si>
    <t>04785 รพ_สต_เวียงคุก</t>
  </si>
  <si>
    <t>04786 รพ_สต_วัดธาตุ</t>
  </si>
  <si>
    <t>04787 รพ_สต_หาดคำ</t>
  </si>
  <si>
    <t>04788 รพ_สต_หินโงม</t>
  </si>
  <si>
    <t>04789 รพ_สต_บ้านท่าจาน</t>
  </si>
  <si>
    <t>04790 รพ_สต_บ้านเดื่อ</t>
  </si>
  <si>
    <t>04791 รพ_สต_บ้านนาฮี</t>
  </si>
  <si>
    <t>04792 รพ_สต_ค่ายบกหวาน</t>
  </si>
  <si>
    <t>04793 รพ_สต_โพนสว่าง</t>
  </si>
  <si>
    <t>04794 รพ_สต_พระธาตุบังพวน</t>
  </si>
  <si>
    <t>04795 รพ_สต_หนองกอมเกาะ</t>
  </si>
  <si>
    <t>04796 รพ_สต_ปะโค</t>
  </si>
  <si>
    <t>04797 รพ_สต_เมืองหมี</t>
  </si>
  <si>
    <t>04798 รพ_สต_สีกาย</t>
  </si>
  <si>
    <t>04799 สาถานีอนามัยน้ำโมง</t>
  </si>
  <si>
    <t>04800 สถานีอนามัยท่าสำราญ</t>
  </si>
  <si>
    <t>04801 สถานีอนามัยกองนาง</t>
  </si>
  <si>
    <t>04802 สถานีอนามัยโคกคอน</t>
  </si>
  <si>
    <t>04803 สถานีอนามัยบ้านเดื่อ</t>
  </si>
  <si>
    <t>04804 สถานีอนามัยบ้านถ่อน</t>
  </si>
  <si>
    <t>04805 สถานีอนามัยบ้านว่าน</t>
  </si>
  <si>
    <t>04806 สถานีอนามัยนาข่า</t>
  </si>
  <si>
    <t>04807 สถานีอนามัยโพนสา</t>
  </si>
  <si>
    <t>04808 สถานีอนามัยหนองนาง</t>
  </si>
  <si>
    <t>04828 สอ_ต_วัดหลวง</t>
  </si>
  <si>
    <t>04829 สอ_บ_ปากสวย</t>
  </si>
  <si>
    <t>04830 สอ_บ_หนองกุ้งใต้</t>
  </si>
  <si>
    <t>04831 สอ_ต_กุดบง</t>
  </si>
  <si>
    <t>04832 สอ_ต_ชุมช้าง</t>
  </si>
  <si>
    <t>04833 สอ_บ_บัว</t>
  </si>
  <si>
    <t>04834 สอ_บ_ร่องโน</t>
  </si>
  <si>
    <t>04835 รพ_สต_เหล่าต่างคำ</t>
  </si>
  <si>
    <t>04836 สอ_ต_นาหนัง</t>
  </si>
  <si>
    <t>04837 สอ_บ_ดงสระพัง</t>
  </si>
  <si>
    <t>04838 สอ_ต_เซิม</t>
  </si>
  <si>
    <t>04839 สอ_ต_บ้านโพธิ์</t>
  </si>
  <si>
    <t>04840 สอ_บ_คำรุ่งเรือง</t>
  </si>
  <si>
    <t>04841 สอ_ต_บ้านผือ</t>
  </si>
  <si>
    <t>04842 สอ_ต_สร้างนางขาว</t>
  </si>
  <si>
    <t>04855 สอ_บ้านหม้อ</t>
  </si>
  <si>
    <t>04857 สอ_พระพุทธบาท</t>
  </si>
  <si>
    <t>04858 สอ_หนองปลาปาก</t>
  </si>
  <si>
    <t>04859 สอ_ นาโพธิ์</t>
  </si>
  <si>
    <t>10241 สอ_ท่ากฐิน</t>
  </si>
  <si>
    <t>13933 สอ_ ห้วยไฮ</t>
  </si>
  <si>
    <t>04864 รพ_สต_สังคม</t>
  </si>
  <si>
    <t>04865 รพ_สต_ผาตั้ง</t>
  </si>
  <si>
    <t>04866 รพ_สต_บ้านม่วง</t>
  </si>
  <si>
    <t>04867 รพ_สต_นางิ้ว</t>
  </si>
  <si>
    <t>04868 รพ_สต_เทพประทับ</t>
  </si>
  <si>
    <t>04896 สถานีอนามัยตำบลสระใคร</t>
  </si>
  <si>
    <t>04897 สถานีอนามัยตำบลคอกช้าง</t>
  </si>
  <si>
    <t>04898 สถานีอนามัยตำบลบ้านฝาง</t>
  </si>
  <si>
    <t>04899 สอ_เฉลิมพระเกียรติ60พรรษานวมินทราชินี</t>
  </si>
  <si>
    <t>04900 รพ_สต_นาดี</t>
  </si>
  <si>
    <t>04901 รพ_สต_หนองหลวง</t>
  </si>
  <si>
    <t>04902 รพ_สต_วังไฮ</t>
  </si>
  <si>
    <t>04903 รพ_สต_วังหลวง</t>
  </si>
  <si>
    <t>04904 รพ_สต_โคกอุดม</t>
  </si>
  <si>
    <t>04905 รพ_สต_อุดมพร</t>
  </si>
  <si>
    <t>04906 สถานีอนามัยรัตนวาปี</t>
  </si>
  <si>
    <t>04907 สถานีอนามัยตำบลนาทับไฮ</t>
  </si>
  <si>
    <t>04908 สถานีอนามัยตำบลบ้านต้อน</t>
  </si>
  <si>
    <t>04909 สถานีอนามัยพระบาทนาสิงห์</t>
  </si>
  <si>
    <t>04910 สถานีอนามัยตำบลโพนแพง</t>
  </si>
  <si>
    <t>14184 สถานีอนามัยนายาง</t>
  </si>
  <si>
    <t>04853 รพ_สต_โพธิ์ตาก</t>
  </si>
  <si>
    <t>04854 รพ_สต_สาวแล</t>
  </si>
  <si>
    <t>04860 รพ_สต_โพนทอง</t>
  </si>
  <si>
    <t>04861 รพ_สต_ดอนไผ่</t>
  </si>
  <si>
    <t>04862 รพ_สต_ด่านศรีสุข</t>
  </si>
  <si>
    <t>05477 สอ_ไฮ่</t>
  </si>
  <si>
    <t>05484 สอ_บะฮีเหนือ</t>
  </si>
  <si>
    <t>05486 สถานีอนามัยบ้านดงม่วงไข่</t>
  </si>
  <si>
    <t>05488 สถานีอนามัยบ้านสุขเกษม</t>
  </si>
  <si>
    <t>05489 สถานีอนามัยบ้านภูเงิน</t>
  </si>
  <si>
    <t>05490 สถานีอนมามัยบ้านต้นผึ้งใหม่พัฒนา</t>
  </si>
  <si>
    <t>05491 สถานีอนามัยบ้านโพนสวาง</t>
  </si>
  <si>
    <t>05505 สอ_ขัวก่าย</t>
  </si>
  <si>
    <t>05508 สอ_โคกแสง</t>
  </si>
  <si>
    <t>05511 สอ_ห้วยหิน</t>
  </si>
  <si>
    <t>05512 สอ_โนนอุดม</t>
  </si>
  <si>
    <t>05514 สอ_แสงเจริญ</t>
  </si>
  <si>
    <t>05518 สอ_หนองแวง</t>
  </si>
  <si>
    <t>13972 สอ_ส้งเปือย</t>
  </si>
  <si>
    <t>13973 สอ_วังเยี่ยม</t>
  </si>
  <si>
    <t>05548 สอ_หนองหลวง</t>
  </si>
  <si>
    <t>05549 สอ_บงใต้</t>
  </si>
  <si>
    <t>05551 สอ_ขาม</t>
  </si>
  <si>
    <t>13977 สอ_นาถ่อน</t>
  </si>
  <si>
    <t>4202000000.000</t>
  </si>
  <si>
    <t>4.1.2 รายได้จากการขายสินค้าและบริการของแผ่นดิน</t>
  </si>
  <si>
    <t>05595 รพ_สต_หัวโพน</t>
  </si>
  <si>
    <t>05596 รพ_สต_นาราชควาย</t>
  </si>
  <si>
    <t>05597 รพ_สต_กุรุคุ</t>
  </si>
  <si>
    <t>05598 รพ_สต_บ้านผึ้ง</t>
  </si>
  <si>
    <t>05599 รพ_สต_นามน</t>
  </si>
  <si>
    <t>05600 รพ_สต_หนองปลาดุก</t>
  </si>
  <si>
    <t>05601 รพ_สต_บ้านห้อม</t>
  </si>
  <si>
    <t>05603 รพ_สต_ขามเฒ่า</t>
  </si>
  <si>
    <t>05604 รพ_สต_ชะโงม</t>
  </si>
  <si>
    <t>05605 รพ_สต_ชะโนต</t>
  </si>
  <si>
    <t>05606 รพ_สต_บ้านกลาง</t>
  </si>
  <si>
    <t>05607 รพ_สต_หนองจันทน์</t>
  </si>
  <si>
    <t>05608 รพ_สต_ท่าค้อ</t>
  </si>
  <si>
    <t>05609 รพ_สต_นาหลวง</t>
  </si>
  <si>
    <t>05610 รพ_สต_คำเตย</t>
  </si>
  <si>
    <t>05611 รพ_สต_ดอนแดง</t>
  </si>
  <si>
    <t>05613 รพ_สต_คำพอก</t>
  </si>
  <si>
    <t>05614 รพ_สต_บ้านบัว</t>
  </si>
  <si>
    <t>05615 รพ_สต_ดงขวาง</t>
  </si>
  <si>
    <t>05616 รพ_สต_โชคอำนวย</t>
  </si>
  <si>
    <t>05617 รพ_สต_สุขเกษม</t>
  </si>
  <si>
    <t>13979 รพ_สต_ทุ่งมน</t>
  </si>
  <si>
    <t>14277 รพ_สต_ดงติ้ว</t>
  </si>
  <si>
    <t>05618 สถานีอนามัยหนองฮี</t>
  </si>
  <si>
    <t>05620 สถานีอนามัยนาดอกไม้</t>
  </si>
  <si>
    <t>05621 สถานีอนามัยโคกสว่าง</t>
  </si>
  <si>
    <t>05622 สถานีอนามัยโคกสูง</t>
  </si>
  <si>
    <t>05623 สถานีอนามัยมหาชัย</t>
  </si>
  <si>
    <t>05624 สถานีอนามัยนามะเขือ</t>
  </si>
  <si>
    <t>05625 สถานีอนามัยโพนสวาง</t>
  </si>
  <si>
    <t>05627 สถานีอนามัยบ้านกลาง</t>
  </si>
  <si>
    <t>05628 สถานีอนามัยบ้านโพน</t>
  </si>
  <si>
    <t>05629 สถานีอนามัยตำบลจำปา</t>
  </si>
  <si>
    <t>05630 สถานีอนามัยบ้านท่าดอกแก้ว</t>
  </si>
  <si>
    <t>05631 สถานีอนามัยบ้านดอนแดง</t>
  </si>
  <si>
    <t>05632 สถานีอนามัยตำบลไชยบุรี</t>
  </si>
  <si>
    <t>05634 สถานีอนามัยบ้านแก้วปัดโป่ง</t>
  </si>
  <si>
    <t>05635 สถานีอนามัยตำบลพนอม</t>
  </si>
  <si>
    <t>05636 สถานีอนามัยบ้านดง</t>
  </si>
  <si>
    <t>05637 สถานีอนามัยบ้านตาลหนองเทา</t>
  </si>
  <si>
    <t>05638 สถานีอนามัยบ้านท่าหนามแก้ว</t>
  </si>
  <si>
    <t>05639 สถานีอนามัยพะทาย</t>
  </si>
  <si>
    <t>05640 สถานีอนามัยเวินพระบาท</t>
  </si>
  <si>
    <t>05641 สถานีอนามัยบ้านม่วง</t>
  </si>
  <si>
    <t>05642 สถานีอนามัยตำบลรามราช</t>
  </si>
  <si>
    <t>05643 สถานีอนามัยบ้านหนองไฮ</t>
  </si>
  <si>
    <t>05644 สถานีอนามัยตำบลไผ่ล้อม</t>
  </si>
  <si>
    <t>05645 สถานีอนามัยดอนสะฝาง  ตำบลโพนทอง</t>
  </si>
  <si>
    <t>05648 สถานีอนามัยตำบลโพนทอง</t>
  </si>
  <si>
    <t>05649 สถานีอนามัยบ้านคำนกกก</t>
  </si>
  <si>
    <t>05652 สถานีอนามัยนางัว</t>
  </si>
  <si>
    <t>0650 สถานีอนามัยตำบลหนองแวง</t>
  </si>
  <si>
    <t>13980 สถานีอนามัยนาเข</t>
  </si>
  <si>
    <t>05653 สถานีอนามัยตำบลฝั่งแดง</t>
  </si>
  <si>
    <t>05654 สถานีอนามัยบ้านโพนแพง ตำบลโพนแพง</t>
  </si>
  <si>
    <t>05655 สถานีอนามัยตาลกุด ตำบลโพนแพง</t>
  </si>
  <si>
    <t>05656 สถานีอนามัยตำบลพระกลางทุ่ง</t>
  </si>
  <si>
    <t>05657 สถานีอนามัยตำบลนาถ่อน</t>
  </si>
  <si>
    <t>05658 สถานีอนามัยตำบลดงยอ</t>
  </si>
  <si>
    <t>05659 สถานีอนามัยตำบลแสนพัน</t>
  </si>
  <si>
    <t>05660 สถานีอนามัยตำบลดอนนางหงส์</t>
  </si>
  <si>
    <t>05661 สถานีอนามัยตำบลน้ำก่ำ</t>
  </si>
  <si>
    <t>05662 สถานีอนามัยบ้านทู้</t>
  </si>
  <si>
    <t>05663 สถานีอนามัยบ้านทรายมูล ตำบลน้ำก่ำ</t>
  </si>
  <si>
    <t>05664 สถานีอนามัยบ้านอุ่มเหม้า ตำบลอุ่มเหม้า</t>
  </si>
  <si>
    <t>05665 สถานีอนามัยตำบลนาหนาด</t>
  </si>
  <si>
    <t>05666 สถานีอนามัยตำบลกุดฉิม</t>
  </si>
  <si>
    <t>11873 สถานีอนามัยบ้านโคกสว่างพัฒนา ตำบลธาตุพนมเหนือ</t>
  </si>
  <si>
    <t>05668 ท่าลาด สอ_</t>
  </si>
  <si>
    <t>05669 สอ_นางาม</t>
  </si>
  <si>
    <t>05670 นายอ สอ_</t>
  </si>
  <si>
    <t>05671 โคกหินแฮ่</t>
  </si>
  <si>
    <t>05673 โนนสะอาด สอ_</t>
  </si>
  <si>
    <t>05674 นาบั่ว (เรณูใต้)</t>
  </si>
  <si>
    <t>05675 นาขาม สอ_</t>
  </si>
  <si>
    <t>14278 โนนอนามัย สอ_</t>
  </si>
  <si>
    <t>05676 รพ_สต_พระซอง</t>
  </si>
  <si>
    <t>05677 รพ_สต_บ้านดงอินำ</t>
  </si>
  <si>
    <t>05678 รพ_สต_หนองสังข์</t>
  </si>
  <si>
    <t>05679 รพ_สต_บ้านนาฉันทะ</t>
  </si>
  <si>
    <t>05680 รพ_สต_นาคู่</t>
  </si>
  <si>
    <t>05682 รพ_สต_บ้านดงน้อย</t>
  </si>
  <si>
    <t>05683 รพ_สต_พิมาน</t>
  </si>
  <si>
    <t>05684 รพ_สต_บ้านหนองหอยใหญ่</t>
  </si>
  <si>
    <t>05685 รพ_สต_พุ่มแก</t>
  </si>
  <si>
    <t>05686 รพ_สต_บ้านโพนตูม</t>
  </si>
  <si>
    <t>05687 รพ_สต_ก้านเหลือง</t>
  </si>
  <si>
    <t>05688 รพ_สต_หนองบ่อ</t>
  </si>
  <si>
    <t>05689 รพ_สต_บ้านดงขวาง</t>
  </si>
  <si>
    <t>05690 รพ_สต_นาเลียง</t>
  </si>
  <si>
    <t>05694 รพ_สต_บ้านแก้ง</t>
  </si>
  <si>
    <t>05695 รพ_สต_คำพี้</t>
  </si>
  <si>
    <t>13981 รพ_สต_บ้านสร้างติ่ว</t>
  </si>
  <si>
    <t>13982 รพ_สต_บ้านหนองหญ้าปล้อง</t>
  </si>
  <si>
    <t>24724 รพ_สต_บ้านหนองกุง</t>
  </si>
  <si>
    <t>05697 สอ_นาเดื่อ</t>
  </si>
  <si>
    <t>05698 สอ_อีอูด</t>
  </si>
  <si>
    <t>05700 สอ_หนองผือ</t>
  </si>
  <si>
    <t>05701 สอ_เซียงเซา</t>
  </si>
  <si>
    <t>05702 สอ_บ้านแค</t>
  </si>
  <si>
    <t>05703 สอ_ปากยาม</t>
  </si>
  <si>
    <t>05704 สอ_สามผง</t>
  </si>
  <si>
    <t>05705 สอ_ท่าบ่อ</t>
  </si>
  <si>
    <t>05709 สอ_บ้านเหล่า</t>
  </si>
  <si>
    <t>05710 สอ_นาคำ</t>
  </si>
  <si>
    <t>05711 สอ_ภูกระแต</t>
  </si>
  <si>
    <t>05712 สอ_โพนสว่าง</t>
  </si>
  <si>
    <t>05713 สอ_นาโพธิ์</t>
  </si>
  <si>
    <t>05714 สอ_เสียวสงคราม</t>
  </si>
  <si>
    <t>05715 สอ_หาดแพง</t>
  </si>
  <si>
    <t>05716 สถานีอนามัยตำบลนางัว</t>
  </si>
  <si>
    <t>05717 สถานีอนามัยอูนนา</t>
  </si>
  <si>
    <t>05718 สถานีอนามัยนาคอย</t>
  </si>
  <si>
    <t>05719 สถานีอนามัยดอนแดง</t>
  </si>
  <si>
    <t>05720 สถานีอนามัยบ้านโคกสะอาด</t>
  </si>
  <si>
    <t>05722 สถานีอนามัยบ้านดอนศาลา</t>
  </si>
  <si>
    <t>05723 สถานีอนามัยตำบลเหล่าพัฒนา</t>
  </si>
  <si>
    <t>05724 สถานีอนามัยตำบลท่าเรือ</t>
  </si>
  <si>
    <t>05725 สถานีอนามัยบ้านต้าย</t>
  </si>
  <si>
    <t>05726 สถานีอนามัยนาหัวบ่อ</t>
  </si>
  <si>
    <t>05727 สถานีอนามัยโพนตูม</t>
  </si>
  <si>
    <t>05728 สถานีอนามัยดอนยาง</t>
  </si>
  <si>
    <t>05729 สถานีอนามัยขามเตี้ยใหญ่</t>
  </si>
  <si>
    <t>05730 สถานีอนามัยโพนบก</t>
  </si>
  <si>
    <t>05731 สถานีอนามัยขว้างคลี</t>
  </si>
  <si>
    <t>05732 สถานีอนามัยบ้านค้อ</t>
  </si>
  <si>
    <t>05733 สถานีอนามัยห้วยไห</t>
  </si>
  <si>
    <t>05734 สถานีอนามัยนาใน</t>
  </si>
  <si>
    <t>23137 สถานีอนามัยโพนจาน</t>
  </si>
  <si>
    <t>05735 สอ_พันห่าว</t>
  </si>
  <si>
    <t>05737 สอ_หนองซน</t>
  </si>
  <si>
    <t>05738 สอ_คำแม่นาง</t>
  </si>
  <si>
    <t>05739 สอ_ดอนเตย</t>
  </si>
  <si>
    <t>05691 รพสต_โคกสี</t>
  </si>
  <si>
    <t>05692 รพสต_นาขาม</t>
  </si>
  <si>
    <t>05696 รพสต_ยอดชาด</t>
  </si>
  <si>
    <t>หมายเหตุ : ให้ตรวจสอบ รพสต. ที่มี เงินบำรุงคงเหลือน้อยกว่า ทุนสำรองสุทธิ (NWC) แก้ไขการบันทึกบัญชีให้ถูต้อง</t>
  </si>
  <si>
    <t xml:space="preserve">สำหรับเดือน กรกฎาคม 2568  ปีงบประมาณ พ.ศ.2568 (ข้อมูล ณ วันที่ 26 สิงหาคม 2568  เวลา 09.30 น.)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</si>
</sst>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฿&quot;#,##0.00;\-&quot;฿&quot;#,##0.00"/>
    <numFmt numFmtId="43" formatCode="_-* #,##0.00_-;\-* #,##0.00_-;_-* &quot;-&quot;??_-;_-@_-"/>
    <numFmt numFmtId="187" formatCode="#,##0.00_ ;[Red]\-#,##0.00\ "/>
    <numFmt numFmtId="188" formatCode="_-* #,##0_-;\-* #,##0_-;_-* &quot;-&quot;??_-;_-@_-"/>
    <numFmt numFmtId="189" formatCode="_(* #,##0.00_);_(* \(#,##0.00\);_(* &quot;-&quot;??_);_(@_)"/>
  </numFmts>
  <fonts count="3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color indexed="8"/>
      <name val="Tahoma"/>
      <family val="2"/>
    </font>
    <font>
      <sz val="14"/>
      <color indexed="8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color indexed="8"/>
      <name val="TH SarabunPSK"/>
      <family val="2"/>
    </font>
    <font>
      <b/>
      <u/>
      <sz val="14"/>
      <color theme="1"/>
      <name val="TH SarabunPSK"/>
      <family val="2"/>
    </font>
    <font>
      <sz val="10"/>
      <color indexed="8"/>
      <name val="Tahoma"/>
      <family val="2"/>
    </font>
    <font>
      <sz val="10"/>
      <color indexed="8"/>
      <name val="Tahoma"/>
      <family val="2"/>
    </font>
    <font>
      <sz val="11"/>
      <color theme="1"/>
      <name val="Tahoma"/>
      <family val="2"/>
      <scheme val="minor"/>
    </font>
    <font>
      <sz val="11"/>
      <name val="Tahoma"/>
      <family val="2"/>
      <charset val="222"/>
      <scheme val="minor"/>
    </font>
    <font>
      <sz val="11"/>
      <color theme="1"/>
      <name val="Tahoma"/>
      <family val="2"/>
    </font>
    <font>
      <b/>
      <sz val="10"/>
      <color theme="1"/>
      <name val="TH SarabunPSK"/>
      <family val="2"/>
    </font>
    <font>
      <sz val="10"/>
      <color theme="1"/>
      <name val="TH SarabunPSK"/>
      <family val="2"/>
    </font>
    <font>
      <b/>
      <sz val="10"/>
      <color rgb="FF333333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1"/>
      <name val="Tahoma"/>
      <family val="2"/>
      <charset val="222"/>
    </font>
    <font>
      <sz val="11"/>
      <name val="Tahoma"/>
      <family val="2"/>
    </font>
    <font>
      <b/>
      <sz val="8.8000000000000007"/>
      <color rgb="FFFFFFFF"/>
      <name val="Tahoma"/>
      <family val="2"/>
      <charset val="222"/>
      <scheme val="minor"/>
    </font>
    <font>
      <sz val="8.8000000000000007"/>
      <color rgb="FF333333"/>
      <name val="Verdana"/>
      <family val="2"/>
    </font>
    <font>
      <sz val="11"/>
      <color theme="1"/>
      <name val="Verdana"/>
      <family val="2"/>
    </font>
    <font>
      <b/>
      <sz val="7.5"/>
      <color rgb="FFFFFFFF"/>
      <name val="MS Sans Serif"/>
    </font>
    <font>
      <sz val="7.5"/>
      <color rgb="FF333333"/>
      <name val="MS Sans Serif"/>
    </font>
    <font>
      <u/>
      <sz val="11"/>
      <color theme="10"/>
      <name val="Tahoma"/>
      <family val="2"/>
      <charset val="22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7F6F3"/>
        <bgColor indexed="64"/>
      </patternFill>
    </fill>
    <fill>
      <patternFill patternType="solid">
        <fgColor rgb="FF5D7B9D"/>
        <bgColor indexed="64"/>
      </patternFill>
    </fill>
    <fill>
      <patternFill patternType="solid">
        <fgColor rgb="FF507CD1"/>
        <bgColor indexed="64"/>
      </patternFill>
    </fill>
    <fill>
      <patternFill patternType="solid">
        <fgColor rgb="FFEFF3F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E2DED6"/>
      </left>
      <right/>
      <top style="medium">
        <color rgb="FFE2DED6"/>
      </top>
      <bottom/>
      <diagonal/>
    </border>
    <border>
      <left/>
      <right/>
      <top style="medium">
        <color rgb="FFE2DED6"/>
      </top>
      <bottom/>
      <diagonal/>
    </border>
    <border>
      <left/>
      <right style="medium">
        <color rgb="FFE2DED6"/>
      </right>
      <top style="medium">
        <color rgb="FFE2DED6"/>
      </top>
      <bottom/>
      <diagonal/>
    </border>
    <border>
      <left style="medium">
        <color rgb="FFE2DED6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E2DED6"/>
      </right>
      <top/>
      <bottom/>
      <diagonal/>
    </border>
    <border>
      <left style="thin">
        <color rgb="FF000000"/>
      </left>
      <right style="medium">
        <color rgb="FFE2DED6"/>
      </right>
      <top style="thin">
        <color rgb="FF000000"/>
      </top>
      <bottom style="thin">
        <color rgb="FF000000"/>
      </bottom>
      <diagonal/>
    </border>
    <border>
      <left style="medium">
        <color rgb="FFE2DED6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E2DED6"/>
      </right>
      <top style="thin">
        <color rgb="FF000000"/>
      </top>
      <bottom/>
      <diagonal/>
    </border>
    <border>
      <left style="medium">
        <color rgb="FFE2DED6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E2DED6"/>
      </right>
      <top/>
      <bottom style="thin">
        <color rgb="FF000000"/>
      </bottom>
      <diagonal/>
    </border>
    <border>
      <left style="medium">
        <color rgb="FFE2DED6"/>
      </left>
      <right style="thin">
        <color rgb="FF000000"/>
      </right>
      <top/>
      <bottom style="medium">
        <color rgb="FFE2DED6"/>
      </bottom>
      <diagonal/>
    </border>
    <border>
      <left style="thin">
        <color rgb="FF000000"/>
      </left>
      <right/>
      <top/>
      <bottom style="medium">
        <color rgb="FFE2DED6"/>
      </bottom>
      <diagonal/>
    </border>
    <border>
      <left/>
      <right style="thin">
        <color rgb="FF000000"/>
      </right>
      <top/>
      <bottom style="medium">
        <color rgb="FFE2DED6"/>
      </bottom>
      <diagonal/>
    </border>
    <border>
      <left style="thin">
        <color rgb="FF000000"/>
      </left>
      <right style="thin">
        <color rgb="FF000000"/>
      </right>
      <top/>
      <bottom style="medium">
        <color rgb="FFE2DED6"/>
      </bottom>
      <diagonal/>
    </border>
    <border>
      <left style="thin">
        <color rgb="FF000000"/>
      </left>
      <right style="medium">
        <color rgb="FFE2DED6"/>
      </right>
      <top/>
      <bottom style="medium">
        <color rgb="FFE2DED6"/>
      </bottom>
      <diagonal/>
    </border>
    <border>
      <left style="medium">
        <color rgb="FFE2DED6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E2DED6"/>
      </right>
      <top/>
      <bottom style="thin">
        <color rgb="FF000000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8" fillId="0" borderId="0"/>
    <xf numFmtId="189" fontId="3" fillId="0" borderId="0" applyFont="0" applyFill="0" applyBorder="0" applyAlignment="0" applyProtection="0"/>
    <xf numFmtId="0" fontId="9" fillId="0" borderId="0"/>
    <xf numFmtId="0" fontId="2" fillId="0" borderId="0"/>
    <xf numFmtId="0" fontId="26" fillId="0" borderId="0" applyNumberFormat="0" applyFill="0" applyBorder="0" applyAlignment="0" applyProtection="0"/>
  </cellStyleXfs>
  <cellXfs count="337">
    <xf numFmtId="0" fontId="0" fillId="0" borderId="0" xfId="0"/>
    <xf numFmtId="2" fontId="0" fillId="0" borderId="0" xfId="0" applyNumberFormat="1"/>
    <xf numFmtId="0" fontId="4" fillId="0" borderId="0" xfId="0" applyFont="1"/>
    <xf numFmtId="0" fontId="5" fillId="0" borderId="3" xfId="0" applyFont="1" applyBorder="1"/>
    <xf numFmtId="0" fontId="5" fillId="0" borderId="0" xfId="0" applyFont="1"/>
    <xf numFmtId="17" fontId="5" fillId="0" borderId="3" xfId="0" applyNumberFormat="1" applyFont="1" applyBorder="1" applyAlignment="1">
      <alignment horizontal="center"/>
    </xf>
    <xf numFmtId="0" fontId="5" fillId="7" borderId="3" xfId="0" applyFont="1" applyFill="1" applyBorder="1"/>
    <xf numFmtId="0" fontId="5" fillId="8" borderId="6" xfId="0" applyFont="1" applyFill="1" applyBorder="1" applyAlignment="1">
      <alignment horizontal="center"/>
    </xf>
    <xf numFmtId="0" fontId="5" fillId="8" borderId="7" xfId="0" applyFont="1" applyFill="1" applyBorder="1" applyAlignment="1">
      <alignment horizontal="center"/>
    </xf>
    <xf numFmtId="43" fontId="5" fillId="8" borderId="7" xfId="0" applyNumberFormat="1" applyFont="1" applyFill="1" applyBorder="1"/>
    <xf numFmtId="0" fontId="5" fillId="0" borderId="9" xfId="0" applyFont="1" applyBorder="1"/>
    <xf numFmtId="0" fontId="7" fillId="0" borderId="0" xfId="0" applyFont="1" applyAlignment="1">
      <alignment horizontal="center"/>
    </xf>
    <xf numFmtId="187" fontId="1" fillId="7" borderId="0" xfId="1" applyNumberFormat="1" applyFont="1" applyFill="1"/>
    <xf numFmtId="43" fontId="0" fillId="11" borderId="0" xfId="1" applyFont="1" applyFill="1"/>
    <xf numFmtId="43" fontId="0" fillId="4" borderId="0" xfId="1" applyFont="1" applyFill="1"/>
    <xf numFmtId="43" fontId="1" fillId="9" borderId="0" xfId="1" applyFont="1" applyFill="1" applyAlignment="1">
      <alignment horizontal="center"/>
    </xf>
    <xf numFmtId="43" fontId="1" fillId="4" borderId="0" xfId="1" applyFont="1" applyFill="1" applyAlignment="1">
      <alignment horizontal="center"/>
    </xf>
    <xf numFmtId="43" fontId="1" fillId="9" borderId="0" xfId="1" applyFont="1" applyFill="1"/>
    <xf numFmtId="43" fontId="1" fillId="4" borderId="0" xfId="1" applyFont="1" applyFill="1"/>
    <xf numFmtId="43" fontId="0" fillId="7" borderId="0" xfId="1" applyFont="1" applyFill="1"/>
    <xf numFmtId="43" fontId="0" fillId="9" borderId="0" xfId="1" applyFont="1" applyFill="1"/>
    <xf numFmtId="43" fontId="0" fillId="4" borderId="0" xfId="0" applyNumberFormat="1" applyFill="1"/>
    <xf numFmtId="43" fontId="0" fillId="9" borderId="0" xfId="0" applyNumberFormat="1" applyFill="1"/>
    <xf numFmtId="2" fontId="0" fillId="7" borderId="0" xfId="0" applyNumberFormat="1" applyFill="1"/>
    <xf numFmtId="187" fontId="0" fillId="7" borderId="0" xfId="1" applyNumberFormat="1" applyFont="1" applyFill="1"/>
    <xf numFmtId="43" fontId="1" fillId="12" borderId="0" xfId="1" applyFont="1" applyFill="1"/>
    <xf numFmtId="2" fontId="0" fillId="12" borderId="0" xfId="0" applyNumberFormat="1" applyFill="1"/>
    <xf numFmtId="43" fontId="0" fillId="12" borderId="0" xfId="0" applyNumberFormat="1" applyFill="1"/>
    <xf numFmtId="2" fontId="0" fillId="16" borderId="0" xfId="0" applyNumberFormat="1" applyFill="1"/>
    <xf numFmtId="43" fontId="0" fillId="16" borderId="0" xfId="1" applyFont="1" applyFill="1"/>
    <xf numFmtId="187" fontId="0" fillId="7" borderId="0" xfId="0" applyNumberFormat="1" applyFill="1"/>
    <xf numFmtId="43" fontId="0" fillId="11" borderId="0" xfId="0" applyNumberFormat="1" applyFill="1"/>
    <xf numFmtId="2" fontId="0" fillId="11" borderId="0" xfId="0" applyNumberFormat="1" applyFill="1"/>
    <xf numFmtId="2" fontId="0" fillId="4" borderId="0" xfId="0" applyNumberFormat="1" applyFill="1"/>
    <xf numFmtId="2" fontId="0" fillId="9" borderId="0" xfId="0" applyNumberFormat="1" applyFill="1"/>
    <xf numFmtId="43" fontId="10" fillId="0" borderId="0" xfId="1" applyFont="1"/>
    <xf numFmtId="2" fontId="0" fillId="17" borderId="0" xfId="0" applyNumberFormat="1" applyFill="1"/>
    <xf numFmtId="43" fontId="1" fillId="15" borderId="0" xfId="1" applyFont="1" applyFill="1"/>
    <xf numFmtId="2" fontId="0" fillId="15" borderId="0" xfId="0" applyNumberFormat="1" applyFill="1"/>
    <xf numFmtId="43" fontId="0" fillId="15" borderId="0" xfId="0" applyNumberFormat="1" applyFill="1"/>
    <xf numFmtId="0" fontId="5" fillId="2" borderId="3" xfId="0" applyFont="1" applyFill="1" applyBorder="1"/>
    <xf numFmtId="43" fontId="0" fillId="2" borderId="0" xfId="1" applyFont="1" applyFill="1"/>
    <xf numFmtId="43" fontId="10" fillId="2" borderId="0" xfId="1" applyFont="1" applyFill="1"/>
    <xf numFmtId="43" fontId="5" fillId="0" borderId="0" xfId="1" applyFont="1"/>
    <xf numFmtId="2" fontId="10" fillId="0" borderId="0" xfId="0" applyNumberFormat="1" applyFont="1"/>
    <xf numFmtId="187" fontId="1" fillId="7" borderId="0" xfId="1" applyNumberFormat="1" applyFont="1" applyFill="1" applyAlignment="1">
      <alignment horizontal="center"/>
    </xf>
    <xf numFmtId="0" fontId="0" fillId="2" borderId="0" xfId="0" applyFill="1"/>
    <xf numFmtId="43" fontId="5" fillId="0" borderId="0" xfId="0" applyNumberFormat="1" applyFont="1"/>
    <xf numFmtId="2" fontId="5" fillId="0" borderId="0" xfId="0" applyNumberFormat="1" applyFont="1"/>
    <xf numFmtId="4" fontId="6" fillId="2" borderId="3" xfId="0" applyNumberFormat="1" applyFont="1" applyFill="1" applyBorder="1" applyAlignment="1">
      <alignment horizontal="right"/>
    </xf>
    <xf numFmtId="3" fontId="12" fillId="2" borderId="17" xfId="0" applyNumberFormat="1" applyFont="1" applyFill="1" applyBorder="1" applyAlignment="1">
      <alignment horizontal="right" vertical="center"/>
    </xf>
    <xf numFmtId="0" fontId="12" fillId="2" borderId="17" xfId="0" applyFont="1" applyFill="1" applyBorder="1" applyAlignment="1">
      <alignment horizontal="left" vertical="center"/>
    </xf>
    <xf numFmtId="2" fontId="11" fillId="0" borderId="0" xfId="0" applyNumberFormat="1" applyFont="1"/>
    <xf numFmtId="188" fontId="0" fillId="2" borderId="0" xfId="1" applyNumberFormat="1" applyFont="1" applyFill="1" applyAlignment="1">
      <alignment horizontal="center"/>
    </xf>
    <xf numFmtId="2" fontId="0" fillId="2" borderId="0" xfId="0" applyNumberFormat="1" applyFill="1"/>
    <xf numFmtId="188" fontId="0" fillId="2" borderId="0" xfId="1" applyNumberFormat="1" applyFont="1" applyFill="1"/>
    <xf numFmtId="43" fontId="0" fillId="15" borderId="0" xfId="1" applyFont="1" applyFill="1"/>
    <xf numFmtId="43" fontId="0" fillId="18" borderId="0" xfId="0" applyNumberFormat="1" applyFill="1"/>
    <xf numFmtId="2" fontId="0" fillId="18" borderId="0" xfId="0" applyNumberFormat="1" applyFill="1"/>
    <xf numFmtId="43" fontId="0" fillId="18" borderId="0" xfId="1" applyFont="1" applyFill="1"/>
    <xf numFmtId="43" fontId="0" fillId="12" borderId="0" xfId="1" applyFont="1" applyFill="1"/>
    <xf numFmtId="0" fontId="14" fillId="0" borderId="0" xfId="0" applyFont="1"/>
    <xf numFmtId="0" fontId="14" fillId="0" borderId="0" xfId="0" applyFont="1" applyAlignment="1">
      <alignment horizontal="center"/>
    </xf>
    <xf numFmtId="0" fontId="13" fillId="0" borderId="3" xfId="0" applyFont="1" applyBorder="1"/>
    <xf numFmtId="0" fontId="14" fillId="0" borderId="3" xfId="0" applyFont="1" applyBorder="1"/>
    <xf numFmtId="43" fontId="14" fillId="0" borderId="0" xfId="0" applyNumberFormat="1" applyFont="1"/>
    <xf numFmtId="43" fontId="14" fillId="0" borderId="3" xfId="0" applyNumberFormat="1" applyFont="1" applyBorder="1"/>
    <xf numFmtId="2" fontId="14" fillId="0" borderId="3" xfId="0" applyNumberFormat="1" applyFont="1" applyBorder="1"/>
    <xf numFmtId="0" fontId="13" fillId="0" borderId="0" xfId="0" applyFont="1"/>
    <xf numFmtId="0" fontId="15" fillId="2" borderId="0" xfId="0" applyFont="1" applyFill="1" applyAlignment="1">
      <alignment horizontal="left" vertical="top"/>
    </xf>
    <xf numFmtId="0" fontId="5" fillId="0" borderId="3" xfId="0" applyFont="1" applyBorder="1" applyAlignment="1">
      <alignment horizontal="center"/>
    </xf>
    <xf numFmtId="0" fontId="16" fillId="0" borderId="0" xfId="0" applyFont="1"/>
    <xf numFmtId="0" fontId="17" fillId="0" borderId="0" xfId="0" applyFont="1"/>
    <xf numFmtId="0" fontId="16" fillId="0" borderId="1" xfId="0" applyFont="1" applyBorder="1" applyAlignment="1">
      <alignment vertical="center"/>
    </xf>
    <xf numFmtId="0" fontId="16" fillId="0" borderId="1" xfId="0" applyFont="1" applyBorder="1"/>
    <xf numFmtId="0" fontId="16" fillId="8" borderId="3" xfId="0" applyFont="1" applyFill="1" applyBorder="1" applyAlignment="1">
      <alignment horizontal="center" vertical="center" wrapText="1"/>
    </xf>
    <xf numFmtId="0" fontId="17" fillId="0" borderId="3" xfId="0" applyFont="1" applyBorder="1"/>
    <xf numFmtId="187" fontId="16" fillId="0" borderId="0" xfId="1" applyNumberFormat="1" applyFont="1"/>
    <xf numFmtId="43" fontId="16" fillId="0" borderId="0" xfId="1" applyFont="1"/>
    <xf numFmtId="0" fontId="16" fillId="0" borderId="3" xfId="0" applyFont="1" applyBorder="1"/>
    <xf numFmtId="187" fontId="16" fillId="2" borderId="0" xfId="1" applyNumberFormat="1" applyFont="1" applyFill="1"/>
    <xf numFmtId="0" fontId="16" fillId="0" borderId="3" xfId="0" applyFont="1" applyBorder="1" applyAlignment="1">
      <alignment horizontal="center"/>
    </xf>
    <xf numFmtId="0" fontId="18" fillId="0" borderId="3" xfId="0" applyFont="1" applyBorder="1"/>
    <xf numFmtId="43" fontId="16" fillId="14" borderId="3" xfId="1" applyFont="1" applyFill="1" applyBorder="1"/>
    <xf numFmtId="187" fontId="16" fillId="14" borderId="3" xfId="1" applyNumberFormat="1" applyFont="1" applyFill="1" applyBorder="1"/>
    <xf numFmtId="0" fontId="16" fillId="14" borderId="3" xfId="0" applyFont="1" applyFill="1" applyBorder="1"/>
    <xf numFmtId="188" fontId="16" fillId="14" borderId="3" xfId="1" applyNumberFormat="1" applyFont="1" applyFill="1" applyBorder="1"/>
    <xf numFmtId="0" fontId="16" fillId="14" borderId="3" xfId="0" applyFont="1" applyFill="1" applyBorder="1" applyAlignment="1">
      <alignment horizontal="center"/>
    </xf>
    <xf numFmtId="38" fontId="16" fillId="14" borderId="3" xfId="1" applyNumberFormat="1" applyFont="1" applyFill="1" applyBorder="1"/>
    <xf numFmtId="0" fontId="16" fillId="2" borderId="3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/>
    </xf>
    <xf numFmtId="43" fontId="16" fillId="4" borderId="3" xfId="1" applyFont="1" applyFill="1" applyBorder="1" applyAlignment="1">
      <alignment horizontal="center"/>
    </xf>
    <xf numFmtId="0" fontId="16" fillId="6" borderId="3" xfId="0" applyFont="1" applyFill="1" applyBorder="1" applyAlignment="1">
      <alignment horizontal="center"/>
    </xf>
    <xf numFmtId="2" fontId="16" fillId="6" borderId="3" xfId="0" applyNumberFormat="1" applyFont="1" applyFill="1" applyBorder="1" applyAlignment="1">
      <alignment horizontal="right"/>
    </xf>
    <xf numFmtId="0" fontId="16" fillId="0" borderId="3" xfId="0" applyFont="1" applyBorder="1" applyAlignment="1">
      <alignment wrapText="1"/>
    </xf>
    <xf numFmtId="2" fontId="16" fillId="6" borderId="3" xfId="1" applyNumberFormat="1" applyFont="1" applyFill="1" applyBorder="1" applyAlignment="1">
      <alignment horizontal="right"/>
    </xf>
    <xf numFmtId="0" fontId="16" fillId="2" borderId="7" xfId="0" applyFont="1" applyFill="1" applyBorder="1" applyAlignment="1">
      <alignment horizontal="center"/>
    </xf>
    <xf numFmtId="0" fontId="16" fillId="4" borderId="7" xfId="0" applyFont="1" applyFill="1" applyBorder="1" applyAlignment="1">
      <alignment horizontal="center"/>
    </xf>
    <xf numFmtId="43" fontId="16" fillId="4" borderId="7" xfId="1" applyFont="1" applyFill="1" applyBorder="1" applyAlignment="1">
      <alignment horizontal="center"/>
    </xf>
    <xf numFmtId="0" fontId="16" fillId="6" borderId="7" xfId="0" applyFont="1" applyFill="1" applyBorder="1" applyAlignment="1">
      <alignment horizontal="center"/>
    </xf>
    <xf numFmtId="2" fontId="16" fillId="6" borderId="7" xfId="1" applyNumberFormat="1" applyFont="1" applyFill="1" applyBorder="1" applyAlignment="1">
      <alignment horizontal="right"/>
    </xf>
    <xf numFmtId="0" fontId="16" fillId="0" borderId="7" xfId="0" applyFont="1" applyBorder="1"/>
    <xf numFmtId="0" fontId="16" fillId="0" borderId="2" xfId="0" applyFont="1" applyBorder="1" applyAlignment="1">
      <alignment vertical="center"/>
    </xf>
    <xf numFmtId="43" fontId="10" fillId="0" borderId="0" xfId="1" applyFont="1" applyFill="1"/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vertical="center"/>
    </xf>
    <xf numFmtId="0" fontId="16" fillId="2" borderId="3" xfId="0" applyFont="1" applyFill="1" applyBorder="1" applyAlignment="1">
      <alignment horizontal="center" vertical="center"/>
    </xf>
    <xf numFmtId="43" fontId="16" fillId="4" borderId="3" xfId="1" applyFont="1" applyFill="1" applyBorder="1" applyAlignment="1">
      <alignment horizontal="center" vertical="center"/>
    </xf>
    <xf numFmtId="2" fontId="16" fillId="6" borderId="3" xfId="0" applyNumberFormat="1" applyFont="1" applyFill="1" applyBorder="1" applyAlignment="1">
      <alignment horizontal="right" vertical="center"/>
    </xf>
    <xf numFmtId="0" fontId="16" fillId="0" borderId="3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43" fontId="5" fillId="7" borderId="3" xfId="1" applyFont="1" applyFill="1" applyBorder="1" applyAlignment="1">
      <alignment horizontal="center"/>
    </xf>
    <xf numFmtId="43" fontId="11" fillId="2" borderId="0" xfId="1" applyFont="1" applyFill="1"/>
    <xf numFmtId="3" fontId="19" fillId="2" borderId="17" xfId="0" applyNumberFormat="1" applyFont="1" applyFill="1" applyBorder="1" applyAlignment="1">
      <alignment horizontal="right" vertical="center"/>
    </xf>
    <xf numFmtId="0" fontId="19" fillId="2" borderId="17" xfId="0" applyFont="1" applyFill="1" applyBorder="1" applyAlignment="1">
      <alignment horizontal="left" vertical="center"/>
    </xf>
    <xf numFmtId="2" fontId="11" fillId="2" borderId="0" xfId="1" applyNumberFormat="1" applyFont="1" applyFill="1"/>
    <xf numFmtId="2" fontId="19" fillId="2" borderId="17" xfId="0" applyNumberFormat="1" applyFont="1" applyFill="1" applyBorder="1" applyAlignment="1">
      <alignment horizontal="right" vertical="center"/>
    </xf>
    <xf numFmtId="2" fontId="19" fillId="2" borderId="17" xfId="0" applyNumberFormat="1" applyFont="1" applyFill="1" applyBorder="1" applyAlignment="1">
      <alignment horizontal="left" vertical="center"/>
    </xf>
    <xf numFmtId="0" fontId="11" fillId="0" borderId="0" xfId="0" applyFont="1"/>
    <xf numFmtId="43" fontId="11" fillId="0" borderId="0" xfId="1" applyFont="1" applyFill="1"/>
    <xf numFmtId="43" fontId="11" fillId="13" borderId="0" xfId="1" applyFont="1" applyFill="1"/>
    <xf numFmtId="43" fontId="11" fillId="6" borderId="0" xfId="1" applyFont="1" applyFill="1"/>
    <xf numFmtId="187" fontId="11" fillId="7" borderId="0" xfId="1" applyNumberFormat="1" applyFont="1" applyFill="1"/>
    <xf numFmtId="43" fontId="11" fillId="9" borderId="0" xfId="1" applyFont="1" applyFill="1" applyAlignment="1">
      <alignment horizontal="center"/>
    </xf>
    <xf numFmtId="43" fontId="11" fillId="10" borderId="0" xfId="1" applyFont="1" applyFill="1" applyAlignment="1">
      <alignment horizontal="center"/>
    </xf>
    <xf numFmtId="187" fontId="11" fillId="7" borderId="0" xfId="1" applyNumberFormat="1" applyFont="1" applyFill="1" applyAlignment="1">
      <alignment horizontal="center"/>
    </xf>
    <xf numFmtId="43" fontId="11" fillId="6" borderId="0" xfId="0" applyNumberFormat="1" applyFont="1" applyFill="1"/>
    <xf numFmtId="43" fontId="11" fillId="9" borderId="0" xfId="0" applyNumberFormat="1" applyFont="1" applyFill="1"/>
    <xf numFmtId="43" fontId="11" fillId="10" borderId="0" xfId="0" applyNumberFormat="1" applyFont="1" applyFill="1"/>
    <xf numFmtId="0" fontId="11" fillId="15" borderId="0" xfId="0" applyFont="1" applyFill="1"/>
    <xf numFmtId="2" fontId="11" fillId="0" borderId="0" xfId="1" applyNumberFormat="1" applyFont="1"/>
    <xf numFmtId="0" fontId="11" fillId="6" borderId="0" xfId="0" applyFont="1" applyFill="1"/>
    <xf numFmtId="0" fontId="11" fillId="9" borderId="0" xfId="0" applyFont="1" applyFill="1"/>
    <xf numFmtId="0" fontId="11" fillId="10" borderId="0" xfId="0" applyFont="1" applyFill="1"/>
    <xf numFmtId="0" fontId="11" fillId="2" borderId="0" xfId="0" applyFont="1" applyFill="1"/>
    <xf numFmtId="43" fontId="11" fillId="10" borderId="0" xfId="1" applyFont="1" applyFill="1"/>
    <xf numFmtId="43" fontId="11" fillId="5" borderId="0" xfId="1" applyFont="1" applyFill="1" applyAlignment="1">
      <alignment horizontal="center"/>
    </xf>
    <xf numFmtId="43" fontId="11" fillId="5" borderId="0" xfId="1" applyFont="1" applyFill="1"/>
    <xf numFmtId="43" fontId="11" fillId="9" borderId="0" xfId="1" applyFont="1" applyFill="1"/>
    <xf numFmtId="187" fontId="11" fillId="10" borderId="0" xfId="1" applyNumberFormat="1" applyFont="1" applyFill="1"/>
    <xf numFmtId="43" fontId="11" fillId="5" borderId="0" xfId="0" applyNumberFormat="1" applyFont="1" applyFill="1"/>
    <xf numFmtId="43" fontId="11" fillId="16" borderId="0" xfId="1" applyFont="1" applyFill="1"/>
    <xf numFmtId="187" fontId="11" fillId="0" borderId="0" xfId="1" applyNumberFormat="1" applyFont="1"/>
    <xf numFmtId="43" fontId="11" fillId="7" borderId="0" xfId="1" applyFont="1" applyFill="1"/>
    <xf numFmtId="43" fontId="11" fillId="0" borderId="0" xfId="1" applyFont="1"/>
    <xf numFmtId="43" fontId="11" fillId="4" borderId="0" xfId="1" applyFont="1" applyFill="1"/>
    <xf numFmtId="3" fontId="20" fillId="2" borderId="17" xfId="0" applyNumberFormat="1" applyFont="1" applyFill="1" applyBorder="1" applyAlignment="1">
      <alignment horizontal="right" vertical="center"/>
    </xf>
    <xf numFmtId="0" fontId="20" fillId="2" borderId="17" xfId="0" applyFont="1" applyFill="1" applyBorder="1" applyAlignment="1">
      <alignment horizontal="left" vertical="center"/>
    </xf>
    <xf numFmtId="3" fontId="20" fillId="0" borderId="17" xfId="0" applyNumberFormat="1" applyFont="1" applyBorder="1" applyAlignment="1">
      <alignment horizontal="right" vertical="center"/>
    </xf>
    <xf numFmtId="0" fontId="20" fillId="0" borderId="17" xfId="0" applyFont="1" applyBorder="1" applyAlignment="1">
      <alignment horizontal="left" vertical="center"/>
    </xf>
    <xf numFmtId="0" fontId="0" fillId="19" borderId="0" xfId="0" applyFill="1"/>
    <xf numFmtId="0" fontId="0" fillId="19" borderId="19" xfId="0" applyFill="1" applyBorder="1" applyAlignment="1">
      <alignment vertical="center"/>
    </xf>
    <xf numFmtId="0" fontId="0" fillId="19" borderId="20" xfId="0" applyFill="1" applyBorder="1" applyAlignment="1">
      <alignment vertical="center"/>
    </xf>
    <xf numFmtId="0" fontId="24" fillId="21" borderId="18" xfId="0" applyFont="1" applyFill="1" applyBorder="1" applyAlignment="1">
      <alignment horizontal="center" vertical="center" wrapText="1"/>
    </xf>
    <xf numFmtId="0" fontId="25" fillId="22" borderId="18" xfId="0" applyFont="1" applyFill="1" applyBorder="1" applyAlignment="1">
      <alignment horizontal="left" vertical="top"/>
    </xf>
    <xf numFmtId="0" fontId="25" fillId="23" borderId="18" xfId="0" applyFont="1" applyFill="1" applyBorder="1" applyAlignment="1">
      <alignment horizontal="left" vertical="top"/>
    </xf>
    <xf numFmtId="0" fontId="21" fillId="20" borderId="27" xfId="0" applyFont="1" applyFill="1" applyBorder="1" applyAlignment="1">
      <alignment horizontal="center" vertical="center"/>
    </xf>
    <xf numFmtId="0" fontId="0" fillId="19" borderId="28" xfId="0" applyFill="1" applyBorder="1"/>
    <xf numFmtId="0" fontId="0" fillId="19" borderId="29" xfId="0" applyFill="1" applyBorder="1"/>
    <xf numFmtId="0" fontId="23" fillId="19" borderId="30" xfId="0" applyFont="1" applyFill="1" applyBorder="1" applyAlignment="1">
      <alignment horizontal="left" vertical="center" wrapText="1"/>
    </xf>
    <xf numFmtId="0" fontId="0" fillId="19" borderId="31" xfId="0" applyFill="1" applyBorder="1"/>
    <xf numFmtId="0" fontId="24" fillId="21" borderId="30" xfId="0" applyFont="1" applyFill="1" applyBorder="1" applyAlignment="1">
      <alignment horizontal="center" vertical="center" wrapText="1"/>
    </xf>
    <xf numFmtId="17" fontId="24" fillId="21" borderId="32" xfId="0" applyNumberFormat="1" applyFont="1" applyFill="1" applyBorder="1" applyAlignment="1">
      <alignment horizontal="center" vertical="center"/>
    </xf>
    <xf numFmtId="0" fontId="25" fillId="22" borderId="30" xfId="0" applyFont="1" applyFill="1" applyBorder="1" applyAlignment="1">
      <alignment horizontal="left" vertical="top"/>
    </xf>
    <xf numFmtId="0" fontId="26" fillId="22" borderId="32" xfId="7" applyFill="1" applyBorder="1" applyAlignment="1">
      <alignment horizontal="center" vertical="top"/>
    </xf>
    <xf numFmtId="0" fontId="25" fillId="23" borderId="30" xfId="0" applyFont="1" applyFill="1" applyBorder="1" applyAlignment="1">
      <alignment horizontal="left" vertical="top"/>
    </xf>
    <xf numFmtId="0" fontId="26" fillId="23" borderId="32" xfId="7" applyFill="1" applyBorder="1" applyAlignment="1">
      <alignment horizontal="center" vertical="top"/>
    </xf>
    <xf numFmtId="0" fontId="26" fillId="22" borderId="34" xfId="7" applyFill="1" applyBorder="1" applyAlignment="1">
      <alignment horizontal="center" vertical="top"/>
    </xf>
    <xf numFmtId="0" fontId="26" fillId="22" borderId="36" xfId="7" applyFill="1" applyBorder="1" applyAlignment="1">
      <alignment horizontal="center" vertical="top"/>
    </xf>
    <xf numFmtId="0" fontId="26" fillId="23" borderId="34" xfId="7" applyFill="1" applyBorder="1" applyAlignment="1">
      <alignment horizontal="center" vertical="top"/>
    </xf>
    <xf numFmtId="0" fontId="26" fillId="23" borderId="36" xfId="7" applyFill="1" applyBorder="1" applyAlignment="1">
      <alignment horizontal="center" vertical="top"/>
    </xf>
    <xf numFmtId="0" fontId="26" fillId="22" borderId="41" xfId="7" applyFill="1" applyBorder="1" applyAlignment="1">
      <alignment horizontal="center" vertical="top"/>
    </xf>
    <xf numFmtId="0" fontId="11" fillId="24" borderId="0" xfId="0" applyFont="1" applyFill="1"/>
    <xf numFmtId="187" fontId="11" fillId="24" borderId="0" xfId="1" applyNumberFormat="1" applyFont="1" applyFill="1"/>
    <xf numFmtId="4" fontId="6" fillId="2" borderId="8" xfId="0" applyNumberFormat="1" applyFont="1" applyFill="1" applyBorder="1" applyAlignment="1">
      <alignment horizontal="right"/>
    </xf>
    <xf numFmtId="43" fontId="5" fillId="2" borderId="0" xfId="0" applyNumberFormat="1" applyFont="1" applyFill="1"/>
    <xf numFmtId="0" fontId="5" fillId="2" borderId="0" xfId="0" applyFont="1" applyFill="1" applyAlignment="1">
      <alignment horizontal="center"/>
    </xf>
    <xf numFmtId="0" fontId="5" fillId="0" borderId="9" xfId="0" applyFont="1" applyBorder="1" applyAlignment="1">
      <alignment horizontal="center"/>
    </xf>
    <xf numFmtId="7" fontId="11" fillId="6" borderId="0" xfId="0" applyNumberFormat="1" applyFont="1" applyFill="1"/>
    <xf numFmtId="7" fontId="11" fillId="5" borderId="0" xfId="0" applyNumberFormat="1" applyFont="1" applyFill="1"/>
    <xf numFmtId="7" fontId="11" fillId="9" borderId="0" xfId="0" applyNumberFormat="1" applyFont="1" applyFill="1"/>
    <xf numFmtId="7" fontId="0" fillId="12" borderId="0" xfId="1" applyNumberFormat="1" applyFont="1" applyFill="1"/>
    <xf numFmtId="7" fontId="0" fillId="16" borderId="0" xfId="1" applyNumberFormat="1" applyFont="1" applyFill="1"/>
    <xf numFmtId="7" fontId="0" fillId="11" borderId="0" xfId="1" applyNumberFormat="1" applyFont="1" applyFill="1"/>
    <xf numFmtId="7" fontId="0" fillId="4" borderId="0" xfId="1" applyNumberFormat="1" applyFont="1" applyFill="1"/>
    <xf numFmtId="0" fontId="16" fillId="0" borderId="0" xfId="0" applyFont="1" applyAlignment="1">
      <alignment horizontal="center"/>
    </xf>
    <xf numFmtId="0" fontId="5" fillId="2" borderId="3" xfId="0" applyFont="1" applyFill="1" applyBorder="1" applyAlignment="1">
      <alignment horizontal="center"/>
    </xf>
    <xf numFmtId="43" fontId="16" fillId="0" borderId="0" xfId="1" applyFont="1" applyAlignment="1"/>
    <xf numFmtId="0" fontId="16" fillId="0" borderId="0" xfId="0" applyFont="1" applyAlignment="1">
      <alignment vertical="center" wrapText="1"/>
    </xf>
    <xf numFmtId="43" fontId="16" fillId="2" borderId="0" xfId="1" applyFont="1" applyFill="1"/>
    <xf numFmtId="0" fontId="16" fillId="2" borderId="0" xfId="0" applyFont="1" applyFill="1"/>
    <xf numFmtId="2" fontId="16" fillId="0" borderId="0" xfId="1" applyNumberFormat="1" applyFont="1" applyFill="1"/>
    <xf numFmtId="2" fontId="16" fillId="0" borderId="0" xfId="0" applyNumberFormat="1" applyFont="1"/>
    <xf numFmtId="187" fontId="16" fillId="0" borderId="0" xfId="1" applyNumberFormat="1" applyFont="1" applyFill="1"/>
    <xf numFmtId="43" fontId="16" fillId="0" borderId="0" xfId="1" applyFont="1" applyFill="1"/>
    <xf numFmtId="0" fontId="16" fillId="7" borderId="0" xfId="0" applyFont="1" applyFill="1"/>
    <xf numFmtId="188" fontId="16" fillId="0" borderId="0" xfId="1" applyNumberFormat="1" applyFont="1"/>
    <xf numFmtId="2" fontId="29" fillId="0" borderId="0" xfId="1" applyNumberFormat="1" applyFont="1" applyFill="1"/>
    <xf numFmtId="2" fontId="29" fillId="0" borderId="0" xfId="0" applyNumberFormat="1" applyFont="1"/>
    <xf numFmtId="187" fontId="29" fillId="0" borderId="0" xfId="1" applyNumberFormat="1" applyFont="1"/>
    <xf numFmtId="43" fontId="29" fillId="0" borderId="0" xfId="1" applyFont="1"/>
    <xf numFmtId="0" fontId="29" fillId="0" borderId="0" xfId="0" applyFont="1"/>
    <xf numFmtId="188" fontId="5" fillId="0" borderId="3" xfId="1" applyNumberFormat="1" applyFont="1" applyBorder="1"/>
    <xf numFmtId="43" fontId="5" fillId="0" borderId="3" xfId="1" applyFont="1" applyBorder="1"/>
    <xf numFmtId="187" fontId="5" fillId="0" borderId="3" xfId="1" applyNumberFormat="1" applyFont="1" applyBorder="1"/>
    <xf numFmtId="43" fontId="5" fillId="2" borderId="3" xfId="1" applyFont="1" applyFill="1" applyBorder="1"/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/>
    <xf numFmtId="188" fontId="5" fillId="16" borderId="3" xfId="1" applyNumberFormat="1" applyFont="1" applyFill="1" applyBorder="1"/>
    <xf numFmtId="43" fontId="5" fillId="3" borderId="3" xfId="1" applyFont="1" applyFill="1" applyBorder="1"/>
    <xf numFmtId="188" fontId="5" fillId="3" borderId="3" xfId="1" applyNumberFormat="1" applyFont="1" applyFill="1" applyBorder="1"/>
    <xf numFmtId="188" fontId="5" fillId="2" borderId="3" xfId="1" applyNumberFormat="1" applyFont="1" applyFill="1" applyBorder="1"/>
    <xf numFmtId="187" fontId="5" fillId="2" borderId="3" xfId="1" applyNumberFormat="1" applyFont="1" applyFill="1" applyBorder="1"/>
    <xf numFmtId="0" fontId="5" fillId="8" borderId="7" xfId="0" applyFont="1" applyFill="1" applyBorder="1"/>
    <xf numFmtId="188" fontId="5" fillId="8" borderId="7" xfId="1" applyNumberFormat="1" applyFont="1" applyFill="1" applyBorder="1"/>
    <xf numFmtId="43" fontId="5" fillId="8" borderId="7" xfId="1" applyFont="1" applyFill="1" applyBorder="1"/>
    <xf numFmtId="187" fontId="5" fillId="8" borderId="7" xfId="1" applyNumberFormat="1" applyFont="1" applyFill="1" applyBorder="1"/>
    <xf numFmtId="0" fontId="5" fillId="14" borderId="11" xfId="0" applyFont="1" applyFill="1" applyBorder="1" applyAlignment="1">
      <alignment horizontal="center"/>
    </xf>
    <xf numFmtId="0" fontId="5" fillId="14" borderId="11" xfId="0" applyFont="1" applyFill="1" applyBorder="1"/>
    <xf numFmtId="188" fontId="5" fillId="14" borderId="11" xfId="1" applyNumberFormat="1" applyFont="1" applyFill="1" applyBorder="1"/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188" fontId="5" fillId="0" borderId="4" xfId="1" applyNumberFormat="1" applyFont="1" applyBorder="1"/>
    <xf numFmtId="43" fontId="5" fillId="0" borderId="4" xfId="1" applyFont="1" applyBorder="1"/>
    <xf numFmtId="187" fontId="5" fillId="0" borderId="4" xfId="1" applyNumberFormat="1" applyFont="1" applyBorder="1"/>
    <xf numFmtId="187" fontId="5" fillId="3" borderId="3" xfId="1" applyNumberFormat="1" applyFont="1" applyFill="1" applyBorder="1"/>
    <xf numFmtId="1" fontId="5" fillId="0" borderId="3" xfId="0" applyNumberFormat="1" applyFont="1" applyBorder="1" applyAlignment="1">
      <alignment horizontal="center"/>
    </xf>
    <xf numFmtId="2" fontId="5" fillId="0" borderId="3" xfId="0" applyNumberFormat="1" applyFont="1" applyBorder="1"/>
    <xf numFmtId="188" fontId="5" fillId="0" borderId="3" xfId="1" applyNumberFormat="1" applyFont="1" applyFill="1" applyBorder="1"/>
    <xf numFmtId="2" fontId="5" fillId="2" borderId="3" xfId="0" applyNumberFormat="1" applyFont="1" applyFill="1" applyBorder="1"/>
    <xf numFmtId="188" fontId="5" fillId="0" borderId="0" xfId="1" applyNumberFormat="1" applyFont="1"/>
    <xf numFmtId="0" fontId="30" fillId="0" borderId="3" xfId="0" applyFont="1" applyBorder="1" applyAlignment="1">
      <alignment horizontal="center"/>
    </xf>
    <xf numFmtId="2" fontId="30" fillId="0" borderId="3" xfId="0" applyNumberFormat="1" applyFont="1" applyBorder="1"/>
    <xf numFmtId="188" fontId="30" fillId="0" borderId="3" xfId="1" applyNumberFormat="1" applyFont="1" applyFill="1" applyBorder="1"/>
    <xf numFmtId="43" fontId="5" fillId="2" borderId="4" xfId="1" applyFont="1" applyFill="1" applyBorder="1"/>
    <xf numFmtId="0" fontId="5" fillId="8" borderId="2" xfId="0" applyFont="1" applyFill="1" applyBorder="1" applyAlignment="1">
      <alignment horizontal="center"/>
    </xf>
    <xf numFmtId="0" fontId="5" fillId="8" borderId="2" xfId="0" applyFont="1" applyFill="1" applyBorder="1"/>
    <xf numFmtId="188" fontId="5" fillId="8" borderId="2" xfId="1" applyNumberFormat="1" applyFont="1" applyFill="1" applyBorder="1"/>
    <xf numFmtId="43" fontId="5" fillId="8" borderId="2" xfId="1" applyFont="1" applyFill="1" applyBorder="1"/>
    <xf numFmtId="187" fontId="5" fillId="8" borderId="2" xfId="1" applyNumberFormat="1" applyFont="1" applyFill="1" applyBorder="1"/>
    <xf numFmtId="0" fontId="5" fillId="14" borderId="7" xfId="0" applyFont="1" applyFill="1" applyBorder="1" applyAlignment="1">
      <alignment horizontal="center"/>
    </xf>
    <xf numFmtId="0" fontId="5" fillId="14" borderId="7" xfId="0" applyFont="1" applyFill="1" applyBorder="1"/>
    <xf numFmtId="188" fontId="5" fillId="14" borderId="7" xfId="1" applyNumberFormat="1" applyFont="1" applyFill="1" applyBorder="1"/>
    <xf numFmtId="43" fontId="5" fillId="0" borderId="3" xfId="1" applyFont="1" applyFill="1" applyBorder="1"/>
    <xf numFmtId="187" fontId="5" fillId="0" borderId="3" xfId="1" applyNumberFormat="1" applyFont="1" applyFill="1" applyBorder="1"/>
    <xf numFmtId="0" fontId="30" fillId="0" borderId="3" xfId="0" applyFont="1" applyBorder="1"/>
    <xf numFmtId="188" fontId="30" fillId="0" borderId="3" xfId="1" applyNumberFormat="1" applyFont="1" applyBorder="1"/>
    <xf numFmtId="0" fontId="5" fillId="3" borderId="0" xfId="0" applyFont="1" applyFill="1"/>
    <xf numFmtId="0" fontId="16" fillId="0" borderId="0" xfId="0" applyFont="1" applyAlignment="1">
      <alignment horizontal="right"/>
    </xf>
    <xf numFmtId="4" fontId="6" fillId="2" borderId="0" xfId="0" applyNumberFormat="1" applyFont="1" applyFill="1" applyAlignment="1">
      <alignment horizontal="right"/>
    </xf>
    <xf numFmtId="0" fontId="5" fillId="2" borderId="0" xfId="0" applyFont="1" applyFill="1"/>
    <xf numFmtId="0" fontId="5" fillId="8" borderId="45" xfId="0" applyFont="1" applyFill="1" applyBorder="1" applyAlignment="1">
      <alignment horizontal="center"/>
    </xf>
    <xf numFmtId="43" fontId="5" fillId="8" borderId="46" xfId="0" applyNumberFormat="1" applyFont="1" applyFill="1" applyBorder="1"/>
    <xf numFmtId="43" fontId="5" fillId="2" borderId="3" xfId="0" applyNumberFormat="1" applyFont="1" applyFill="1" applyBorder="1"/>
    <xf numFmtId="43" fontId="16" fillId="14" borderId="11" xfId="1" applyFont="1" applyFill="1" applyBorder="1"/>
    <xf numFmtId="187" fontId="16" fillId="14" borderId="11" xfId="1" applyNumberFormat="1" applyFont="1" applyFill="1" applyBorder="1"/>
    <xf numFmtId="43" fontId="16" fillId="14" borderId="7" xfId="1" applyFont="1" applyFill="1" applyBorder="1"/>
    <xf numFmtId="187" fontId="16" fillId="14" borderId="7" xfId="1" applyNumberFormat="1" applyFont="1" applyFill="1" applyBorder="1"/>
    <xf numFmtId="43" fontId="31" fillId="0" borderId="3" xfId="1" applyFont="1" applyBorder="1"/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5" fillId="2" borderId="0" xfId="0" applyFont="1" applyFill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/>
    </xf>
    <xf numFmtId="0" fontId="25" fillId="23" borderId="33" xfId="0" applyFont="1" applyFill="1" applyBorder="1" applyAlignment="1">
      <alignment horizontal="left" vertical="top"/>
    </xf>
    <xf numFmtId="0" fontId="25" fillId="23" borderId="35" xfId="0" applyFont="1" applyFill="1" applyBorder="1" applyAlignment="1">
      <alignment horizontal="left" vertical="top"/>
    </xf>
    <xf numFmtId="0" fontId="25" fillId="23" borderId="23" xfId="0" applyFont="1" applyFill="1" applyBorder="1" applyAlignment="1">
      <alignment vertical="top" wrapText="1"/>
    </xf>
    <xf numFmtId="0" fontId="25" fillId="23" borderId="24" xfId="0" applyFont="1" applyFill="1" applyBorder="1" applyAlignment="1">
      <alignment vertical="top" wrapText="1"/>
    </xf>
    <xf numFmtId="0" fontId="25" fillId="23" borderId="25" xfId="0" applyFont="1" applyFill="1" applyBorder="1" applyAlignment="1">
      <alignment vertical="top" wrapText="1"/>
    </xf>
    <xf numFmtId="0" fontId="25" fillId="23" borderId="26" xfId="0" applyFont="1" applyFill="1" applyBorder="1" applyAlignment="1">
      <alignment vertical="top" wrapText="1"/>
    </xf>
    <xf numFmtId="0" fontId="25" fillId="23" borderId="21" xfId="0" applyFont="1" applyFill="1" applyBorder="1" applyAlignment="1">
      <alignment horizontal="left" vertical="top"/>
    </xf>
    <xf numFmtId="0" fontId="25" fillId="23" borderId="22" xfId="0" applyFont="1" applyFill="1" applyBorder="1" applyAlignment="1">
      <alignment horizontal="left" vertical="top"/>
    </xf>
    <xf numFmtId="0" fontId="25" fillId="22" borderId="33" xfId="0" applyFont="1" applyFill="1" applyBorder="1" applyAlignment="1">
      <alignment horizontal="left" vertical="top"/>
    </xf>
    <xf numFmtId="0" fontId="25" fillId="22" borderId="37" xfId="0" applyFont="1" applyFill="1" applyBorder="1" applyAlignment="1">
      <alignment horizontal="left" vertical="top"/>
    </xf>
    <xf numFmtId="0" fontId="25" fillId="22" borderId="23" xfId="0" applyFont="1" applyFill="1" applyBorder="1" applyAlignment="1">
      <alignment vertical="top" wrapText="1"/>
    </xf>
    <xf numFmtId="0" fontId="25" fillId="22" borderId="24" xfId="0" applyFont="1" applyFill="1" applyBorder="1" applyAlignment="1">
      <alignment vertical="top" wrapText="1"/>
    </xf>
    <xf numFmtId="0" fontId="25" fillId="22" borderId="38" xfId="0" applyFont="1" applyFill="1" applyBorder="1" applyAlignment="1">
      <alignment vertical="top" wrapText="1"/>
    </xf>
    <xf numFmtId="0" fontId="25" fillId="22" borderId="39" xfId="0" applyFont="1" applyFill="1" applyBorder="1" applyAlignment="1">
      <alignment vertical="top" wrapText="1"/>
    </xf>
    <xf numFmtId="0" fontId="25" fillId="22" borderId="21" xfId="0" applyFont="1" applyFill="1" applyBorder="1" applyAlignment="1">
      <alignment horizontal="left" vertical="top"/>
    </xf>
    <xf numFmtId="0" fontId="25" fillId="22" borderId="40" xfId="0" applyFont="1" applyFill="1" applyBorder="1" applyAlignment="1">
      <alignment horizontal="left" vertical="top"/>
    </xf>
    <xf numFmtId="0" fontId="25" fillId="22" borderId="35" xfId="0" applyFont="1" applyFill="1" applyBorder="1" applyAlignment="1">
      <alignment horizontal="left" vertical="top"/>
    </xf>
    <xf numFmtId="0" fontId="25" fillId="22" borderId="25" xfId="0" applyFont="1" applyFill="1" applyBorder="1" applyAlignment="1">
      <alignment vertical="top" wrapText="1"/>
    </xf>
    <xf numFmtId="0" fontId="25" fillId="22" borderId="26" xfId="0" applyFont="1" applyFill="1" applyBorder="1" applyAlignment="1">
      <alignment vertical="top" wrapText="1"/>
    </xf>
    <xf numFmtId="0" fontId="25" fillId="22" borderId="22" xfId="0" applyFont="1" applyFill="1" applyBorder="1" applyAlignment="1">
      <alignment horizontal="left" vertical="top"/>
    </xf>
    <xf numFmtId="0" fontId="25" fillId="22" borderId="19" xfId="0" applyFont="1" applyFill="1" applyBorder="1" applyAlignment="1">
      <alignment vertical="top" wrapText="1"/>
    </xf>
    <xf numFmtId="0" fontId="25" fillId="22" borderId="20" xfId="0" applyFont="1" applyFill="1" applyBorder="1" applyAlignment="1">
      <alignment vertical="top" wrapText="1"/>
    </xf>
    <xf numFmtId="0" fontId="25" fillId="23" borderId="19" xfId="0" applyFont="1" applyFill="1" applyBorder="1" applyAlignment="1">
      <alignment vertical="top" wrapText="1"/>
    </xf>
    <xf numFmtId="0" fontId="25" fillId="23" borderId="20" xfId="0" applyFont="1" applyFill="1" applyBorder="1" applyAlignment="1">
      <alignment vertical="top" wrapText="1"/>
    </xf>
    <xf numFmtId="0" fontId="23" fillId="19" borderId="19" xfId="0" applyFont="1" applyFill="1" applyBorder="1" applyAlignment="1">
      <alignment horizontal="left" vertical="center" wrapText="1"/>
    </xf>
    <xf numFmtId="0" fontId="23" fillId="19" borderId="20" xfId="0" applyFont="1" applyFill="1" applyBorder="1" applyAlignment="1">
      <alignment horizontal="left" vertical="center" wrapText="1"/>
    </xf>
    <xf numFmtId="0" fontId="24" fillId="21" borderId="19" xfId="0" applyFont="1" applyFill="1" applyBorder="1" applyAlignment="1">
      <alignment horizontal="center" vertical="center" wrapText="1"/>
    </xf>
    <xf numFmtId="0" fontId="24" fillId="21" borderId="20" xfId="0" applyFont="1" applyFill="1" applyBorder="1" applyAlignment="1">
      <alignment horizontal="center" vertical="center" wrapText="1"/>
    </xf>
    <xf numFmtId="0" fontId="22" fillId="19" borderId="42" xfId="0" applyFont="1" applyFill="1" applyBorder="1" applyAlignment="1">
      <alignment vertical="center" wrapText="1"/>
    </xf>
    <xf numFmtId="0" fontId="22" fillId="19" borderId="43" xfId="0" applyFont="1" applyFill="1" applyBorder="1" applyAlignment="1">
      <alignment vertical="center" wrapText="1"/>
    </xf>
    <xf numFmtId="0" fontId="22" fillId="19" borderId="44" xfId="0" applyFont="1" applyFill="1" applyBorder="1" applyAlignment="1">
      <alignment vertical="center" wrapText="1"/>
    </xf>
    <xf numFmtId="0" fontId="16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16" fillId="14" borderId="8" xfId="0" applyFont="1" applyFill="1" applyBorder="1" applyAlignment="1">
      <alignment horizontal="center"/>
    </xf>
    <xf numFmtId="0" fontId="16" fillId="14" borderId="10" xfId="0" applyFont="1" applyFill="1" applyBorder="1" applyAlignment="1">
      <alignment horizontal="center"/>
    </xf>
    <xf numFmtId="0" fontId="16" fillId="14" borderId="9" xfId="0" applyFont="1" applyFill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14" borderId="5" xfId="0" applyFont="1" applyFill="1" applyBorder="1" applyAlignment="1">
      <alignment horizontal="left"/>
    </xf>
    <xf numFmtId="0" fontId="16" fillId="14" borderId="15" xfId="0" applyFont="1" applyFill="1" applyBorder="1" applyAlignment="1">
      <alignment horizontal="left"/>
    </xf>
    <xf numFmtId="0" fontId="16" fillId="14" borderId="6" xfId="0" applyFont="1" applyFill="1" applyBorder="1" applyAlignment="1">
      <alignment horizontal="left"/>
    </xf>
    <xf numFmtId="0" fontId="16" fillId="14" borderId="12" xfId="0" applyFont="1" applyFill="1" applyBorder="1" applyAlignment="1">
      <alignment horizontal="left"/>
    </xf>
    <xf numFmtId="0" fontId="16" fillId="14" borderId="13" xfId="0" applyFont="1" applyFill="1" applyBorder="1" applyAlignment="1">
      <alignment horizontal="left"/>
    </xf>
    <xf numFmtId="0" fontId="16" fillId="14" borderId="14" xfId="0" applyFont="1" applyFill="1" applyBorder="1" applyAlignment="1">
      <alignment horizontal="left"/>
    </xf>
    <xf numFmtId="0" fontId="16" fillId="8" borderId="2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43" fontId="16" fillId="9" borderId="2" xfId="1" applyFont="1" applyFill="1" applyBorder="1" applyAlignment="1">
      <alignment horizontal="center" vertical="center" wrapText="1"/>
    </xf>
    <xf numFmtId="43" fontId="16" fillId="9" borderId="4" xfId="1" applyFont="1" applyFill="1" applyBorder="1" applyAlignment="1">
      <alignment horizontal="center" vertical="center" wrapText="1"/>
    </xf>
    <xf numFmtId="43" fontId="16" fillId="13" borderId="0" xfId="1" applyFont="1" applyFill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 wrapText="1"/>
    </xf>
    <xf numFmtId="0" fontId="16" fillId="8" borderId="10" xfId="0" applyFont="1" applyFill="1" applyBorder="1" applyAlignment="1">
      <alignment horizontal="center" vertical="center" wrapText="1"/>
    </xf>
    <xf numFmtId="0" fontId="16" fillId="8" borderId="9" xfId="0" applyFont="1" applyFill="1" applyBorder="1" applyAlignment="1">
      <alignment horizontal="center" vertical="center" wrapText="1"/>
    </xf>
    <xf numFmtId="187" fontId="16" fillId="7" borderId="16" xfId="1" applyNumberFormat="1" applyFont="1" applyFill="1" applyBorder="1" applyAlignment="1">
      <alignment horizontal="center" vertical="center"/>
    </xf>
    <xf numFmtId="43" fontId="16" fillId="4" borderId="3" xfId="1" applyFont="1" applyFill="1" applyBorder="1" applyAlignment="1">
      <alignment horizontal="center" vertical="center" wrapText="1"/>
    </xf>
    <xf numFmtId="187" fontId="16" fillId="6" borderId="2" xfId="1" applyNumberFormat="1" applyFont="1" applyFill="1" applyBorder="1" applyAlignment="1">
      <alignment horizontal="center" vertical="center" wrapText="1"/>
    </xf>
    <xf numFmtId="187" fontId="16" fillId="6" borderId="4" xfId="1" applyNumberFormat="1" applyFont="1" applyFill="1" applyBorder="1" applyAlignment="1">
      <alignment horizontal="center" vertical="center" wrapText="1"/>
    </xf>
    <xf numFmtId="188" fontId="16" fillId="8" borderId="2" xfId="1" applyNumberFormat="1" applyFont="1" applyFill="1" applyBorder="1" applyAlignment="1">
      <alignment horizontal="center" vertical="center" wrapText="1"/>
    </xf>
    <xf numFmtId="188" fontId="16" fillId="8" borderId="4" xfId="1" applyNumberFormat="1" applyFont="1" applyFill="1" applyBorder="1" applyAlignment="1">
      <alignment horizontal="center" vertical="center" wrapText="1"/>
    </xf>
    <xf numFmtId="0" fontId="16" fillId="14" borderId="8" xfId="0" applyFont="1" applyFill="1" applyBorder="1" applyAlignment="1">
      <alignment horizontal="left"/>
    </xf>
    <xf numFmtId="0" fontId="16" fillId="14" borderId="10" xfId="0" applyFont="1" applyFill="1" applyBorder="1" applyAlignment="1">
      <alignment horizontal="left"/>
    </xf>
    <xf numFmtId="0" fontId="16" fillId="14" borderId="9" xfId="0" applyFont="1" applyFill="1" applyBorder="1" applyAlignment="1">
      <alignment horizontal="left"/>
    </xf>
  </cellXfs>
  <cellStyles count="8">
    <cellStyle name="Comma 2" xfId="4" xr:uid="{00000000-0005-0000-0000-000000000000}"/>
    <cellStyle name="Hyperlink" xfId="7" builtinId="8"/>
    <cellStyle name="Normal 2" xfId="2" xr:uid="{00000000-0005-0000-0000-000002000000}"/>
    <cellStyle name="Normal 3" xfId="3" xr:uid="{00000000-0005-0000-0000-000003000000}"/>
    <cellStyle name="จุลภาค" xfId="1" builtinId="3"/>
    <cellStyle name="ปกติ" xfId="0" builtinId="0"/>
    <cellStyle name="ปกติ 2" xfId="5" xr:uid="{00000000-0005-0000-0000-000006000000}"/>
    <cellStyle name="ปกติ 3" xfId="6" xr:uid="{00000000-0005-0000-0000-000007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r>
              <a:rPr lang="th-TH"/>
              <a:t>กราฟสรุปการส่งรายงานทางการเงิน รพ.สต. (รายจังหวัด) สำหรับเดือน</a:t>
            </a:r>
            <a:r>
              <a:rPr lang="th-TH" baseline="0"/>
              <a:t> กรกฎาคม</a:t>
            </a:r>
            <a:r>
              <a:rPr lang="th-TH"/>
              <a:t> 2568</a:t>
            </a:r>
          </a:p>
        </c:rich>
      </c:tx>
      <c:layout>
        <c:manualLayout>
          <c:xMode val="edge"/>
          <c:yMode val="edge"/>
          <c:x val="0.11279044516829533"/>
          <c:y val="2.211166775251785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0920502092050208E-2"/>
          <c:y val="0.24566648945108704"/>
          <c:w val="0.96164574616457466"/>
          <c:h val="0.66767804023809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'1.สรุปรายงานการส่งงบ '!$C$13</c:f>
              <c:strCache>
                <c:ptCount val="1"/>
                <c:pt idx="0">
                  <c:v>ร้อยละที่ส่งงบ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invertIfNegative val="0"/>
          <c:dPt>
            <c:idx val="7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accent1">
                    <a:lumMod val="60000"/>
                    <a:lumOff val="4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E8A6-480E-A0D1-B65D3CBA3E32}"/>
              </c:ext>
            </c:extLst>
          </c:dPt>
          <c:dLbls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'1.สรุปรายงานการส่งงบ '!$B$14:$B$20</c:f>
              <c:strCache>
                <c:ptCount val="7"/>
                <c:pt idx="0">
                  <c:v>บึงกาฬ</c:v>
                </c:pt>
                <c:pt idx="1">
                  <c:v>อุดรธานี</c:v>
                </c:pt>
                <c:pt idx="2">
                  <c:v>เลย</c:v>
                </c:pt>
                <c:pt idx="3">
                  <c:v>หนองคาย</c:v>
                </c:pt>
                <c:pt idx="4">
                  <c:v>สกลนคร</c:v>
                </c:pt>
                <c:pt idx="5">
                  <c:v>นครพนม</c:v>
                </c:pt>
                <c:pt idx="6">
                  <c:v>รวมเขต 8</c:v>
                </c:pt>
              </c:strCache>
            </c:strRef>
          </c:cat>
          <c:val>
            <c:numRef>
              <c:f>'1.สรุปรายงานการส่งงบ '!$C$14:$C$20</c:f>
              <c:numCache>
                <c:formatCode>_(* #,##0.00_);_(* \(#,##0.00\);_(* "-"??_);_(@_)</c:formatCode>
                <c:ptCount val="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A6-480E-A0D1-B65D3CBA3E32}"/>
            </c:ext>
          </c:extLst>
        </c:ser>
        <c:ser>
          <c:idx val="1"/>
          <c:order val="1"/>
          <c:tx>
            <c:strRef>
              <c:f>'1.สรุปรายงานการส่งงบ '!$D$13</c:f>
              <c:strCache>
                <c:ptCount val="1"/>
                <c:pt idx="0">
                  <c:v>ร้อยละที่ไม่ส่งงบ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'1.สรุปรายงานการส่งงบ '!$B$14:$B$20</c:f>
              <c:strCache>
                <c:ptCount val="7"/>
                <c:pt idx="0">
                  <c:v>บึงกาฬ</c:v>
                </c:pt>
                <c:pt idx="1">
                  <c:v>อุดรธานี</c:v>
                </c:pt>
                <c:pt idx="2">
                  <c:v>เลย</c:v>
                </c:pt>
                <c:pt idx="3">
                  <c:v>หนองคาย</c:v>
                </c:pt>
                <c:pt idx="4">
                  <c:v>สกลนคร</c:v>
                </c:pt>
                <c:pt idx="5">
                  <c:v>นครพนม</c:v>
                </c:pt>
                <c:pt idx="6">
                  <c:v>รวมเขต 8</c:v>
                </c:pt>
              </c:strCache>
            </c:strRef>
          </c:cat>
          <c:val>
            <c:numRef>
              <c:f>'1.สรุปรายงานการส่งงบ '!$D$14:$D$20</c:f>
              <c:numCache>
                <c:formatCode>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A6-480E-A0D1-B65D3CBA3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9816864"/>
        <c:axId val="1519816320"/>
      </c:barChart>
      <c:catAx>
        <c:axId val="151981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endParaRPr lang="th-TH"/>
          </a:p>
        </c:txPr>
        <c:crossAx val="1519816320"/>
        <c:crosses val="autoZero"/>
        <c:auto val="1"/>
        <c:lblAlgn val="ctr"/>
        <c:lblOffset val="100"/>
        <c:noMultiLvlLbl val="0"/>
      </c:catAx>
      <c:valAx>
        <c:axId val="1519816320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out"/>
        <c:minorTickMark val="none"/>
        <c:tickLblPos val="nextTo"/>
        <c:crossAx val="151981686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70112299980457193"/>
          <c:y val="0.14276020332625969"/>
          <c:w val="0.29750242876082211"/>
          <c:h val="9.7690636352575133E-2"/>
        </c:manualLayout>
      </c:layout>
      <c:overlay val="0"/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TH SarabunPSK"/>
              <a:ea typeface="TH SarabunPSK"/>
              <a:cs typeface="TH SarabunPSK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th-TH"/>
    </a:p>
  </c:txPr>
  <c:printSettings>
    <c:headerFooter/>
    <c:pageMargins b="0.35433070866141736" l="0.70866141732283472" r="0.70866141732283472" t="0.55118110236220474" header="0.31496062992125984" footer="0.31496062992125984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26465</xdr:rowOff>
    </xdr:from>
    <xdr:to>
      <xdr:col>8</xdr:col>
      <xdr:colOff>0</xdr:colOff>
      <xdr:row>32</xdr:row>
      <xdr:rowOff>12517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2</xdr:col>
          <xdr:colOff>449580</xdr:colOff>
          <xdr:row>2</xdr:row>
          <xdr:rowOff>53340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D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</xdr:row>
          <xdr:rowOff>0</xdr:rowOff>
        </xdr:from>
        <xdr:to>
          <xdr:col>2</xdr:col>
          <xdr:colOff>396240</xdr:colOff>
          <xdr:row>2</xdr:row>
          <xdr:rowOff>53340</xdr:rowOff>
        </xdr:to>
        <xdr:sp macro="" textlink="">
          <xdr:nvSpPr>
            <xdr:cNvPr id="3074" name="Control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D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2</xdr:col>
          <xdr:colOff>449580</xdr:colOff>
          <xdr:row>3</xdr:row>
          <xdr:rowOff>53340</xdr:rowOff>
        </xdr:to>
        <xdr:sp macro="" textlink="">
          <xdr:nvSpPr>
            <xdr:cNvPr id="3075" name="Control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D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0</xdr:rowOff>
        </xdr:from>
        <xdr:to>
          <xdr:col>2</xdr:col>
          <xdr:colOff>396240</xdr:colOff>
          <xdr:row>3</xdr:row>
          <xdr:rowOff>53340</xdr:rowOff>
        </xdr:to>
        <xdr:sp macro="" textlink="">
          <xdr:nvSpPr>
            <xdr:cNvPr id="3076" name="Control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D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2</xdr:col>
          <xdr:colOff>525780</xdr:colOff>
          <xdr:row>4</xdr:row>
          <xdr:rowOff>53340</xdr:rowOff>
        </xdr:to>
        <xdr:sp macro="" textlink="">
          <xdr:nvSpPr>
            <xdr:cNvPr id="3077" name="Control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D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1</xdr:col>
          <xdr:colOff>426720</xdr:colOff>
          <xdr:row>5</xdr:row>
          <xdr:rowOff>129540</xdr:rowOff>
        </xdr:to>
        <xdr:sp macro="" textlink="">
          <xdr:nvSpPr>
            <xdr:cNvPr id="3078" name="Control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D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14.xml.rels><?xml version="1.0" encoding="UTF-8" standalone="yes"?>
<Relationships xmlns="http://schemas.openxmlformats.org/package/2006/relationships"><Relationship Id="rId1827" Type="http://schemas.openxmlformats.org/officeDocument/2006/relationships/hyperlink" Target="http://hfo63.cfo.in.th/CheckDataDtl.aspx?orgid=04607&amp;balance=%A7%BA%B4%D8%C5%3Cbr/%3E%A7%BA%CA%D1%C1%BE%D1%B9%B8%EC%A1%D1%B9&amp;month=4&amp;year=2020&amp;thetype=%A7%BA%CB%B9%E8%C7%C2%A7%D2%B9" TargetMode="External"/><Relationship Id="rId170" Type="http://schemas.openxmlformats.org/officeDocument/2006/relationships/hyperlink" Target="http://hfo63.cfo.in.th/CheckDataDtl.aspx?orgid=05675&amp;balance=%A7%BA%B4%D8%C5%3Cbr/%3E%A7%BA%CA%D1%C1%BE%D1%B9%B8%EC%A1%D1%B9&amp;month=4&amp;year=2020&amp;thetype=%A7%BA%CB%B9%E8%C7%C2%A7%D2%B9" TargetMode="External"/><Relationship Id="rId268" Type="http://schemas.openxmlformats.org/officeDocument/2006/relationships/hyperlink" Target="http://hfo63.cfo.in.th/CheckDataDtl.aspx?orgid=05727&amp;balance=%A7%BA%B4%D8%C5%3Cbr/%3E%A7%BA%CA%D1%C1%BE%D1%B9%B8%EC%A1%D1%B9&amp;month=4&amp;year=2020&amp;thetype=%A7%BA%CB%B9%E8%C7%C2%A7%D2%B9" TargetMode="External"/><Relationship Id="rId475" Type="http://schemas.openxmlformats.org/officeDocument/2006/relationships/hyperlink" Target="http://hfo63.cfo.in.th/CheckDataDtl.aspx?orgid=11048&amp;balance=%A7%BA%B4%D8%C5%3Cbr/%3E%A7%BA%CA%D1%C1%BE%D1%B9%B8%EC%A1%D1%B9&amp;month=4&amp;year=2020&amp;thetype=%A7%BA%CB%B9%E8%C7%C2%A7%D2%B9" TargetMode="External"/><Relationship Id="rId682" Type="http://schemas.openxmlformats.org/officeDocument/2006/relationships/hyperlink" Target="http://hfo63.cfo.in.th/CheckDataDtl.aspx?orgid=04758&amp;balance=%A7%BA%B4%D8%C5%3Cbr/%3E%A7%BA%CA%D1%C1%BE%D1%B9%B8%EC%A1%D1%B9&amp;month=4&amp;year=2020&amp;thetype=%A7%BA%CB%B9%E8%C7%C2%A7%D2%B9" TargetMode="External"/><Relationship Id="rId128" Type="http://schemas.openxmlformats.org/officeDocument/2006/relationships/hyperlink" Target="http://hfo63.cfo.in.th/CheckDataDtl.aspx?orgid=05654&amp;balance=%A7%BA%B4%D8%C5%3Cbr/%3E%A7%BA%CA%D1%C1%BE%D1%B9%B8%EC%A1%D1%B9&amp;month=4&amp;year=2020&amp;thetype=%A7%BA%CB%B9%E8%C7%C2%A7%D2%B9" TargetMode="External"/><Relationship Id="rId335" Type="http://schemas.openxmlformats.org/officeDocument/2006/relationships/hyperlink" Target="http://hfo63.cfo.in.th/CheckDataDtl.aspx?orgid=24724&amp;balance=%A7%BA%B4%D8%C5%3Cbr/%3E%A7%BA%CA%D1%C1%BE%D1%B9%B8%EC%A1%D1%B9&amp;month=4&amp;year=2020&amp;thetype=%A7%BA%CB%B9%E8%C7%C2%A7%D2%B9" TargetMode="External"/><Relationship Id="rId542" Type="http://schemas.openxmlformats.org/officeDocument/2006/relationships/hyperlink" Target="http://hfo63.cfo.in.th/CheckDataDtl.aspx?orgid=04685&amp;balance=%A7%BA%B4%D8%C5%3Cbr/%3E%A7%BA%CA%D1%C1%BE%D1%B9%B8%EC%A1%D1%B9&amp;month=4&amp;year=2020&amp;thetype=%A7%BA%CB%B9%E8%C7%C2%A7%D2%B9" TargetMode="External"/><Relationship Id="rId987" Type="http://schemas.openxmlformats.org/officeDocument/2006/relationships/hyperlink" Target="http://hfo63.cfo.in.th/CheckDataDtl.aspx?orgid=05526&amp;balance=%A7%BA%B4%D8%C5%3Cbr/%3E%A7%BA%CA%D1%C1%BE%D1%B9%B8%EC%A1%D1%B9&amp;month=4&amp;year=2020&amp;thetype=%A7%BA%CB%B9%E8%C7%C2%A7%D2%B9" TargetMode="External"/><Relationship Id="rId1172" Type="http://schemas.openxmlformats.org/officeDocument/2006/relationships/hyperlink" Target="http://hfo63.cfo.in.th/CheckDataDtl.aspx?orgid=13973&amp;balance=%A7%BA%B4%D8%C5%3Cbr/%3E%A7%BA%CA%D1%C1%BE%D1%B9%B8%EC%A1%D1%B9&amp;month=4&amp;year=2020&amp;thetype=%A7%BA%CB%B9%E8%C7%C2%A7%D2%B9" TargetMode="External"/><Relationship Id="rId2016" Type="http://schemas.openxmlformats.org/officeDocument/2006/relationships/hyperlink" Target="http://hfo63.cfo.in.th/CheckDataDtl.aspx?orgid=14246&amp;balance=%A7%BA%B4%D8%C5%3Cbr/%3E%A7%BA%CA%D1%C1%BE%D1%B9%B8%EC%A1%D1%B9&amp;month=4&amp;year=2020&amp;thetype=%A7%BA%CB%B9%E8%C7%C2%A7%D2%B9" TargetMode="External"/><Relationship Id="rId402" Type="http://schemas.openxmlformats.org/officeDocument/2006/relationships/hyperlink" Target="http://hfo63.cfo.in.th/CheckDataDtl.aspx?orgid=04851&amp;balance=%A7%BA%B4%D8%C5%3Cbr/%3E%A7%BA%CA%D1%C1%BE%D1%B9%B8%EC%A1%D1%B9&amp;month=4&amp;year=2020&amp;thetype=%A7%BA%CB%B9%E8%C7%C2%A7%D2%B9" TargetMode="External"/><Relationship Id="rId847" Type="http://schemas.openxmlformats.org/officeDocument/2006/relationships/hyperlink" Target="http://hfo63.cfo.in.th/CheckDataDtl.aspx?orgid=05456&amp;balance=%A7%BA%B4%D8%C5%3Cbr/%3E%A7%BA%CA%D1%C1%BE%D1%B9%B8%EC%A1%D1%B9&amp;month=4&amp;year=2020&amp;thetype=%A7%BA%CB%B9%E8%C7%C2%A7%D2%B9" TargetMode="External"/><Relationship Id="rId1032" Type="http://schemas.openxmlformats.org/officeDocument/2006/relationships/hyperlink" Target="http://hfo63.cfo.in.th/CheckDataDtl.aspx?orgid=05549&amp;balance=%A7%BA%B4%D8%C5%3Cbr/%3E%A7%BA%CA%D1%C1%BE%D1%B9%B8%EC%A1%D1%B9&amp;month=4&amp;year=2020&amp;thetype=%A7%BA%CB%B9%E8%C7%C2%A7%D2%B9" TargetMode="External"/><Relationship Id="rId1477" Type="http://schemas.openxmlformats.org/officeDocument/2006/relationships/hyperlink" Target="http://hfo63.cfo.in.th/CheckDataDtl.aspx?orgid=04217&amp;balance=%A7%BA%B4%D8%C5%3Cbr/%3E%A7%BA%CA%D1%C1%BE%D1%B9%B8%EC%A1%D1%B9&amp;month=4&amp;year=2020&amp;thetype=%A7%BA%CB%B9%E8%C7%C2%A7%D2%B9" TargetMode="External"/><Relationship Id="rId1684" Type="http://schemas.openxmlformats.org/officeDocument/2006/relationships/hyperlink" Target="http://hfo63.cfo.in.th/CheckDataDtl.aspx?orgid=04535&amp;balance=%A7%BA%B4%D8%C5%3Cbr/%3E%A7%BA%CA%D1%C1%BE%D1%B9%B8%EC%A1%D1%B9&amp;month=4&amp;year=2020&amp;thetype=%A7%BA%CB%B9%E8%C7%C2%A7%D2%B9" TargetMode="External"/><Relationship Id="rId1891" Type="http://schemas.openxmlformats.org/officeDocument/2006/relationships/hyperlink" Target="http://hfo63.cfo.in.th/CheckDataDtl.aspx?orgid=04640&amp;balance=%A7%BA%B4%D8%C5%3Cbr/%3E%A7%BA%CA%D1%C1%BE%D1%B9%B8%EC%A1%D1%B9&amp;month=4&amp;year=2020&amp;thetype=%A7%BA%CB%B9%E8%C7%C2%A7%D2%B9" TargetMode="External"/><Relationship Id="rId707" Type="http://schemas.openxmlformats.org/officeDocument/2006/relationships/hyperlink" Target="http://hfo63.cfo.in.th/CheckDataDtl.aspx?orgid=04771&amp;balance=%A7%BA%B4%D8%C5%3Cbr/%3E%A7%BA%CA%D1%C1%BE%D1%B9%B8%EC%A1%D1%B9&amp;month=4&amp;year=2020&amp;thetype=%A7%BA%CB%B9%E8%C7%C2%A7%D2%B9" TargetMode="External"/><Relationship Id="rId914" Type="http://schemas.openxmlformats.org/officeDocument/2006/relationships/hyperlink" Target="http://hfo63.cfo.in.th/CheckDataDtl.aspx?orgid=05490&amp;balance=%A7%BA%B4%D8%C5%3Cbr/%3E%A7%BA%CA%D1%C1%BE%D1%B9%B8%EC%A1%D1%B9&amp;month=4&amp;year=2020&amp;thetype=%A7%BA%CB%B9%E8%C7%C2%A7%D2%B9" TargetMode="External"/><Relationship Id="rId1337" Type="http://schemas.openxmlformats.org/officeDocument/2006/relationships/hyperlink" Target="http://hfo63.cfo.in.th/CheckDataDtl.aspx?orgid=04901&amp;balance=%A7%BA%B4%D8%C5%3Cbr/%3E%A7%BA%CA%D1%C1%BE%D1%B9%B8%EC%A1%D1%B9&amp;month=4&amp;year=2020&amp;thetype=%A7%BA%CB%B9%E8%C7%C2%A7%D2%B9" TargetMode="External"/><Relationship Id="rId1544" Type="http://schemas.openxmlformats.org/officeDocument/2006/relationships/hyperlink" Target="http://hfo63.cfo.in.th/CheckDataDtl.aspx?orgid=10993&amp;balance=%A7%BA%B4%D8%C5%3Cbr/%3E%A7%BA%CA%D1%C1%BE%D1%B9%B8%EC%A1%D1%B9&amp;month=4&amp;year=2020&amp;thetype=%A7%BA%CB%B9%E8%C7%C2%A7%D2%B9" TargetMode="External"/><Relationship Id="rId1751" Type="http://schemas.openxmlformats.org/officeDocument/2006/relationships/hyperlink" Target="http://hfo63.cfo.in.th/CheckDataDtl.aspx?orgid=04568&amp;balance=%A7%BA%B4%D8%C5%3Cbr/%3E%A7%BA%CA%D1%C1%BE%D1%B9%B8%EC%A1%D1%B9&amp;month=4&amp;year=2020&amp;thetype=%A7%BA%CB%B9%E8%C7%C2%A7%D2%B9" TargetMode="External"/><Relationship Id="rId1989" Type="http://schemas.openxmlformats.org/officeDocument/2006/relationships/hyperlink" Target="http://hfo63.cfo.in.th/CheckDataDtl.aspx?orgid=13909&amp;balance=%A7%BA%B4%D8%C5%3Cbr/%3E%A7%BA%CA%D1%C1%BE%D1%B9%B8%EC%A1%D1%B9&amp;month=4&amp;year=2020&amp;thetype=%A7%BA%CB%B9%E8%C7%C2%A7%D2%B9" TargetMode="External"/><Relationship Id="rId43" Type="http://schemas.openxmlformats.org/officeDocument/2006/relationships/hyperlink" Target="http://hfo63.cfo.in.th/CheckDataDtl.aspx?orgid=05610&amp;balance=%A7%BA%B4%D8%C5%3Cbr/%3E%A7%BA%CA%D1%C1%BE%D1%B9%B8%EC%A1%D1%B9&amp;month=4&amp;year=2020&amp;thetype=%A7%BA%CB%B9%E8%C7%C2%A7%D2%B9" TargetMode="External"/><Relationship Id="rId1404" Type="http://schemas.openxmlformats.org/officeDocument/2006/relationships/hyperlink" Target="http://hfo63.cfo.in.th/CheckDataDtl.aspx?orgid=04180&amp;balance=%A7%BA%B4%D8%C5%3Cbr/%3E%A7%BA%CA%D1%C1%BE%D1%B9%B8%EC%A1%D1%B9&amp;month=4&amp;year=2020&amp;thetype=%A7%BA%CB%B9%E8%C7%C2%A7%D2%B9" TargetMode="External"/><Relationship Id="rId1611" Type="http://schemas.openxmlformats.org/officeDocument/2006/relationships/hyperlink" Target="http://hfo63.cfo.in.th/CheckDataDtl.aspx?orgid=04496&amp;balance=%A7%BA%B4%D8%C5%3Cbr/%3E%A7%BA%CA%D1%C1%BE%D1%B9%B8%EC%A1%D1%B9&amp;month=4&amp;year=2020&amp;thetype=%A7%BA%CB%B9%E8%C7%C2%A7%D2%B9" TargetMode="External"/><Relationship Id="rId1849" Type="http://schemas.openxmlformats.org/officeDocument/2006/relationships/hyperlink" Target="http://hfo63.cfo.in.th/CheckDataDtl.aspx?orgid=04618&amp;balance=%A7%BA%B4%D8%C5%3Cbr/%3E%A7%BA%CA%D1%C1%BE%D1%B9%B8%EC%A1%D1%B9&amp;month=4&amp;year=2020&amp;thetype=%A7%BA%CB%B9%E8%C7%C2%A7%D2%B9" TargetMode="External"/><Relationship Id="rId192" Type="http://schemas.openxmlformats.org/officeDocument/2006/relationships/hyperlink" Target="http://hfo63.cfo.in.th/CheckDataDtl.aspx?orgid=05687&amp;balance=%A7%BA%B4%D8%C5%3Cbr/%3E%A7%BA%CA%D1%C1%BE%D1%B9%B8%EC%A1%D1%B9&amp;month=4&amp;year=2020&amp;thetype=%A7%BA%CB%B9%E8%C7%C2%A7%D2%B9" TargetMode="External"/><Relationship Id="rId1709" Type="http://schemas.openxmlformats.org/officeDocument/2006/relationships/hyperlink" Target="http://hfo63.cfo.in.th/CheckDataDtl.aspx?orgid=04547&amp;balance=%A7%BA%B4%D8%C5%3Cbr/%3E%A7%BA%CA%D1%C1%BE%D1%B9%B8%EC%A1%D1%B9&amp;month=4&amp;year=2020&amp;thetype=%A7%BA%CB%B9%E8%C7%C2%A7%D2%B9" TargetMode="External"/><Relationship Id="rId1916" Type="http://schemas.openxmlformats.org/officeDocument/2006/relationships/hyperlink" Target="http://hfo63.cfo.in.th/CheckDataDtl.aspx?orgid=04653&amp;balance=%A7%BA%B4%D8%C5%3Cbr/%3E%A7%BA%CA%D1%C1%BE%D1%B9%B8%EC%A1%D1%B9&amp;month=4&amp;year=2020&amp;thetype=%A7%BA%CB%B9%E8%C7%C2%A7%D2%B9" TargetMode="External"/><Relationship Id="rId497" Type="http://schemas.openxmlformats.org/officeDocument/2006/relationships/hyperlink" Target="http://hfo63.cfo.in.th/CheckDataDtl.aspx?orgid=00425&amp;balance=&amp;month=4&amp;year=2020&amp;thetype=%A7%BA%CB%B9%E8%C7%C2%A7%D2%B9" TargetMode="External"/><Relationship Id="rId357" Type="http://schemas.openxmlformats.org/officeDocument/2006/relationships/hyperlink" Target="http://hfo63.cfo.in.th/CheckDataDtl.aspx?orgid=04812&amp;balance=%A7%BA%B4%D8%C5%3Cbr/%3E%A7%BA%CA%D1%C1%BE%D1%B9%B8%EC%A1%D1%B9&amp;month=4&amp;year=2020&amp;thetype=%A7%BA%CB%B9%E8%C7%C2%A7%D2%B9" TargetMode="External"/><Relationship Id="rId1194" Type="http://schemas.openxmlformats.org/officeDocument/2006/relationships/hyperlink" Target="http://hfo63.cfo.in.th/CheckDataDtl.aspx?orgid=23816&amp;balance=%A7%BA%B4%D8%C5%3Cbr/%3E%A7%BA%CA%D1%C1%BE%D1%B9%B8%EC%A1%D1%B9&amp;month=4&amp;year=2020&amp;thetype=%A7%BA%CB%B9%E8%C7%C2%A7%D2%B9" TargetMode="External"/><Relationship Id="rId2038" Type="http://schemas.openxmlformats.org/officeDocument/2006/relationships/hyperlink" Target="http://hfo63.cfo.in.th/CheckDataDtl.aspx?orgid=23745&amp;balance=%A7%BA%B4%D8%C5%3Cbr/%3E%A7%BA%CA%D1%C1%BE%D1%B9%B8%EC%A1%D1%B9&amp;month=4&amp;year=2020&amp;thetype=%A7%BA%CB%B9%E8%C7%C2%A7%D2%B9" TargetMode="External"/><Relationship Id="rId217" Type="http://schemas.openxmlformats.org/officeDocument/2006/relationships/hyperlink" Target="http://hfo63.cfo.in.th/CheckDataDtl.aspx?orgid=05702&amp;balance=%A7%BA%B4%D8%C5%3Cbr/%3E%A7%BA%CA%D1%C1%BE%D1%B9%B8%EC%A1%D1%B9&amp;month=4&amp;year=2020&amp;thetype=%A7%BA%CB%B9%E8%C7%C2%A7%D2%B9" TargetMode="External"/><Relationship Id="rId564" Type="http://schemas.openxmlformats.org/officeDocument/2006/relationships/hyperlink" Target="http://hfo63.cfo.in.th/CheckDataDtl.aspx?orgid=04696&amp;balance=%A7%BA%B4%D8%C5%3Cbr/%3E%A7%BA%CA%D1%C1%BE%D1%B9%B8%EC%A1%D1%B9&amp;month=4&amp;year=2020&amp;thetype=%A7%BA%CB%B9%E8%C7%C2%A7%D2%B9" TargetMode="External"/><Relationship Id="rId771" Type="http://schemas.openxmlformats.org/officeDocument/2006/relationships/hyperlink" Target="http://hfo63.cfo.in.th/CheckDataDtl.aspx?orgid=14352&amp;balance=%A7%BA%B4%D8%C5%3Cbr/%3E%A7%BA%CA%D1%C1%BE%D1%B9%B8%EC%A1%D1%B9&amp;month=4&amp;year=2020&amp;thetype=%A7%BA%CB%B9%E8%C7%C2%A7%D2%B9" TargetMode="External"/><Relationship Id="rId869" Type="http://schemas.openxmlformats.org/officeDocument/2006/relationships/hyperlink" Target="http://hfo63.cfo.in.th/CheckDataDtl.aspx?orgid=05467&amp;balance=%A7%BA%B4%D8%C5%3Cbr/%3E%A7%BA%CA%D1%C1%BE%D1%B9%B8%EC%A1%D1%B9&amp;month=4&amp;year=2020&amp;thetype=%A7%BA%CB%B9%E8%C7%C2%A7%D2%B9" TargetMode="External"/><Relationship Id="rId1499" Type="http://schemas.openxmlformats.org/officeDocument/2006/relationships/hyperlink" Target="http://hfo63.cfo.in.th/CheckDataDtl.aspx?orgid=04228&amp;balance=%A7%BA%B4%D8%C5%3Cbr/%3E%A7%BA%CA%D1%C1%BE%D1%B9%B8%EC%A1%D1%B9&amp;month=4&amp;year=2020&amp;thetype=%A7%BA%CB%B9%E8%C7%C2%A7%D2%B9" TargetMode="External"/><Relationship Id="rId424" Type="http://schemas.openxmlformats.org/officeDocument/2006/relationships/hyperlink" Target="http://hfo63.cfo.in.th/CheckDataDtl.aspx?orgid=04878&amp;balance=%A7%BA%B4%D8%C5%3Cbr/%3E%A7%BA%CA%D1%C1%BE%D1%B9%B8%EC%A1%D1%B9&amp;month=4&amp;year=2020&amp;thetype=%A7%BA%CB%B9%E8%C7%C2%A7%D2%B9" TargetMode="External"/><Relationship Id="rId631" Type="http://schemas.openxmlformats.org/officeDocument/2006/relationships/hyperlink" Target="http://hfo63.cfo.in.th/CheckDataDtl.aspx?orgid=04732&amp;balance=%A7%BA%B4%D8%C5%3Cbr/%3E%A7%BA%CA%D1%C1%BE%D1%B9%B8%EC%A1%D1%B9&amp;month=4&amp;year=2020&amp;thetype=%A7%BA%CB%B9%E8%C7%C2%A7%D2%B9" TargetMode="External"/><Relationship Id="rId729" Type="http://schemas.openxmlformats.org/officeDocument/2006/relationships/hyperlink" Target="http://hfo63.cfo.in.th/CheckDataDtl.aspx?orgid=10705&amp;balance=%A7%BA%B4%D8%C5%3Cbr/%3E%A7%BA%CA%D1%C1%BE%D1%B9%B8%EC%A1%D1%B9&amp;month=4&amp;year=2020&amp;thetype=%A7%BA%CB%B9%E8%C7%C2%A7%D2%B9" TargetMode="External"/><Relationship Id="rId1054" Type="http://schemas.openxmlformats.org/officeDocument/2006/relationships/hyperlink" Target="http://hfo63.cfo.in.th/CheckDataDtl.aspx?orgid=05560&amp;balance=%A7%BA%B4%D8%C5%3Cbr/%3E%A7%BA%CA%D1%C1%BE%D1%B9%B8%EC%A1%D1%B9&amp;month=4&amp;year=2020&amp;thetype=%A7%BA%CB%B9%E8%C7%C2%A7%D2%B9" TargetMode="External"/><Relationship Id="rId1261" Type="http://schemas.openxmlformats.org/officeDocument/2006/relationships/hyperlink" Target="http://hfo63.cfo.in.th/CheckDataDtl.aspx?orgid=04805&amp;balance=%A7%BA%B4%D8%C5%3Cbr/%3E%A7%BA%CA%D1%C1%BE%D1%B9%B8%EC%A1%D1%B9&amp;month=4&amp;year=2020&amp;thetype=%A7%BA%CB%B9%E8%C7%C2%A7%D2%B9" TargetMode="External"/><Relationship Id="rId1359" Type="http://schemas.openxmlformats.org/officeDocument/2006/relationships/hyperlink" Target="http://hfo63.cfo.in.th/CheckDataDtl.aspx?orgid=10706&amp;balance=%A7%BA%B4%D8%C5%3Cbr/%3E%A7%BA%CA%D1%C1%BE%D1%B9%B8%EC%A1%D1%B9&amp;month=4&amp;year=2020&amp;thetype=%A7%BA%CB%B9%E8%C7%C2%A7%D2%B9" TargetMode="External"/><Relationship Id="rId936" Type="http://schemas.openxmlformats.org/officeDocument/2006/relationships/hyperlink" Target="http://hfo63.cfo.in.th/CheckDataDtl.aspx?orgid=05501&amp;balance=%A7%BA%B4%D8%C5%3Cbr/%3E%A7%BA%CA%D1%C1%BE%D1%B9%B8%EC%A1%D1%B9&amp;month=4&amp;year=2020&amp;thetype=%A7%BA%CB%B9%E8%C7%C2%A7%D2%B9" TargetMode="External"/><Relationship Id="rId1121" Type="http://schemas.openxmlformats.org/officeDocument/2006/relationships/hyperlink" Target="http://hfo63.cfo.in.th/CheckDataDtl.aspx?orgid=05593&amp;balance=%A7%BA%B4%D8%C5%3Cbr/%3E%A7%BA%CA%D1%C1%BE%D1%B9%B8%EC%A1%D1%B9&amp;month=4&amp;year=2020&amp;thetype=%A7%BA%CB%B9%E8%C7%C2%A7%D2%B9" TargetMode="External"/><Relationship Id="rId1219" Type="http://schemas.openxmlformats.org/officeDocument/2006/relationships/hyperlink" Target="http://hfo63.cfo.in.th/CheckDataDtl.aspx?orgid=04784&amp;balance=%A7%BA%B4%D8%C5%3Cbr/%3E%A7%BA%CA%D1%C1%BE%D1%B9%B8%EC%A1%D1%B9&amp;month=4&amp;year=2020&amp;thetype=%A7%BA%CB%B9%E8%C7%C2%A7%D2%B9" TargetMode="External"/><Relationship Id="rId1566" Type="http://schemas.openxmlformats.org/officeDocument/2006/relationships/hyperlink" Target="http://hfo63.cfo.in.th/CheckDataDtl.aspx?orgid=00403&amp;balance=&amp;month=4&amp;year=2020&amp;thetype=%A7%BA%CB%B9%E8%C7%C2%A7%D2%B9" TargetMode="External"/><Relationship Id="rId1773" Type="http://schemas.openxmlformats.org/officeDocument/2006/relationships/hyperlink" Target="http://hfo63.cfo.in.th/CheckDataDtl.aspx?orgid=04579&amp;balance=%A7%BA%B4%D8%C5%3Cbr/%3E%A7%BA%CA%D1%C1%BE%D1%B9%B8%EC%A1%D1%B9&amp;month=4&amp;year=2020&amp;thetype=%A7%BA%CB%B9%E8%C7%C2%A7%D2%B9" TargetMode="External"/><Relationship Id="rId1980" Type="http://schemas.openxmlformats.org/officeDocument/2006/relationships/hyperlink" Target="http://hfo63.cfo.in.th/CheckDataDtl.aspx?orgid=13905&amp;balance=%A7%BA%B4%D8%C5%3Cbr/%3E%A7%BA%CA%D1%C1%BE%D1%B9%B8%EC%A1%D1%B9&amp;month=4&amp;year=2020&amp;thetype=%A7%BA%CB%B9%E8%C7%C2%A7%D2%B9" TargetMode="External"/><Relationship Id="rId65" Type="http://schemas.openxmlformats.org/officeDocument/2006/relationships/hyperlink" Target="http://hfo63.cfo.in.th/CheckDataDtl.aspx?orgid=05621&amp;balance=%A7%BA%B4%D8%C5%3Cbr/%3E%A7%BA%CA%D1%C1%BE%D1%B9%B8%EC%A1%D1%B9&amp;month=4&amp;year=2020&amp;thetype=%A7%BA%CB%B9%E8%C7%C2%A7%D2%B9" TargetMode="External"/><Relationship Id="rId1426" Type="http://schemas.openxmlformats.org/officeDocument/2006/relationships/hyperlink" Target="http://hfo63.cfo.in.th/CheckDataDtl.aspx?orgid=04192&amp;balance=%A7%BA%B4%D8%C5%3Cbr/%3E%A7%BA%CA%D1%C1%BE%D1%B9%B8%EC%A1%D1%B9&amp;month=4&amp;year=2020&amp;thetype=%A7%BA%CB%B9%E8%C7%C2%A7%D2%B9" TargetMode="External"/><Relationship Id="rId1633" Type="http://schemas.openxmlformats.org/officeDocument/2006/relationships/hyperlink" Target="http://hfo63.cfo.in.th/CheckDataDtl.aspx?orgid=04507&amp;balance=%A7%BA%B4%D8%C5%3Cbr/%3E%A7%BA%CA%D1%C1%BE%D1%B9%B8%EC%A1%D1%B9&amp;month=4&amp;year=2020&amp;thetype=%A7%BA%CB%B9%E8%C7%C2%A7%D2%B9" TargetMode="External"/><Relationship Id="rId1840" Type="http://schemas.openxmlformats.org/officeDocument/2006/relationships/hyperlink" Target="http://hfo63.cfo.in.th/CheckDataDtl.aspx?orgid=04614&amp;balance=%A7%BA%B4%D8%C5%3Cbr/%3E%A7%BA%CA%D1%C1%BE%D1%B9%B8%EC%A1%D1%B9&amp;month=4&amp;year=2020&amp;thetype=%A7%BA%CB%B9%E8%C7%C2%A7%D2%B9" TargetMode="External"/><Relationship Id="rId1700" Type="http://schemas.openxmlformats.org/officeDocument/2006/relationships/hyperlink" Target="http://hfo63.cfo.in.th/CheckDataDtl.aspx?orgid=04543&amp;balance=%A7%BA%B4%D8%C5%3Cbr/%3E%A7%BA%CA%D1%C1%BE%D1%B9%B8%EC%A1%D1%B9&amp;month=4&amp;year=2020&amp;thetype=%A7%BA%CB%B9%E8%C7%C2%A7%D2%B9" TargetMode="External"/><Relationship Id="rId1938" Type="http://schemas.openxmlformats.org/officeDocument/2006/relationships/hyperlink" Target="http://hfo63.cfo.in.th/CheckDataDtl.aspx?orgid=04664&amp;balance=%A7%BA%B4%D8%C5%3Cbr/%3E%A7%BA%CA%D1%C1%BE%D1%B9%B8%EC%A1%D1%B9&amp;month=4&amp;year=2020&amp;thetype=%A7%BA%CB%B9%E8%C7%C2%A7%D2%B9" TargetMode="External"/><Relationship Id="rId281" Type="http://schemas.openxmlformats.org/officeDocument/2006/relationships/hyperlink" Target="http://hfo63.cfo.in.th/CheckDataDtl.aspx?orgid=05734&amp;balance=%A7%BA%B4%D8%C5%3Cbr/%3E%A7%BA%CA%D1%C1%BE%D1%B9%B8%EC%A1%D1%B9&amp;month=4&amp;year=2020&amp;thetype=%A7%BA%CB%B9%E8%C7%C2%A7%D2%B9" TargetMode="External"/><Relationship Id="rId141" Type="http://schemas.openxmlformats.org/officeDocument/2006/relationships/hyperlink" Target="http://hfo63.cfo.in.th/CheckDataDtl.aspx?orgid=05661&amp;balance=%A7%BA%B4%D8%C5%3Cbr/%3E%A7%BA%CA%D1%C1%BE%D1%B9%B8%EC%A1%D1%B9&amp;month=4&amp;year=2020&amp;thetype=%A7%BA%CB%B9%E8%C7%C2%A7%D2%B9" TargetMode="External"/><Relationship Id="rId379" Type="http://schemas.openxmlformats.org/officeDocument/2006/relationships/hyperlink" Target="http://hfo63.cfo.in.th/CheckDataDtl.aspx?orgid=04824&amp;balance=%A7%BA%B4%D8%C5%3Cbr/%3E%A7%BA%CA%D1%C1%BE%D1%B9%B8%EC%A1%D1%B9&amp;month=4&amp;year=2020&amp;thetype=%A7%BA%CB%B9%E8%C7%C2%A7%D2%B9" TargetMode="External"/><Relationship Id="rId586" Type="http://schemas.openxmlformats.org/officeDocument/2006/relationships/hyperlink" Target="http://hfo63.cfo.in.th/CheckDataDtl.aspx?orgid=04709&amp;balance=%A7%BA%B4%D8%C5%3Cbr/%3E%A7%BA%CA%D1%C1%BE%D1%B9%B8%EC%A1%D1%B9&amp;month=4&amp;year=2020&amp;thetype=%A7%BA%CB%B9%E8%C7%C2%A7%D2%B9" TargetMode="External"/><Relationship Id="rId793" Type="http://schemas.openxmlformats.org/officeDocument/2006/relationships/hyperlink" Target="http://hfo63.cfo.in.th/CheckDataDtl.aspx?orgid=00497&amp;balance=%A7%BA%B4%D8%C5%3Cbr/%3E%A7%BA%CA%D1%C1%BE%D1%B9%B8%EC%A1%D1%B9&amp;month=4&amp;year=2020&amp;thetype=%A7%BA%CB%B9%E8%C7%C2%A7%D2%B9" TargetMode="External"/><Relationship Id="rId7" Type="http://schemas.openxmlformats.org/officeDocument/2006/relationships/hyperlink" Target="http://hfo63.cfo.in.th/CheckDataDtl.aspx?orgid=00517&amp;balance=&amp;month=4&amp;year=2020&amp;thetype=%A7%BA%CB%B9%E8%C7%C2%A7%D2%B9" TargetMode="External"/><Relationship Id="rId239" Type="http://schemas.openxmlformats.org/officeDocument/2006/relationships/hyperlink" Target="http://hfo63.cfo.in.th/CheckDataDtl.aspx?orgid=05713&amp;balance=%A7%BA%B4%D8%C5%3Cbr/%3E%A7%BA%CA%D1%C1%BE%D1%B9%B8%EC%A1%D1%B9&amp;month=4&amp;year=2020&amp;thetype=%A7%BA%CB%B9%E8%C7%C2%A7%D2%B9" TargetMode="External"/><Relationship Id="rId446" Type="http://schemas.openxmlformats.org/officeDocument/2006/relationships/hyperlink" Target="http://hfo63.cfo.in.th/CheckDataDtl.aspx?orgid=04889&amp;balance=%A7%BA%B4%D8%C5%3Cbr/%3E%A7%BA%CA%D1%C1%BE%D1%B9%B8%EC%A1%D1%B9&amp;month=4&amp;year=2020&amp;thetype=%A7%BA%CB%B9%E8%C7%C2%A7%D2%B9" TargetMode="External"/><Relationship Id="rId653" Type="http://schemas.openxmlformats.org/officeDocument/2006/relationships/hyperlink" Target="http://hfo63.cfo.in.th/CheckDataDtl.aspx?orgid=04743&amp;balance=%A7%BA%B4%D8%C5%3Cbr/%3E%A7%BA%CA%D1%C1%BE%D1%B9%B8%EC%A1%D1%B9&amp;month=4&amp;year=2020&amp;thetype=%A7%BA%CB%B9%E8%C7%C2%A7%D2%B9" TargetMode="External"/><Relationship Id="rId1076" Type="http://schemas.openxmlformats.org/officeDocument/2006/relationships/hyperlink" Target="http://hfo63.cfo.in.th/CheckDataDtl.aspx?orgid=05571&amp;balance=%A7%BA%B4%D8%C5%3Cbr/%3E%A7%BA%CA%D1%C1%BE%D1%B9%B8%EC%A1%D1%B9&amp;month=4&amp;year=2020&amp;thetype=%A7%BA%CB%B9%E8%C7%C2%A7%D2%B9" TargetMode="External"/><Relationship Id="rId1283" Type="http://schemas.openxmlformats.org/officeDocument/2006/relationships/hyperlink" Target="http://hfo63.cfo.in.th/CheckDataDtl.aspx?orgid=04835&amp;balance=%A7%BA%B4%D8%C5%3Cbr/%3E%A7%BA%CA%D1%C1%BE%D1%B9%B8%EC%A1%D1%B9&amp;month=4&amp;year=2020&amp;thetype=%A7%BA%CB%B9%E8%C7%C2%A7%D2%B9" TargetMode="External"/><Relationship Id="rId1490" Type="http://schemas.openxmlformats.org/officeDocument/2006/relationships/hyperlink" Target="http://hfo63.cfo.in.th/CheckDataDtl.aspx?orgid=04224&amp;balance=%A7%BA%B4%D8%C5%3Cbr/%3E%A7%BA%CA%D1%C1%BE%D1%B9%B8%EC%A1%D1%B9&amp;month=4&amp;year=2020&amp;thetype=%A7%BA%CB%B9%E8%C7%C2%A7%D2%B9" TargetMode="External"/><Relationship Id="rId306" Type="http://schemas.openxmlformats.org/officeDocument/2006/relationships/hyperlink" Target="http://hfo63.cfo.in.th/CheckDataDtl.aspx?orgid=11108&amp;balance=%A7%BA%B4%D8%C5%3Cbr/%3E%A7%BA%CA%D1%C1%BE%D1%B9%B8%EC%A1%D1%B9&amp;month=4&amp;year=2020&amp;thetype=%A7%BA%CB%B9%E8%C7%C2%A7%D2%B9" TargetMode="External"/><Relationship Id="rId860" Type="http://schemas.openxmlformats.org/officeDocument/2006/relationships/hyperlink" Target="http://hfo63.cfo.in.th/CheckDataDtl.aspx?orgid=05463&amp;balance=%A7%BA%B4%D8%C5%3Cbr/%3E%A7%BA%CA%D1%C1%BE%D1%B9%B8%EC%A1%D1%B9&amp;month=4&amp;year=2020&amp;thetype=%A7%BA%CB%B9%E8%C7%C2%A7%D2%B9" TargetMode="External"/><Relationship Id="rId958" Type="http://schemas.openxmlformats.org/officeDocument/2006/relationships/hyperlink" Target="http://hfo63.cfo.in.th/CheckDataDtl.aspx?orgid=05512&amp;balance=%A7%BA%B4%D8%C5%3Cbr/%3E%A7%BA%CA%D1%C1%BE%D1%B9%B8%EC%A1%D1%B9&amp;month=4&amp;year=2020&amp;thetype=%A7%BA%CB%B9%E8%C7%C2%A7%D2%B9" TargetMode="External"/><Relationship Id="rId1143" Type="http://schemas.openxmlformats.org/officeDocument/2006/relationships/hyperlink" Target="http://hfo63.cfo.in.th/CheckDataDtl.aspx?orgid=11097&amp;balance=%A7%BA%B4%D8%C5%3Cbr/%3E%A7%BA%CA%D1%C1%BE%D1%B9%B8%EC%A1%D1%B9&amp;month=4&amp;year=2020&amp;thetype=%A7%BA%CB%B9%E8%C7%C2%A7%D2%B9" TargetMode="External"/><Relationship Id="rId1588" Type="http://schemas.openxmlformats.org/officeDocument/2006/relationships/hyperlink" Target="http://hfo63.cfo.in.th/CheckDataDtl.aspx?orgid=04485&amp;balance=%A7%BA%B4%D8%C5%3Cbr/%3E%A7%BA%CA%D1%C1%BE%D1%B9%B8%EC%A1%D1%B9&amp;month=4&amp;year=2020&amp;thetype=%A7%BA%CB%B9%E8%C7%C2%A7%D2%B9" TargetMode="External"/><Relationship Id="rId1795" Type="http://schemas.openxmlformats.org/officeDocument/2006/relationships/hyperlink" Target="http://hfo63.cfo.in.th/CheckDataDtl.aspx?orgid=04591&amp;balance=%A7%BA%B4%D8%C5%3Cbr/%3E%A7%BA%CA%D1%C1%BE%D1%B9%B8%EC%A1%D1%B9&amp;month=4&amp;year=2020&amp;thetype=%A7%BA%CB%B9%E8%C7%C2%A7%D2%B9" TargetMode="External"/><Relationship Id="rId87" Type="http://schemas.openxmlformats.org/officeDocument/2006/relationships/hyperlink" Target="http://hfo63.cfo.in.th/CheckDataDtl.aspx?orgid=05632&amp;balance=%A7%BA%B4%D8%C5%3Cbr/%3E%A7%BA%CA%D1%C1%BE%D1%B9%B8%EC%A1%D1%B9&amp;month=4&amp;year=2020&amp;thetype=%A7%BA%CB%B9%E8%C7%C2%A7%D2%B9" TargetMode="External"/><Relationship Id="rId513" Type="http://schemas.openxmlformats.org/officeDocument/2006/relationships/hyperlink" Target="http://hfo63.cfo.in.th/CheckDataDtl.aspx?orgid=04671&amp;balance=%A7%BA%B4%D8%C5%3Cbr/%3E%A7%BA%CA%D1%C1%BE%D1%B9%B8%EC%A1%D1%B9&amp;month=4&amp;year=2020&amp;thetype=%A7%BA%CB%B9%E8%C7%C2%A7%D2%B9" TargetMode="External"/><Relationship Id="rId720" Type="http://schemas.openxmlformats.org/officeDocument/2006/relationships/hyperlink" Target="http://hfo63.cfo.in.th/CheckDataDtl.aspx?orgid=04777&amp;balance=%A7%BA%B4%D8%C5%3Cbr/%3E%A7%BA%CA%D1%C1%BE%D1%B9%B8%EC%A1%D1%B9&amp;month=4&amp;year=2020&amp;thetype=%A7%BA%CB%B9%E8%C7%C2%A7%D2%B9" TargetMode="External"/><Relationship Id="rId818" Type="http://schemas.openxmlformats.org/officeDocument/2006/relationships/hyperlink" Target="http://hfo63.cfo.in.th/CheckDataDtl.aspx?orgid=00510&amp;balance=%A7%BA%B4%D8%C5%3Cbr/%3E%A7%BA%CA%D1%C1%BE%D1%B9%B8%EC%A1%D1%B9&amp;month=4&amp;year=2020&amp;thetype=%A7%BA%CB%B9%E8%C7%C2%A7%D2%B9" TargetMode="External"/><Relationship Id="rId1350" Type="http://schemas.openxmlformats.org/officeDocument/2006/relationships/hyperlink" Target="http://hfo63.cfo.in.th/CheckDataDtl.aspx?orgid=04908&amp;balance=%A7%BA%B4%D8%C5%3Cbr/%3E%A7%BA%CA%D1%C1%BE%D1%B9%B8%EC%A1%D1%B9&amp;month=4&amp;year=2020&amp;thetype=%A7%BA%CB%B9%E8%C7%C2%A7%D2%B9" TargetMode="External"/><Relationship Id="rId1448" Type="http://schemas.openxmlformats.org/officeDocument/2006/relationships/hyperlink" Target="http://hfo63.cfo.in.th/CheckDataDtl.aspx?orgid=04203&amp;balance=%A7%BA%B4%D8%C5%3Cbr/%3E%A7%BA%CA%D1%C1%BE%D1%B9%B8%EC%A1%D1%B9&amp;month=4&amp;year=2020&amp;thetype=%A7%BA%CB%B9%E8%C7%C2%A7%D2%B9" TargetMode="External"/><Relationship Id="rId1655" Type="http://schemas.openxmlformats.org/officeDocument/2006/relationships/hyperlink" Target="http://hfo63.cfo.in.th/CheckDataDtl.aspx?orgid=04520&amp;balance=%A7%BA%B4%D8%C5%3Cbr/%3E%A7%BA%CA%D1%C1%BE%D1%B9%B8%EC%A1%D1%B9&amp;month=4&amp;year=2020&amp;thetype=%A7%BA%CB%B9%E8%C7%C2%A7%D2%B9" TargetMode="External"/><Relationship Id="rId1003" Type="http://schemas.openxmlformats.org/officeDocument/2006/relationships/hyperlink" Target="http://hfo63.cfo.in.th/CheckDataDtl.aspx?orgid=05534&amp;balance=%A7%BA%B4%D8%C5%3Cbr/%3E%A7%BA%CA%D1%C1%BE%D1%B9%B8%EC%A1%D1%B9&amp;month=4&amp;year=2020&amp;thetype=%A7%BA%CB%B9%E8%C7%C2%A7%D2%B9" TargetMode="External"/><Relationship Id="rId1210" Type="http://schemas.openxmlformats.org/officeDocument/2006/relationships/hyperlink" Target="http://hfo63.cfo.in.th/CheckDataDtl.aspx?orgid=00443&amp;balance=%A7%BA%B4%D8%C5%3Cbr/%3E%A7%BA%CA%D1%C1%BE%D1%B9%B8%EC%A1%D1%B9&amp;month=4&amp;year=2020&amp;thetype=%A7%BA%CB%B9%E8%C7%C2%A7%D2%B9" TargetMode="External"/><Relationship Id="rId1308" Type="http://schemas.openxmlformats.org/officeDocument/2006/relationships/hyperlink" Target="http://hfo63.cfo.in.th/CheckDataDtl.aspx?orgid=04859&amp;balance=%A7%BA%B4%D8%C5%3Cbr/%3E%A7%BA%CA%D1%C1%BE%D1%B9%B8%EC%A1%D1%B9&amp;month=4&amp;year=2020&amp;thetype=%A7%BA%CB%B9%E8%C7%C2%A7%D2%B9" TargetMode="External"/><Relationship Id="rId1862" Type="http://schemas.openxmlformats.org/officeDocument/2006/relationships/hyperlink" Target="http://hfo63.cfo.in.th/CheckDataDtl.aspx?orgid=04626&amp;balance=%A7%BA%B4%D8%C5%3Cbr/%3E%A7%BA%CA%D1%C1%BE%D1%B9%B8%EC%A1%D1%B9&amp;month=4&amp;year=2020&amp;thetype=%A7%BA%CB%B9%E8%C7%C2%A7%D2%B9" TargetMode="External"/><Relationship Id="rId1515" Type="http://schemas.openxmlformats.org/officeDocument/2006/relationships/hyperlink" Target="http://hfo63.cfo.in.th/CheckDataDtl.aspx?orgid=04236&amp;balance=%A7%BA%B4%D8%C5%3Cbr/%3E%A7%BA%CA%D1%C1%BE%D1%B9%B8%EC%A1%D1%B9&amp;month=4&amp;year=2020&amp;thetype=%A7%BA%CB%B9%E8%C7%C2%A7%D2%B9" TargetMode="External"/><Relationship Id="rId1722" Type="http://schemas.openxmlformats.org/officeDocument/2006/relationships/hyperlink" Target="http://hfo63.cfo.in.th/CheckDataDtl.aspx?orgid=04554&amp;balance=%A7%BA%B4%D8%C5%3Cbr/%3E%A7%BA%CA%D1%C1%BE%D1%B9%B8%EC%A1%D1%B9&amp;month=4&amp;year=2020&amp;thetype=%A7%BA%CB%B9%E8%C7%C2%A7%D2%B9" TargetMode="External"/><Relationship Id="rId14" Type="http://schemas.openxmlformats.org/officeDocument/2006/relationships/hyperlink" Target="http://hfo63.cfo.in.th/CheckDataDtl.aspx?orgid=05595&amp;balance=%A7%BA%B4%D8%C5%3Cbr/%3E%A7%BA%CA%D1%C1%BE%D1%B9%B8%EC%A1%D1%B9&amp;month=4&amp;year=2020&amp;thetype=%A7%BA%CB%B9%E8%C7%C2%A7%D2%B9" TargetMode="External"/><Relationship Id="rId163" Type="http://schemas.openxmlformats.org/officeDocument/2006/relationships/hyperlink" Target="http://hfo63.cfo.in.th/CheckDataDtl.aspx?orgid=05672&amp;balance=%A7%BA%B4%D8%C5%3Cbr/%3E%A7%BA%CA%D1%C1%BE%D1%B9%B8%EC%A1%D1%B9&amp;month=4&amp;year=2020&amp;thetype=%A7%BA%CB%B9%E8%C7%C2%A7%D2%B9" TargetMode="External"/><Relationship Id="rId370" Type="http://schemas.openxmlformats.org/officeDocument/2006/relationships/hyperlink" Target="http://hfo63.cfo.in.th/CheckDataDtl.aspx?orgid=04820&amp;balance=%A7%BA%B4%D8%C5%3Cbr/%3E%A7%BA%CA%D1%C1%BE%D1%B9%B8%EC%A1%D1%B9&amp;month=4&amp;year=2020&amp;thetype=%A7%BA%CB%B9%E8%C7%C2%A7%D2%B9" TargetMode="External"/><Relationship Id="rId2051" Type="http://schemas.openxmlformats.org/officeDocument/2006/relationships/image" Target="../media/image2.emf"/><Relationship Id="rId230" Type="http://schemas.openxmlformats.org/officeDocument/2006/relationships/hyperlink" Target="http://hfo63.cfo.in.th/CheckDataDtl.aspx?orgid=05708&amp;balance=%A7%BA%B4%D8%C5%3Cbr/%3E%A7%BA%CA%D1%C1%BE%D1%B9%B8%EC%A1%D1%B9&amp;month=4&amp;year=2020&amp;thetype=%A7%BA%CB%B9%E8%C7%C2%A7%D2%B9" TargetMode="External"/><Relationship Id="rId468" Type="http://schemas.openxmlformats.org/officeDocument/2006/relationships/hyperlink" Target="http://hfo63.cfo.in.th/CheckDataDtl.aspx?orgid=11043&amp;balance=%A7%BA%B4%D8%C5%3Cbr/%3E%A7%BA%CA%D1%C1%BE%D1%B9%B8%EC%A1%D1%B9&amp;month=4&amp;year=2020&amp;thetype=%A7%BA%CB%B9%E8%C7%C2%A7%D2%B9" TargetMode="External"/><Relationship Id="rId675" Type="http://schemas.openxmlformats.org/officeDocument/2006/relationships/hyperlink" Target="http://hfo63.cfo.in.th/CheckDataDtl.aspx?orgid=04755&amp;balance=%A7%BA%B4%D8%C5%3Cbr/%3E%A7%BA%CA%D1%C1%BE%D1%B9%B8%EC%A1%D1%B9&amp;month=4&amp;year=2020&amp;thetype=%A7%BA%CB%B9%E8%C7%C2%A7%D2%B9" TargetMode="External"/><Relationship Id="rId882" Type="http://schemas.openxmlformats.org/officeDocument/2006/relationships/hyperlink" Target="http://hfo63.cfo.in.th/CheckDataDtl.aspx?orgid=05474&amp;balance=%A7%BA%B4%D8%C5%3Cbr/%3E%A7%BA%CA%D1%C1%BE%D1%B9%B8%EC%A1%D1%B9&amp;month=4&amp;year=2020&amp;thetype=%A7%BA%CB%B9%E8%C7%C2%A7%D2%B9" TargetMode="External"/><Relationship Id="rId1098" Type="http://schemas.openxmlformats.org/officeDocument/2006/relationships/hyperlink" Target="http://hfo63.cfo.in.th/CheckDataDtl.aspx?orgid=05582&amp;balance=%A7%BA%B4%D8%C5%3Cbr/%3E%A7%BA%CA%D1%C1%BE%D1%B9%B8%EC%A1%D1%B9&amp;month=4&amp;year=2020&amp;thetype=%A7%BA%CB%B9%E8%C7%C2%A7%D2%B9" TargetMode="External"/><Relationship Id="rId328" Type="http://schemas.openxmlformats.org/officeDocument/2006/relationships/hyperlink" Target="http://hfo63.cfo.in.th/CheckDataDtl.aspx?orgid=13983&amp;balance=%A7%BA%B4%D8%C5%3Cbr/%3E%A7%BA%CA%D1%C1%BE%D1%B9%B8%EC%A1%D1%B9&amp;month=4&amp;year=2020&amp;thetype=%A7%BA%CB%B9%E8%C7%C2%A7%D2%B9" TargetMode="External"/><Relationship Id="rId535" Type="http://schemas.openxmlformats.org/officeDocument/2006/relationships/hyperlink" Target="http://hfo63.cfo.in.th/CheckDataDtl.aspx?orgid=04682&amp;balance=%A7%BA%B4%D8%C5%3Cbr/%3E%A7%BA%CA%D1%C1%BE%D1%B9%B8%EC%A1%D1%B9&amp;month=4&amp;year=2020&amp;thetype=%A7%BA%CB%B9%E8%C7%C2%A7%D2%B9" TargetMode="External"/><Relationship Id="rId742" Type="http://schemas.openxmlformats.org/officeDocument/2006/relationships/hyperlink" Target="http://hfo63.cfo.in.th/CheckDataDtl.aspx?orgid=11035&amp;balance=%A7%BA%B4%D8%C5%3Cbr/%3E%A7%BA%CA%D1%C1%BE%D1%B9%B8%EC%A1%D1%B9&amp;month=4&amp;year=2020&amp;thetype=%A7%BA%CB%B9%E8%C7%C2%A7%D2%B9" TargetMode="External"/><Relationship Id="rId1165" Type="http://schemas.openxmlformats.org/officeDocument/2006/relationships/hyperlink" Target="http://hfo63.cfo.in.th/CheckDataDtl.aspx?orgid=13969&amp;balance=%A7%BA%B4%D8%C5%3Cbr/%3E%A7%BA%CA%D1%C1%BE%D1%B9%B8%EC%A1%D1%B9&amp;month=4&amp;year=2020&amp;thetype=%A7%BA%CB%B9%E8%C7%C2%A7%D2%B9" TargetMode="External"/><Relationship Id="rId1372" Type="http://schemas.openxmlformats.org/officeDocument/2006/relationships/hyperlink" Target="http://hfo63.cfo.in.th/CheckDataDtl.aspx?orgid=14184&amp;balance=%A7%BA%B4%D8%C5%3Cbr/%3E%A7%BA%CA%D1%C1%BE%D1%B9%B8%EC%A1%D1%B9&amp;month=4&amp;year=2020&amp;thetype=%A7%BA%CB%B9%E8%C7%C2%A7%D2%B9" TargetMode="External"/><Relationship Id="rId2009" Type="http://schemas.openxmlformats.org/officeDocument/2006/relationships/hyperlink" Target="http://hfo63.cfo.in.th/CheckDataDtl.aspx?orgid=13921&amp;balance=%A7%BA%B4%D8%C5%3Cbr/%3E%A7%BA%CA%D1%C1%BE%D1%B9%B8%EC%A1%D1%B9&amp;month=4&amp;year=2020&amp;thetype=%A7%BA%CB%B9%E8%C7%C2%A7%D2%B9" TargetMode="External"/><Relationship Id="rId602" Type="http://schemas.openxmlformats.org/officeDocument/2006/relationships/hyperlink" Target="http://hfo63.cfo.in.th/CheckDataDtl.aspx?orgid=04717&amp;balance=%A7%BA%B4%D8%C5%3Cbr/%3E%A7%BA%CA%D1%C1%BE%D1%B9%B8%EC%A1%D1%B9&amp;month=4&amp;year=2020&amp;thetype=%A7%BA%CB%B9%E8%C7%C2%A7%D2%B9" TargetMode="External"/><Relationship Id="rId1025" Type="http://schemas.openxmlformats.org/officeDocument/2006/relationships/hyperlink" Target="http://hfo63.cfo.in.th/CheckDataDtl.aspx?orgid=05545&amp;balance=%A7%BA%B4%D8%C5%3Cbr/%3E%A7%BA%CA%D1%C1%BE%D1%B9%B8%EC%A1%D1%B9&amp;month=4&amp;year=2020&amp;thetype=%A7%BA%CB%B9%E8%C7%C2%A7%D2%B9" TargetMode="External"/><Relationship Id="rId1232" Type="http://schemas.openxmlformats.org/officeDocument/2006/relationships/hyperlink" Target="http://hfo63.cfo.in.th/CheckDataDtl.aspx?orgid=04791&amp;balance=%A7%BA%B4%D8%C5%3Cbr/%3E%A7%BA%CA%D1%C1%BE%D1%B9%B8%EC%A1%D1%B9&amp;month=4&amp;year=2020&amp;thetype=%A7%BA%CB%B9%E8%C7%C2%A7%D2%B9" TargetMode="External"/><Relationship Id="rId1677" Type="http://schemas.openxmlformats.org/officeDocument/2006/relationships/hyperlink" Target="http://hfo63.cfo.in.th/CheckDataDtl.aspx?orgid=04531&amp;balance=%A7%BA%B4%D8%C5%3Cbr/%3E%A7%BA%CA%D1%C1%BE%D1%B9%B8%EC%A1%D1%B9&amp;month=4&amp;year=2020&amp;thetype=%A7%BA%CB%B9%E8%C7%C2%A7%D2%B9" TargetMode="External"/><Relationship Id="rId1884" Type="http://schemas.openxmlformats.org/officeDocument/2006/relationships/hyperlink" Target="http://hfo63.cfo.in.th/CheckDataDtl.aspx?orgid=04637&amp;balance=%A7%BA%B4%D8%C5%3Cbr/%3E%A7%BA%CA%D1%C1%BE%D1%B9%B8%EC%A1%D1%B9&amp;month=4&amp;year=2020&amp;thetype=%A7%BA%CB%B9%E8%C7%C2%A7%D2%B9" TargetMode="External"/><Relationship Id="rId907" Type="http://schemas.openxmlformats.org/officeDocument/2006/relationships/hyperlink" Target="http://hfo63.cfo.in.th/CheckDataDtl.aspx?orgid=05486&amp;balance=%A7%BA%B4%D8%C5%3Cbr/%3E%A7%BA%CA%D1%C1%BE%D1%B9%B8%EC%A1%D1%B9&amp;month=4&amp;year=2020&amp;thetype=%A7%BA%CB%B9%E8%C7%C2%A7%D2%B9" TargetMode="External"/><Relationship Id="rId1537" Type="http://schemas.openxmlformats.org/officeDocument/2006/relationships/hyperlink" Target="http://hfo63.cfo.in.th/CheckDataDtl.aspx?orgid=04247&amp;balance=%A7%BA%B4%D8%C5%3Cbr/%3E%A7%BA%CA%D1%C1%BE%D1%B9%B8%EC%A1%D1%B9&amp;month=4&amp;year=2020&amp;thetype=%A7%BA%CB%B9%E8%C7%C2%A7%D2%B9" TargetMode="External"/><Relationship Id="rId1744" Type="http://schemas.openxmlformats.org/officeDocument/2006/relationships/hyperlink" Target="http://hfo63.cfo.in.th/CheckDataDtl.aspx?orgid=04565&amp;balance=%A7%BA%B4%D8%C5%3Cbr/%3E%A7%BA%CA%D1%C1%BE%D1%B9%B8%EC%A1%D1%B9&amp;month=4&amp;year=2020&amp;thetype=%A7%BA%CB%B9%E8%C7%C2%A7%D2%B9" TargetMode="External"/><Relationship Id="rId1951" Type="http://schemas.openxmlformats.org/officeDocument/2006/relationships/hyperlink" Target="http://hfo63.cfo.in.th/CheckDataDtl.aspx?orgid=11017&amp;balance=%A7%BA%B4%D8%C5%3Cbr/%3E%A7%BA%CA%D1%C1%BE%D1%B9%B8%EC%A1%D1%B9&amp;month=4&amp;year=2020&amp;thetype=%A7%BA%CB%B9%E8%C7%C2%A7%D2%B9" TargetMode="External"/><Relationship Id="rId36" Type="http://schemas.openxmlformats.org/officeDocument/2006/relationships/hyperlink" Target="http://hfo63.cfo.in.th/CheckDataDtl.aspx?orgid=05606&amp;balance=%A7%BA%B4%D8%C5%3Cbr/%3E%A7%BA%CA%D1%C1%BE%D1%B9%B8%EC%A1%D1%B9&amp;month=4&amp;year=2020&amp;thetype=%A7%BA%CB%B9%E8%C7%C2%A7%D2%B9" TargetMode="External"/><Relationship Id="rId1604" Type="http://schemas.openxmlformats.org/officeDocument/2006/relationships/hyperlink" Target="http://hfo63.cfo.in.th/CheckDataDtl.aspx?orgid=04493&amp;balance=%A7%BA%B4%D8%C5%3Cbr/%3E%A7%BA%CA%D1%C1%BE%D1%B9%B8%EC%A1%D1%B9&amp;month=4&amp;year=2020&amp;thetype=%A7%BA%CB%B9%E8%C7%C2%A7%D2%B9" TargetMode="External"/><Relationship Id="rId185" Type="http://schemas.openxmlformats.org/officeDocument/2006/relationships/hyperlink" Target="http://hfo63.cfo.in.th/CheckDataDtl.aspx?orgid=05684&amp;balance=%A7%BA%B4%D8%C5%3Cbr/%3E%A7%BA%CA%D1%C1%BE%D1%B9%B8%EC%A1%D1%B9&amp;month=4&amp;year=2020&amp;thetype=%A7%BA%CB%B9%E8%C7%C2%A7%D2%B9" TargetMode="External"/><Relationship Id="rId1811" Type="http://schemas.openxmlformats.org/officeDocument/2006/relationships/hyperlink" Target="http://hfo63.cfo.in.th/CheckDataDtl.aspx?orgid=04599&amp;balance=%A7%BA%B4%D8%C5%3Cbr/%3E%A7%BA%CA%D1%C1%BE%D1%B9%B8%EC%A1%D1%B9&amp;month=4&amp;year=2020&amp;thetype=%A7%BA%CB%B9%E8%C7%C2%A7%D2%B9" TargetMode="External"/><Relationship Id="rId1909" Type="http://schemas.openxmlformats.org/officeDocument/2006/relationships/hyperlink" Target="http://hfo63.cfo.in.th/CheckDataDtl.aspx?orgid=04649&amp;balance=%A7%BA%B4%D8%C5%3Cbr/%3E%A7%BA%CA%D1%C1%BE%D1%B9%B8%EC%A1%D1%B9&amp;month=4&amp;year=2020&amp;thetype=%A7%BA%CB%B9%E8%C7%C2%A7%D2%B9" TargetMode="External"/><Relationship Id="rId392" Type="http://schemas.openxmlformats.org/officeDocument/2006/relationships/hyperlink" Target="http://hfo63.cfo.in.th/CheckDataDtl.aspx?orgid=04846&amp;balance=%A7%BA%B4%D8%C5%3Cbr/%3E%A7%BA%CA%D1%C1%BE%D1%B9%B8%EC%A1%D1%B9&amp;month=4&amp;year=2020&amp;thetype=%A7%BA%CB%B9%E8%C7%C2%A7%D2%B9" TargetMode="External"/><Relationship Id="rId697" Type="http://schemas.openxmlformats.org/officeDocument/2006/relationships/hyperlink" Target="http://hfo63.cfo.in.th/CheckDataDtl.aspx?orgid=04766&amp;balance=%A7%BA%B4%D8%C5%3Cbr/%3E%A7%BA%CA%D1%C1%BE%D1%B9%B8%EC%A1%D1%B9&amp;month=4&amp;year=2020&amp;thetype=%A7%BA%CB%B9%E8%C7%C2%A7%D2%B9" TargetMode="External"/><Relationship Id="rId252" Type="http://schemas.openxmlformats.org/officeDocument/2006/relationships/hyperlink" Target="http://hfo63.cfo.in.th/CheckDataDtl.aspx?orgid=05719&amp;balance=%A7%BA%B4%D8%C5%3Cbr/%3E%A7%BA%CA%D1%C1%BE%D1%B9%B8%EC%A1%D1%B9&amp;month=4&amp;year=2020&amp;thetype=%A7%BA%CB%B9%E8%C7%C2%A7%D2%B9" TargetMode="External"/><Relationship Id="rId1187" Type="http://schemas.openxmlformats.org/officeDocument/2006/relationships/hyperlink" Target="http://hfo63.cfo.in.th/CheckDataDtl.aspx?orgid=14891&amp;balance=%A7%BA%B4%D8%C5%3Cbr/%3E%A7%BA%CA%D1%C1%BE%D1%B9%B8%EC%A1%D1%B9&amp;month=4&amp;year=2020&amp;thetype=%A7%BA%CB%B9%E8%C7%C2%A7%D2%B9" TargetMode="External"/><Relationship Id="rId112" Type="http://schemas.openxmlformats.org/officeDocument/2006/relationships/hyperlink" Target="http://hfo63.cfo.in.th/CheckDataDtl.aspx?orgid=05644&amp;balance=%A7%BA%B4%D8%C5%3Cbr/%3E%A7%BA%CA%D1%C1%BE%D1%B9%B8%EC%A1%D1%B9&amp;month=4&amp;year=2020&amp;thetype=%A7%BA%CB%B9%E8%C7%C2%A7%D2%B9" TargetMode="External"/><Relationship Id="rId557" Type="http://schemas.openxmlformats.org/officeDocument/2006/relationships/hyperlink" Target="http://hfo63.cfo.in.th/CheckDataDtl.aspx?orgid=04693&amp;balance=%A7%BA%B4%D8%C5%3Cbr/%3E%A7%BA%CA%D1%C1%BE%D1%B9%B8%EC%A1%D1%B9&amp;month=4&amp;year=2020&amp;thetype=%A7%BA%CB%B9%E8%C7%C2%A7%D2%B9" TargetMode="External"/><Relationship Id="rId764" Type="http://schemas.openxmlformats.org/officeDocument/2006/relationships/hyperlink" Target="http://hfo63.cfo.in.th/CheckDataDtl.aspx?orgid=13929&amp;balance=%A7%BA%B4%D8%C5%3Cbr/%3E%A7%BA%CA%D1%C1%BE%D1%B9%B8%EC%A1%D1%B9&amp;month=4&amp;year=2020&amp;thetype=%A7%BA%CB%B9%E8%C7%C2%A7%D2%B9" TargetMode="External"/><Relationship Id="rId971" Type="http://schemas.openxmlformats.org/officeDocument/2006/relationships/hyperlink" Target="http://hfo63.cfo.in.th/CheckDataDtl.aspx?orgid=05518&amp;balance=%A7%BA%B4%D8%C5%3Cbr/%3E%A7%BA%CA%D1%C1%BE%D1%B9%B8%EC%A1%D1%B9&amp;month=4&amp;year=2020&amp;thetype=%A7%BA%CB%B9%E8%C7%C2%A7%D2%B9" TargetMode="External"/><Relationship Id="rId1394" Type="http://schemas.openxmlformats.org/officeDocument/2006/relationships/hyperlink" Target="http://hfo63.cfo.in.th/CheckDataDtl.aspx?orgid=04175&amp;balance=%A7%BA%B4%D8%C5%3Cbr/%3E%A7%BA%CA%D1%C1%BE%D1%B9%B8%EC%A1%D1%B9&amp;month=4&amp;year=2020&amp;thetype=%A7%BA%CB%B9%E8%C7%C2%A7%D2%B9" TargetMode="External"/><Relationship Id="rId1699" Type="http://schemas.openxmlformats.org/officeDocument/2006/relationships/hyperlink" Target="http://hfo63.cfo.in.th/CheckDataDtl.aspx?orgid=04542&amp;balance=%A7%BA%B4%D8%C5%3Cbr/%3E%A7%BA%CA%D1%C1%BE%D1%B9%B8%EC%A1%D1%B9&amp;month=4&amp;year=2020&amp;thetype=%A7%BA%CB%B9%E8%C7%C2%A7%D2%B9" TargetMode="External"/><Relationship Id="rId2000" Type="http://schemas.openxmlformats.org/officeDocument/2006/relationships/hyperlink" Target="http://hfo63.cfo.in.th/CheckDataDtl.aspx?orgid=13916&amp;balance=%A7%BA%B4%D8%C5%3Cbr/%3E%A7%BA%CA%D1%C1%BE%D1%B9%B8%EC%A1%D1%B9&amp;month=4&amp;year=2020&amp;thetype=%A7%BA%CB%B9%E8%C7%C2%A7%D2%B9" TargetMode="External"/><Relationship Id="rId417" Type="http://schemas.openxmlformats.org/officeDocument/2006/relationships/hyperlink" Target="http://hfo63.cfo.in.th/CheckDataDtl.aspx?orgid=04874&amp;balance=%A7%BA%B4%D8%C5%3Cbr/%3E%A7%BA%CA%D1%C1%BE%D1%B9%B8%EC%A1%D1%B9&amp;month=4&amp;year=2020&amp;thetype=%A7%BA%CB%B9%E8%C7%C2%A7%D2%B9" TargetMode="External"/><Relationship Id="rId624" Type="http://schemas.openxmlformats.org/officeDocument/2006/relationships/hyperlink" Target="http://hfo63.cfo.in.th/CheckDataDtl.aspx?orgid=04728&amp;balance=%A7%BA%B4%D8%C5%3Cbr/%3E%A7%BA%CA%D1%C1%BE%D1%B9%B8%EC%A1%D1%B9&amp;month=4&amp;year=2020&amp;thetype=%A7%BA%CB%B9%E8%C7%C2%A7%D2%B9" TargetMode="External"/><Relationship Id="rId831" Type="http://schemas.openxmlformats.org/officeDocument/2006/relationships/hyperlink" Target="http://hfo63.cfo.in.th/CheckDataDtl.aspx?orgid=05448&amp;balance=%A7%BA%B4%D8%C5%3Cbr/%3E%A7%BA%CA%D1%C1%BE%D1%B9%B8%EC%A1%D1%B9&amp;month=4&amp;year=2020&amp;thetype=%A7%BA%CB%B9%E8%C7%C2%A7%D2%B9" TargetMode="External"/><Relationship Id="rId1047" Type="http://schemas.openxmlformats.org/officeDocument/2006/relationships/hyperlink" Target="http://hfo63.cfo.in.th/CheckDataDtl.aspx?orgid=05556&amp;balance=%A7%BA%B4%D8%C5%3Cbr/%3E%A7%BA%CA%D1%C1%BE%D1%B9%B8%EC%A1%D1%B9&amp;month=4&amp;year=2020&amp;thetype=%A7%BA%CB%B9%E8%C7%C2%A7%D2%B9" TargetMode="External"/><Relationship Id="rId1254" Type="http://schemas.openxmlformats.org/officeDocument/2006/relationships/hyperlink" Target="http://hfo63.cfo.in.th/CheckDataDtl.aspx?orgid=04802&amp;balance=%A7%BA%B4%D8%C5%3Cbr/%3E%A7%BA%CA%D1%C1%BE%D1%B9%B8%EC%A1%D1%B9&amp;month=4&amp;year=2020&amp;thetype=%A7%BA%CB%B9%E8%C7%C2%A7%D2%B9" TargetMode="External"/><Relationship Id="rId1461" Type="http://schemas.openxmlformats.org/officeDocument/2006/relationships/hyperlink" Target="http://hfo63.cfo.in.th/CheckDataDtl.aspx?orgid=04209&amp;balance=%A7%BA%B4%D8%C5%3Cbr/%3E%A7%BA%CA%D1%C1%BE%D1%B9%B8%EC%A1%D1%B9&amp;month=4&amp;year=2020&amp;thetype=%A7%BA%CB%B9%E8%C7%C2%A7%D2%B9" TargetMode="External"/><Relationship Id="rId929" Type="http://schemas.openxmlformats.org/officeDocument/2006/relationships/hyperlink" Target="http://hfo63.cfo.in.th/CheckDataDtl.aspx?orgid=05497&amp;balance=%A7%BA%B4%D8%C5%3Cbr/%3E%A7%BA%CA%D1%C1%BE%D1%B9%B8%EC%A1%D1%B9&amp;month=4&amp;year=2020&amp;thetype=%A7%BA%CB%B9%E8%C7%C2%A7%D2%B9" TargetMode="External"/><Relationship Id="rId1114" Type="http://schemas.openxmlformats.org/officeDocument/2006/relationships/hyperlink" Target="http://hfo63.cfo.in.th/CheckDataDtl.aspx?orgid=05590&amp;balance=%A7%BA%B4%D8%C5%3Cbr/%3E%A7%BA%CA%D1%C1%BE%D1%B9%B8%EC%A1%D1%B9&amp;month=4&amp;year=2020&amp;thetype=%A7%BA%CB%B9%E8%C7%C2%A7%D2%B9" TargetMode="External"/><Relationship Id="rId1321" Type="http://schemas.openxmlformats.org/officeDocument/2006/relationships/hyperlink" Target="http://hfo63.cfo.in.th/CheckDataDtl.aspx?orgid=04866&amp;balance=%A7%BA%B4%D8%C5%3Cbr/%3E%A7%BA%CA%D1%C1%BE%D1%B9%B8%EC%A1%D1%B9&amp;month=4&amp;year=2020&amp;thetype=%A7%BA%CB%B9%E8%C7%C2%A7%D2%B9" TargetMode="External"/><Relationship Id="rId1559" Type="http://schemas.openxmlformats.org/officeDocument/2006/relationships/hyperlink" Target="http://hfo63.cfo.in.th/CheckDataDtl.aspx?orgid=23367&amp;balance=%A7%BA%B4%D8%C5%3Cbr/%3E%A7%BA%CA%D1%C1%BE%D1%B9%B8%EC%A1%D1%B9&amp;month=4&amp;year=2020&amp;thetype=%A7%BA%CB%B9%E8%C7%C2%A7%D2%B9" TargetMode="External"/><Relationship Id="rId1766" Type="http://schemas.openxmlformats.org/officeDocument/2006/relationships/hyperlink" Target="http://hfo63.cfo.in.th/CheckDataDtl.aspx?orgid=04576&amp;balance=%A7%BA%B4%D8%C5%3Cbr/%3E%A7%BA%CA%D1%C1%BE%D1%B9%B8%EC%A1%D1%B9&amp;month=4&amp;year=2020&amp;thetype=%A7%BA%CB%B9%E8%C7%C2%A7%D2%B9" TargetMode="External"/><Relationship Id="rId1973" Type="http://schemas.openxmlformats.org/officeDocument/2006/relationships/hyperlink" Target="http://hfo63.cfo.in.th/CheckDataDtl.aspx?orgid=11028&amp;balance=%A7%BA%B4%D8%C5%3Cbr/%3E%A7%BA%CA%D1%C1%BE%D1%B9%B8%EC%A1%D1%B9&amp;month=4&amp;year=2020&amp;thetype=%A7%BA%CB%B9%E8%C7%C2%A7%D2%B9" TargetMode="External"/><Relationship Id="rId58" Type="http://schemas.openxmlformats.org/officeDocument/2006/relationships/hyperlink" Target="http://hfo63.cfo.in.th/CheckDataDtl.aspx?orgid=05617&amp;balance=%A7%BA%B4%D8%C5%3Cbr/%3E%A7%BA%CA%D1%C1%BE%D1%B9%B8%EC%A1%D1%B9&amp;month=4&amp;year=2020&amp;thetype=%A7%BA%CB%B9%E8%C7%C2%A7%D2%B9" TargetMode="External"/><Relationship Id="rId1419" Type="http://schemas.openxmlformats.org/officeDocument/2006/relationships/hyperlink" Target="http://hfo63.cfo.in.th/CheckDataDtl.aspx?orgid=04188&amp;balance=%A7%BA%B4%D8%C5%3Cbr/%3E%A7%BA%CA%D1%C1%BE%D1%B9%B8%EC%A1%D1%B9&amp;month=4&amp;year=2020&amp;thetype=%A7%BA%CB%B9%E8%C7%C2%A7%D2%B9" TargetMode="External"/><Relationship Id="rId1626" Type="http://schemas.openxmlformats.org/officeDocument/2006/relationships/hyperlink" Target="http://hfo63.cfo.in.th/CheckDataDtl.aspx?orgid=04504&amp;balance=%A7%BA%B4%D8%C5%3Cbr/%3E%A7%BA%CA%D1%C1%BE%D1%B9%B8%EC%A1%D1%B9&amp;month=4&amp;year=2020&amp;thetype=%A7%BA%CB%B9%E8%C7%C2%A7%D2%B9" TargetMode="External"/><Relationship Id="rId1833" Type="http://schemas.openxmlformats.org/officeDocument/2006/relationships/hyperlink" Target="http://hfo63.cfo.in.th/CheckDataDtl.aspx?orgid=04610&amp;balance=%A7%BA%B4%D8%C5%3Cbr/%3E%A7%BA%CA%D1%C1%BE%D1%B9%B8%EC%A1%D1%B9&amp;month=4&amp;year=2020&amp;thetype=%A7%BA%CB%B9%E8%C7%C2%A7%D2%B9" TargetMode="External"/><Relationship Id="rId1900" Type="http://schemas.openxmlformats.org/officeDocument/2006/relationships/hyperlink" Target="http://hfo63.cfo.in.th/CheckDataDtl.aspx?orgid=04645&amp;balance=%A7%BA%B4%D8%C5%3Cbr/%3E%A7%BA%CA%D1%C1%BE%D1%B9%B8%EC%A1%D1%B9&amp;month=4&amp;year=2020&amp;thetype=%A7%BA%CB%B9%E8%C7%C2%A7%D2%B9" TargetMode="External"/><Relationship Id="rId274" Type="http://schemas.openxmlformats.org/officeDocument/2006/relationships/hyperlink" Target="http://hfo63.cfo.in.th/CheckDataDtl.aspx?orgid=05730&amp;balance=%A7%BA%B4%D8%C5%3Cbr/%3E%A7%BA%CA%D1%C1%BE%D1%B9%B8%EC%A1%D1%B9&amp;month=4&amp;year=2020&amp;thetype=%A7%BA%CB%B9%E8%C7%C2%A7%D2%B9" TargetMode="External"/><Relationship Id="rId481" Type="http://schemas.openxmlformats.org/officeDocument/2006/relationships/hyperlink" Target="http://hfo63.cfo.in.th/CheckDataDtl.aspx?orgid=13932&amp;balance=%A7%BA%B4%D8%C5%3Cbr/%3E%A7%BA%CA%D1%C1%BE%D1%B9%B8%EC%A1%D1%B9&amp;month=4&amp;year=2020&amp;thetype=%A7%BA%CB%B9%E8%C7%C2%A7%D2%B9" TargetMode="External"/><Relationship Id="rId134" Type="http://schemas.openxmlformats.org/officeDocument/2006/relationships/hyperlink" Target="http://hfo63.cfo.in.th/CheckDataDtl.aspx?orgid=05657&amp;balance=%A7%BA%B4%D8%C5%3Cbr/%3E%A7%BA%CA%D1%C1%BE%D1%B9%B8%EC%A1%D1%B9&amp;month=4&amp;year=2020&amp;thetype=%A7%BA%CB%B9%E8%C7%C2%A7%D2%B9" TargetMode="External"/><Relationship Id="rId579" Type="http://schemas.openxmlformats.org/officeDocument/2006/relationships/hyperlink" Target="http://hfo63.cfo.in.th/CheckDataDtl.aspx?orgid=04704&amp;balance=%A7%BA%B4%D8%C5%3Cbr/%3E%A7%BA%CA%D1%C1%BE%D1%B9%B8%EC%A1%D1%B9&amp;month=4&amp;year=2020&amp;thetype=%A7%BA%CB%B9%E8%C7%C2%A7%D2%B9" TargetMode="External"/><Relationship Id="rId786" Type="http://schemas.openxmlformats.org/officeDocument/2006/relationships/hyperlink" Target="http://hfo63.cfo.in.th/CheckDataDtl.aspx?orgid=00494&amp;balance=%A7%BA%B4%D8%C5%3Cbr/%3E%A7%BA%CA%D1%C1%BE%D1%B9%B8%EC%A1%D1%B9&amp;month=4&amp;year=2020&amp;thetype=%A7%BA%CB%B9%E8%C7%C2%A7%D2%B9" TargetMode="External"/><Relationship Id="rId993" Type="http://schemas.openxmlformats.org/officeDocument/2006/relationships/hyperlink" Target="http://hfo63.cfo.in.th/CheckDataDtl.aspx?orgid=05529&amp;balance=%A7%BA%B4%D8%C5%3Cbr/%3E%A7%BA%CA%D1%C1%BE%D1%B9%B8%EC%A1%D1%B9&amp;month=4&amp;year=2020&amp;thetype=%A7%BA%CB%B9%E8%C7%C2%A7%D2%B9" TargetMode="External"/><Relationship Id="rId341" Type="http://schemas.openxmlformats.org/officeDocument/2006/relationships/hyperlink" Target="http://hfo63.cfo.in.th/CheckDataDtl.aspx?orgid=00434&amp;balance=&amp;month=4&amp;year=2020&amp;thetype=%A7%BA%CB%B9%E8%C7%C2%A7%D2%B9" TargetMode="External"/><Relationship Id="rId439" Type="http://schemas.openxmlformats.org/officeDocument/2006/relationships/hyperlink" Target="http://hfo63.cfo.in.th/CheckDataDtl.aspx?orgid=04885&amp;balance=%A7%BA%B4%D8%C5%3Cbr/%3E%A7%BA%CA%D1%C1%BE%D1%B9%B8%EC%A1%D1%B9&amp;month=4&amp;year=2020&amp;thetype=%A7%BA%CB%B9%E8%C7%C2%A7%D2%B9" TargetMode="External"/><Relationship Id="rId646" Type="http://schemas.openxmlformats.org/officeDocument/2006/relationships/hyperlink" Target="http://hfo63.cfo.in.th/CheckDataDtl.aspx?orgid=04739&amp;balance=%A7%BA%B4%D8%C5%3Cbr/%3E%A7%BA%CA%D1%C1%BE%D1%B9%B8%EC%A1%D1%B9&amp;month=4&amp;year=2020&amp;thetype=%A7%BA%CB%B9%E8%C7%C2%A7%D2%B9" TargetMode="External"/><Relationship Id="rId1069" Type="http://schemas.openxmlformats.org/officeDocument/2006/relationships/hyperlink" Target="http://hfo63.cfo.in.th/CheckDataDtl.aspx?orgid=05567&amp;balance=%A7%BA%B4%D8%C5%3Cbr/%3E%A7%BA%CA%D1%C1%BE%D1%B9%B8%EC%A1%D1%B9&amp;month=4&amp;year=2020&amp;thetype=%A7%BA%CB%B9%E8%C7%C2%A7%D2%B9" TargetMode="External"/><Relationship Id="rId1276" Type="http://schemas.openxmlformats.org/officeDocument/2006/relationships/hyperlink" Target="http://hfo63.cfo.in.th/CheckDataDtl.aspx?orgid=04832&amp;balance=%A7%BA%B4%D8%C5%3Cbr/%3E%A7%BA%CA%D1%C1%BE%D1%B9%B8%EC%A1%D1%B9&amp;month=4&amp;year=2020&amp;thetype=%A7%BA%CB%B9%E8%C7%C2%A7%D2%B9" TargetMode="External"/><Relationship Id="rId1483" Type="http://schemas.openxmlformats.org/officeDocument/2006/relationships/hyperlink" Target="http://hfo63.cfo.in.th/CheckDataDtl.aspx?orgid=04220&amp;balance=%A7%BA%B4%D8%C5%3Cbr/%3E%A7%BA%CA%D1%C1%BE%D1%B9%B8%EC%A1%D1%B9&amp;month=4&amp;year=2020&amp;thetype=%A7%BA%CB%B9%E8%C7%C2%A7%D2%B9" TargetMode="External"/><Relationship Id="rId2022" Type="http://schemas.openxmlformats.org/officeDocument/2006/relationships/hyperlink" Target="http://hfo63.cfo.in.th/CheckDataDtl.aspx?orgid=14298&amp;balance=%A7%BA%B4%D8%C5%3Cbr/%3E%A7%BA%CA%D1%C1%BE%D1%B9%B8%EC%A1%D1%B9&amp;month=4&amp;year=2020&amp;thetype=%A7%BA%CB%B9%E8%C7%C2%A7%D2%B9" TargetMode="External"/><Relationship Id="rId201" Type="http://schemas.openxmlformats.org/officeDocument/2006/relationships/hyperlink" Target="http://hfo63.cfo.in.th/CheckDataDtl.aspx?orgid=05692&amp;balance=%A7%BA%B4%D8%C5%3Cbr/%3E%A7%BA%CA%D1%C1%BE%D1%B9%B8%EC%A1%D1%B9&amp;month=4&amp;year=2020&amp;thetype=%A7%BA%CB%B9%E8%C7%C2%A7%D2%B9" TargetMode="External"/><Relationship Id="rId506" Type="http://schemas.openxmlformats.org/officeDocument/2006/relationships/hyperlink" Target="http://hfo63.cfo.in.th/CheckDataDtl.aspx?orgid=04667&amp;balance=%A7%BA%B4%D8%C5%3Cbr/%3E%A7%BA%CA%D1%C1%BE%D1%B9%B8%EC%A1%D1%B9&amp;month=4&amp;year=2020&amp;thetype=%A7%BA%CB%B9%E8%C7%C2%A7%D2%B9" TargetMode="External"/><Relationship Id="rId853" Type="http://schemas.openxmlformats.org/officeDocument/2006/relationships/hyperlink" Target="http://hfo63.cfo.in.th/CheckDataDtl.aspx?orgid=05459&amp;balance=%A7%BA%B4%D8%C5%3Cbr/%3E%A7%BA%CA%D1%C1%BE%D1%B9%B8%EC%A1%D1%B9&amp;month=4&amp;year=2020&amp;thetype=%A7%BA%CB%B9%E8%C7%C2%A7%D2%B9" TargetMode="External"/><Relationship Id="rId1136" Type="http://schemas.openxmlformats.org/officeDocument/2006/relationships/hyperlink" Target="http://hfo63.cfo.in.th/CheckDataDtl.aspx?orgid=11094&amp;balance=%A7%BA%B4%D8%C5%3Cbr/%3E%A7%BA%CA%D1%C1%BE%D1%B9%B8%EC%A1%D1%B9&amp;month=4&amp;year=2020&amp;thetype=%A7%BA%CB%B9%E8%C7%C2%A7%D2%B9" TargetMode="External"/><Relationship Id="rId1690" Type="http://schemas.openxmlformats.org/officeDocument/2006/relationships/hyperlink" Target="http://hfo63.cfo.in.th/CheckDataDtl.aspx?orgid=04538&amp;balance=%A7%BA%B4%D8%C5%3Cbr/%3E%A7%BA%CA%D1%C1%BE%D1%B9%B8%EC%A1%D1%B9&amp;month=4&amp;year=2020&amp;thetype=%A7%BA%CB%B9%E8%C7%C2%A7%D2%B9" TargetMode="External"/><Relationship Id="rId1788" Type="http://schemas.openxmlformats.org/officeDocument/2006/relationships/hyperlink" Target="http://hfo63.cfo.in.th/CheckDataDtl.aspx?orgid=04587&amp;balance=%A7%BA%B4%D8%C5%3Cbr/%3E%A7%BA%CA%D1%C1%BE%D1%B9%B8%EC%A1%D1%B9&amp;month=4&amp;year=2020&amp;thetype=%A7%BA%CB%B9%E8%C7%C2%A7%D2%B9" TargetMode="External"/><Relationship Id="rId1995" Type="http://schemas.openxmlformats.org/officeDocument/2006/relationships/hyperlink" Target="http://hfo63.cfo.in.th/CheckDataDtl.aspx?orgid=13913&amp;balance=%A7%BA%B4%D8%C5%3Cbr/%3E%A7%BA%CA%D1%C1%BE%D1%B9%B8%EC%A1%D1%B9&amp;month=4&amp;year=2020&amp;thetype=%A7%BA%CB%B9%E8%C7%C2%A7%D2%B9" TargetMode="External"/><Relationship Id="rId713" Type="http://schemas.openxmlformats.org/officeDocument/2006/relationships/hyperlink" Target="http://hfo63.cfo.in.th/CheckDataDtl.aspx?orgid=04774&amp;balance=%A7%BA%B4%D8%C5%3Cbr/%3E%A7%BA%CA%D1%C1%BE%D1%B9%B8%EC%A1%D1%B9&amp;month=4&amp;year=2020&amp;thetype=%A7%BA%CB%B9%E8%C7%C2%A7%D2%B9" TargetMode="External"/><Relationship Id="rId920" Type="http://schemas.openxmlformats.org/officeDocument/2006/relationships/hyperlink" Target="http://hfo63.cfo.in.th/CheckDataDtl.aspx?orgid=05493&amp;balance=%A7%BA%B4%D8%C5%3Cbr/%3E%A7%BA%CA%D1%C1%BE%D1%B9%B8%EC%A1%D1%B9&amp;month=4&amp;year=2020&amp;thetype=%A7%BA%CB%B9%E8%C7%C2%A7%D2%B9" TargetMode="External"/><Relationship Id="rId1343" Type="http://schemas.openxmlformats.org/officeDocument/2006/relationships/hyperlink" Target="http://hfo63.cfo.in.th/CheckDataDtl.aspx?orgid=04904&amp;balance=%A7%BA%B4%D8%C5%3Cbr/%3E%A7%BA%CA%D1%C1%BE%D1%B9%B8%EC%A1%D1%B9&amp;month=4&amp;year=2020&amp;thetype=%A7%BA%CB%B9%E8%C7%C2%A7%D2%B9" TargetMode="External"/><Relationship Id="rId1550" Type="http://schemas.openxmlformats.org/officeDocument/2006/relationships/hyperlink" Target="http://hfo63.cfo.in.th/CheckDataDtl.aspx?orgid=13892&amp;balance=%A7%BA%B4%D8%C5%3Cbr/%3E%A7%BA%CA%D1%C1%BE%D1%B9%B8%EC%A1%D1%B9&amp;month=4&amp;year=2020&amp;thetype=%A7%BA%CB%B9%E8%C7%C2%A7%D2%B9" TargetMode="External"/><Relationship Id="rId1648" Type="http://schemas.openxmlformats.org/officeDocument/2006/relationships/hyperlink" Target="http://hfo63.cfo.in.th/CheckDataDtl.aspx?orgid=04516&amp;balance=%A7%BA%B4%D8%C5%3Cbr/%3E%A7%BA%CA%D1%C1%BE%D1%B9%B8%EC%A1%D1%B9&amp;month=4&amp;year=2020&amp;thetype=%A7%BA%CB%B9%E8%C7%C2%A7%D2%B9" TargetMode="External"/><Relationship Id="rId1203" Type="http://schemas.openxmlformats.org/officeDocument/2006/relationships/hyperlink" Target="http://hfo63.cfo.in.th/CheckDataDtl.aspx?orgid=00433&amp;balance=%A7%BA%B4%D8%C5%3Cbr/%3E%A7%BA%CA%D1%C1%BE%D1%B9%B8%EC%A1%D1%B9&amp;month=4&amp;year=2020&amp;thetype=%A7%BA%CB%B9%E8%C7%C2%A7%D2%B9" TargetMode="External"/><Relationship Id="rId1410" Type="http://schemas.openxmlformats.org/officeDocument/2006/relationships/hyperlink" Target="http://hfo63.cfo.in.th/CheckDataDtl.aspx?orgid=04184&amp;balance=%A7%BA%B4%D8%C5%3Cbr/%3E%A7%BA%CA%D1%C1%BE%D1%B9%B8%EC%A1%D1%B9&amp;month=4&amp;year=2020&amp;thetype=%A7%BA%CB%B9%E8%C7%C2%A7%D2%B9" TargetMode="External"/><Relationship Id="rId1508" Type="http://schemas.openxmlformats.org/officeDocument/2006/relationships/hyperlink" Target="http://hfo63.cfo.in.th/CheckDataDtl.aspx?orgid=04233&amp;balance=%A7%BA%B4%D8%C5%3Cbr/%3E%A7%BA%CA%D1%C1%BE%D1%B9%B8%EC%A1%D1%B9&amp;month=4&amp;year=2020&amp;thetype=%A7%BA%CB%B9%E8%C7%C2%A7%D2%B9" TargetMode="External"/><Relationship Id="rId1855" Type="http://schemas.openxmlformats.org/officeDocument/2006/relationships/hyperlink" Target="http://hfo63.cfo.in.th/CheckDataDtl.aspx?orgid=04621&amp;balance=%A7%BA%B4%D8%C5%3Cbr/%3E%A7%BA%CA%D1%C1%BE%D1%B9%B8%EC%A1%D1%B9&amp;month=4&amp;year=2020&amp;thetype=%A7%BA%CB%B9%E8%C7%C2%A7%D2%B9" TargetMode="External"/><Relationship Id="rId1715" Type="http://schemas.openxmlformats.org/officeDocument/2006/relationships/hyperlink" Target="http://hfo63.cfo.in.th/CheckDataDtl.aspx?orgid=04550&amp;balance=%A7%BA%B4%D8%C5%3Cbr/%3E%A7%BA%CA%D1%C1%BE%D1%B9%B8%EC%A1%D1%B9&amp;month=4&amp;year=2020&amp;thetype=%A7%BA%CB%B9%E8%C7%C2%A7%D2%B9" TargetMode="External"/><Relationship Id="rId1922" Type="http://schemas.openxmlformats.org/officeDocument/2006/relationships/hyperlink" Target="http://hfo63.cfo.in.th/CheckDataDtl.aspx?orgid=04656&amp;balance=%A7%BA%B4%D8%C5%3Cbr/%3E%A7%BA%CA%D1%C1%BE%D1%B9%B8%EC%A1%D1%B9&amp;month=4&amp;year=2020&amp;thetype=%A7%BA%CB%B9%E8%C7%C2%A7%D2%B9" TargetMode="External"/><Relationship Id="rId296" Type="http://schemas.openxmlformats.org/officeDocument/2006/relationships/hyperlink" Target="http://hfo63.cfo.in.th/CheckDataDtl.aspx?orgid=10711&amp;balance=%A7%BA%B4%D8%C5%3Cbr/%3E%A7%BA%CA%D1%C1%BE%D1%B9%B8%EC%A1%D1%B9&amp;month=4&amp;year=2020&amp;thetype=%A7%BA%CB%B9%E8%C7%C2%A7%D2%B9" TargetMode="External"/><Relationship Id="rId156" Type="http://schemas.openxmlformats.org/officeDocument/2006/relationships/hyperlink" Target="http://hfo63.cfo.in.th/CheckDataDtl.aspx?orgid=05668&amp;balance=%A7%BA%B4%D8%C5%3Cbr/%3E%A7%BA%CA%D1%C1%BE%D1%B9%B8%EC%A1%D1%B9&amp;month=4&amp;year=2020&amp;thetype=%A7%BA%CB%B9%E8%C7%C2%A7%D2%B9" TargetMode="External"/><Relationship Id="rId363" Type="http://schemas.openxmlformats.org/officeDocument/2006/relationships/hyperlink" Target="http://hfo63.cfo.in.th/CheckDataDtl.aspx?orgid=04815&amp;balance=%A7%BA%B4%D8%C5%3Cbr/%3E%A7%BA%CA%D1%C1%BE%D1%B9%B8%EC%A1%D1%B9&amp;month=4&amp;year=2020&amp;thetype=%A7%BA%CB%B9%E8%C7%C2%A7%D2%B9" TargetMode="External"/><Relationship Id="rId570" Type="http://schemas.openxmlformats.org/officeDocument/2006/relationships/hyperlink" Target="http://hfo63.cfo.in.th/CheckDataDtl.aspx?orgid=04699&amp;balance=%A7%BA%B4%D8%C5%3Cbr/%3E%A7%BA%CA%D1%C1%BE%D1%B9%B8%EC%A1%D1%B9&amp;month=4&amp;year=2020&amp;thetype=%A7%BA%CB%B9%E8%C7%C2%A7%D2%B9" TargetMode="External"/><Relationship Id="rId2044" Type="http://schemas.openxmlformats.org/officeDocument/2006/relationships/hyperlink" Target="http://hfo63.cfo.in.th/CheckDataDtl.aspx?orgid=25059&amp;balance=%A7%BA%B4%D8%C5%3Cbr/%3E%A7%BA%CA%D1%C1%BE%D1%B9%B8%EC%A1%D1%B9&amp;month=4&amp;year=2020&amp;thetype=%A7%BA%CB%B9%E8%C7%C2%A7%D2%B9" TargetMode="External"/><Relationship Id="rId223" Type="http://schemas.openxmlformats.org/officeDocument/2006/relationships/hyperlink" Target="http://hfo63.cfo.in.th/CheckDataDtl.aspx?orgid=05705&amp;balance=%A7%BA%B4%D8%C5%3Cbr/%3E%A7%BA%CA%D1%C1%BE%D1%B9%B8%EC%A1%D1%B9&amp;month=4&amp;year=2020&amp;thetype=%A7%BA%CB%B9%E8%C7%C2%A7%D2%B9" TargetMode="External"/><Relationship Id="rId430" Type="http://schemas.openxmlformats.org/officeDocument/2006/relationships/hyperlink" Target="http://hfo63.cfo.in.th/CheckDataDtl.aspx?orgid=04881&amp;balance=%A7%BA%B4%D8%C5%3Cbr/%3E%A7%BA%CA%D1%C1%BE%D1%B9%B8%EC%A1%D1%B9&amp;month=4&amp;year=2020&amp;thetype=%A7%BA%CB%B9%E8%C7%C2%A7%D2%B9" TargetMode="External"/><Relationship Id="rId668" Type="http://schemas.openxmlformats.org/officeDocument/2006/relationships/hyperlink" Target="http://hfo63.cfo.in.th/CheckDataDtl.aspx?orgid=04751&amp;balance=%A7%BA%B4%D8%C5%3Cbr/%3E%A7%BA%CA%D1%C1%BE%D1%B9%B8%EC%A1%D1%B9&amp;month=4&amp;year=2020&amp;thetype=%A7%BA%CB%B9%E8%C7%C2%A7%D2%B9" TargetMode="External"/><Relationship Id="rId875" Type="http://schemas.openxmlformats.org/officeDocument/2006/relationships/hyperlink" Target="http://hfo63.cfo.in.th/CheckDataDtl.aspx?orgid=05470&amp;balance=%A7%BA%B4%D8%C5%3Cbr/%3E%A7%BA%CA%D1%C1%BE%D1%B9%B8%EC%A1%D1%B9&amp;month=4&amp;year=2020&amp;thetype=%A7%BA%CB%B9%E8%C7%C2%A7%D2%B9" TargetMode="External"/><Relationship Id="rId1060" Type="http://schemas.openxmlformats.org/officeDocument/2006/relationships/hyperlink" Target="http://hfo63.cfo.in.th/CheckDataDtl.aspx?orgid=05563&amp;balance=%A7%BA%B4%D8%C5%3Cbr/%3E%A7%BA%CA%D1%C1%BE%D1%B9%B8%EC%A1%D1%B9&amp;month=4&amp;year=2020&amp;thetype=%A7%BA%CB%B9%E8%C7%C2%A7%D2%B9" TargetMode="External"/><Relationship Id="rId1298" Type="http://schemas.openxmlformats.org/officeDocument/2006/relationships/hyperlink" Target="http://hfo63.cfo.in.th/CheckDataDtl.aspx?orgid=04853&amp;balance=%A7%BA%B4%D8%C5%3Cbr/%3E%A7%BA%CA%D1%C1%BE%D1%B9%B8%EC%A1%D1%B9&amp;month=4&amp;year=2020&amp;thetype=%A7%BA%CB%B9%E8%C7%C2%A7%D2%B9" TargetMode="External"/><Relationship Id="rId528" Type="http://schemas.openxmlformats.org/officeDocument/2006/relationships/hyperlink" Target="http://hfo63.cfo.in.th/CheckDataDtl.aspx?orgid=04678&amp;balance=%A7%BA%B4%D8%C5%3Cbr/%3E%A7%BA%CA%D1%C1%BE%D1%B9%B8%EC%A1%D1%B9&amp;month=4&amp;year=2020&amp;thetype=%A7%BA%CB%B9%E8%C7%C2%A7%D2%B9" TargetMode="External"/><Relationship Id="rId735" Type="http://schemas.openxmlformats.org/officeDocument/2006/relationships/hyperlink" Target="http://hfo63.cfo.in.th/CheckDataDtl.aspx?orgid=11032&amp;balance=%A7%BA%B4%D8%C5%3Cbr/%3E%A7%BA%CA%D1%C1%BE%D1%B9%B8%EC%A1%D1%B9&amp;month=4&amp;year=2020&amp;thetype=%A7%BA%CB%B9%E8%C7%C2%A7%D2%B9" TargetMode="External"/><Relationship Id="rId942" Type="http://schemas.openxmlformats.org/officeDocument/2006/relationships/hyperlink" Target="http://hfo63.cfo.in.th/CheckDataDtl.aspx?orgid=05504&amp;balance=%A7%BA%B4%D8%C5%3Cbr/%3E%A7%BA%CA%D1%C1%BE%D1%B9%B8%EC%A1%D1%B9&amp;month=4&amp;year=2020&amp;thetype=%A7%BA%CB%B9%E8%C7%C2%A7%D2%B9" TargetMode="External"/><Relationship Id="rId1158" Type="http://schemas.openxmlformats.org/officeDocument/2006/relationships/hyperlink" Target="http://hfo63.cfo.in.th/CheckDataDtl.aspx?orgid=11758&amp;balance=%A7%BA%B4%D8%C5%3Cbr/%3E%A7%BA%CA%D1%C1%BE%D1%B9%B8%EC%A1%D1%B9&amp;month=4&amp;year=2020&amp;thetype=%A7%BA%CB%B9%E8%C7%C2%A7%D2%B9" TargetMode="External"/><Relationship Id="rId1365" Type="http://schemas.openxmlformats.org/officeDocument/2006/relationships/hyperlink" Target="http://hfo63.cfo.in.th/CheckDataDtl.aspx?orgid=11045&amp;balance=%A7%BA%B4%D8%C5%3Cbr/%3E%A7%BA%CA%D1%C1%BE%D1%B9%B8%EC%A1%D1%B9&amp;month=4&amp;year=2020&amp;thetype=%A7%BA%CB%B9%E8%C7%C2%A7%D2%B9" TargetMode="External"/><Relationship Id="rId1572" Type="http://schemas.openxmlformats.org/officeDocument/2006/relationships/hyperlink" Target="http://hfo63.cfo.in.th/CheckDataDtl.aspx?orgid=00408&amp;balance=%A7%BA%B4%D8%C5%3Cbr/%3E%A7%BA%CA%D1%C1%BE%D1%B9%B8%EC%A1%D1%B9&amp;month=4&amp;year=2020&amp;thetype=%A7%BA%CB%B9%E8%C7%C2%A7%D2%B9" TargetMode="External"/><Relationship Id="rId1018" Type="http://schemas.openxmlformats.org/officeDocument/2006/relationships/hyperlink" Target="http://hfo63.cfo.in.th/CheckDataDtl.aspx?orgid=05542&amp;balance=%A7%BA%B4%D8%C5%3Cbr/%3E%A7%BA%CA%D1%C1%BE%D1%B9%B8%EC%A1%D1%B9&amp;month=4&amp;year=2020&amp;thetype=%A7%BA%CB%B9%E8%C7%C2%A7%D2%B9" TargetMode="External"/><Relationship Id="rId1225" Type="http://schemas.openxmlformats.org/officeDocument/2006/relationships/hyperlink" Target="http://hfo63.cfo.in.th/CheckDataDtl.aspx?orgid=04787&amp;balance=%A7%BA%B4%D8%C5%3Cbr/%3E%A7%BA%CA%D1%C1%BE%D1%B9%B8%EC%A1%D1%B9&amp;month=4&amp;year=2020&amp;thetype=%A7%BA%CB%B9%E8%C7%C2%A7%D2%B9" TargetMode="External"/><Relationship Id="rId1432" Type="http://schemas.openxmlformats.org/officeDocument/2006/relationships/hyperlink" Target="http://hfo63.cfo.in.th/CheckDataDtl.aspx?orgid=04195&amp;balance=%A7%BA%B4%D8%C5%3Cbr/%3E%A7%BA%CA%D1%C1%BE%D1%B9%B8%EC%A1%D1%B9&amp;month=4&amp;year=2020&amp;thetype=%A7%BA%CB%B9%E8%C7%C2%A7%D2%B9" TargetMode="External"/><Relationship Id="rId1877" Type="http://schemas.openxmlformats.org/officeDocument/2006/relationships/hyperlink" Target="http://hfo63.cfo.in.th/CheckDataDtl.aspx?orgid=04633&amp;balance=%A7%BA%B4%D8%C5%3Cbr/%3E%A7%BA%CA%D1%C1%BE%D1%B9%B8%EC%A1%D1%B9&amp;month=4&amp;year=2020&amp;thetype=%A7%BA%CB%B9%E8%C7%C2%A7%D2%B9" TargetMode="External"/><Relationship Id="rId71" Type="http://schemas.openxmlformats.org/officeDocument/2006/relationships/hyperlink" Target="http://hfo63.cfo.in.th/CheckDataDtl.aspx?orgid=05624&amp;balance=%A7%BA%B4%D8%C5%3Cbr/%3E%A7%BA%CA%D1%C1%BE%D1%B9%B8%EC%A1%D1%B9&amp;month=4&amp;year=2020&amp;thetype=%A7%BA%CB%B9%E8%C7%C2%A7%D2%B9" TargetMode="External"/><Relationship Id="rId802" Type="http://schemas.openxmlformats.org/officeDocument/2006/relationships/hyperlink" Target="http://hfo63.cfo.in.th/CheckDataDtl.aspx?orgid=00502&amp;balance=%A7%BA%B4%D8%C5%3Cbr/%3E%A7%BA%CA%D1%C1%BE%D1%B9%B8%EC%A1%D1%B9&amp;month=4&amp;year=2020&amp;thetype=%A7%BA%CB%B9%E8%C7%C2%A7%D2%B9" TargetMode="External"/><Relationship Id="rId1737" Type="http://schemas.openxmlformats.org/officeDocument/2006/relationships/hyperlink" Target="http://hfo63.cfo.in.th/CheckDataDtl.aspx?orgid=04561&amp;balance=%A7%BA%B4%D8%C5%3Cbr/%3E%A7%BA%CA%D1%C1%BE%D1%B9%B8%EC%A1%D1%B9&amp;month=4&amp;year=2020&amp;thetype=%A7%BA%CB%B9%E8%C7%C2%A7%D2%B9" TargetMode="External"/><Relationship Id="rId1944" Type="http://schemas.openxmlformats.org/officeDocument/2006/relationships/hyperlink" Target="http://hfo63.cfo.in.th/CheckDataDtl.aspx?orgid=11014&amp;balance=%A7%BA%B4%D8%C5%3Cbr/%3E%A7%BA%CA%D1%C1%BE%D1%B9%B8%EC%A1%D1%B9&amp;month=4&amp;year=2020&amp;thetype=%A7%BA%CB%B9%E8%C7%C2%A7%D2%B9" TargetMode="External"/><Relationship Id="rId29" Type="http://schemas.openxmlformats.org/officeDocument/2006/relationships/hyperlink" Target="http://hfo63.cfo.in.th/CheckDataDtl.aspx?orgid=05603&amp;balance=%A7%BA%B4%D8%C5%3Cbr/%3E%A7%BA%CA%D1%C1%BE%D1%B9%B8%EC%A1%D1%B9&amp;month=4&amp;year=2020&amp;thetype=%A7%BA%CB%B9%E8%C7%C2%A7%D2%B9" TargetMode="External"/><Relationship Id="rId178" Type="http://schemas.openxmlformats.org/officeDocument/2006/relationships/hyperlink" Target="http://hfo63.cfo.in.th/CheckDataDtl.aspx?orgid=05679&amp;balance=%A7%BA%B4%D8%C5%3Cbr/%3E%A7%BA%CA%D1%C1%BE%D1%B9%B8%EC%A1%D1%B9&amp;month=4&amp;year=2020&amp;thetype=%A7%BA%CB%B9%E8%C7%C2%A7%D2%B9" TargetMode="External"/><Relationship Id="rId1804" Type="http://schemas.openxmlformats.org/officeDocument/2006/relationships/hyperlink" Target="http://hfo63.cfo.in.th/CheckDataDtl.aspx?orgid=04596&amp;balance=%A7%BA%B4%D8%C5%3Cbr/%3E%A7%BA%CA%D1%C1%BE%D1%B9%B8%EC%A1%D1%B9&amp;month=4&amp;year=2020&amp;thetype=%A7%BA%CB%B9%E8%C7%C2%A7%D2%B9" TargetMode="External"/><Relationship Id="rId385" Type="http://schemas.openxmlformats.org/officeDocument/2006/relationships/hyperlink" Target="http://hfo63.cfo.in.th/CheckDataDtl.aspx?orgid=04827&amp;balance=%A7%BA%B4%D8%C5%3Cbr/%3E%A7%BA%CA%D1%C1%BE%D1%B9%B8%EC%A1%D1%B9&amp;month=4&amp;year=2020&amp;thetype=%A7%BA%CB%B9%E8%C7%C2%A7%D2%B9" TargetMode="External"/><Relationship Id="rId592" Type="http://schemas.openxmlformats.org/officeDocument/2006/relationships/hyperlink" Target="http://hfo63.cfo.in.th/CheckDataDtl.aspx?orgid=04712&amp;balance=%A7%BA%B4%D8%C5%3Cbr/%3E%A7%BA%CA%D1%C1%BE%D1%B9%B8%EC%A1%D1%B9&amp;month=4&amp;year=2020&amp;thetype=%A7%BA%CB%B9%E8%C7%C2%A7%D2%B9" TargetMode="External"/><Relationship Id="rId245" Type="http://schemas.openxmlformats.org/officeDocument/2006/relationships/hyperlink" Target="http://hfo63.cfo.in.th/CheckDataDtl.aspx?orgid=05716&amp;balance=%A7%BA%B4%D8%C5%3Cbr/%3E%A7%BA%CA%D1%C1%BE%D1%B9%B8%EC%A1%D1%B9&amp;month=4&amp;year=2020&amp;thetype=%A7%BA%CB%B9%E8%C7%C2%A7%D2%B9" TargetMode="External"/><Relationship Id="rId452" Type="http://schemas.openxmlformats.org/officeDocument/2006/relationships/hyperlink" Target="http://hfo63.cfo.in.th/CheckDataDtl.aspx?orgid=04892&amp;balance=%A7%BA%B4%D8%C5%3Cbr/%3E%A7%BA%CA%D1%C1%BE%D1%B9%B8%EC%A1%D1%B9&amp;month=4&amp;year=2020&amp;thetype=%A7%BA%CB%B9%E8%C7%C2%A7%D2%B9" TargetMode="External"/><Relationship Id="rId897" Type="http://schemas.openxmlformats.org/officeDocument/2006/relationships/hyperlink" Target="http://hfo63.cfo.in.th/CheckDataDtl.aspx?orgid=05481&amp;balance=%A7%BA%B4%D8%C5%3Cbr/%3E%A7%BA%CA%D1%C1%BE%D1%B9%B8%EC%A1%D1%B9&amp;month=4&amp;year=2020&amp;thetype=%A7%BA%CB%B9%E8%C7%C2%A7%D2%B9" TargetMode="External"/><Relationship Id="rId1082" Type="http://schemas.openxmlformats.org/officeDocument/2006/relationships/hyperlink" Target="http://hfo63.cfo.in.th/CheckDataDtl.aspx?orgid=05574&amp;balance=%A7%BA%B4%D8%C5%3Cbr/%3E%A7%BA%CA%D1%C1%BE%D1%B9%B8%EC%A1%D1%B9&amp;month=4&amp;year=2020&amp;thetype=%A7%BA%CB%B9%E8%C7%C2%A7%D2%B9" TargetMode="External"/><Relationship Id="rId105" Type="http://schemas.openxmlformats.org/officeDocument/2006/relationships/hyperlink" Target="http://hfo63.cfo.in.th/CheckDataDtl.aspx?orgid=05641&amp;balance=%A7%BA%B4%D8%C5%3Cbr/%3E%A7%BA%CA%D1%C1%BE%D1%B9%B8%EC%A1%D1%B9&amp;month=4&amp;year=2020&amp;thetype=%A7%BA%CB%B9%E8%C7%C2%A7%D2%B9" TargetMode="External"/><Relationship Id="rId312" Type="http://schemas.openxmlformats.org/officeDocument/2006/relationships/hyperlink" Target="http://hfo63.cfo.in.th/CheckDataDtl.aspx?orgid=11111&amp;balance=%A7%BA%B4%D8%C5%3Cbr/%3E%A7%BA%CA%D1%C1%BE%D1%B9%B8%EC%A1%D1%B9&amp;month=4&amp;year=2020&amp;thetype=%A7%BA%CB%B9%E8%C7%C2%A7%D2%B9" TargetMode="External"/><Relationship Id="rId757" Type="http://schemas.openxmlformats.org/officeDocument/2006/relationships/hyperlink" Target="http://hfo63.cfo.in.th/CheckDataDtl.aspx?orgid=13926&amp;balance=%A7%BA%B4%D8%C5%3Cbr/%3E%A7%BA%CA%D1%C1%BE%D1%B9%B8%EC%A1%D1%B9&amp;month=4&amp;year=2020&amp;thetype=%A7%BA%CB%B9%E8%C7%C2%A7%D2%B9" TargetMode="External"/><Relationship Id="rId964" Type="http://schemas.openxmlformats.org/officeDocument/2006/relationships/hyperlink" Target="http://hfo63.cfo.in.th/CheckDataDtl.aspx?orgid=05515&amp;balance=%A7%BA%B4%D8%C5%3Cbr/%3E%A7%BA%CA%D1%C1%BE%D1%B9%B8%EC%A1%D1%B9&amp;month=4&amp;year=2020&amp;thetype=%A7%BA%CB%B9%E8%C7%C2%A7%D2%B9" TargetMode="External"/><Relationship Id="rId1387" Type="http://schemas.openxmlformats.org/officeDocument/2006/relationships/hyperlink" Target="http://hfo63.cfo.in.th/CheckDataDtl.aspx?orgid=04171&amp;balance=%A7%BA%B4%D8%C5%3Cbr/%3E%A7%BA%CA%D1%C1%BE%D1%B9%B8%EC%A1%D1%B9&amp;month=4&amp;year=2020&amp;thetype=%A7%BA%CB%B9%E8%C7%C2%A7%D2%B9" TargetMode="External"/><Relationship Id="rId1594" Type="http://schemas.openxmlformats.org/officeDocument/2006/relationships/hyperlink" Target="http://hfo63.cfo.in.th/CheckDataDtl.aspx?orgid=04488&amp;balance=%A7%BA%B4%D8%C5%3Cbr/%3E%A7%BA%CA%D1%C1%BE%D1%B9%B8%EC%A1%D1%B9&amp;month=4&amp;year=2020&amp;thetype=%A7%BA%CB%B9%E8%C7%C2%A7%D2%B9" TargetMode="External"/><Relationship Id="rId93" Type="http://schemas.openxmlformats.org/officeDocument/2006/relationships/hyperlink" Target="http://hfo63.cfo.in.th/CheckDataDtl.aspx?orgid=05635&amp;balance=%A7%BA%B4%D8%C5%3Cbr/%3E%A7%BA%CA%D1%C1%BE%D1%B9%B8%EC%A1%D1%B9&amp;month=4&amp;year=2020&amp;thetype=%A7%BA%CB%B9%E8%C7%C2%A7%D2%B9" TargetMode="External"/><Relationship Id="rId617" Type="http://schemas.openxmlformats.org/officeDocument/2006/relationships/hyperlink" Target="http://hfo63.cfo.in.th/CheckDataDtl.aspx?orgid=04725&amp;balance=%A7%BA%B4%D8%C5%3Cbr/%3E%A7%BA%CA%D1%C1%BE%D1%B9%B8%EC%A1%D1%B9&amp;month=4&amp;year=2020&amp;thetype=%A7%BA%CB%B9%E8%C7%C2%A7%D2%B9" TargetMode="External"/><Relationship Id="rId824" Type="http://schemas.openxmlformats.org/officeDocument/2006/relationships/hyperlink" Target="http://hfo63.cfo.in.th/CheckDataDtl.aspx?orgid=05445&amp;balance=%A7%BA%B4%D8%C5%3Cbr/%3E%A7%BA%CA%D1%C1%BE%D1%B9%B8%EC%A1%D1%B9&amp;month=4&amp;year=2020&amp;thetype=%A7%BA%CB%B9%E8%C7%C2%A7%D2%B9" TargetMode="External"/><Relationship Id="rId1247" Type="http://schemas.openxmlformats.org/officeDocument/2006/relationships/hyperlink" Target="http://hfo63.cfo.in.th/CheckDataDtl.aspx?orgid=04798&amp;balance=%A7%BA%B4%D8%C5%3Cbr/%3E%A7%BA%CA%D1%C1%BE%D1%B9%B8%EC%A1%D1%B9&amp;month=4&amp;year=2020&amp;thetype=%A7%BA%CB%B9%E8%C7%C2%A7%D2%B9" TargetMode="External"/><Relationship Id="rId1454" Type="http://schemas.openxmlformats.org/officeDocument/2006/relationships/hyperlink" Target="http://hfo63.cfo.in.th/CheckDataDtl.aspx?orgid=04206&amp;balance=%A7%BA%B4%D8%C5%3Cbr/%3E%A7%BA%CA%D1%C1%BE%D1%B9%B8%EC%A1%D1%B9&amp;month=4&amp;year=2020&amp;thetype=%A7%BA%CB%B9%E8%C7%C2%A7%D2%B9" TargetMode="External"/><Relationship Id="rId1661" Type="http://schemas.openxmlformats.org/officeDocument/2006/relationships/hyperlink" Target="http://hfo63.cfo.in.th/CheckDataDtl.aspx?orgid=04523&amp;balance=%A7%BA%B4%D8%C5%3Cbr/%3E%A7%BA%CA%D1%C1%BE%D1%B9%B8%EC%A1%D1%B9&amp;month=4&amp;year=2020&amp;thetype=%A7%BA%CB%B9%E8%C7%C2%A7%D2%B9" TargetMode="External"/><Relationship Id="rId1899" Type="http://schemas.openxmlformats.org/officeDocument/2006/relationships/hyperlink" Target="http://hfo63.cfo.in.th/CheckDataDtl.aspx?orgid=04644&amp;balance=%A7%BA%B4%D8%C5%3Cbr/%3E%A7%BA%CA%D1%C1%BE%D1%B9%B8%EC%A1%D1%B9&amp;month=4&amp;year=2020&amp;thetype=%A7%BA%CB%B9%E8%C7%C2%A7%D2%B9" TargetMode="External"/><Relationship Id="rId1107" Type="http://schemas.openxmlformats.org/officeDocument/2006/relationships/hyperlink" Target="http://hfo63.cfo.in.th/CheckDataDtl.aspx?orgid=05586&amp;balance=%A7%BA%B4%D8%C5%3Cbr/%3E%A7%BA%CA%D1%C1%BE%D1%B9%B8%EC%A1%D1%B9&amp;month=4&amp;year=2020&amp;thetype=%A7%BA%CB%B9%E8%C7%C2%A7%D2%B9" TargetMode="External"/><Relationship Id="rId1314" Type="http://schemas.openxmlformats.org/officeDocument/2006/relationships/hyperlink" Target="http://hfo63.cfo.in.th/CheckDataDtl.aspx?orgid=04862&amp;balance=%A7%BA%B4%D8%C5%3Cbr/%3E%A7%BA%CA%D1%C1%BE%D1%B9%B8%EC%A1%D1%B9&amp;month=4&amp;year=2020&amp;thetype=%A7%BA%CB%B9%E8%C7%C2%A7%D2%B9" TargetMode="External"/><Relationship Id="rId1521" Type="http://schemas.openxmlformats.org/officeDocument/2006/relationships/hyperlink" Target="http://hfo63.cfo.in.th/CheckDataDtl.aspx?orgid=04239&amp;balance=%A7%BA%B4%D8%C5%3Cbr/%3E%A7%BA%CA%D1%C1%BE%D1%B9%B8%EC%A1%D1%B9&amp;month=4&amp;year=2020&amp;thetype=%A7%BA%CB%B9%E8%C7%C2%A7%D2%B9" TargetMode="External"/><Relationship Id="rId1759" Type="http://schemas.openxmlformats.org/officeDocument/2006/relationships/hyperlink" Target="http://hfo63.cfo.in.th/CheckDataDtl.aspx?orgid=04572&amp;balance=%A7%BA%B4%D8%C5%3Cbr/%3E%A7%BA%CA%D1%C1%BE%D1%B9%B8%EC%A1%D1%B9&amp;month=4&amp;year=2020&amp;thetype=%A7%BA%CB%B9%E8%C7%C2%A7%D2%B9" TargetMode="External"/><Relationship Id="rId1966" Type="http://schemas.openxmlformats.org/officeDocument/2006/relationships/hyperlink" Target="http://hfo63.cfo.in.th/CheckDataDtl.aspx?orgid=11025&amp;balance=%A7%BA%B4%D8%C5%3Cbr/%3E%A7%BA%CA%D1%C1%BE%D1%B9%B8%EC%A1%D1%B9&amp;month=4&amp;year=2020&amp;thetype=%A7%BA%CB%B9%E8%C7%C2%A7%D2%B9" TargetMode="External"/><Relationship Id="rId1619" Type="http://schemas.openxmlformats.org/officeDocument/2006/relationships/hyperlink" Target="http://hfo63.cfo.in.th/CheckDataDtl.aspx?orgid=04500&amp;balance=%A7%BA%B4%D8%C5%3Cbr/%3E%A7%BA%CA%D1%C1%BE%D1%B9%B8%EC%A1%D1%B9&amp;month=4&amp;year=2020&amp;thetype=%A7%BA%CB%B9%E8%C7%C2%A7%D2%B9" TargetMode="External"/><Relationship Id="rId1826" Type="http://schemas.openxmlformats.org/officeDocument/2006/relationships/hyperlink" Target="http://hfo63.cfo.in.th/CheckDataDtl.aspx?orgid=04607&amp;balance=%A7%BA%B4%D8%C5%3Cbr/%3E%A7%BA%CA%D1%C1%BE%D1%B9%B8%EC%A1%D1%B9&amp;month=4&amp;year=2020&amp;thetype=%A7%BA%CB%B9%E8%C7%C2%A7%D2%B9" TargetMode="External"/><Relationship Id="rId20" Type="http://schemas.openxmlformats.org/officeDocument/2006/relationships/hyperlink" Target="http://hfo63.cfo.in.th/CheckDataDtl.aspx?orgid=05598&amp;balance=%A7%BA%B4%D8%C5%3Cbr/%3E%A7%BA%CA%D1%C1%BE%D1%B9%B8%EC%A1%D1%B9&amp;month=4&amp;year=2020&amp;thetype=%A7%BA%CB%B9%E8%C7%C2%A7%D2%B9" TargetMode="External"/><Relationship Id="rId267" Type="http://schemas.openxmlformats.org/officeDocument/2006/relationships/hyperlink" Target="http://hfo63.cfo.in.th/CheckDataDtl.aspx?orgid=05727&amp;balance=%A7%BA%B4%D8%C5%3Cbr/%3E%A7%BA%CA%D1%C1%BE%D1%B9%B8%EC%A1%D1%B9&amp;month=4&amp;year=2020&amp;thetype=%A7%BA%CB%B9%E8%C7%C2%A7%D2%B9" TargetMode="External"/><Relationship Id="rId474" Type="http://schemas.openxmlformats.org/officeDocument/2006/relationships/hyperlink" Target="http://hfo63.cfo.in.th/CheckDataDtl.aspx?orgid=11048&amp;balance=%A7%BA%B4%D8%C5%3Cbr/%3E%A7%BA%CA%D1%C1%BE%D1%B9%B8%EC%A1%D1%B9&amp;month=4&amp;year=2020&amp;thetype=%A7%BA%CB%B9%E8%C7%C2%A7%D2%B9" TargetMode="External"/><Relationship Id="rId127" Type="http://schemas.openxmlformats.org/officeDocument/2006/relationships/hyperlink" Target="http://hfo63.cfo.in.th/CheckDataDtl.aspx?orgid=05654&amp;balance=%A7%BA%B4%D8%C5%3Cbr/%3E%A7%BA%CA%D1%C1%BE%D1%B9%B8%EC%A1%D1%B9&amp;month=4&amp;year=2020&amp;thetype=%A7%BA%CB%B9%E8%C7%C2%A7%D2%B9" TargetMode="External"/><Relationship Id="rId681" Type="http://schemas.openxmlformats.org/officeDocument/2006/relationships/hyperlink" Target="http://hfo63.cfo.in.th/CheckDataDtl.aspx?orgid=04758&amp;balance=%A7%BA%B4%D8%C5%3Cbr/%3E%A7%BA%CA%D1%C1%BE%D1%B9%B8%EC%A1%D1%B9&amp;month=4&amp;year=2020&amp;thetype=%A7%BA%CB%B9%E8%C7%C2%A7%D2%B9" TargetMode="External"/><Relationship Id="rId779" Type="http://schemas.openxmlformats.org/officeDocument/2006/relationships/hyperlink" Target="http://hfo63.cfo.in.th/CheckDataDtl.aspx?orgid=14463&amp;balance=%A7%BA%B4%D8%C5%3Cbr/%3E%A7%BA%CA%D1%C1%BE%D1%B9%B8%EC%A1%D1%B9&amp;month=4&amp;year=2020&amp;thetype=%A7%BA%CB%B9%E8%C7%C2%A7%D2%B9" TargetMode="External"/><Relationship Id="rId986" Type="http://schemas.openxmlformats.org/officeDocument/2006/relationships/hyperlink" Target="http://hfo63.cfo.in.th/CheckDataDtl.aspx?orgid=05526&amp;balance=%A7%BA%B4%D8%C5%3Cbr/%3E%A7%BA%CA%D1%C1%BE%D1%B9%B8%EC%A1%D1%B9&amp;month=4&amp;year=2020&amp;thetype=%A7%BA%CB%B9%E8%C7%C2%A7%D2%B9" TargetMode="External"/><Relationship Id="rId334" Type="http://schemas.openxmlformats.org/officeDocument/2006/relationships/hyperlink" Target="http://hfo63.cfo.in.th/CheckDataDtl.aspx?orgid=23137&amp;balance=%A7%BA%B4%D8%C5%3Cbr/%3E%A7%BA%CA%D1%C1%BE%D1%B9%B8%EC%A1%D1%B9&amp;month=4&amp;year=2020&amp;thetype=%A7%BA%CB%B9%E8%C7%C2%A7%D2%B9" TargetMode="External"/><Relationship Id="rId541" Type="http://schemas.openxmlformats.org/officeDocument/2006/relationships/hyperlink" Target="http://hfo63.cfo.in.th/CheckDataDtl.aspx?orgid=04685&amp;balance=%A7%BA%B4%D8%C5%3Cbr/%3E%A7%BA%CA%D1%C1%BE%D1%B9%B8%EC%A1%D1%B9&amp;month=4&amp;year=2020&amp;thetype=%A7%BA%CB%B9%E8%C7%C2%A7%D2%B9" TargetMode="External"/><Relationship Id="rId639" Type="http://schemas.openxmlformats.org/officeDocument/2006/relationships/hyperlink" Target="http://hfo63.cfo.in.th/CheckDataDtl.aspx?orgid=04736&amp;balance=%A7%BA%B4%D8%C5%3Cbr/%3E%A7%BA%CA%D1%C1%BE%D1%B9%B8%EC%A1%D1%B9&amp;month=4&amp;year=2020&amp;thetype=%A7%BA%CB%B9%E8%C7%C2%A7%D2%B9" TargetMode="External"/><Relationship Id="rId1171" Type="http://schemas.openxmlformats.org/officeDocument/2006/relationships/hyperlink" Target="http://hfo63.cfo.in.th/CheckDataDtl.aspx?orgid=13972&amp;balance=%A7%BA%B4%D8%C5%3Cbr/%3E%A7%BA%CA%D1%C1%BE%D1%B9%B8%EC%A1%D1%B9&amp;month=4&amp;year=2020&amp;thetype=%A7%BA%CB%B9%E8%C7%C2%A7%D2%B9" TargetMode="External"/><Relationship Id="rId1269" Type="http://schemas.openxmlformats.org/officeDocument/2006/relationships/hyperlink" Target="http://hfo63.cfo.in.th/CheckDataDtl.aspx?orgid=04828&amp;balance=%A7%BA%B4%D8%C5%3Cbr/%3E%A7%BA%CA%D1%C1%BE%D1%B9%B8%EC%A1%D1%B9&amp;month=4&amp;year=2020&amp;thetype=%A7%BA%CB%B9%E8%C7%C2%A7%D2%B9" TargetMode="External"/><Relationship Id="rId1476" Type="http://schemas.openxmlformats.org/officeDocument/2006/relationships/hyperlink" Target="http://hfo63.cfo.in.th/CheckDataDtl.aspx?orgid=04217&amp;balance=%A7%BA%B4%D8%C5%3Cbr/%3E%A7%BA%CA%D1%C1%BE%D1%B9%B8%EC%A1%D1%B9&amp;month=4&amp;year=2020&amp;thetype=%A7%BA%CB%B9%E8%C7%C2%A7%D2%B9" TargetMode="External"/><Relationship Id="rId2015" Type="http://schemas.openxmlformats.org/officeDocument/2006/relationships/hyperlink" Target="http://hfo63.cfo.in.th/CheckDataDtl.aspx?orgid=14246&amp;balance=%A7%BA%B4%D8%C5%3Cbr/%3E%A7%BA%CA%D1%C1%BE%D1%B9%B8%EC%A1%D1%B9&amp;month=4&amp;year=2020&amp;thetype=%A7%BA%CB%B9%E8%C7%C2%A7%D2%B9" TargetMode="External"/><Relationship Id="rId401" Type="http://schemas.openxmlformats.org/officeDocument/2006/relationships/hyperlink" Target="http://hfo63.cfo.in.th/CheckDataDtl.aspx?orgid=04850&amp;balance=%A7%BA%B4%D8%C5%3Cbr/%3E%A7%BA%CA%D1%C1%BE%D1%B9%B8%EC%A1%D1%B9&amp;month=4&amp;year=2020&amp;thetype=%A7%BA%CB%B9%E8%C7%C2%A7%D2%B9" TargetMode="External"/><Relationship Id="rId846" Type="http://schemas.openxmlformats.org/officeDocument/2006/relationships/hyperlink" Target="http://hfo63.cfo.in.th/CheckDataDtl.aspx?orgid=05456&amp;balance=%A7%BA%B4%D8%C5%3Cbr/%3E%A7%BA%CA%D1%C1%BE%D1%B9%B8%EC%A1%D1%B9&amp;month=4&amp;year=2020&amp;thetype=%A7%BA%CB%B9%E8%C7%C2%A7%D2%B9" TargetMode="External"/><Relationship Id="rId1031" Type="http://schemas.openxmlformats.org/officeDocument/2006/relationships/hyperlink" Target="http://hfo63.cfo.in.th/CheckDataDtl.aspx?orgid=05548&amp;balance=%A7%BA%B4%D8%C5%3Cbr/%3E%A7%BA%CA%D1%C1%BE%D1%B9%B8%EC%A1%D1%B9&amp;month=4&amp;year=2020&amp;thetype=%A7%BA%CB%B9%E8%C7%C2%A7%D2%B9" TargetMode="External"/><Relationship Id="rId1129" Type="http://schemas.openxmlformats.org/officeDocument/2006/relationships/hyperlink" Target="http://hfo63.cfo.in.th/CheckDataDtl.aspx?orgid=11090&amp;balance=%A7%BA%B4%D8%C5%3Cbr/%3E%A7%BA%CA%D1%C1%BE%D1%B9%B8%EC%A1%D1%B9&amp;month=4&amp;year=2020&amp;thetype=%A7%BA%CB%B9%E8%C7%C2%A7%D2%B9" TargetMode="External"/><Relationship Id="rId1683" Type="http://schemas.openxmlformats.org/officeDocument/2006/relationships/hyperlink" Target="http://hfo63.cfo.in.th/CheckDataDtl.aspx?orgid=04534&amp;balance=%A7%BA%B4%D8%C5%3Cbr/%3E%A7%BA%CA%D1%C1%BE%D1%B9%B8%EC%A1%D1%B9&amp;month=4&amp;year=2020&amp;thetype=%A7%BA%CB%B9%E8%C7%C2%A7%D2%B9" TargetMode="External"/><Relationship Id="rId1890" Type="http://schemas.openxmlformats.org/officeDocument/2006/relationships/hyperlink" Target="http://hfo63.cfo.in.th/CheckDataDtl.aspx?orgid=04640&amp;balance=%A7%BA%B4%D8%C5%3Cbr/%3E%A7%BA%CA%D1%C1%BE%D1%B9%B8%EC%A1%D1%B9&amp;month=4&amp;year=2020&amp;thetype=%A7%BA%CB%B9%E8%C7%C2%A7%D2%B9" TargetMode="External"/><Relationship Id="rId1988" Type="http://schemas.openxmlformats.org/officeDocument/2006/relationships/hyperlink" Target="http://hfo63.cfo.in.th/CheckDataDtl.aspx?orgid=13909&amp;balance=%A7%BA%B4%D8%C5%3Cbr/%3E%A7%BA%CA%D1%C1%BE%D1%B9%B8%EC%A1%D1%B9&amp;month=4&amp;year=2020&amp;thetype=%A7%BA%CB%B9%E8%C7%C2%A7%D2%B9" TargetMode="External"/><Relationship Id="rId706" Type="http://schemas.openxmlformats.org/officeDocument/2006/relationships/hyperlink" Target="http://hfo63.cfo.in.th/CheckDataDtl.aspx?orgid=04770&amp;balance=%A7%BA%B4%D8%C5%3Cbr/%3E%A7%BA%CA%D1%C1%BE%D1%B9%B8%EC%A1%D1%B9&amp;month=4&amp;year=2020&amp;thetype=%A7%BA%CB%B9%E8%C7%C2%A7%D2%B9" TargetMode="External"/><Relationship Id="rId913" Type="http://schemas.openxmlformats.org/officeDocument/2006/relationships/hyperlink" Target="http://hfo63.cfo.in.th/CheckDataDtl.aspx?orgid=05489&amp;balance=%A7%BA%B4%D8%C5%3Cbr/%3E%A7%BA%CA%D1%C1%BE%D1%B9%B8%EC%A1%D1%B9&amp;month=4&amp;year=2020&amp;thetype=%A7%BA%CB%B9%E8%C7%C2%A7%D2%B9" TargetMode="External"/><Relationship Id="rId1336" Type="http://schemas.openxmlformats.org/officeDocument/2006/relationships/hyperlink" Target="http://hfo63.cfo.in.th/CheckDataDtl.aspx?orgid=04901&amp;balance=%A7%BA%B4%D8%C5%3Cbr/%3E%A7%BA%CA%D1%C1%BE%D1%B9%B8%EC%A1%D1%B9&amp;month=4&amp;year=2020&amp;thetype=%A7%BA%CB%B9%E8%C7%C2%A7%D2%B9" TargetMode="External"/><Relationship Id="rId1543" Type="http://schemas.openxmlformats.org/officeDocument/2006/relationships/hyperlink" Target="http://hfo63.cfo.in.th/CheckDataDtl.aspx?orgid=10992&amp;balance=%A7%BA%B4%D8%C5%3Cbr/%3E%A7%BA%CA%D1%C1%BE%D1%B9%B8%EC%A1%D1%B9&amp;month=4&amp;year=2020&amp;thetype=%A7%BA%CB%B9%E8%C7%C2%A7%D2%B9" TargetMode="External"/><Relationship Id="rId1750" Type="http://schemas.openxmlformats.org/officeDocument/2006/relationships/hyperlink" Target="http://hfo63.cfo.in.th/CheckDataDtl.aspx?orgid=04568&amp;balance=%A7%BA%B4%D8%C5%3Cbr/%3E%A7%BA%CA%D1%C1%BE%D1%B9%B8%EC%A1%D1%B9&amp;month=4&amp;year=2020&amp;thetype=%A7%BA%CB%B9%E8%C7%C2%A7%D2%B9" TargetMode="External"/><Relationship Id="rId42" Type="http://schemas.openxmlformats.org/officeDocument/2006/relationships/hyperlink" Target="http://hfo63.cfo.in.th/CheckDataDtl.aspx?orgid=05609&amp;balance=%A7%BA%B4%D8%C5%3Cbr/%3E%A7%BA%CA%D1%C1%BE%D1%B9%B8%EC%A1%D1%B9&amp;month=4&amp;year=2020&amp;thetype=%A7%BA%CB%B9%E8%C7%C2%A7%D2%B9" TargetMode="External"/><Relationship Id="rId1403" Type="http://schemas.openxmlformats.org/officeDocument/2006/relationships/hyperlink" Target="http://hfo63.cfo.in.th/CheckDataDtl.aspx?orgid=04179&amp;balance=%A7%BA%B4%D8%C5%3Cbr/%3E%A7%BA%CA%D1%C1%BE%D1%B9%B8%EC%A1%D1%B9&amp;month=4&amp;year=2020&amp;thetype=%A7%BA%CB%B9%E8%C7%C2%A7%D2%B9" TargetMode="External"/><Relationship Id="rId1610" Type="http://schemas.openxmlformats.org/officeDocument/2006/relationships/hyperlink" Target="http://hfo63.cfo.in.th/CheckDataDtl.aspx?orgid=04496&amp;balance=%A7%BA%B4%D8%C5%3Cbr/%3E%A7%BA%CA%D1%C1%BE%D1%B9%B8%EC%A1%D1%B9&amp;month=4&amp;year=2020&amp;thetype=%A7%BA%CB%B9%E8%C7%C2%A7%D2%B9" TargetMode="External"/><Relationship Id="rId1848" Type="http://schemas.openxmlformats.org/officeDocument/2006/relationships/hyperlink" Target="http://hfo63.cfo.in.th/CheckDataDtl.aspx?orgid=04618&amp;balance=%A7%BA%B4%D8%C5%3Cbr/%3E%A7%BA%CA%D1%C1%BE%D1%B9%B8%EC%A1%D1%B9&amp;month=4&amp;year=2020&amp;thetype=%A7%BA%CB%B9%E8%C7%C2%A7%D2%B9" TargetMode="External"/><Relationship Id="rId191" Type="http://schemas.openxmlformats.org/officeDocument/2006/relationships/hyperlink" Target="http://hfo63.cfo.in.th/CheckDataDtl.aspx?orgid=05687&amp;balance=%A7%BA%B4%D8%C5%3Cbr/%3E%A7%BA%CA%D1%C1%BE%D1%B9%B8%EC%A1%D1%B9&amp;month=4&amp;year=2020&amp;thetype=%A7%BA%CB%B9%E8%C7%C2%A7%D2%B9" TargetMode="External"/><Relationship Id="rId1708" Type="http://schemas.openxmlformats.org/officeDocument/2006/relationships/hyperlink" Target="http://hfo63.cfo.in.th/CheckDataDtl.aspx?orgid=04547&amp;balance=%A7%BA%B4%D8%C5%3Cbr/%3E%A7%BA%CA%D1%C1%BE%D1%B9%B8%EC%A1%D1%B9&amp;month=4&amp;year=2020&amp;thetype=%A7%BA%CB%B9%E8%C7%C2%A7%D2%B9" TargetMode="External"/><Relationship Id="rId1915" Type="http://schemas.openxmlformats.org/officeDocument/2006/relationships/hyperlink" Target="http://hfo63.cfo.in.th/CheckDataDtl.aspx?orgid=04652&amp;balance=%A7%BA%B4%D8%C5%3Cbr/%3E%A7%BA%CA%D1%C1%BE%D1%B9%B8%EC%A1%D1%B9&amp;month=4&amp;year=2020&amp;thetype=%A7%BA%CB%B9%E8%C7%C2%A7%D2%B9" TargetMode="External"/><Relationship Id="rId289" Type="http://schemas.openxmlformats.org/officeDocument/2006/relationships/hyperlink" Target="http://hfo63.cfo.in.th/CheckDataDtl.aspx?orgid=05738&amp;balance=%A7%BA%B4%D8%C5%3Cbr/%3E%A7%BA%CA%D1%C1%BE%D1%B9%B8%EC%A1%D1%B9&amp;month=4&amp;year=2020&amp;thetype=%A7%BA%CB%B9%E8%C7%C2%A7%D2%B9" TargetMode="External"/><Relationship Id="rId496" Type="http://schemas.openxmlformats.org/officeDocument/2006/relationships/hyperlink" Target="http://hfo63.cfo.in.th/CheckDataDtl.aspx?orgid=00424&amp;balance=&amp;month=4&amp;year=2020&amp;thetype=%A7%BA%CB%B9%E8%C7%C2%A7%D2%B9" TargetMode="External"/><Relationship Id="rId149" Type="http://schemas.openxmlformats.org/officeDocument/2006/relationships/hyperlink" Target="http://hfo63.cfo.in.th/CheckDataDtl.aspx?orgid=05665&amp;balance=%A7%BA%B4%D8%C5%3Cbr/%3E%A7%BA%CA%D1%C1%BE%D1%B9%B8%EC%A1%D1%B9&amp;month=4&amp;year=2020&amp;thetype=%A7%BA%CB%B9%E8%C7%C2%A7%D2%B9" TargetMode="External"/><Relationship Id="rId356" Type="http://schemas.openxmlformats.org/officeDocument/2006/relationships/hyperlink" Target="http://hfo63.cfo.in.th/CheckDataDtl.aspx?orgid=04812&amp;balance=%A7%BA%B4%D8%C5%3Cbr/%3E%A7%BA%CA%D1%C1%BE%D1%B9%B8%EC%A1%D1%B9&amp;month=4&amp;year=2020&amp;thetype=%A7%BA%CB%B9%E8%C7%C2%A7%D2%B9" TargetMode="External"/><Relationship Id="rId563" Type="http://schemas.openxmlformats.org/officeDocument/2006/relationships/hyperlink" Target="http://hfo63.cfo.in.th/CheckDataDtl.aspx?orgid=04696&amp;balance=%A7%BA%B4%D8%C5%3Cbr/%3E%A7%BA%CA%D1%C1%BE%D1%B9%B8%EC%A1%D1%B9&amp;month=4&amp;year=2020&amp;thetype=%A7%BA%CB%B9%E8%C7%C2%A7%D2%B9" TargetMode="External"/><Relationship Id="rId770" Type="http://schemas.openxmlformats.org/officeDocument/2006/relationships/hyperlink" Target="http://hfo63.cfo.in.th/CheckDataDtl.aspx?orgid=14352&amp;balance=%A7%BA%B4%D8%C5%3Cbr/%3E%A7%BA%CA%D1%C1%BE%D1%B9%B8%EC%A1%D1%B9&amp;month=4&amp;year=2020&amp;thetype=%A7%BA%CB%B9%E8%C7%C2%A7%D2%B9" TargetMode="External"/><Relationship Id="rId1193" Type="http://schemas.openxmlformats.org/officeDocument/2006/relationships/hyperlink" Target="http://hfo63.cfo.in.th/CheckDataDtl.aspx?orgid=23748&amp;balance=%A7%BA%B4%D8%C5%3Cbr/%3E%A7%BA%CA%D1%C1%BE%D1%B9%B8%EC%A1%D1%B9&amp;month=4&amp;year=2020&amp;thetype=%A7%BA%CB%B9%E8%C7%C2%A7%D2%B9" TargetMode="External"/><Relationship Id="rId2037" Type="http://schemas.openxmlformats.org/officeDocument/2006/relationships/hyperlink" Target="http://hfo63.cfo.in.th/CheckDataDtl.aspx?orgid=23745&amp;balance=%A7%BA%B4%D8%C5%3Cbr/%3E%A7%BA%CA%D1%C1%BE%D1%B9%B8%EC%A1%D1%B9&amp;month=4&amp;year=2020&amp;thetype=%A7%BA%CB%B9%E8%C7%C2%A7%D2%B9" TargetMode="External"/><Relationship Id="rId216" Type="http://schemas.openxmlformats.org/officeDocument/2006/relationships/hyperlink" Target="http://hfo63.cfo.in.th/CheckDataDtl.aspx?orgid=05701&amp;balance=%A7%BA%B4%D8%C5%3Cbr/%3E%A7%BA%CA%D1%C1%BE%D1%B9%B8%EC%A1%D1%B9&amp;month=4&amp;year=2020&amp;thetype=%A7%BA%CB%B9%E8%C7%C2%A7%D2%B9" TargetMode="External"/><Relationship Id="rId423" Type="http://schemas.openxmlformats.org/officeDocument/2006/relationships/hyperlink" Target="http://hfo63.cfo.in.th/CheckDataDtl.aspx?orgid=04877&amp;balance=%A7%BA%B4%D8%C5%3Cbr/%3E%A7%BA%CA%D1%C1%BE%D1%B9%B8%EC%A1%D1%B9&amp;month=4&amp;year=2020&amp;thetype=%A7%BA%CB%B9%E8%C7%C2%A7%D2%B9" TargetMode="External"/><Relationship Id="rId868" Type="http://schemas.openxmlformats.org/officeDocument/2006/relationships/hyperlink" Target="http://hfo63.cfo.in.th/CheckDataDtl.aspx?orgid=05467&amp;balance=%A7%BA%B4%D8%C5%3Cbr/%3E%A7%BA%CA%D1%C1%BE%D1%B9%B8%EC%A1%D1%B9&amp;month=4&amp;year=2020&amp;thetype=%A7%BA%CB%B9%E8%C7%C2%A7%D2%B9" TargetMode="External"/><Relationship Id="rId1053" Type="http://schemas.openxmlformats.org/officeDocument/2006/relationships/hyperlink" Target="http://hfo63.cfo.in.th/CheckDataDtl.aspx?orgid=05559&amp;balance=%A7%BA%B4%D8%C5%3Cbr/%3E%A7%BA%CA%D1%C1%BE%D1%B9%B8%EC%A1%D1%B9&amp;month=4&amp;year=2020&amp;thetype=%A7%BA%CB%B9%E8%C7%C2%A7%D2%B9" TargetMode="External"/><Relationship Id="rId1260" Type="http://schemas.openxmlformats.org/officeDocument/2006/relationships/hyperlink" Target="http://hfo63.cfo.in.th/CheckDataDtl.aspx?orgid=04805&amp;balance=%A7%BA%B4%D8%C5%3Cbr/%3E%A7%BA%CA%D1%C1%BE%D1%B9%B8%EC%A1%D1%B9&amp;month=4&amp;year=2020&amp;thetype=%A7%BA%CB%B9%E8%C7%C2%A7%D2%B9" TargetMode="External"/><Relationship Id="rId1498" Type="http://schemas.openxmlformats.org/officeDocument/2006/relationships/hyperlink" Target="http://hfo63.cfo.in.th/CheckDataDtl.aspx?orgid=04228&amp;balance=%A7%BA%B4%D8%C5%3Cbr/%3E%A7%BA%CA%D1%C1%BE%D1%B9%B8%EC%A1%D1%B9&amp;month=4&amp;year=2020&amp;thetype=%A7%BA%CB%B9%E8%C7%C2%A7%D2%B9" TargetMode="External"/><Relationship Id="rId630" Type="http://schemas.openxmlformats.org/officeDocument/2006/relationships/hyperlink" Target="http://hfo63.cfo.in.th/CheckDataDtl.aspx?orgid=04731&amp;balance=%A7%BA%B4%D8%C5%3Cbr/%3E%A7%BA%CA%D1%C1%BE%D1%B9%B8%EC%A1%D1%B9&amp;month=4&amp;year=2020&amp;thetype=%A7%BA%CB%B9%E8%C7%C2%A7%D2%B9" TargetMode="External"/><Relationship Id="rId728" Type="http://schemas.openxmlformats.org/officeDocument/2006/relationships/hyperlink" Target="http://hfo63.cfo.in.th/CheckDataDtl.aspx?orgid=10234&amp;balance=%A7%BA%B4%D8%C5%3Cbr/%3E%A7%BA%CA%D1%C1%BE%D1%B9%B8%EC%A1%D1%B9&amp;month=4&amp;year=2020&amp;thetype=%A7%BA%CB%B9%E8%C7%C2%A7%D2%B9" TargetMode="External"/><Relationship Id="rId935" Type="http://schemas.openxmlformats.org/officeDocument/2006/relationships/hyperlink" Target="http://hfo63.cfo.in.th/CheckDataDtl.aspx?orgid=05500&amp;balance=%A7%BA%B4%D8%C5%3Cbr/%3E%A7%BA%CA%D1%C1%BE%D1%B9%B8%EC%A1%D1%B9&amp;month=4&amp;year=2020&amp;thetype=%A7%BA%CB%B9%E8%C7%C2%A7%D2%B9" TargetMode="External"/><Relationship Id="rId1358" Type="http://schemas.openxmlformats.org/officeDocument/2006/relationships/hyperlink" Target="http://hfo63.cfo.in.th/CheckDataDtl.aspx?orgid=10706&amp;balance=%A7%BA%B4%D8%C5%3Cbr/%3E%A7%BA%CA%D1%C1%BE%D1%B9%B8%EC%A1%D1%B9&amp;month=4&amp;year=2020&amp;thetype=%A7%BA%CB%B9%E8%C7%C2%A7%D2%B9" TargetMode="External"/><Relationship Id="rId1565" Type="http://schemas.openxmlformats.org/officeDocument/2006/relationships/hyperlink" Target="http://hfo63.cfo.in.th/CheckDataDtl.aspx?orgid=00402&amp;balance=&amp;month=4&amp;year=2020&amp;thetype=%A7%BA%CB%B9%E8%C7%C2%A7%D2%B9" TargetMode="External"/><Relationship Id="rId1772" Type="http://schemas.openxmlformats.org/officeDocument/2006/relationships/hyperlink" Target="http://hfo63.cfo.in.th/CheckDataDtl.aspx?orgid=04579&amp;balance=%A7%BA%B4%D8%C5%3Cbr/%3E%A7%BA%CA%D1%C1%BE%D1%B9%B8%EC%A1%D1%B9&amp;month=4&amp;year=2020&amp;thetype=%A7%BA%CB%B9%E8%C7%C2%A7%D2%B9" TargetMode="External"/><Relationship Id="rId64" Type="http://schemas.openxmlformats.org/officeDocument/2006/relationships/hyperlink" Target="http://hfo63.cfo.in.th/CheckDataDtl.aspx?orgid=05620&amp;balance=%A7%BA%B4%D8%C5%3Cbr/%3E%A7%BA%CA%D1%C1%BE%D1%B9%B8%EC%A1%D1%B9&amp;month=4&amp;year=2020&amp;thetype=%A7%BA%CB%B9%E8%C7%C2%A7%D2%B9" TargetMode="External"/><Relationship Id="rId1120" Type="http://schemas.openxmlformats.org/officeDocument/2006/relationships/hyperlink" Target="http://hfo63.cfo.in.th/CheckDataDtl.aspx?orgid=05593&amp;balance=%A7%BA%B4%D8%C5%3Cbr/%3E%A7%BA%CA%D1%C1%BE%D1%B9%B8%EC%A1%D1%B9&amp;month=4&amp;year=2020&amp;thetype=%A7%BA%CB%B9%E8%C7%C2%A7%D2%B9" TargetMode="External"/><Relationship Id="rId1218" Type="http://schemas.openxmlformats.org/officeDocument/2006/relationships/hyperlink" Target="http://hfo63.cfo.in.th/CheckDataDtl.aspx?orgid=04784&amp;balance=%A7%BA%B4%D8%C5%3Cbr/%3E%A7%BA%CA%D1%C1%BE%D1%B9%B8%EC%A1%D1%B9&amp;month=4&amp;year=2020&amp;thetype=%A7%BA%CB%B9%E8%C7%C2%A7%D2%B9" TargetMode="External"/><Relationship Id="rId1425" Type="http://schemas.openxmlformats.org/officeDocument/2006/relationships/hyperlink" Target="http://hfo63.cfo.in.th/CheckDataDtl.aspx?orgid=04191&amp;balance=%A7%BA%B4%D8%C5%3Cbr/%3E%A7%BA%CA%D1%C1%BE%D1%B9%B8%EC%A1%D1%B9&amp;month=4&amp;year=2020&amp;thetype=%A7%BA%CB%B9%E8%C7%C2%A7%D2%B9" TargetMode="External"/><Relationship Id="rId1632" Type="http://schemas.openxmlformats.org/officeDocument/2006/relationships/hyperlink" Target="http://hfo63.cfo.in.th/CheckDataDtl.aspx?orgid=04507&amp;balance=%A7%BA%B4%D8%C5%3Cbr/%3E%A7%BA%CA%D1%C1%BE%D1%B9%B8%EC%A1%D1%B9&amp;month=4&amp;year=2020&amp;thetype=%A7%BA%CB%B9%E8%C7%C2%A7%D2%B9" TargetMode="External"/><Relationship Id="rId1937" Type="http://schemas.openxmlformats.org/officeDocument/2006/relationships/hyperlink" Target="http://hfo63.cfo.in.th/CheckDataDtl.aspx?orgid=04663&amp;balance=%A7%BA%B4%D8%C5%3Cbr/%3E%A7%BA%CA%D1%C1%BE%D1%B9%B8%EC%A1%D1%B9&amp;month=4&amp;year=2020&amp;thetype=%A7%BA%CB%B9%E8%C7%C2%A7%D2%B9" TargetMode="External"/><Relationship Id="rId280" Type="http://schemas.openxmlformats.org/officeDocument/2006/relationships/hyperlink" Target="http://hfo63.cfo.in.th/CheckDataDtl.aspx?orgid=05733&amp;balance=%A7%BA%B4%D8%C5%3Cbr/%3E%A7%BA%CA%D1%C1%BE%D1%B9%B8%EC%A1%D1%B9&amp;month=4&amp;year=2020&amp;thetype=%A7%BA%CB%B9%E8%C7%C2%A7%D2%B9" TargetMode="External"/><Relationship Id="rId140" Type="http://schemas.openxmlformats.org/officeDocument/2006/relationships/hyperlink" Target="http://hfo63.cfo.in.th/CheckDataDtl.aspx?orgid=05660&amp;balance=%A7%BA%B4%D8%C5%3Cbr/%3E%A7%BA%CA%D1%C1%BE%D1%B9%B8%EC%A1%D1%B9&amp;month=4&amp;year=2020&amp;thetype=%A7%BA%CB%B9%E8%C7%C2%A7%D2%B9" TargetMode="External"/><Relationship Id="rId378" Type="http://schemas.openxmlformats.org/officeDocument/2006/relationships/hyperlink" Target="http://hfo63.cfo.in.th/CheckDataDtl.aspx?orgid=04824&amp;balance=%A7%BA%B4%D8%C5%3Cbr/%3E%A7%BA%CA%D1%C1%BE%D1%B9%B8%EC%A1%D1%B9&amp;month=4&amp;year=2020&amp;thetype=%A7%BA%CB%B9%E8%C7%C2%A7%D2%B9" TargetMode="External"/><Relationship Id="rId585" Type="http://schemas.openxmlformats.org/officeDocument/2006/relationships/hyperlink" Target="http://hfo63.cfo.in.th/CheckDataDtl.aspx?orgid=04709&amp;balance=%A7%BA%B4%D8%C5%3Cbr/%3E%A7%BA%CA%D1%C1%BE%D1%B9%B8%EC%A1%D1%B9&amp;month=4&amp;year=2020&amp;thetype=%A7%BA%CB%B9%E8%C7%C2%A7%D2%B9" TargetMode="External"/><Relationship Id="rId792" Type="http://schemas.openxmlformats.org/officeDocument/2006/relationships/hyperlink" Target="http://hfo63.cfo.in.th/CheckDataDtl.aspx?orgid=00497&amp;balance=%A7%BA%B4%D8%C5%3Cbr/%3E%A7%BA%CA%D1%C1%BE%D1%B9%B8%EC%A1%D1%B9&amp;month=4&amp;year=2020&amp;thetype=%A7%BA%CB%B9%E8%C7%C2%A7%D2%B9" TargetMode="External"/><Relationship Id="rId6" Type="http://schemas.openxmlformats.org/officeDocument/2006/relationships/hyperlink" Target="http://hfo63.cfo.in.th/CheckDataDtl.aspx?orgid=00516&amp;balance=&amp;month=4&amp;year=2020&amp;thetype=%A7%BA%CB%B9%E8%C7%C2%A7%D2%B9" TargetMode="External"/><Relationship Id="rId238" Type="http://schemas.openxmlformats.org/officeDocument/2006/relationships/hyperlink" Target="http://hfo63.cfo.in.th/CheckDataDtl.aspx?orgid=05712&amp;balance=%A7%BA%B4%D8%C5%3Cbr/%3E%A7%BA%CA%D1%C1%BE%D1%B9%B8%EC%A1%D1%B9&amp;month=4&amp;year=2020&amp;thetype=%A7%BA%CB%B9%E8%C7%C2%A7%D2%B9" TargetMode="External"/><Relationship Id="rId445" Type="http://schemas.openxmlformats.org/officeDocument/2006/relationships/hyperlink" Target="http://hfo63.cfo.in.th/CheckDataDtl.aspx?orgid=04888&amp;balance=%A7%BA%B4%D8%C5%3Cbr/%3E%A7%BA%CA%D1%C1%BE%D1%B9%B8%EC%A1%D1%B9&amp;month=4&amp;year=2020&amp;thetype=%A7%BA%CB%B9%E8%C7%C2%A7%D2%B9" TargetMode="External"/><Relationship Id="rId652" Type="http://schemas.openxmlformats.org/officeDocument/2006/relationships/hyperlink" Target="http://hfo63.cfo.in.th/CheckDataDtl.aspx?orgid=04742&amp;balance=%A7%BA%B4%D8%C5%3Cbr/%3E%A7%BA%CA%D1%C1%BE%D1%B9%B8%EC%A1%D1%B9&amp;month=4&amp;year=2020&amp;thetype=%A7%BA%CB%B9%E8%C7%C2%A7%D2%B9" TargetMode="External"/><Relationship Id="rId1075" Type="http://schemas.openxmlformats.org/officeDocument/2006/relationships/hyperlink" Target="http://hfo63.cfo.in.th/CheckDataDtl.aspx?orgid=05570&amp;balance=%A7%BA%B4%D8%C5%3Cbr/%3E%A7%BA%CA%D1%C1%BE%D1%B9%B8%EC%A1%D1%B9&amp;month=4&amp;year=2020&amp;thetype=%A7%BA%CB%B9%E8%C7%C2%A7%D2%B9" TargetMode="External"/><Relationship Id="rId1282" Type="http://schemas.openxmlformats.org/officeDocument/2006/relationships/hyperlink" Target="http://hfo63.cfo.in.th/CheckDataDtl.aspx?orgid=04835&amp;balance=%A7%BA%B4%D8%C5%3Cbr/%3E%A7%BA%CA%D1%C1%BE%D1%B9%B8%EC%A1%D1%B9&amp;month=4&amp;year=2020&amp;thetype=%A7%BA%CB%B9%E8%C7%C2%A7%D2%B9" TargetMode="External"/><Relationship Id="rId305" Type="http://schemas.openxmlformats.org/officeDocument/2006/relationships/hyperlink" Target="http://hfo63.cfo.in.th/CheckDataDtl.aspx?orgid=11108&amp;balance=%A7%BA%B4%D8%C5%3Cbr/%3E%A7%BA%CA%D1%C1%BE%D1%B9%B8%EC%A1%D1%B9&amp;month=4&amp;year=2020&amp;thetype=%A7%BA%CB%B9%E8%C7%C2%A7%D2%B9" TargetMode="External"/><Relationship Id="rId512" Type="http://schemas.openxmlformats.org/officeDocument/2006/relationships/hyperlink" Target="http://hfo63.cfo.in.th/CheckDataDtl.aspx?orgid=04670&amp;balance=%A7%BA%B4%D8%C5%3Cbr/%3E%A7%BA%CA%D1%C1%BE%D1%B9%B8%EC%A1%D1%B9&amp;month=4&amp;year=2020&amp;thetype=%A7%BA%CB%B9%E8%C7%C2%A7%D2%B9" TargetMode="External"/><Relationship Id="rId957" Type="http://schemas.openxmlformats.org/officeDocument/2006/relationships/hyperlink" Target="http://hfo63.cfo.in.th/CheckDataDtl.aspx?orgid=05511&amp;balance=%A7%BA%B4%D8%C5%3Cbr/%3E%A7%BA%CA%D1%C1%BE%D1%B9%B8%EC%A1%D1%B9&amp;month=4&amp;year=2020&amp;thetype=%A7%BA%CB%B9%E8%C7%C2%A7%D2%B9" TargetMode="External"/><Relationship Id="rId1142" Type="http://schemas.openxmlformats.org/officeDocument/2006/relationships/hyperlink" Target="http://hfo63.cfo.in.th/CheckDataDtl.aspx?orgid=11097&amp;balance=%A7%BA%B4%D8%C5%3Cbr/%3E%A7%BA%CA%D1%C1%BE%D1%B9%B8%EC%A1%D1%B9&amp;month=4&amp;year=2020&amp;thetype=%A7%BA%CB%B9%E8%C7%C2%A7%D2%B9" TargetMode="External"/><Relationship Id="rId1587" Type="http://schemas.openxmlformats.org/officeDocument/2006/relationships/hyperlink" Target="http://hfo63.cfo.in.th/CheckDataDtl.aspx?orgid=04484&amp;balance=%A7%BA%B4%D8%C5%3Cbr/%3E%A7%BA%CA%D1%C1%BE%D1%B9%B8%EC%A1%D1%B9&amp;month=4&amp;year=2020&amp;thetype=%A7%BA%CB%B9%E8%C7%C2%A7%D2%B9" TargetMode="External"/><Relationship Id="rId1794" Type="http://schemas.openxmlformats.org/officeDocument/2006/relationships/hyperlink" Target="http://hfo63.cfo.in.th/CheckDataDtl.aspx?orgid=04591&amp;balance=%A7%BA%B4%D8%C5%3Cbr/%3E%A7%BA%CA%D1%C1%BE%D1%B9%B8%EC%A1%D1%B9&amp;month=4&amp;year=2020&amp;thetype=%A7%BA%CB%B9%E8%C7%C2%A7%D2%B9" TargetMode="External"/><Relationship Id="rId86" Type="http://schemas.openxmlformats.org/officeDocument/2006/relationships/hyperlink" Target="http://hfo63.cfo.in.th/CheckDataDtl.aspx?orgid=05631&amp;balance=%A7%BA%B4%D8%C5%3Cbr/%3E%A7%BA%CA%D1%C1%BE%D1%B9%B8%EC%A1%D1%B9&amp;month=4&amp;year=2020&amp;thetype=%A7%BA%CB%B9%E8%C7%C2%A7%D2%B9" TargetMode="External"/><Relationship Id="rId817" Type="http://schemas.openxmlformats.org/officeDocument/2006/relationships/hyperlink" Target="http://hfo63.cfo.in.th/CheckDataDtl.aspx?orgid=00509&amp;balance=%A7%BA%B4%D8%C5%3Cbr/%3E%A7%BA%CA%D1%C1%BE%D1%B9%B8%EC%A1%D1%B9&amp;month=4&amp;year=2020&amp;thetype=%A7%BA%CB%B9%E8%C7%C2%A7%D2%B9" TargetMode="External"/><Relationship Id="rId1002" Type="http://schemas.openxmlformats.org/officeDocument/2006/relationships/hyperlink" Target="http://hfo63.cfo.in.th/CheckDataDtl.aspx?orgid=05534&amp;balance=%A7%BA%B4%D8%C5%3Cbr/%3E%A7%BA%CA%D1%C1%BE%D1%B9%B8%EC%A1%D1%B9&amp;month=4&amp;year=2020&amp;thetype=%A7%BA%CB%B9%E8%C7%C2%A7%D2%B9" TargetMode="External"/><Relationship Id="rId1447" Type="http://schemas.openxmlformats.org/officeDocument/2006/relationships/hyperlink" Target="http://hfo63.cfo.in.th/CheckDataDtl.aspx?orgid=04202&amp;balance=%A7%BA%B4%D8%C5%3Cbr/%3E%A7%BA%CA%D1%C1%BE%D1%B9%B8%EC%A1%D1%B9&amp;month=4&amp;year=2020&amp;thetype=%A7%BA%CB%B9%E8%C7%C2%A7%D2%B9" TargetMode="External"/><Relationship Id="rId1654" Type="http://schemas.openxmlformats.org/officeDocument/2006/relationships/hyperlink" Target="http://hfo63.cfo.in.th/CheckDataDtl.aspx?orgid=04520&amp;balance=%A7%BA%B4%D8%C5%3Cbr/%3E%A7%BA%CA%D1%C1%BE%D1%B9%B8%EC%A1%D1%B9&amp;month=4&amp;year=2020&amp;thetype=%A7%BA%CB%B9%E8%C7%C2%A7%D2%B9" TargetMode="External"/><Relationship Id="rId1861" Type="http://schemas.openxmlformats.org/officeDocument/2006/relationships/hyperlink" Target="http://hfo63.cfo.in.th/CheckDataDtl.aspx?orgid=04625&amp;balance=%A7%BA%B4%D8%C5%3Cbr/%3E%A7%BA%CA%D1%C1%BE%D1%B9%B8%EC%A1%D1%B9&amp;month=4&amp;year=2020&amp;thetype=%A7%BA%CB%B9%E8%C7%C2%A7%D2%B9" TargetMode="External"/><Relationship Id="rId1307" Type="http://schemas.openxmlformats.org/officeDocument/2006/relationships/hyperlink" Target="http://hfo63.cfo.in.th/CheckDataDtl.aspx?orgid=04858&amp;balance=%A7%BA%B4%D8%C5%3Cbr/%3E%A7%BA%CA%D1%C1%BE%D1%B9%B8%EC%A1%D1%B9&amp;month=4&amp;year=2020&amp;thetype=%A7%BA%CB%B9%E8%C7%C2%A7%D2%B9" TargetMode="External"/><Relationship Id="rId1514" Type="http://schemas.openxmlformats.org/officeDocument/2006/relationships/hyperlink" Target="http://hfo63.cfo.in.th/CheckDataDtl.aspx?orgid=04236&amp;balance=%A7%BA%B4%D8%C5%3Cbr/%3E%A7%BA%CA%D1%C1%BE%D1%B9%B8%EC%A1%D1%B9&amp;month=4&amp;year=2020&amp;thetype=%A7%BA%CB%B9%E8%C7%C2%A7%D2%B9" TargetMode="External"/><Relationship Id="rId1721" Type="http://schemas.openxmlformats.org/officeDocument/2006/relationships/hyperlink" Target="http://hfo63.cfo.in.th/CheckDataDtl.aspx?orgid=04553&amp;balance=%A7%BA%B4%D8%C5%3Cbr/%3E%A7%BA%CA%D1%C1%BE%D1%B9%B8%EC%A1%D1%B9&amp;month=4&amp;year=2020&amp;thetype=%A7%BA%CB%B9%E8%C7%C2%A7%D2%B9" TargetMode="External"/><Relationship Id="rId1959" Type="http://schemas.openxmlformats.org/officeDocument/2006/relationships/hyperlink" Target="http://hfo63.cfo.in.th/CheckDataDtl.aspx?orgid=11021&amp;balance=%A7%BA%B4%D8%C5%3Cbr/%3E%A7%BA%CA%D1%C1%BE%D1%B9%B8%EC%A1%D1%B9&amp;month=4&amp;year=2020&amp;thetype=%A7%BA%CB%B9%E8%C7%C2%A7%D2%B9" TargetMode="External"/><Relationship Id="rId13" Type="http://schemas.openxmlformats.org/officeDocument/2006/relationships/hyperlink" Target="http://hfo63.cfo.in.th/CheckDataDtl.aspx?orgid=05595&amp;balance=%A7%BA%B4%D8%C5%3Cbr/%3E%A7%BA%CA%D1%C1%BE%D1%B9%B8%EC%A1%D1%B9&amp;month=4&amp;year=2020&amp;thetype=%A7%BA%CB%B9%E8%C7%C2%A7%D2%B9" TargetMode="External"/><Relationship Id="rId1819" Type="http://schemas.openxmlformats.org/officeDocument/2006/relationships/hyperlink" Target="http://hfo63.cfo.in.th/CheckDataDtl.aspx?orgid=04603&amp;balance=%A7%BA%B4%D8%C5%3Cbr/%3E%A7%BA%CA%D1%C1%BE%D1%B9%B8%EC%A1%D1%B9&amp;month=4&amp;year=2020&amp;thetype=%A7%BA%CB%B9%E8%C7%C2%A7%D2%B9" TargetMode="External"/><Relationship Id="rId162" Type="http://schemas.openxmlformats.org/officeDocument/2006/relationships/hyperlink" Target="http://hfo63.cfo.in.th/CheckDataDtl.aspx?orgid=05671&amp;balance=%A7%BA%B4%D8%C5%3Cbr/%3E%A7%BA%CA%D1%C1%BE%D1%B9%B8%EC%A1%D1%B9&amp;month=4&amp;year=2020&amp;thetype=%A7%BA%CB%B9%E8%C7%C2%A7%D2%B9" TargetMode="External"/><Relationship Id="rId467" Type="http://schemas.openxmlformats.org/officeDocument/2006/relationships/hyperlink" Target="http://hfo63.cfo.in.th/CheckDataDtl.aspx?orgid=11041&amp;balance=%A7%BA%B4%D8%C5%3Cbr/%3E%A7%BA%CA%D1%C1%BE%D1%B9%B8%EC%A1%D1%B9&amp;month=4&amp;year=2020&amp;thetype=%A7%BA%CB%B9%E8%C7%C2%A7%D2%B9" TargetMode="External"/><Relationship Id="rId1097" Type="http://schemas.openxmlformats.org/officeDocument/2006/relationships/hyperlink" Target="http://hfo63.cfo.in.th/CheckDataDtl.aspx?orgid=05581&amp;balance=%A7%BA%B4%D8%C5%3Cbr/%3E%A7%BA%CA%D1%C1%BE%D1%B9%B8%EC%A1%D1%B9&amp;month=4&amp;year=2020&amp;thetype=%A7%BA%CB%B9%E8%C7%C2%A7%D2%B9" TargetMode="External"/><Relationship Id="rId2050" Type="http://schemas.openxmlformats.org/officeDocument/2006/relationships/control" Target="../activeX/activeX2.xml"/><Relationship Id="rId674" Type="http://schemas.openxmlformats.org/officeDocument/2006/relationships/hyperlink" Target="http://hfo63.cfo.in.th/CheckDataDtl.aspx?orgid=04754&amp;balance=%A7%BA%B4%D8%C5%3Cbr/%3E%A7%BA%CA%D1%C1%BE%D1%B9%B8%EC%A1%D1%B9&amp;month=4&amp;year=2020&amp;thetype=%A7%BA%CB%B9%E8%C7%C2%A7%D2%B9" TargetMode="External"/><Relationship Id="rId881" Type="http://schemas.openxmlformats.org/officeDocument/2006/relationships/hyperlink" Target="http://hfo63.cfo.in.th/CheckDataDtl.aspx?orgid=05473&amp;balance=%A7%BA%B4%D8%C5%3Cbr/%3E%A7%BA%CA%D1%C1%BE%D1%B9%B8%EC%A1%D1%B9&amp;month=4&amp;year=2020&amp;thetype=%A7%BA%CB%B9%E8%C7%C2%A7%D2%B9" TargetMode="External"/><Relationship Id="rId979" Type="http://schemas.openxmlformats.org/officeDocument/2006/relationships/hyperlink" Target="http://hfo63.cfo.in.th/CheckDataDtl.aspx?orgid=05522&amp;balance=%A7%BA%B4%D8%C5%3Cbr/%3E%A7%BA%CA%D1%C1%BE%D1%B9%B8%EC%A1%D1%B9&amp;month=4&amp;year=2020&amp;thetype=%A7%BA%CB%B9%E8%C7%C2%A7%D2%B9" TargetMode="External"/><Relationship Id="rId327" Type="http://schemas.openxmlformats.org/officeDocument/2006/relationships/hyperlink" Target="http://hfo63.cfo.in.th/CheckDataDtl.aspx?orgid=13983&amp;balance=%A7%BA%B4%D8%C5%3Cbr/%3E%A7%BA%CA%D1%C1%BE%D1%B9%B8%EC%A1%D1%B9&amp;month=4&amp;year=2020&amp;thetype=%A7%BA%CB%B9%E8%C7%C2%A7%D2%B9" TargetMode="External"/><Relationship Id="rId534" Type="http://schemas.openxmlformats.org/officeDocument/2006/relationships/hyperlink" Target="http://hfo63.cfo.in.th/CheckDataDtl.aspx?orgid=04681&amp;balance=%A7%BA%B4%D8%C5%3Cbr/%3E%A7%BA%CA%D1%C1%BE%D1%B9%B8%EC%A1%D1%B9&amp;month=4&amp;year=2020&amp;thetype=%A7%BA%CB%B9%E8%C7%C2%A7%D2%B9" TargetMode="External"/><Relationship Id="rId741" Type="http://schemas.openxmlformats.org/officeDocument/2006/relationships/hyperlink" Target="http://hfo63.cfo.in.th/CheckDataDtl.aspx?orgid=11035&amp;balance=%A7%BA%B4%D8%C5%3Cbr/%3E%A7%BA%CA%D1%C1%BE%D1%B9%B8%EC%A1%D1%B9&amp;month=4&amp;year=2020&amp;thetype=%A7%BA%CB%B9%E8%C7%C2%A7%D2%B9" TargetMode="External"/><Relationship Id="rId839" Type="http://schemas.openxmlformats.org/officeDocument/2006/relationships/hyperlink" Target="http://hfo63.cfo.in.th/CheckDataDtl.aspx?orgid=05452&amp;balance=%A7%BA%B4%D8%C5%3Cbr/%3E%A7%BA%CA%D1%C1%BE%D1%B9%B8%EC%A1%D1%B9&amp;month=4&amp;year=2020&amp;thetype=%A7%BA%CB%B9%E8%C7%C2%A7%D2%B9" TargetMode="External"/><Relationship Id="rId1164" Type="http://schemas.openxmlformats.org/officeDocument/2006/relationships/hyperlink" Target="http://hfo63.cfo.in.th/CheckDataDtl.aspx?orgid=13969&amp;balance=%A7%BA%B4%D8%C5%3Cbr/%3E%A7%BA%CA%D1%C1%BE%D1%B9%B8%EC%A1%D1%B9&amp;month=4&amp;year=2020&amp;thetype=%A7%BA%CB%B9%E8%C7%C2%A7%D2%B9" TargetMode="External"/><Relationship Id="rId1371" Type="http://schemas.openxmlformats.org/officeDocument/2006/relationships/hyperlink" Target="http://hfo63.cfo.in.th/CheckDataDtl.aspx?orgid=14150&amp;balance=%A7%BA%B4%D8%C5%3Cbr/%3E%A7%BA%CA%D1%C1%BE%D1%B9%B8%EC%A1%D1%B9&amp;month=4&amp;year=2020&amp;thetype=%A7%BA%CB%B9%E8%C7%C2%A7%D2%B9" TargetMode="External"/><Relationship Id="rId1469" Type="http://schemas.openxmlformats.org/officeDocument/2006/relationships/hyperlink" Target="http://hfo63.cfo.in.th/CheckDataDtl.aspx?orgid=04213&amp;balance=%A7%BA%B4%D8%C5%3Cbr/%3E%A7%BA%CA%D1%C1%BE%D1%B9%B8%EC%A1%D1%B9&amp;month=4&amp;year=2020&amp;thetype=%A7%BA%CB%B9%E8%C7%C2%A7%D2%B9" TargetMode="External"/><Relationship Id="rId2008" Type="http://schemas.openxmlformats.org/officeDocument/2006/relationships/hyperlink" Target="http://hfo63.cfo.in.th/CheckDataDtl.aspx?orgid=13921&amp;balance=%A7%BA%B4%D8%C5%3Cbr/%3E%A7%BA%CA%D1%C1%BE%D1%B9%B8%EC%A1%D1%B9&amp;month=4&amp;year=2020&amp;thetype=%A7%BA%CB%B9%E8%C7%C2%A7%D2%B9" TargetMode="External"/><Relationship Id="rId601" Type="http://schemas.openxmlformats.org/officeDocument/2006/relationships/hyperlink" Target="http://hfo63.cfo.in.th/CheckDataDtl.aspx?orgid=04717&amp;balance=%A7%BA%B4%D8%C5%3Cbr/%3E%A7%BA%CA%D1%C1%BE%D1%B9%B8%EC%A1%D1%B9&amp;month=4&amp;year=2020&amp;thetype=%A7%BA%CB%B9%E8%C7%C2%A7%D2%B9" TargetMode="External"/><Relationship Id="rId1024" Type="http://schemas.openxmlformats.org/officeDocument/2006/relationships/hyperlink" Target="http://hfo63.cfo.in.th/CheckDataDtl.aspx?orgid=05545&amp;balance=%A7%BA%B4%D8%C5%3Cbr/%3E%A7%BA%CA%D1%C1%BE%D1%B9%B8%EC%A1%D1%B9&amp;month=4&amp;year=2020&amp;thetype=%A7%BA%CB%B9%E8%C7%C2%A7%D2%B9" TargetMode="External"/><Relationship Id="rId1231" Type="http://schemas.openxmlformats.org/officeDocument/2006/relationships/hyperlink" Target="http://hfo63.cfo.in.th/CheckDataDtl.aspx?orgid=04790&amp;balance=%A7%BA%B4%D8%C5%3Cbr/%3E%A7%BA%CA%D1%C1%BE%D1%B9%B8%EC%A1%D1%B9&amp;month=4&amp;year=2020&amp;thetype=%A7%BA%CB%B9%E8%C7%C2%A7%D2%B9" TargetMode="External"/><Relationship Id="rId1676" Type="http://schemas.openxmlformats.org/officeDocument/2006/relationships/hyperlink" Target="http://hfo63.cfo.in.th/CheckDataDtl.aspx?orgid=04531&amp;balance=%A7%BA%B4%D8%C5%3Cbr/%3E%A7%BA%CA%D1%C1%BE%D1%B9%B8%EC%A1%D1%B9&amp;month=4&amp;year=2020&amp;thetype=%A7%BA%CB%B9%E8%C7%C2%A7%D2%B9" TargetMode="External"/><Relationship Id="rId1883" Type="http://schemas.openxmlformats.org/officeDocument/2006/relationships/hyperlink" Target="http://hfo63.cfo.in.th/CheckDataDtl.aspx?orgid=04636&amp;balance=%A7%BA%B4%D8%C5%3Cbr/%3E%A7%BA%CA%D1%C1%BE%D1%B9%B8%EC%A1%D1%B9&amp;month=4&amp;year=2020&amp;thetype=%A7%BA%CB%B9%E8%C7%C2%A7%D2%B9" TargetMode="External"/><Relationship Id="rId906" Type="http://schemas.openxmlformats.org/officeDocument/2006/relationships/hyperlink" Target="http://hfo63.cfo.in.th/CheckDataDtl.aspx?orgid=05486&amp;balance=%A7%BA%B4%D8%C5%3Cbr/%3E%A7%BA%CA%D1%C1%BE%D1%B9%B8%EC%A1%D1%B9&amp;month=4&amp;year=2020&amp;thetype=%A7%BA%CB%B9%E8%C7%C2%A7%D2%B9" TargetMode="External"/><Relationship Id="rId1329" Type="http://schemas.openxmlformats.org/officeDocument/2006/relationships/hyperlink" Target="http://hfo63.cfo.in.th/CheckDataDtl.aspx?orgid=04897&amp;balance=%A7%BA%B4%D8%C5%3Cbr/%3E%A7%BA%CA%D1%C1%BE%D1%B9%B8%EC%A1%D1%B9&amp;month=4&amp;year=2020&amp;thetype=%A7%BA%CB%B9%E8%C7%C2%A7%D2%B9" TargetMode="External"/><Relationship Id="rId1536" Type="http://schemas.openxmlformats.org/officeDocument/2006/relationships/hyperlink" Target="http://hfo63.cfo.in.th/CheckDataDtl.aspx?orgid=04247&amp;balance=%A7%BA%B4%D8%C5%3Cbr/%3E%A7%BA%CA%D1%C1%BE%D1%B9%B8%EC%A1%D1%B9&amp;month=4&amp;year=2020&amp;thetype=%A7%BA%CB%B9%E8%C7%C2%A7%D2%B9" TargetMode="External"/><Relationship Id="rId1743" Type="http://schemas.openxmlformats.org/officeDocument/2006/relationships/hyperlink" Target="http://hfo63.cfo.in.th/CheckDataDtl.aspx?orgid=04564&amp;balance=%A7%BA%B4%D8%C5%3Cbr/%3E%A7%BA%CA%D1%C1%BE%D1%B9%B8%EC%A1%D1%B9&amp;month=4&amp;year=2020&amp;thetype=%A7%BA%CB%B9%E8%C7%C2%A7%D2%B9" TargetMode="External"/><Relationship Id="rId1950" Type="http://schemas.openxmlformats.org/officeDocument/2006/relationships/hyperlink" Target="http://hfo63.cfo.in.th/CheckDataDtl.aspx?orgid=11017&amp;balance=%A7%BA%B4%D8%C5%3Cbr/%3E%A7%BA%CA%D1%C1%BE%D1%B9%B8%EC%A1%D1%B9&amp;month=4&amp;year=2020&amp;thetype=%A7%BA%CB%B9%E8%C7%C2%A7%D2%B9" TargetMode="External"/><Relationship Id="rId35" Type="http://schemas.openxmlformats.org/officeDocument/2006/relationships/hyperlink" Target="http://hfo63.cfo.in.th/CheckDataDtl.aspx?orgid=05606&amp;balance=%A7%BA%B4%D8%C5%3Cbr/%3E%A7%BA%CA%D1%C1%BE%D1%B9%B8%EC%A1%D1%B9&amp;month=4&amp;year=2020&amp;thetype=%A7%BA%CB%B9%E8%C7%C2%A7%D2%B9" TargetMode="External"/><Relationship Id="rId1603" Type="http://schemas.openxmlformats.org/officeDocument/2006/relationships/hyperlink" Target="http://hfo63.cfo.in.th/CheckDataDtl.aspx?orgid=04492&amp;balance=%A7%BA%B4%D8%C5%3Cbr/%3E%A7%BA%CA%D1%C1%BE%D1%B9%B8%EC%A1%D1%B9&amp;month=4&amp;year=2020&amp;thetype=%A7%BA%CB%B9%E8%C7%C2%A7%D2%B9" TargetMode="External"/><Relationship Id="rId1810" Type="http://schemas.openxmlformats.org/officeDocument/2006/relationships/hyperlink" Target="http://hfo63.cfo.in.th/CheckDataDtl.aspx?orgid=04599&amp;balance=%A7%BA%B4%D8%C5%3Cbr/%3E%A7%BA%CA%D1%C1%BE%D1%B9%B8%EC%A1%D1%B9&amp;month=4&amp;year=2020&amp;thetype=%A7%BA%CB%B9%E8%C7%C2%A7%D2%B9" TargetMode="External"/><Relationship Id="rId184" Type="http://schemas.openxmlformats.org/officeDocument/2006/relationships/hyperlink" Target="http://hfo63.cfo.in.th/CheckDataDtl.aspx?orgid=05683&amp;balance=%A7%BA%B4%D8%C5%3Cbr/%3E%A7%BA%CA%D1%C1%BE%D1%B9%B8%EC%A1%D1%B9&amp;month=4&amp;year=2020&amp;thetype=%A7%BA%CB%B9%E8%C7%C2%A7%D2%B9" TargetMode="External"/><Relationship Id="rId391" Type="http://schemas.openxmlformats.org/officeDocument/2006/relationships/hyperlink" Target="http://hfo63.cfo.in.th/CheckDataDtl.aspx?orgid=04845&amp;balance=%A7%BA%B4%D8%C5%3Cbr/%3E%A7%BA%CA%D1%C1%BE%D1%B9%B8%EC%A1%D1%B9&amp;month=4&amp;year=2020&amp;thetype=%A7%BA%CB%B9%E8%C7%C2%A7%D2%B9" TargetMode="External"/><Relationship Id="rId1908" Type="http://schemas.openxmlformats.org/officeDocument/2006/relationships/hyperlink" Target="http://hfo63.cfo.in.th/CheckDataDtl.aspx?orgid=04649&amp;balance=%A7%BA%B4%D8%C5%3Cbr/%3E%A7%BA%CA%D1%C1%BE%D1%B9%B8%EC%A1%D1%B9&amp;month=4&amp;year=2020&amp;thetype=%A7%BA%CB%B9%E8%C7%C2%A7%D2%B9" TargetMode="External"/><Relationship Id="rId251" Type="http://schemas.openxmlformats.org/officeDocument/2006/relationships/hyperlink" Target="http://hfo63.cfo.in.th/CheckDataDtl.aspx?orgid=05719&amp;balance=%A7%BA%B4%D8%C5%3Cbr/%3E%A7%BA%CA%D1%C1%BE%D1%B9%B8%EC%A1%D1%B9&amp;month=4&amp;year=2020&amp;thetype=%A7%BA%CB%B9%E8%C7%C2%A7%D2%B9" TargetMode="External"/><Relationship Id="rId489" Type="http://schemas.openxmlformats.org/officeDocument/2006/relationships/hyperlink" Target="http://hfo63.cfo.in.th/CheckDataDtl.aspx?orgid=00417&amp;balance=&amp;month=4&amp;year=2020&amp;thetype=%A7%BA%CB%B9%E8%C7%C2%A7%D2%B9" TargetMode="External"/><Relationship Id="rId696" Type="http://schemas.openxmlformats.org/officeDocument/2006/relationships/hyperlink" Target="http://hfo63.cfo.in.th/CheckDataDtl.aspx?orgid=04765&amp;balance=%A7%BA%B4%D8%C5%3Cbr/%3E%A7%BA%CA%D1%C1%BE%D1%B9%B8%EC%A1%D1%B9&amp;month=4&amp;year=2020&amp;thetype=%A7%BA%CB%B9%E8%C7%C2%A7%D2%B9" TargetMode="External"/><Relationship Id="rId349" Type="http://schemas.openxmlformats.org/officeDocument/2006/relationships/hyperlink" Target="http://hfo63.cfo.in.th/CheckDataDtl.aspx?orgid=00441&amp;balance=%A7%BA%B4%D8%C5%3Cbr/%3E%A7%BA%CA%D1%C1%BE%D1%B9%B8%EC%A1%D1%B9&amp;month=4&amp;year=2020&amp;thetype=%A7%BA%CB%B9%E8%C7%C2%A7%D2%B9" TargetMode="External"/><Relationship Id="rId556" Type="http://schemas.openxmlformats.org/officeDocument/2006/relationships/hyperlink" Target="http://hfo63.cfo.in.th/CheckDataDtl.aspx?orgid=04692&amp;balance=%A7%BA%B4%D8%C5%3Cbr/%3E%A7%BA%CA%D1%C1%BE%D1%B9%B8%EC%A1%D1%B9&amp;month=4&amp;year=2020&amp;thetype=%A7%BA%CB%B9%E8%C7%C2%A7%D2%B9" TargetMode="External"/><Relationship Id="rId763" Type="http://schemas.openxmlformats.org/officeDocument/2006/relationships/hyperlink" Target="http://hfo63.cfo.in.th/CheckDataDtl.aspx?orgid=13929&amp;balance=%A7%BA%B4%D8%C5%3Cbr/%3E%A7%BA%CA%D1%C1%BE%D1%B9%B8%EC%A1%D1%B9&amp;month=4&amp;year=2020&amp;thetype=%A7%BA%CB%B9%E8%C7%C2%A7%D2%B9" TargetMode="External"/><Relationship Id="rId1186" Type="http://schemas.openxmlformats.org/officeDocument/2006/relationships/hyperlink" Target="http://hfo63.cfo.in.th/CheckDataDtl.aspx?orgid=14891&amp;balance=%A7%BA%B4%D8%C5%3Cbr/%3E%A7%BA%CA%D1%C1%BE%D1%B9%B8%EC%A1%D1%B9&amp;month=4&amp;year=2020&amp;thetype=%A7%BA%CB%B9%E8%C7%C2%A7%D2%B9" TargetMode="External"/><Relationship Id="rId1393" Type="http://schemas.openxmlformats.org/officeDocument/2006/relationships/hyperlink" Target="http://hfo63.cfo.in.th/CheckDataDtl.aspx?orgid=04174&amp;balance=%A7%BA%B4%D8%C5%3Cbr/%3E%A7%BA%CA%D1%C1%BE%D1%B9%B8%EC%A1%D1%B9&amp;month=4&amp;year=2020&amp;thetype=%A7%BA%CB%B9%E8%C7%C2%A7%D2%B9" TargetMode="External"/><Relationship Id="rId111" Type="http://schemas.openxmlformats.org/officeDocument/2006/relationships/hyperlink" Target="http://hfo63.cfo.in.th/CheckDataDtl.aspx?orgid=05644&amp;balance=%A7%BA%B4%D8%C5%3Cbr/%3E%A7%BA%CA%D1%C1%BE%D1%B9%B8%EC%A1%D1%B9&amp;month=4&amp;year=2020&amp;thetype=%A7%BA%CB%B9%E8%C7%C2%A7%D2%B9" TargetMode="External"/><Relationship Id="rId209" Type="http://schemas.openxmlformats.org/officeDocument/2006/relationships/hyperlink" Target="http://hfo63.cfo.in.th/CheckDataDtl.aspx?orgid=05697&amp;balance=%A7%BA%B4%D8%C5%3Cbr/%3E%A7%BA%CA%D1%C1%BE%D1%B9%B8%EC%A1%D1%B9&amp;month=4&amp;year=2020&amp;thetype=%A7%BA%CB%B9%E8%C7%C2%A7%D2%B9" TargetMode="External"/><Relationship Id="rId416" Type="http://schemas.openxmlformats.org/officeDocument/2006/relationships/hyperlink" Target="http://hfo63.cfo.in.th/CheckDataDtl.aspx?orgid=04874&amp;balance=%A7%BA%B4%D8%C5%3Cbr/%3E%A7%BA%CA%D1%C1%BE%D1%B9%B8%EC%A1%D1%B9&amp;month=4&amp;year=2020&amp;thetype=%A7%BA%CB%B9%E8%C7%C2%A7%D2%B9" TargetMode="External"/><Relationship Id="rId970" Type="http://schemas.openxmlformats.org/officeDocument/2006/relationships/hyperlink" Target="http://hfo63.cfo.in.th/CheckDataDtl.aspx?orgid=05518&amp;balance=%A7%BA%B4%D8%C5%3Cbr/%3E%A7%BA%CA%D1%C1%BE%D1%B9%B8%EC%A1%D1%B9&amp;month=4&amp;year=2020&amp;thetype=%A7%BA%CB%B9%E8%C7%C2%A7%D2%B9" TargetMode="External"/><Relationship Id="rId1046" Type="http://schemas.openxmlformats.org/officeDocument/2006/relationships/hyperlink" Target="http://hfo63.cfo.in.th/CheckDataDtl.aspx?orgid=05556&amp;balance=%A7%BA%B4%D8%C5%3Cbr/%3E%A7%BA%CA%D1%C1%BE%D1%B9%B8%EC%A1%D1%B9&amp;month=4&amp;year=2020&amp;thetype=%A7%BA%CB%B9%E8%C7%C2%A7%D2%B9" TargetMode="External"/><Relationship Id="rId1253" Type="http://schemas.openxmlformats.org/officeDocument/2006/relationships/hyperlink" Target="http://hfo63.cfo.in.th/CheckDataDtl.aspx?orgid=04801&amp;balance=%A7%BA%B4%D8%C5%3Cbr/%3E%A7%BA%CA%D1%C1%BE%D1%B9%B8%EC%A1%D1%B9&amp;month=4&amp;year=2020&amp;thetype=%A7%BA%CB%B9%E8%C7%C2%A7%D2%B9" TargetMode="External"/><Relationship Id="rId1698" Type="http://schemas.openxmlformats.org/officeDocument/2006/relationships/hyperlink" Target="http://hfo63.cfo.in.th/CheckDataDtl.aspx?orgid=04542&amp;balance=%A7%BA%B4%D8%C5%3Cbr/%3E%A7%BA%CA%D1%C1%BE%D1%B9%B8%EC%A1%D1%B9&amp;month=4&amp;year=2020&amp;thetype=%A7%BA%CB%B9%E8%C7%C2%A7%D2%B9" TargetMode="External"/><Relationship Id="rId623" Type="http://schemas.openxmlformats.org/officeDocument/2006/relationships/hyperlink" Target="http://hfo63.cfo.in.th/CheckDataDtl.aspx?orgid=04728&amp;balance=%A7%BA%B4%D8%C5%3Cbr/%3E%A7%BA%CA%D1%C1%BE%D1%B9%B8%EC%A1%D1%B9&amp;month=4&amp;year=2020&amp;thetype=%A7%BA%CB%B9%E8%C7%C2%A7%D2%B9" TargetMode="External"/><Relationship Id="rId830" Type="http://schemas.openxmlformats.org/officeDocument/2006/relationships/hyperlink" Target="http://hfo63.cfo.in.th/CheckDataDtl.aspx?orgid=05448&amp;balance=%A7%BA%B4%D8%C5%3Cbr/%3E%A7%BA%CA%D1%C1%BE%D1%B9%B8%EC%A1%D1%B9&amp;month=4&amp;year=2020&amp;thetype=%A7%BA%CB%B9%E8%C7%C2%A7%D2%B9" TargetMode="External"/><Relationship Id="rId928" Type="http://schemas.openxmlformats.org/officeDocument/2006/relationships/hyperlink" Target="http://hfo63.cfo.in.th/CheckDataDtl.aspx?orgid=05497&amp;balance=%A7%BA%B4%D8%C5%3Cbr/%3E%A7%BA%CA%D1%C1%BE%D1%B9%B8%EC%A1%D1%B9&amp;month=4&amp;year=2020&amp;thetype=%A7%BA%CB%B9%E8%C7%C2%A7%D2%B9" TargetMode="External"/><Relationship Id="rId1460" Type="http://schemas.openxmlformats.org/officeDocument/2006/relationships/hyperlink" Target="http://hfo63.cfo.in.th/CheckDataDtl.aspx?orgid=04209&amp;balance=%A7%BA%B4%D8%C5%3Cbr/%3E%A7%BA%CA%D1%C1%BE%D1%B9%B8%EC%A1%D1%B9&amp;month=4&amp;year=2020&amp;thetype=%A7%BA%CB%B9%E8%C7%C2%A7%D2%B9" TargetMode="External"/><Relationship Id="rId1558" Type="http://schemas.openxmlformats.org/officeDocument/2006/relationships/hyperlink" Target="http://hfo63.cfo.in.th/CheckDataDtl.aspx?orgid=23367&amp;balance=%A7%BA%B4%D8%C5%3Cbr/%3E%A7%BA%CA%D1%C1%BE%D1%B9%B8%EC%A1%D1%B9&amp;month=4&amp;year=2020&amp;thetype=%A7%BA%CB%B9%E8%C7%C2%A7%D2%B9" TargetMode="External"/><Relationship Id="rId1765" Type="http://schemas.openxmlformats.org/officeDocument/2006/relationships/hyperlink" Target="http://hfo63.cfo.in.th/CheckDataDtl.aspx?orgid=04575&amp;balance=%A7%BA%B4%D8%C5%3Cbr/%3E%A7%BA%CA%D1%C1%BE%D1%B9%B8%EC%A1%D1%B9&amp;month=4&amp;year=2020&amp;thetype=%A7%BA%CB%B9%E8%C7%C2%A7%D2%B9" TargetMode="External"/><Relationship Id="rId57" Type="http://schemas.openxmlformats.org/officeDocument/2006/relationships/hyperlink" Target="http://hfo63.cfo.in.th/CheckDataDtl.aspx?orgid=05617&amp;balance=%A7%BA%B4%D8%C5%3Cbr/%3E%A7%BA%CA%D1%C1%BE%D1%B9%B8%EC%A1%D1%B9&amp;month=4&amp;year=2020&amp;thetype=%A7%BA%CB%B9%E8%C7%C2%A7%D2%B9" TargetMode="External"/><Relationship Id="rId1113" Type="http://schemas.openxmlformats.org/officeDocument/2006/relationships/hyperlink" Target="http://hfo63.cfo.in.th/CheckDataDtl.aspx?orgid=05589&amp;balance=%A7%BA%B4%D8%C5%3Cbr/%3E%A7%BA%CA%D1%C1%BE%D1%B9%B8%EC%A1%D1%B9&amp;month=4&amp;year=2020&amp;thetype=%A7%BA%CB%B9%E8%C7%C2%A7%D2%B9" TargetMode="External"/><Relationship Id="rId1320" Type="http://schemas.openxmlformats.org/officeDocument/2006/relationships/hyperlink" Target="http://hfo63.cfo.in.th/CheckDataDtl.aspx?orgid=04866&amp;balance=%A7%BA%B4%D8%C5%3Cbr/%3E%A7%BA%CA%D1%C1%BE%D1%B9%B8%EC%A1%D1%B9&amp;month=4&amp;year=2020&amp;thetype=%A7%BA%CB%B9%E8%C7%C2%A7%D2%B9" TargetMode="External"/><Relationship Id="rId1418" Type="http://schemas.openxmlformats.org/officeDocument/2006/relationships/hyperlink" Target="http://hfo63.cfo.in.th/CheckDataDtl.aspx?orgid=04188&amp;balance=%A7%BA%B4%D8%C5%3Cbr/%3E%A7%BA%CA%D1%C1%BE%D1%B9%B8%EC%A1%D1%B9&amp;month=4&amp;year=2020&amp;thetype=%A7%BA%CB%B9%E8%C7%C2%A7%D2%B9" TargetMode="External"/><Relationship Id="rId1972" Type="http://schemas.openxmlformats.org/officeDocument/2006/relationships/hyperlink" Target="http://hfo63.cfo.in.th/CheckDataDtl.aspx?orgid=11028&amp;balance=%A7%BA%B4%D8%C5%3Cbr/%3E%A7%BA%CA%D1%C1%BE%D1%B9%B8%EC%A1%D1%B9&amp;month=4&amp;year=2020&amp;thetype=%A7%BA%CB%B9%E8%C7%C2%A7%D2%B9" TargetMode="External"/><Relationship Id="rId1625" Type="http://schemas.openxmlformats.org/officeDocument/2006/relationships/hyperlink" Target="http://hfo63.cfo.in.th/CheckDataDtl.aspx?orgid=04503&amp;balance=%A7%BA%B4%D8%C5%3Cbr/%3E%A7%BA%CA%D1%C1%BE%D1%B9%B8%EC%A1%D1%B9&amp;month=4&amp;year=2020&amp;thetype=%A7%BA%CB%B9%E8%C7%C2%A7%D2%B9" TargetMode="External"/><Relationship Id="rId1832" Type="http://schemas.openxmlformats.org/officeDocument/2006/relationships/hyperlink" Target="http://hfo63.cfo.in.th/CheckDataDtl.aspx?orgid=04610&amp;balance=%A7%BA%B4%D8%C5%3Cbr/%3E%A7%BA%CA%D1%C1%BE%D1%B9%B8%EC%A1%D1%B9&amp;month=4&amp;year=2020&amp;thetype=%A7%BA%CB%B9%E8%C7%C2%A7%D2%B9" TargetMode="External"/><Relationship Id="rId273" Type="http://schemas.openxmlformats.org/officeDocument/2006/relationships/hyperlink" Target="http://hfo63.cfo.in.th/CheckDataDtl.aspx?orgid=05730&amp;balance=%A7%BA%B4%D8%C5%3Cbr/%3E%A7%BA%CA%D1%C1%BE%D1%B9%B8%EC%A1%D1%B9&amp;month=4&amp;year=2020&amp;thetype=%A7%BA%CB%B9%E8%C7%C2%A7%D2%B9" TargetMode="External"/><Relationship Id="rId480" Type="http://schemas.openxmlformats.org/officeDocument/2006/relationships/hyperlink" Target="http://hfo63.cfo.in.th/CheckDataDtl.aspx?orgid=13932&amp;balance=%A7%BA%B4%D8%C5%3Cbr/%3E%A7%BA%CA%D1%C1%BE%D1%B9%B8%EC%A1%D1%B9&amp;month=4&amp;year=2020&amp;thetype=%A7%BA%CB%B9%E8%C7%C2%A7%D2%B9" TargetMode="External"/><Relationship Id="rId133" Type="http://schemas.openxmlformats.org/officeDocument/2006/relationships/hyperlink" Target="http://hfo63.cfo.in.th/CheckDataDtl.aspx?orgid=05657&amp;balance=%A7%BA%B4%D8%C5%3Cbr/%3E%A7%BA%CA%D1%C1%BE%D1%B9%B8%EC%A1%D1%B9&amp;month=4&amp;year=2020&amp;thetype=%A7%BA%CB%B9%E8%C7%C2%A7%D2%B9" TargetMode="External"/><Relationship Id="rId340" Type="http://schemas.openxmlformats.org/officeDocument/2006/relationships/hyperlink" Target="http://hfo63.cfo.in.th/CheckDataDtl.aspx?orgid=00432&amp;balance=&amp;month=4&amp;year=2020&amp;thetype=%A7%BA%CB%B9%E8%C7%C2%A7%D2%B9" TargetMode="External"/><Relationship Id="rId578" Type="http://schemas.openxmlformats.org/officeDocument/2006/relationships/hyperlink" Target="http://hfo63.cfo.in.th/CheckDataDtl.aspx?orgid=04703&amp;balance=%A7%BA%B4%D8%C5%3Cbr/%3E%A7%BA%CA%D1%C1%BE%D1%B9%B8%EC%A1%D1%B9&amp;month=4&amp;year=2020&amp;thetype=%A7%BA%CB%B9%E8%C7%C2%A7%D2%B9" TargetMode="External"/><Relationship Id="rId785" Type="http://schemas.openxmlformats.org/officeDocument/2006/relationships/hyperlink" Target="http://hfo63.cfo.in.th/CheckDataDtl.aspx?orgid=00493&amp;balance=%A7%BA%B4%D8%C5%3Cbr/%3E%A7%BA%CA%D1%C1%BE%D1%B9%B8%EC%A1%D1%B9&amp;month=4&amp;year=2020&amp;thetype=%A7%BA%CB%B9%E8%C7%C2%A7%D2%B9" TargetMode="External"/><Relationship Id="rId992" Type="http://schemas.openxmlformats.org/officeDocument/2006/relationships/hyperlink" Target="http://hfo63.cfo.in.th/CheckDataDtl.aspx?orgid=05529&amp;balance=%A7%BA%B4%D8%C5%3Cbr/%3E%A7%BA%CA%D1%C1%BE%D1%B9%B8%EC%A1%D1%B9&amp;month=4&amp;year=2020&amp;thetype=%A7%BA%CB%B9%E8%C7%C2%A7%D2%B9" TargetMode="External"/><Relationship Id="rId2021" Type="http://schemas.openxmlformats.org/officeDocument/2006/relationships/hyperlink" Target="http://hfo63.cfo.in.th/CheckDataDtl.aspx?orgid=14298&amp;balance=%A7%BA%B4%D8%C5%3Cbr/%3E%A7%BA%CA%D1%C1%BE%D1%B9%B8%EC%A1%D1%B9&amp;month=4&amp;year=2020&amp;thetype=%A7%BA%CB%B9%E8%C7%C2%A7%D2%B9" TargetMode="External"/><Relationship Id="rId200" Type="http://schemas.openxmlformats.org/officeDocument/2006/relationships/hyperlink" Target="http://hfo63.cfo.in.th/CheckDataDtl.aspx?orgid=05691&amp;balance=%A7%BA%B4%D8%C5%3Cbr/%3E%A7%BA%CA%D1%C1%BE%D1%B9%B8%EC%A1%D1%B9&amp;month=4&amp;year=2020&amp;thetype=%A7%BA%CB%B9%E8%C7%C2%A7%D2%B9" TargetMode="External"/><Relationship Id="rId438" Type="http://schemas.openxmlformats.org/officeDocument/2006/relationships/hyperlink" Target="http://hfo63.cfo.in.th/CheckDataDtl.aspx?orgid=04885&amp;balance=%A7%BA%B4%D8%C5%3Cbr/%3E%A7%BA%CA%D1%C1%BE%D1%B9%B8%EC%A1%D1%B9&amp;month=4&amp;year=2020&amp;thetype=%A7%BA%CB%B9%E8%C7%C2%A7%D2%B9" TargetMode="External"/><Relationship Id="rId645" Type="http://schemas.openxmlformats.org/officeDocument/2006/relationships/hyperlink" Target="http://hfo63.cfo.in.th/CheckDataDtl.aspx?orgid=04739&amp;balance=%A7%BA%B4%D8%C5%3Cbr/%3E%A7%BA%CA%D1%C1%BE%D1%B9%B8%EC%A1%D1%B9&amp;month=4&amp;year=2020&amp;thetype=%A7%BA%CB%B9%E8%C7%C2%A7%D2%B9" TargetMode="External"/><Relationship Id="rId852" Type="http://schemas.openxmlformats.org/officeDocument/2006/relationships/hyperlink" Target="http://hfo63.cfo.in.th/CheckDataDtl.aspx?orgid=05459&amp;balance=%A7%BA%B4%D8%C5%3Cbr/%3E%A7%BA%CA%D1%C1%BE%D1%B9%B8%EC%A1%D1%B9&amp;month=4&amp;year=2020&amp;thetype=%A7%BA%CB%B9%E8%C7%C2%A7%D2%B9" TargetMode="External"/><Relationship Id="rId1068" Type="http://schemas.openxmlformats.org/officeDocument/2006/relationships/hyperlink" Target="http://hfo63.cfo.in.th/CheckDataDtl.aspx?orgid=05567&amp;balance=%A7%BA%B4%D8%C5%3Cbr/%3E%A7%BA%CA%D1%C1%BE%D1%B9%B8%EC%A1%D1%B9&amp;month=4&amp;year=2020&amp;thetype=%A7%BA%CB%B9%E8%C7%C2%A7%D2%B9" TargetMode="External"/><Relationship Id="rId1275" Type="http://schemas.openxmlformats.org/officeDocument/2006/relationships/hyperlink" Target="http://hfo63.cfo.in.th/CheckDataDtl.aspx?orgid=04831&amp;balance=%A7%BA%B4%D8%C5%3Cbr/%3E%A7%BA%CA%D1%C1%BE%D1%B9%B8%EC%A1%D1%B9&amp;month=4&amp;year=2020&amp;thetype=%A7%BA%CB%B9%E8%C7%C2%A7%D2%B9" TargetMode="External"/><Relationship Id="rId1482" Type="http://schemas.openxmlformats.org/officeDocument/2006/relationships/hyperlink" Target="http://hfo63.cfo.in.th/CheckDataDtl.aspx?orgid=04220&amp;balance=%A7%BA%B4%D8%C5%3Cbr/%3E%A7%BA%CA%D1%C1%BE%D1%B9%B8%EC%A1%D1%B9&amp;month=4&amp;year=2020&amp;thetype=%A7%BA%CB%B9%E8%C7%C2%A7%D2%B9" TargetMode="External"/><Relationship Id="rId505" Type="http://schemas.openxmlformats.org/officeDocument/2006/relationships/hyperlink" Target="http://hfo63.cfo.in.th/CheckDataDtl.aspx?orgid=04667&amp;balance=%A7%BA%B4%D8%C5%3Cbr/%3E%A7%BA%CA%D1%C1%BE%D1%B9%B8%EC%A1%D1%B9&amp;month=4&amp;year=2020&amp;thetype=%A7%BA%CB%B9%E8%C7%C2%A7%D2%B9" TargetMode="External"/><Relationship Id="rId712" Type="http://schemas.openxmlformats.org/officeDocument/2006/relationships/hyperlink" Target="http://hfo63.cfo.in.th/CheckDataDtl.aspx?orgid=04773&amp;balance=%A7%BA%B4%D8%C5%3Cbr/%3E%A7%BA%CA%D1%C1%BE%D1%B9%B8%EC%A1%D1%B9&amp;month=4&amp;year=2020&amp;thetype=%A7%BA%CB%B9%E8%C7%C2%A7%D2%B9" TargetMode="External"/><Relationship Id="rId1135" Type="http://schemas.openxmlformats.org/officeDocument/2006/relationships/hyperlink" Target="http://hfo63.cfo.in.th/CheckDataDtl.aspx?orgid=11093&amp;balance=%A7%BA%B4%D8%C5%3Cbr/%3E%A7%BA%CA%D1%C1%BE%D1%B9%B8%EC%A1%D1%B9&amp;month=4&amp;year=2020&amp;thetype=%A7%BA%CB%B9%E8%C7%C2%A7%D2%B9" TargetMode="External"/><Relationship Id="rId1342" Type="http://schemas.openxmlformats.org/officeDocument/2006/relationships/hyperlink" Target="http://hfo63.cfo.in.th/CheckDataDtl.aspx?orgid=04904&amp;balance=%A7%BA%B4%D8%C5%3Cbr/%3E%A7%BA%CA%D1%C1%BE%D1%B9%B8%EC%A1%D1%B9&amp;month=4&amp;year=2020&amp;thetype=%A7%BA%CB%B9%E8%C7%C2%A7%D2%B9" TargetMode="External"/><Relationship Id="rId1787" Type="http://schemas.openxmlformats.org/officeDocument/2006/relationships/hyperlink" Target="http://hfo63.cfo.in.th/CheckDataDtl.aspx?orgid=04586&amp;balance=%A7%BA%B4%D8%C5%3Cbr/%3E%A7%BA%CA%D1%C1%BE%D1%B9%B8%EC%A1%D1%B9&amp;month=4&amp;year=2020&amp;thetype=%A7%BA%CB%B9%E8%C7%C2%A7%D2%B9" TargetMode="External"/><Relationship Id="rId1994" Type="http://schemas.openxmlformats.org/officeDocument/2006/relationships/hyperlink" Target="http://hfo63.cfo.in.th/CheckDataDtl.aspx?orgid=13913&amp;balance=%A7%BA%B4%D8%C5%3Cbr/%3E%A7%BA%CA%D1%C1%BE%D1%B9%B8%EC%A1%D1%B9&amp;month=4&amp;year=2020&amp;thetype=%A7%BA%CB%B9%E8%C7%C2%A7%D2%B9" TargetMode="External"/><Relationship Id="rId79" Type="http://schemas.openxmlformats.org/officeDocument/2006/relationships/hyperlink" Target="http://hfo63.cfo.in.th/CheckDataDtl.aspx?orgid=05628&amp;balance=%A7%BA%B4%D8%C5%3Cbr/%3E%A7%BA%CA%D1%C1%BE%D1%B9%B8%EC%A1%D1%B9&amp;month=4&amp;year=2020&amp;thetype=%A7%BA%CB%B9%E8%C7%C2%A7%D2%B9" TargetMode="External"/><Relationship Id="rId1202" Type="http://schemas.openxmlformats.org/officeDocument/2006/relationships/hyperlink" Target="http://hfo63.cfo.in.th/CheckDataDtl.aspx?orgid=00433&amp;balance=%A7%BA%B4%D8%C5%3Cbr/%3E%A7%BA%CA%D1%C1%BE%D1%B9%B8%EC%A1%D1%B9&amp;month=4&amp;year=2020&amp;thetype=%A7%BA%CB%B9%E8%C7%C2%A7%D2%B9" TargetMode="External"/><Relationship Id="rId1647" Type="http://schemas.openxmlformats.org/officeDocument/2006/relationships/hyperlink" Target="http://hfo63.cfo.in.th/CheckDataDtl.aspx?orgid=04515&amp;balance=%A7%BA%B4%D8%C5%3Cbr/%3E%A7%BA%CA%D1%C1%BE%D1%B9%B8%EC%A1%D1%B9&amp;month=4&amp;year=2020&amp;thetype=%A7%BA%CB%B9%E8%C7%C2%A7%D2%B9" TargetMode="External"/><Relationship Id="rId1854" Type="http://schemas.openxmlformats.org/officeDocument/2006/relationships/hyperlink" Target="http://hfo63.cfo.in.th/CheckDataDtl.aspx?orgid=04621&amp;balance=%A7%BA%B4%D8%C5%3Cbr/%3E%A7%BA%CA%D1%C1%BE%D1%B9%B8%EC%A1%D1%B9&amp;month=4&amp;year=2020&amp;thetype=%A7%BA%CB%B9%E8%C7%C2%A7%D2%B9" TargetMode="External"/><Relationship Id="rId1507" Type="http://schemas.openxmlformats.org/officeDocument/2006/relationships/hyperlink" Target="http://hfo63.cfo.in.th/CheckDataDtl.aspx?orgid=04232&amp;balance=%A7%BA%B4%D8%C5%3Cbr/%3E%A7%BA%CA%D1%C1%BE%D1%B9%B8%EC%A1%D1%B9&amp;month=4&amp;year=2020&amp;thetype=%A7%BA%CB%B9%E8%C7%C2%A7%D2%B9" TargetMode="External"/><Relationship Id="rId1714" Type="http://schemas.openxmlformats.org/officeDocument/2006/relationships/hyperlink" Target="http://hfo63.cfo.in.th/CheckDataDtl.aspx?orgid=04550&amp;balance=%A7%BA%B4%D8%C5%3Cbr/%3E%A7%BA%CA%D1%C1%BE%D1%B9%B8%EC%A1%D1%B9&amp;month=4&amp;year=2020&amp;thetype=%A7%BA%CB%B9%E8%C7%C2%A7%D2%B9" TargetMode="External"/><Relationship Id="rId295" Type="http://schemas.openxmlformats.org/officeDocument/2006/relationships/hyperlink" Target="http://hfo63.cfo.in.th/CheckDataDtl.aspx?orgid=10711&amp;balance=%A7%BA%B4%D8%C5%3Cbr/%3E%A7%BA%CA%D1%C1%BE%D1%B9%B8%EC%A1%D1%B9&amp;month=4&amp;year=2020&amp;thetype=%A7%BA%CB%B9%E8%C7%C2%A7%D2%B9" TargetMode="External"/><Relationship Id="rId1921" Type="http://schemas.openxmlformats.org/officeDocument/2006/relationships/hyperlink" Target="http://hfo63.cfo.in.th/CheckDataDtl.aspx?orgid=04655&amp;balance=%A7%BA%B4%D8%C5%3Cbr/%3E%A7%BA%CA%D1%C1%BE%D1%B9%B8%EC%A1%D1%B9&amp;month=4&amp;year=2020&amp;thetype=%A7%BA%CB%B9%E8%C7%C2%A7%D2%B9" TargetMode="External"/><Relationship Id="rId155" Type="http://schemas.openxmlformats.org/officeDocument/2006/relationships/hyperlink" Target="http://hfo63.cfo.in.th/CheckDataDtl.aspx?orgid=05668&amp;balance=%A7%BA%B4%D8%C5%3Cbr/%3E%A7%BA%CA%D1%C1%BE%D1%B9%B8%EC%A1%D1%B9&amp;month=4&amp;year=2020&amp;thetype=%A7%BA%CB%B9%E8%C7%C2%A7%D2%B9" TargetMode="External"/><Relationship Id="rId362" Type="http://schemas.openxmlformats.org/officeDocument/2006/relationships/hyperlink" Target="http://hfo63.cfo.in.th/CheckDataDtl.aspx?orgid=04815&amp;balance=%A7%BA%B4%D8%C5%3Cbr/%3E%A7%BA%CA%D1%C1%BE%D1%B9%B8%EC%A1%D1%B9&amp;month=4&amp;year=2020&amp;thetype=%A7%BA%CB%B9%E8%C7%C2%A7%D2%B9" TargetMode="External"/><Relationship Id="rId1297" Type="http://schemas.openxmlformats.org/officeDocument/2006/relationships/hyperlink" Target="http://hfo63.cfo.in.th/CheckDataDtl.aspx?orgid=04842&amp;balance=%A7%BA%B4%D8%C5%3Cbr/%3E%A7%BA%CA%D1%C1%BE%D1%B9%B8%EC%A1%D1%B9&amp;month=4&amp;year=2020&amp;thetype=%A7%BA%CB%B9%E8%C7%C2%A7%D2%B9" TargetMode="External"/><Relationship Id="rId2043" Type="http://schemas.openxmlformats.org/officeDocument/2006/relationships/hyperlink" Target="http://hfo63.cfo.in.th/CheckDataDtl.aspx?orgid=25059&amp;balance=%A7%BA%B4%D8%C5%3Cbr/%3E%A7%BA%CA%D1%C1%BE%D1%B9%B8%EC%A1%D1%B9&amp;month=4&amp;year=2020&amp;thetype=%A7%BA%CB%B9%E8%C7%C2%A7%D2%B9" TargetMode="External"/><Relationship Id="rId222" Type="http://schemas.openxmlformats.org/officeDocument/2006/relationships/hyperlink" Target="http://hfo63.cfo.in.th/CheckDataDtl.aspx?orgid=05704&amp;balance=%A7%BA%B4%D8%C5%3Cbr/%3E%A7%BA%CA%D1%C1%BE%D1%B9%B8%EC%A1%D1%B9&amp;month=4&amp;year=2020&amp;thetype=%A7%BA%CB%B9%E8%C7%C2%A7%D2%B9" TargetMode="External"/><Relationship Id="rId667" Type="http://schemas.openxmlformats.org/officeDocument/2006/relationships/hyperlink" Target="http://hfo63.cfo.in.th/CheckDataDtl.aspx?orgid=04751&amp;balance=%A7%BA%B4%D8%C5%3Cbr/%3E%A7%BA%CA%D1%C1%BE%D1%B9%B8%EC%A1%D1%B9&amp;month=4&amp;year=2020&amp;thetype=%A7%BA%CB%B9%E8%C7%C2%A7%D2%B9" TargetMode="External"/><Relationship Id="rId874" Type="http://schemas.openxmlformats.org/officeDocument/2006/relationships/hyperlink" Target="http://hfo63.cfo.in.th/CheckDataDtl.aspx?orgid=05470&amp;balance=%A7%BA%B4%D8%C5%3Cbr/%3E%A7%BA%CA%D1%C1%BE%D1%B9%B8%EC%A1%D1%B9&amp;month=4&amp;year=2020&amp;thetype=%A7%BA%CB%B9%E8%C7%C2%A7%D2%B9" TargetMode="External"/><Relationship Id="rId527" Type="http://schemas.openxmlformats.org/officeDocument/2006/relationships/hyperlink" Target="http://hfo63.cfo.in.th/CheckDataDtl.aspx?orgid=04678&amp;balance=%A7%BA%B4%D8%C5%3Cbr/%3E%A7%BA%CA%D1%C1%BE%D1%B9%B8%EC%A1%D1%B9&amp;month=4&amp;year=2020&amp;thetype=%A7%BA%CB%B9%E8%C7%C2%A7%D2%B9" TargetMode="External"/><Relationship Id="rId734" Type="http://schemas.openxmlformats.org/officeDocument/2006/relationships/hyperlink" Target="http://hfo63.cfo.in.th/CheckDataDtl.aspx?orgid=11031&amp;balance=%A7%BA%B4%D8%C5%3Cbr/%3E%A7%BA%CA%D1%C1%BE%D1%B9%B8%EC%A1%D1%B9&amp;month=4&amp;year=2020&amp;thetype=%A7%BA%CB%B9%E8%C7%C2%A7%D2%B9" TargetMode="External"/><Relationship Id="rId941" Type="http://schemas.openxmlformats.org/officeDocument/2006/relationships/hyperlink" Target="http://hfo63.cfo.in.th/CheckDataDtl.aspx?orgid=05503&amp;balance=%A7%BA%B4%D8%C5%3Cbr/%3E%A7%BA%CA%D1%C1%BE%D1%B9%B8%EC%A1%D1%B9&amp;month=4&amp;year=2020&amp;thetype=%A7%BA%CB%B9%E8%C7%C2%A7%D2%B9" TargetMode="External"/><Relationship Id="rId1157" Type="http://schemas.openxmlformats.org/officeDocument/2006/relationships/hyperlink" Target="http://hfo63.cfo.in.th/CheckDataDtl.aspx?orgid=11450&amp;balance=%A7%BA%B4%D8%C5%3Cbr/%3E%A7%BA%CA%D1%C1%BE%D1%B9%B8%EC%A1%D1%B9&amp;month=4&amp;year=2020&amp;thetype=%A7%BA%CB%B9%E8%C7%C2%A7%D2%B9" TargetMode="External"/><Relationship Id="rId1364" Type="http://schemas.openxmlformats.org/officeDocument/2006/relationships/hyperlink" Target="http://hfo63.cfo.in.th/CheckDataDtl.aspx?orgid=11045&amp;balance=%A7%BA%B4%D8%C5%3Cbr/%3E%A7%BA%CA%D1%C1%BE%D1%B9%B8%EC%A1%D1%B9&amp;month=4&amp;year=2020&amp;thetype=%A7%BA%CB%B9%E8%C7%C2%A7%D2%B9" TargetMode="External"/><Relationship Id="rId1571" Type="http://schemas.openxmlformats.org/officeDocument/2006/relationships/hyperlink" Target="http://hfo63.cfo.in.th/CheckDataDtl.aspx?orgid=00408&amp;balance=%A7%BA%B4%D8%C5%3Cbr/%3E%A7%BA%CA%D1%C1%BE%D1%B9%B8%EC%A1%D1%B9&amp;month=4&amp;year=2020&amp;thetype=%A7%BA%CB%B9%E8%C7%C2%A7%D2%B9" TargetMode="External"/><Relationship Id="rId70" Type="http://schemas.openxmlformats.org/officeDocument/2006/relationships/hyperlink" Target="http://hfo63.cfo.in.th/CheckDataDtl.aspx?orgid=05623&amp;balance=%A7%BA%B4%D8%C5%3Cbr/%3E%A7%BA%CA%D1%C1%BE%D1%B9%B8%EC%A1%D1%B9&amp;month=4&amp;year=2020&amp;thetype=%A7%BA%CB%B9%E8%C7%C2%A7%D2%B9" TargetMode="External"/><Relationship Id="rId801" Type="http://schemas.openxmlformats.org/officeDocument/2006/relationships/hyperlink" Target="http://hfo63.cfo.in.th/CheckDataDtl.aspx?orgid=00501&amp;balance=%A7%BA%B4%D8%C5%3Cbr/%3E%A7%BA%CA%D1%C1%BE%D1%B9%B8%EC%A1%D1%B9&amp;month=4&amp;year=2020&amp;thetype=%A7%BA%CB%B9%E8%C7%C2%A7%D2%B9" TargetMode="External"/><Relationship Id="rId1017" Type="http://schemas.openxmlformats.org/officeDocument/2006/relationships/hyperlink" Target="http://hfo63.cfo.in.th/CheckDataDtl.aspx?orgid=05541&amp;balance=%A7%BA%B4%D8%C5%3Cbr/%3E%A7%BA%CA%D1%C1%BE%D1%B9%B8%EC%A1%D1%B9&amp;month=4&amp;year=2020&amp;thetype=%A7%BA%CB%B9%E8%C7%C2%A7%D2%B9" TargetMode="External"/><Relationship Id="rId1224" Type="http://schemas.openxmlformats.org/officeDocument/2006/relationships/hyperlink" Target="http://hfo63.cfo.in.th/CheckDataDtl.aspx?orgid=04787&amp;balance=%A7%BA%B4%D8%C5%3Cbr/%3E%A7%BA%CA%D1%C1%BE%D1%B9%B8%EC%A1%D1%B9&amp;month=4&amp;year=2020&amp;thetype=%A7%BA%CB%B9%E8%C7%C2%A7%D2%B9" TargetMode="External"/><Relationship Id="rId1431" Type="http://schemas.openxmlformats.org/officeDocument/2006/relationships/hyperlink" Target="http://hfo63.cfo.in.th/CheckDataDtl.aspx?orgid=04194&amp;balance=%A7%BA%B4%D8%C5%3Cbr/%3E%A7%BA%CA%D1%C1%BE%D1%B9%B8%EC%A1%D1%B9&amp;month=4&amp;year=2020&amp;thetype=%A7%BA%CB%B9%E8%C7%C2%A7%D2%B9" TargetMode="External"/><Relationship Id="rId1669" Type="http://schemas.openxmlformats.org/officeDocument/2006/relationships/hyperlink" Target="http://hfo63.cfo.in.th/CheckDataDtl.aspx?orgid=04527&amp;balance=%A7%BA%B4%D8%C5%3Cbr/%3E%A7%BA%CA%D1%C1%BE%D1%B9%B8%EC%A1%D1%B9&amp;month=4&amp;year=2020&amp;thetype=%A7%BA%CB%B9%E8%C7%C2%A7%D2%B9" TargetMode="External"/><Relationship Id="rId1876" Type="http://schemas.openxmlformats.org/officeDocument/2006/relationships/hyperlink" Target="http://hfo63.cfo.in.th/CheckDataDtl.aspx?orgid=04633&amp;balance=%A7%BA%B4%D8%C5%3Cbr/%3E%A7%BA%CA%D1%C1%BE%D1%B9%B8%EC%A1%D1%B9&amp;month=4&amp;year=2020&amp;thetype=%A7%BA%CB%B9%E8%C7%C2%A7%D2%B9" TargetMode="External"/><Relationship Id="rId1529" Type="http://schemas.openxmlformats.org/officeDocument/2006/relationships/hyperlink" Target="http://hfo63.cfo.in.th/CheckDataDtl.aspx?orgid=04243&amp;balance=%A7%BA%B4%D8%C5%3Cbr/%3E%A7%BA%CA%D1%C1%BE%D1%B9%B8%EC%A1%D1%B9&amp;month=4&amp;year=2020&amp;thetype=%A7%BA%CB%B9%E8%C7%C2%A7%D2%B9" TargetMode="External"/><Relationship Id="rId1736" Type="http://schemas.openxmlformats.org/officeDocument/2006/relationships/hyperlink" Target="http://hfo63.cfo.in.th/CheckDataDtl.aspx?orgid=04561&amp;balance=%A7%BA%B4%D8%C5%3Cbr/%3E%A7%BA%CA%D1%C1%BE%D1%B9%B8%EC%A1%D1%B9&amp;month=4&amp;year=2020&amp;thetype=%A7%BA%CB%B9%E8%C7%C2%A7%D2%B9" TargetMode="External"/><Relationship Id="rId1943" Type="http://schemas.openxmlformats.org/officeDocument/2006/relationships/hyperlink" Target="http://hfo63.cfo.in.th/CheckDataDtl.aspx?orgid=11013&amp;balance=%A7%BA%B4%D8%C5%3Cbr/%3E%A7%BA%CA%D1%C1%BE%D1%B9%B8%EC%A1%D1%B9&amp;month=4&amp;year=2020&amp;thetype=%A7%BA%CB%B9%E8%C7%C2%A7%D2%B9" TargetMode="External"/><Relationship Id="rId28" Type="http://schemas.openxmlformats.org/officeDocument/2006/relationships/hyperlink" Target="http://hfo63.cfo.in.th/CheckDataDtl.aspx?orgid=05602&amp;balance=%A7%BA%B4%D8%C5%3Cbr/%3E%A7%BA%CA%D1%C1%BE%D1%B9%B8%EC%A1%D1%B9&amp;month=4&amp;year=2020&amp;thetype=%A7%BA%CB%B9%E8%C7%C2%A7%D2%B9" TargetMode="External"/><Relationship Id="rId1803" Type="http://schemas.openxmlformats.org/officeDocument/2006/relationships/hyperlink" Target="http://hfo63.cfo.in.th/CheckDataDtl.aspx?orgid=04595&amp;balance=%A7%BA%B4%D8%C5%3Cbr/%3E%A7%BA%CA%D1%C1%BE%D1%B9%B8%EC%A1%D1%B9&amp;month=4&amp;year=2020&amp;thetype=%A7%BA%CB%B9%E8%C7%C2%A7%D2%B9" TargetMode="External"/><Relationship Id="rId177" Type="http://schemas.openxmlformats.org/officeDocument/2006/relationships/hyperlink" Target="http://hfo63.cfo.in.th/CheckDataDtl.aspx?orgid=05679&amp;balance=%A7%BA%B4%D8%C5%3Cbr/%3E%A7%BA%CA%D1%C1%BE%D1%B9%B8%EC%A1%D1%B9&amp;month=4&amp;year=2020&amp;thetype=%A7%BA%CB%B9%E8%C7%C2%A7%D2%B9" TargetMode="External"/><Relationship Id="rId384" Type="http://schemas.openxmlformats.org/officeDocument/2006/relationships/hyperlink" Target="http://hfo63.cfo.in.th/CheckDataDtl.aspx?orgid=04827&amp;balance=%A7%BA%B4%D8%C5%3Cbr/%3E%A7%BA%CA%D1%C1%BE%D1%B9%B8%EC%A1%D1%B9&amp;month=4&amp;year=2020&amp;thetype=%A7%BA%CB%B9%E8%C7%C2%A7%D2%B9" TargetMode="External"/><Relationship Id="rId591" Type="http://schemas.openxmlformats.org/officeDocument/2006/relationships/hyperlink" Target="http://hfo63.cfo.in.th/CheckDataDtl.aspx?orgid=04712&amp;balance=%A7%BA%B4%D8%C5%3Cbr/%3E%A7%BA%CA%D1%C1%BE%D1%B9%B8%EC%A1%D1%B9&amp;month=4&amp;year=2020&amp;thetype=%A7%BA%CB%B9%E8%C7%C2%A7%D2%B9" TargetMode="External"/><Relationship Id="rId244" Type="http://schemas.openxmlformats.org/officeDocument/2006/relationships/hyperlink" Target="http://hfo63.cfo.in.th/CheckDataDtl.aspx?orgid=05715&amp;balance=%A7%BA%B4%D8%C5%3Cbr/%3E%A7%BA%CA%D1%C1%BE%D1%B9%B8%EC%A1%D1%B9&amp;month=4&amp;year=2020&amp;thetype=%A7%BA%CB%B9%E8%C7%C2%A7%D2%B9" TargetMode="External"/><Relationship Id="rId689" Type="http://schemas.openxmlformats.org/officeDocument/2006/relationships/hyperlink" Target="http://hfo63.cfo.in.th/CheckDataDtl.aspx?orgid=04762&amp;balance=%A7%BA%B4%D8%C5%3Cbr/%3E%A7%BA%CA%D1%C1%BE%D1%B9%B8%EC%A1%D1%B9&amp;month=4&amp;year=2020&amp;thetype=%A7%BA%CB%B9%E8%C7%C2%A7%D2%B9" TargetMode="External"/><Relationship Id="rId896" Type="http://schemas.openxmlformats.org/officeDocument/2006/relationships/hyperlink" Target="http://hfo63.cfo.in.th/CheckDataDtl.aspx?orgid=05481&amp;balance=%A7%BA%B4%D8%C5%3Cbr/%3E%A7%BA%CA%D1%C1%BE%D1%B9%B8%EC%A1%D1%B9&amp;month=4&amp;year=2020&amp;thetype=%A7%BA%CB%B9%E8%C7%C2%A7%D2%B9" TargetMode="External"/><Relationship Id="rId1081" Type="http://schemas.openxmlformats.org/officeDocument/2006/relationships/hyperlink" Target="http://hfo63.cfo.in.th/CheckDataDtl.aspx?orgid=05573&amp;balance=%A7%BA%B4%D8%C5%3Cbr/%3E%A7%BA%CA%D1%C1%BE%D1%B9%B8%EC%A1%D1%B9&amp;month=4&amp;year=2020&amp;thetype=%A7%BA%CB%B9%E8%C7%C2%A7%D2%B9" TargetMode="External"/><Relationship Id="rId451" Type="http://schemas.openxmlformats.org/officeDocument/2006/relationships/hyperlink" Target="http://hfo63.cfo.in.th/CheckDataDtl.aspx?orgid=04891&amp;balance=%A7%BA%B4%D8%C5%3Cbr/%3E%A7%BA%CA%D1%C1%BE%D1%B9%B8%EC%A1%D1%B9&amp;month=4&amp;year=2020&amp;thetype=%A7%BA%CB%B9%E8%C7%C2%A7%D2%B9" TargetMode="External"/><Relationship Id="rId549" Type="http://schemas.openxmlformats.org/officeDocument/2006/relationships/hyperlink" Target="http://hfo63.cfo.in.th/CheckDataDtl.aspx?orgid=04689&amp;balance=%A7%BA%B4%D8%C5%3Cbr/%3E%A7%BA%CA%D1%C1%BE%D1%B9%B8%EC%A1%D1%B9&amp;month=4&amp;year=2020&amp;thetype=%A7%BA%CB%B9%E8%C7%C2%A7%D2%B9" TargetMode="External"/><Relationship Id="rId756" Type="http://schemas.openxmlformats.org/officeDocument/2006/relationships/hyperlink" Target="http://hfo63.cfo.in.th/CheckDataDtl.aspx?orgid=13925&amp;balance=%A7%BA%B4%D8%C5%3Cbr/%3E%A7%BA%CA%D1%C1%BE%D1%B9%B8%EC%A1%D1%B9&amp;month=4&amp;year=2020&amp;thetype=%A7%BA%CB%B9%E8%C7%C2%A7%D2%B9" TargetMode="External"/><Relationship Id="rId1179" Type="http://schemas.openxmlformats.org/officeDocument/2006/relationships/hyperlink" Target="http://hfo63.cfo.in.th/CheckDataDtl.aspx?orgid=13977&amp;balance=%A7%BA%B4%D8%C5%3Cbr/%3E%A7%BA%CA%D1%C1%BE%D1%B9%B8%EC%A1%D1%B9&amp;month=4&amp;year=2020&amp;thetype=%A7%BA%CB%B9%E8%C7%C2%A7%D2%B9" TargetMode="External"/><Relationship Id="rId1386" Type="http://schemas.openxmlformats.org/officeDocument/2006/relationships/hyperlink" Target="http://hfo63.cfo.in.th/CheckDataDtl.aspx?orgid=04171&amp;balance=%A7%BA%B4%D8%C5%3Cbr/%3E%A7%BA%CA%D1%C1%BE%D1%B9%B8%EC%A1%D1%B9&amp;month=4&amp;year=2020&amp;thetype=%A7%BA%CB%B9%E8%C7%C2%A7%D2%B9" TargetMode="External"/><Relationship Id="rId1593" Type="http://schemas.openxmlformats.org/officeDocument/2006/relationships/hyperlink" Target="http://hfo63.cfo.in.th/CheckDataDtl.aspx?orgid=04487&amp;balance=%A7%BA%B4%D8%C5%3Cbr/%3E%A7%BA%CA%D1%C1%BE%D1%B9%B8%EC%A1%D1%B9&amp;month=4&amp;year=2020&amp;thetype=%A7%BA%CB%B9%E8%C7%C2%A7%D2%B9" TargetMode="External"/><Relationship Id="rId104" Type="http://schemas.openxmlformats.org/officeDocument/2006/relationships/hyperlink" Target="http://hfo63.cfo.in.th/CheckDataDtl.aspx?orgid=05640&amp;balance=%A7%BA%B4%D8%C5%3Cbr/%3E%A7%BA%CA%D1%C1%BE%D1%B9%B8%EC%A1%D1%B9&amp;month=4&amp;year=2020&amp;thetype=%A7%BA%CB%B9%E8%C7%C2%A7%D2%B9" TargetMode="External"/><Relationship Id="rId311" Type="http://schemas.openxmlformats.org/officeDocument/2006/relationships/hyperlink" Target="http://hfo63.cfo.in.th/CheckDataDtl.aspx?orgid=11111&amp;balance=%A7%BA%B4%D8%C5%3Cbr/%3E%A7%BA%CA%D1%C1%BE%D1%B9%B8%EC%A1%D1%B9&amp;month=4&amp;year=2020&amp;thetype=%A7%BA%CB%B9%E8%C7%C2%A7%D2%B9" TargetMode="External"/><Relationship Id="rId409" Type="http://schemas.openxmlformats.org/officeDocument/2006/relationships/hyperlink" Target="http://hfo63.cfo.in.th/CheckDataDtl.aspx?orgid=04870&amp;balance=%A7%BA%B4%D8%C5%3Cbr/%3E%A7%BA%CA%D1%C1%BE%D1%B9%B8%EC%A1%D1%B9&amp;month=4&amp;year=2020&amp;thetype=%A7%BA%CB%B9%E8%C7%C2%A7%D2%B9" TargetMode="External"/><Relationship Id="rId963" Type="http://schemas.openxmlformats.org/officeDocument/2006/relationships/hyperlink" Target="http://hfo63.cfo.in.th/CheckDataDtl.aspx?orgid=05514&amp;balance=%A7%BA%B4%D8%C5%3Cbr/%3E%A7%BA%CA%D1%C1%BE%D1%B9%B8%EC%A1%D1%B9&amp;month=4&amp;year=2020&amp;thetype=%A7%BA%CB%B9%E8%C7%C2%A7%D2%B9" TargetMode="External"/><Relationship Id="rId1039" Type="http://schemas.openxmlformats.org/officeDocument/2006/relationships/hyperlink" Target="http://hfo63.cfo.in.th/CheckDataDtl.aspx?orgid=05552&amp;balance=%A7%BA%B4%D8%C5%3Cbr/%3E%A7%BA%CA%D1%C1%BE%D1%B9%B8%EC%A1%D1%B9&amp;month=4&amp;year=2020&amp;thetype=%A7%BA%CB%B9%E8%C7%C2%A7%D2%B9" TargetMode="External"/><Relationship Id="rId1246" Type="http://schemas.openxmlformats.org/officeDocument/2006/relationships/hyperlink" Target="http://hfo63.cfo.in.th/CheckDataDtl.aspx?orgid=04798&amp;balance=%A7%BA%B4%D8%C5%3Cbr/%3E%A7%BA%CA%D1%C1%BE%D1%B9%B8%EC%A1%D1%B9&amp;month=4&amp;year=2020&amp;thetype=%A7%BA%CB%B9%E8%C7%C2%A7%D2%B9" TargetMode="External"/><Relationship Id="rId1898" Type="http://schemas.openxmlformats.org/officeDocument/2006/relationships/hyperlink" Target="http://hfo63.cfo.in.th/CheckDataDtl.aspx?orgid=04644&amp;balance=%A7%BA%B4%D8%C5%3Cbr/%3E%A7%BA%CA%D1%C1%BE%D1%B9%B8%EC%A1%D1%B9&amp;month=4&amp;year=2020&amp;thetype=%A7%BA%CB%B9%E8%C7%C2%A7%D2%B9" TargetMode="External"/><Relationship Id="rId92" Type="http://schemas.openxmlformats.org/officeDocument/2006/relationships/hyperlink" Target="http://hfo63.cfo.in.th/CheckDataDtl.aspx?orgid=05634&amp;balance=%A7%BA%B4%D8%C5%3Cbr/%3E%A7%BA%CA%D1%C1%BE%D1%B9%B8%EC%A1%D1%B9&amp;month=4&amp;year=2020&amp;thetype=%A7%BA%CB%B9%E8%C7%C2%A7%D2%B9" TargetMode="External"/><Relationship Id="rId616" Type="http://schemas.openxmlformats.org/officeDocument/2006/relationships/hyperlink" Target="http://hfo63.cfo.in.th/CheckDataDtl.aspx?orgid=04724&amp;balance=%A7%BA%B4%D8%C5%3Cbr/%3E%A7%BA%CA%D1%C1%BE%D1%B9%B8%EC%A1%D1%B9&amp;month=4&amp;year=2020&amp;thetype=%A7%BA%CB%B9%E8%C7%C2%A7%D2%B9" TargetMode="External"/><Relationship Id="rId823" Type="http://schemas.openxmlformats.org/officeDocument/2006/relationships/hyperlink" Target="http://hfo63.cfo.in.th/CheckDataDtl.aspx?orgid=05444&amp;balance=%A7%BA%B4%D8%C5%3Cbr/%3E%A7%BA%CA%D1%C1%BE%D1%B9%B8%EC%A1%D1%B9&amp;month=4&amp;year=2020&amp;thetype=%A7%BA%CB%B9%E8%C7%C2%A7%D2%B9" TargetMode="External"/><Relationship Id="rId1453" Type="http://schemas.openxmlformats.org/officeDocument/2006/relationships/hyperlink" Target="http://hfo63.cfo.in.th/CheckDataDtl.aspx?orgid=04205&amp;balance=%A7%BA%B4%D8%C5%3Cbr/%3E%A7%BA%CA%D1%C1%BE%D1%B9%B8%EC%A1%D1%B9&amp;month=4&amp;year=2020&amp;thetype=%A7%BA%CB%B9%E8%C7%C2%A7%D2%B9" TargetMode="External"/><Relationship Id="rId1660" Type="http://schemas.openxmlformats.org/officeDocument/2006/relationships/hyperlink" Target="http://hfo63.cfo.in.th/CheckDataDtl.aspx?orgid=04523&amp;balance=%A7%BA%B4%D8%C5%3Cbr/%3E%A7%BA%CA%D1%C1%BE%D1%B9%B8%EC%A1%D1%B9&amp;month=4&amp;year=2020&amp;thetype=%A7%BA%CB%B9%E8%C7%C2%A7%D2%B9" TargetMode="External"/><Relationship Id="rId1758" Type="http://schemas.openxmlformats.org/officeDocument/2006/relationships/hyperlink" Target="http://hfo63.cfo.in.th/CheckDataDtl.aspx?orgid=04572&amp;balance=%A7%BA%B4%D8%C5%3Cbr/%3E%A7%BA%CA%D1%C1%BE%D1%B9%B8%EC%A1%D1%B9&amp;month=4&amp;year=2020&amp;thetype=%A7%BA%CB%B9%E8%C7%C2%A7%D2%B9" TargetMode="External"/><Relationship Id="rId1106" Type="http://schemas.openxmlformats.org/officeDocument/2006/relationships/hyperlink" Target="http://hfo63.cfo.in.th/CheckDataDtl.aspx?orgid=05586&amp;balance=%A7%BA%B4%D8%C5%3Cbr/%3E%A7%BA%CA%D1%C1%BE%D1%B9%B8%EC%A1%D1%B9&amp;month=4&amp;year=2020&amp;thetype=%A7%BA%CB%B9%E8%C7%C2%A7%D2%B9" TargetMode="External"/><Relationship Id="rId1313" Type="http://schemas.openxmlformats.org/officeDocument/2006/relationships/hyperlink" Target="http://hfo63.cfo.in.th/CheckDataDtl.aspx?orgid=04861&amp;balance=%A7%BA%B4%D8%C5%3Cbr/%3E%A7%BA%CA%D1%C1%BE%D1%B9%B8%EC%A1%D1%B9&amp;month=4&amp;year=2020&amp;thetype=%A7%BA%CB%B9%E8%C7%C2%A7%D2%B9" TargetMode="External"/><Relationship Id="rId1520" Type="http://schemas.openxmlformats.org/officeDocument/2006/relationships/hyperlink" Target="http://hfo63.cfo.in.th/CheckDataDtl.aspx?orgid=04239&amp;balance=%A7%BA%B4%D8%C5%3Cbr/%3E%A7%BA%CA%D1%C1%BE%D1%B9%B8%EC%A1%D1%B9&amp;month=4&amp;year=2020&amp;thetype=%A7%BA%CB%B9%E8%C7%C2%A7%D2%B9" TargetMode="External"/><Relationship Id="rId1965" Type="http://schemas.openxmlformats.org/officeDocument/2006/relationships/hyperlink" Target="http://hfo63.cfo.in.th/CheckDataDtl.aspx?orgid=11024&amp;balance=%A7%BA%B4%D8%C5%3Cbr/%3E%A7%BA%CA%D1%C1%BE%D1%B9%B8%EC%A1%D1%B9&amp;month=4&amp;year=2020&amp;thetype=%A7%BA%CB%B9%E8%C7%C2%A7%D2%B9" TargetMode="External"/><Relationship Id="rId1618" Type="http://schemas.openxmlformats.org/officeDocument/2006/relationships/hyperlink" Target="http://hfo63.cfo.in.th/CheckDataDtl.aspx?orgid=04500&amp;balance=%A7%BA%B4%D8%C5%3Cbr/%3E%A7%BA%CA%D1%C1%BE%D1%B9%B8%EC%A1%D1%B9&amp;month=4&amp;year=2020&amp;thetype=%A7%BA%CB%B9%E8%C7%C2%A7%D2%B9" TargetMode="External"/><Relationship Id="rId1825" Type="http://schemas.openxmlformats.org/officeDocument/2006/relationships/hyperlink" Target="http://hfo63.cfo.in.th/CheckDataDtl.aspx?orgid=04606&amp;balance=%A7%BA%B4%D8%C5%3Cbr/%3E%A7%BA%CA%D1%C1%BE%D1%B9%B8%EC%A1%D1%B9&amp;month=4&amp;year=2020&amp;thetype=%A7%BA%CB%B9%E8%C7%C2%A7%D2%B9" TargetMode="External"/><Relationship Id="rId199" Type="http://schemas.openxmlformats.org/officeDocument/2006/relationships/hyperlink" Target="http://hfo63.cfo.in.th/CheckDataDtl.aspx?orgid=05691&amp;balance=%A7%BA%B4%D8%C5%3Cbr/%3E%A7%BA%CA%D1%C1%BE%D1%B9%B8%EC%A1%D1%B9&amp;month=4&amp;year=2020&amp;thetype=%A7%BA%CB%B9%E8%C7%C2%A7%D2%B9" TargetMode="External"/><Relationship Id="rId266" Type="http://schemas.openxmlformats.org/officeDocument/2006/relationships/hyperlink" Target="http://hfo63.cfo.in.th/CheckDataDtl.aspx?orgid=05726&amp;balance=%A7%BA%B4%D8%C5%3Cbr/%3E%A7%BA%CA%D1%C1%BE%D1%B9%B8%EC%A1%D1%B9&amp;month=4&amp;year=2020&amp;thetype=%A7%BA%CB%B9%E8%C7%C2%A7%D2%B9" TargetMode="External"/><Relationship Id="rId473" Type="http://schemas.openxmlformats.org/officeDocument/2006/relationships/hyperlink" Target="http://hfo63.cfo.in.th/CheckDataDtl.aspx?orgid=11047&amp;balance=%A7%BA%B4%D8%C5%3Cbr/%3E%A7%BA%CA%D1%C1%BE%D1%B9%B8%EC%A1%D1%B9&amp;month=4&amp;year=2020&amp;thetype=%A7%BA%CB%B9%E8%C7%C2%A7%D2%B9" TargetMode="External"/><Relationship Id="rId680" Type="http://schemas.openxmlformats.org/officeDocument/2006/relationships/hyperlink" Target="http://hfo63.cfo.in.th/CheckDataDtl.aspx?orgid=04757&amp;balance=%A7%BA%B4%D8%C5%3Cbr/%3E%A7%BA%CA%D1%C1%BE%D1%B9%B8%EC%A1%D1%B9&amp;month=4&amp;year=2020&amp;thetype=%A7%BA%CB%B9%E8%C7%C2%A7%D2%B9" TargetMode="External"/><Relationship Id="rId126" Type="http://schemas.openxmlformats.org/officeDocument/2006/relationships/hyperlink" Target="http://hfo63.cfo.in.th/CheckDataDtl.aspx?orgid=05653&amp;balance=%A7%BA%B4%D8%C5%3Cbr/%3E%A7%BA%CA%D1%C1%BE%D1%B9%B8%EC%A1%D1%B9&amp;month=4&amp;year=2020&amp;thetype=%A7%BA%CB%B9%E8%C7%C2%A7%D2%B9" TargetMode="External"/><Relationship Id="rId333" Type="http://schemas.openxmlformats.org/officeDocument/2006/relationships/hyperlink" Target="http://hfo63.cfo.in.th/CheckDataDtl.aspx?orgid=23137&amp;balance=%A7%BA%B4%D8%C5%3Cbr/%3E%A7%BA%CA%D1%C1%BE%D1%B9%B8%EC%A1%D1%B9&amp;month=4&amp;year=2020&amp;thetype=%A7%BA%CB%B9%E8%C7%C2%A7%D2%B9" TargetMode="External"/><Relationship Id="rId540" Type="http://schemas.openxmlformats.org/officeDocument/2006/relationships/hyperlink" Target="http://hfo63.cfo.in.th/CheckDataDtl.aspx?orgid=04684&amp;balance=%A7%BA%B4%D8%C5%3Cbr/%3E%A7%BA%CA%D1%C1%BE%D1%B9%B8%EC%A1%D1%B9&amp;month=4&amp;year=2020&amp;thetype=%A7%BA%CB%B9%E8%C7%C2%A7%D2%B9" TargetMode="External"/><Relationship Id="rId778" Type="http://schemas.openxmlformats.org/officeDocument/2006/relationships/hyperlink" Target="http://hfo63.cfo.in.th/CheckDataDtl.aspx?orgid=14463&amp;balance=%A7%BA%B4%D8%C5%3Cbr/%3E%A7%BA%CA%D1%C1%BE%D1%B9%B8%EC%A1%D1%B9&amp;month=4&amp;year=2020&amp;thetype=%A7%BA%CB%B9%E8%C7%C2%A7%D2%B9" TargetMode="External"/><Relationship Id="rId985" Type="http://schemas.openxmlformats.org/officeDocument/2006/relationships/hyperlink" Target="http://hfo63.cfo.in.th/CheckDataDtl.aspx?orgid=05525&amp;balance=%A7%BA%B4%D8%C5%3Cbr/%3E%A7%BA%CA%D1%C1%BE%D1%B9%B8%EC%A1%D1%B9&amp;month=4&amp;year=2020&amp;thetype=%A7%BA%CB%B9%E8%C7%C2%A7%D2%B9" TargetMode="External"/><Relationship Id="rId1170" Type="http://schemas.openxmlformats.org/officeDocument/2006/relationships/hyperlink" Target="http://hfo63.cfo.in.th/CheckDataDtl.aspx?orgid=13972&amp;balance=%A7%BA%B4%D8%C5%3Cbr/%3E%A7%BA%CA%D1%C1%BE%D1%B9%B8%EC%A1%D1%B9&amp;month=4&amp;year=2020&amp;thetype=%A7%BA%CB%B9%E8%C7%C2%A7%D2%B9" TargetMode="External"/><Relationship Id="rId2014" Type="http://schemas.openxmlformats.org/officeDocument/2006/relationships/hyperlink" Target="http://hfo63.cfo.in.th/CheckDataDtl.aspx?orgid=14245&amp;balance=%A7%BA%B4%D8%C5%3Cbr/%3E%A7%BA%CA%D1%C1%BE%D1%B9%B8%EC%A1%D1%B9&amp;month=4&amp;year=2020&amp;thetype=%A7%BA%CB%B9%E8%C7%C2%A7%D2%B9" TargetMode="External"/><Relationship Id="rId638" Type="http://schemas.openxmlformats.org/officeDocument/2006/relationships/hyperlink" Target="http://hfo63.cfo.in.th/CheckDataDtl.aspx?orgid=04735&amp;balance=%A7%BA%B4%D8%C5%3Cbr/%3E%A7%BA%CA%D1%C1%BE%D1%B9%B8%EC%A1%D1%B9&amp;month=4&amp;year=2020&amp;thetype=%A7%BA%CB%B9%E8%C7%C2%A7%D2%B9" TargetMode="External"/><Relationship Id="rId845" Type="http://schemas.openxmlformats.org/officeDocument/2006/relationships/hyperlink" Target="http://hfo63.cfo.in.th/CheckDataDtl.aspx?orgid=05455&amp;balance=%A7%BA%B4%D8%C5%3Cbr/%3E%A7%BA%CA%D1%C1%BE%D1%B9%B8%EC%A1%D1%B9&amp;month=4&amp;year=2020&amp;thetype=%A7%BA%CB%B9%E8%C7%C2%A7%D2%B9" TargetMode="External"/><Relationship Id="rId1030" Type="http://schemas.openxmlformats.org/officeDocument/2006/relationships/hyperlink" Target="http://hfo63.cfo.in.th/CheckDataDtl.aspx?orgid=05548&amp;balance=%A7%BA%B4%D8%C5%3Cbr/%3E%A7%BA%CA%D1%C1%BE%D1%B9%B8%EC%A1%D1%B9&amp;month=4&amp;year=2020&amp;thetype=%A7%BA%CB%B9%E8%C7%C2%A7%D2%B9" TargetMode="External"/><Relationship Id="rId1268" Type="http://schemas.openxmlformats.org/officeDocument/2006/relationships/hyperlink" Target="http://hfo63.cfo.in.th/CheckDataDtl.aspx?orgid=04828&amp;balance=%A7%BA%B4%D8%C5%3Cbr/%3E%A7%BA%CA%D1%C1%BE%D1%B9%B8%EC%A1%D1%B9&amp;month=4&amp;year=2020&amp;thetype=%A7%BA%CB%B9%E8%C7%C2%A7%D2%B9" TargetMode="External"/><Relationship Id="rId1475" Type="http://schemas.openxmlformats.org/officeDocument/2006/relationships/hyperlink" Target="http://hfo63.cfo.in.th/CheckDataDtl.aspx?orgid=04216&amp;balance=%A7%BA%B4%D8%C5%3Cbr/%3E%A7%BA%CA%D1%C1%BE%D1%B9%B8%EC%A1%D1%B9&amp;month=4&amp;year=2020&amp;thetype=%A7%BA%CB%B9%E8%C7%C2%A7%D2%B9" TargetMode="External"/><Relationship Id="rId1682" Type="http://schemas.openxmlformats.org/officeDocument/2006/relationships/hyperlink" Target="http://hfo63.cfo.in.th/CheckDataDtl.aspx?orgid=04534&amp;balance=%A7%BA%B4%D8%C5%3Cbr/%3E%A7%BA%CA%D1%C1%BE%D1%B9%B8%EC%A1%D1%B9&amp;month=4&amp;year=2020&amp;thetype=%A7%BA%CB%B9%E8%C7%C2%A7%D2%B9" TargetMode="External"/><Relationship Id="rId400" Type="http://schemas.openxmlformats.org/officeDocument/2006/relationships/hyperlink" Target="http://hfo63.cfo.in.th/CheckDataDtl.aspx?orgid=04850&amp;balance=%A7%BA%B4%D8%C5%3Cbr/%3E%A7%BA%CA%D1%C1%BE%D1%B9%B8%EC%A1%D1%B9&amp;month=4&amp;year=2020&amp;thetype=%A7%BA%CB%B9%E8%C7%C2%A7%D2%B9" TargetMode="External"/><Relationship Id="rId705" Type="http://schemas.openxmlformats.org/officeDocument/2006/relationships/hyperlink" Target="http://hfo63.cfo.in.th/CheckDataDtl.aspx?orgid=04770&amp;balance=%A7%BA%B4%D8%C5%3Cbr/%3E%A7%BA%CA%D1%C1%BE%D1%B9%B8%EC%A1%D1%B9&amp;month=4&amp;year=2020&amp;thetype=%A7%BA%CB%B9%E8%C7%C2%A7%D2%B9" TargetMode="External"/><Relationship Id="rId1128" Type="http://schemas.openxmlformats.org/officeDocument/2006/relationships/hyperlink" Target="http://hfo63.cfo.in.th/CheckDataDtl.aspx?orgid=11090&amp;balance=%A7%BA%B4%D8%C5%3Cbr/%3E%A7%BA%CA%D1%C1%BE%D1%B9%B8%EC%A1%D1%B9&amp;month=4&amp;year=2020&amp;thetype=%A7%BA%CB%B9%E8%C7%C2%A7%D2%B9" TargetMode="External"/><Relationship Id="rId1335" Type="http://schemas.openxmlformats.org/officeDocument/2006/relationships/hyperlink" Target="http://hfo63.cfo.in.th/CheckDataDtl.aspx?orgid=04900&amp;balance=%A7%BA%B4%D8%C5%3Cbr/%3E%A7%BA%CA%D1%C1%BE%D1%B9%B8%EC%A1%D1%B9&amp;month=4&amp;year=2020&amp;thetype=%A7%BA%CB%B9%E8%C7%C2%A7%D2%B9" TargetMode="External"/><Relationship Id="rId1542" Type="http://schemas.openxmlformats.org/officeDocument/2006/relationships/hyperlink" Target="http://hfo63.cfo.in.th/CheckDataDtl.aspx?orgid=10992&amp;balance=%A7%BA%B4%D8%C5%3Cbr/%3E%A7%BA%CA%D1%C1%BE%D1%B9%B8%EC%A1%D1%B9&amp;month=4&amp;year=2020&amp;thetype=%A7%BA%CB%B9%E8%C7%C2%A7%D2%B9" TargetMode="External"/><Relationship Id="rId1987" Type="http://schemas.openxmlformats.org/officeDocument/2006/relationships/hyperlink" Target="http://hfo63.cfo.in.th/CheckDataDtl.aspx?orgid=13908&amp;balance=%A7%BA%B4%D8%C5%3Cbr/%3E%A7%BA%CA%D1%C1%BE%D1%B9%B8%EC%A1%D1%B9&amp;month=4&amp;year=2020&amp;thetype=%A7%BA%CB%B9%E8%C7%C2%A7%D2%B9" TargetMode="External"/><Relationship Id="rId912" Type="http://schemas.openxmlformats.org/officeDocument/2006/relationships/hyperlink" Target="http://hfo63.cfo.in.th/CheckDataDtl.aspx?orgid=05489&amp;balance=%A7%BA%B4%D8%C5%3Cbr/%3E%A7%BA%CA%D1%C1%BE%D1%B9%B8%EC%A1%D1%B9&amp;month=4&amp;year=2020&amp;thetype=%A7%BA%CB%B9%E8%C7%C2%A7%D2%B9" TargetMode="External"/><Relationship Id="rId1847" Type="http://schemas.openxmlformats.org/officeDocument/2006/relationships/hyperlink" Target="http://hfo63.cfo.in.th/CheckDataDtl.aspx?orgid=04617&amp;balance=%A7%BA%B4%D8%C5%3Cbr/%3E%A7%BA%CA%D1%C1%BE%D1%B9%B8%EC%A1%D1%B9&amp;month=4&amp;year=2020&amp;thetype=%A7%BA%CB%B9%E8%C7%C2%A7%D2%B9" TargetMode="External"/><Relationship Id="rId41" Type="http://schemas.openxmlformats.org/officeDocument/2006/relationships/hyperlink" Target="http://hfo63.cfo.in.th/CheckDataDtl.aspx?orgid=05609&amp;balance=%A7%BA%B4%D8%C5%3Cbr/%3E%A7%BA%CA%D1%C1%BE%D1%B9%B8%EC%A1%D1%B9&amp;month=4&amp;year=2020&amp;thetype=%A7%BA%CB%B9%E8%C7%C2%A7%D2%B9" TargetMode="External"/><Relationship Id="rId1402" Type="http://schemas.openxmlformats.org/officeDocument/2006/relationships/hyperlink" Target="http://hfo63.cfo.in.th/CheckDataDtl.aspx?orgid=04179&amp;balance=%A7%BA%B4%D8%C5%3Cbr/%3E%A7%BA%CA%D1%C1%BE%D1%B9%B8%EC%A1%D1%B9&amp;month=4&amp;year=2020&amp;thetype=%A7%BA%CB%B9%E8%C7%C2%A7%D2%B9" TargetMode="External"/><Relationship Id="rId1707" Type="http://schemas.openxmlformats.org/officeDocument/2006/relationships/hyperlink" Target="http://hfo63.cfo.in.th/CheckDataDtl.aspx?orgid=04546&amp;balance=%A7%BA%B4%D8%C5%3Cbr/%3E%A7%BA%CA%D1%C1%BE%D1%B9%B8%EC%A1%D1%B9&amp;month=4&amp;year=2020&amp;thetype=%A7%BA%CB%B9%E8%C7%C2%A7%D2%B9" TargetMode="External"/><Relationship Id="rId190" Type="http://schemas.openxmlformats.org/officeDocument/2006/relationships/hyperlink" Target="http://hfo63.cfo.in.th/CheckDataDtl.aspx?orgid=05686&amp;balance=%A7%BA%B4%D8%C5%3Cbr/%3E%A7%BA%CA%D1%C1%BE%D1%B9%B8%EC%A1%D1%B9&amp;month=4&amp;year=2020&amp;thetype=%A7%BA%CB%B9%E8%C7%C2%A7%D2%B9" TargetMode="External"/><Relationship Id="rId288" Type="http://schemas.openxmlformats.org/officeDocument/2006/relationships/hyperlink" Target="http://hfo63.cfo.in.th/CheckDataDtl.aspx?orgid=05737&amp;balance=%A7%BA%B4%D8%C5%3Cbr/%3E%A7%BA%CA%D1%C1%BE%D1%B9%B8%EC%A1%D1%B9&amp;month=4&amp;year=2020&amp;thetype=%A7%BA%CB%B9%E8%C7%C2%A7%D2%B9" TargetMode="External"/><Relationship Id="rId1914" Type="http://schemas.openxmlformats.org/officeDocument/2006/relationships/hyperlink" Target="http://hfo63.cfo.in.th/CheckDataDtl.aspx?orgid=04652&amp;balance=%A7%BA%B4%D8%C5%3Cbr/%3E%A7%BA%CA%D1%C1%BE%D1%B9%B8%EC%A1%D1%B9&amp;month=4&amp;year=2020&amp;thetype=%A7%BA%CB%B9%E8%C7%C2%A7%D2%B9" TargetMode="External"/><Relationship Id="rId495" Type="http://schemas.openxmlformats.org/officeDocument/2006/relationships/hyperlink" Target="http://hfo63.cfo.in.th/CheckDataDtl.aspx?orgid=00423&amp;balance=&amp;month=4&amp;year=2020&amp;thetype=%A7%BA%CB%B9%E8%C7%C2%A7%D2%B9" TargetMode="External"/><Relationship Id="rId148" Type="http://schemas.openxmlformats.org/officeDocument/2006/relationships/hyperlink" Target="http://hfo63.cfo.in.th/CheckDataDtl.aspx?orgid=05664&amp;balance=%A7%BA%B4%D8%C5%3Cbr/%3E%A7%BA%CA%D1%C1%BE%D1%B9%B8%EC%A1%D1%B9&amp;month=4&amp;year=2020&amp;thetype=%A7%BA%CB%B9%E8%C7%C2%A7%D2%B9" TargetMode="External"/><Relationship Id="rId355" Type="http://schemas.openxmlformats.org/officeDocument/2006/relationships/hyperlink" Target="http://hfo63.cfo.in.th/CheckDataDtl.aspx?orgid=04811&amp;balance=%A7%BA%B4%D8%C5%3Cbr/%3E%A7%BA%CA%D1%C1%BE%D1%B9%B8%EC%A1%D1%B9&amp;month=4&amp;year=2020&amp;thetype=%A7%BA%CB%B9%E8%C7%C2%A7%D2%B9" TargetMode="External"/><Relationship Id="rId562" Type="http://schemas.openxmlformats.org/officeDocument/2006/relationships/hyperlink" Target="http://hfo63.cfo.in.th/CheckDataDtl.aspx?orgid=04695&amp;balance=%A7%BA%B4%D8%C5%3Cbr/%3E%A7%BA%CA%D1%C1%BE%D1%B9%B8%EC%A1%D1%B9&amp;month=4&amp;year=2020&amp;thetype=%A7%BA%CB%B9%E8%C7%C2%A7%D2%B9" TargetMode="External"/><Relationship Id="rId1192" Type="http://schemas.openxmlformats.org/officeDocument/2006/relationships/hyperlink" Target="http://hfo63.cfo.in.th/CheckDataDtl.aspx?orgid=23748&amp;balance=%A7%BA%B4%D8%C5%3Cbr/%3E%A7%BA%CA%D1%C1%BE%D1%B9%B8%EC%A1%D1%B9&amp;month=4&amp;year=2020&amp;thetype=%A7%BA%CB%B9%E8%C7%C2%A7%D2%B9" TargetMode="External"/><Relationship Id="rId2036" Type="http://schemas.openxmlformats.org/officeDocument/2006/relationships/hyperlink" Target="http://hfo63.cfo.in.th/CheckDataDtl.aspx?orgid=21440&amp;balance=%A7%BA%B4%D8%C5%3Cbr/%3E%A7%BA%CA%D1%C1%BE%D1%B9%B8%EC%A1%D1%B9&amp;month=4&amp;year=2020&amp;thetype=%A7%BA%CB%B9%E8%C7%C2%A7%D2%B9" TargetMode="External"/><Relationship Id="rId215" Type="http://schemas.openxmlformats.org/officeDocument/2006/relationships/hyperlink" Target="http://hfo63.cfo.in.th/CheckDataDtl.aspx?orgid=05701&amp;balance=%A7%BA%B4%D8%C5%3Cbr/%3E%A7%BA%CA%D1%C1%BE%D1%B9%B8%EC%A1%D1%B9&amp;month=4&amp;year=2020&amp;thetype=%A7%BA%CB%B9%E8%C7%C2%A7%D2%B9" TargetMode="External"/><Relationship Id="rId422" Type="http://schemas.openxmlformats.org/officeDocument/2006/relationships/hyperlink" Target="http://hfo63.cfo.in.th/CheckDataDtl.aspx?orgid=04877&amp;balance=%A7%BA%B4%D8%C5%3Cbr/%3E%A7%BA%CA%D1%C1%BE%D1%B9%B8%EC%A1%D1%B9&amp;month=4&amp;year=2020&amp;thetype=%A7%BA%CB%B9%E8%C7%C2%A7%D2%B9" TargetMode="External"/><Relationship Id="rId867" Type="http://schemas.openxmlformats.org/officeDocument/2006/relationships/hyperlink" Target="http://hfo63.cfo.in.th/CheckDataDtl.aspx?orgid=05466&amp;balance=%A7%BA%B4%D8%C5%3Cbr/%3E%A7%BA%CA%D1%C1%BE%D1%B9%B8%EC%A1%D1%B9&amp;month=4&amp;year=2020&amp;thetype=%A7%BA%CB%B9%E8%C7%C2%A7%D2%B9" TargetMode="External"/><Relationship Id="rId1052" Type="http://schemas.openxmlformats.org/officeDocument/2006/relationships/hyperlink" Target="http://hfo63.cfo.in.th/CheckDataDtl.aspx?orgid=05559&amp;balance=%A7%BA%B4%D8%C5%3Cbr/%3E%A7%BA%CA%D1%C1%BE%D1%B9%B8%EC%A1%D1%B9&amp;month=4&amp;year=2020&amp;thetype=%A7%BA%CB%B9%E8%C7%C2%A7%D2%B9" TargetMode="External"/><Relationship Id="rId1497" Type="http://schemas.openxmlformats.org/officeDocument/2006/relationships/hyperlink" Target="http://hfo63.cfo.in.th/CheckDataDtl.aspx?orgid=04227&amp;balance=%A7%BA%B4%D8%C5%3Cbr/%3E%A7%BA%CA%D1%C1%BE%D1%B9%B8%EC%A1%D1%B9&amp;month=4&amp;year=2020&amp;thetype=%A7%BA%CB%B9%E8%C7%C2%A7%D2%B9" TargetMode="External"/><Relationship Id="rId727" Type="http://schemas.openxmlformats.org/officeDocument/2006/relationships/hyperlink" Target="http://hfo63.cfo.in.th/CheckDataDtl.aspx?orgid=10234&amp;balance=%A7%BA%B4%D8%C5%3Cbr/%3E%A7%BA%CA%D1%C1%BE%D1%B9%B8%EC%A1%D1%B9&amp;month=4&amp;year=2020&amp;thetype=%A7%BA%CB%B9%E8%C7%C2%A7%D2%B9" TargetMode="External"/><Relationship Id="rId934" Type="http://schemas.openxmlformats.org/officeDocument/2006/relationships/hyperlink" Target="http://hfo63.cfo.in.th/CheckDataDtl.aspx?orgid=05500&amp;balance=%A7%BA%B4%D8%C5%3Cbr/%3E%A7%BA%CA%D1%C1%BE%D1%B9%B8%EC%A1%D1%B9&amp;month=4&amp;year=2020&amp;thetype=%A7%BA%CB%B9%E8%C7%C2%A7%D2%B9" TargetMode="External"/><Relationship Id="rId1357" Type="http://schemas.openxmlformats.org/officeDocument/2006/relationships/hyperlink" Target="http://hfo63.cfo.in.th/CheckDataDtl.aspx?orgid=10241&amp;balance=%A7%BA%B4%D8%C5%3Cbr/%3E%A7%BA%CA%D1%C1%BE%D1%B9%B8%EC%A1%D1%B9&amp;month=4&amp;year=2020&amp;thetype=%A7%BA%CB%B9%E8%C7%C2%A7%D2%B9" TargetMode="External"/><Relationship Id="rId1564" Type="http://schemas.openxmlformats.org/officeDocument/2006/relationships/hyperlink" Target="http://hfo63.cfo.in.th/CheckDataDtl.aspx?orgid=00401&amp;balance=&amp;month=4&amp;year=2020&amp;thetype=%A7%BA%CB%B9%E8%C7%C2%A7%D2%B9" TargetMode="External"/><Relationship Id="rId1771" Type="http://schemas.openxmlformats.org/officeDocument/2006/relationships/hyperlink" Target="http://hfo63.cfo.in.th/CheckDataDtl.aspx?orgid=04578&amp;balance=%A7%BA%B4%D8%C5%3Cbr/%3E%A7%BA%CA%D1%C1%BE%D1%B9%B8%EC%A1%D1%B9&amp;month=4&amp;year=2020&amp;thetype=%A7%BA%CB%B9%E8%C7%C2%A7%D2%B9" TargetMode="External"/><Relationship Id="rId63" Type="http://schemas.openxmlformats.org/officeDocument/2006/relationships/hyperlink" Target="http://hfo63.cfo.in.th/CheckDataDtl.aspx?orgid=05620&amp;balance=%A7%BA%B4%D8%C5%3Cbr/%3E%A7%BA%CA%D1%C1%BE%D1%B9%B8%EC%A1%D1%B9&amp;month=4&amp;year=2020&amp;thetype=%A7%BA%CB%B9%E8%C7%C2%A7%D2%B9" TargetMode="External"/><Relationship Id="rId1217" Type="http://schemas.openxmlformats.org/officeDocument/2006/relationships/hyperlink" Target="http://hfo63.cfo.in.th/CheckDataDtl.aspx?orgid=04783&amp;balance=%A7%BA%B4%D8%C5%3Cbr/%3E%A7%BA%CA%D1%C1%BE%D1%B9%B8%EC%A1%D1%B9&amp;month=4&amp;year=2020&amp;thetype=%A7%BA%CB%B9%E8%C7%C2%A7%D2%B9" TargetMode="External"/><Relationship Id="rId1424" Type="http://schemas.openxmlformats.org/officeDocument/2006/relationships/hyperlink" Target="http://hfo63.cfo.in.th/CheckDataDtl.aspx?orgid=04191&amp;balance=%A7%BA%B4%D8%C5%3Cbr/%3E%A7%BA%CA%D1%C1%BE%D1%B9%B8%EC%A1%D1%B9&amp;month=4&amp;year=2020&amp;thetype=%A7%BA%CB%B9%E8%C7%C2%A7%D2%B9" TargetMode="External"/><Relationship Id="rId1631" Type="http://schemas.openxmlformats.org/officeDocument/2006/relationships/hyperlink" Target="http://hfo63.cfo.in.th/CheckDataDtl.aspx?orgid=04506&amp;balance=%A7%BA%B4%D8%C5%3Cbr/%3E%A7%BA%CA%D1%C1%BE%D1%B9%B8%EC%A1%D1%B9&amp;month=4&amp;year=2020&amp;thetype=%A7%BA%CB%B9%E8%C7%C2%A7%D2%B9" TargetMode="External"/><Relationship Id="rId1869" Type="http://schemas.openxmlformats.org/officeDocument/2006/relationships/hyperlink" Target="http://hfo63.cfo.in.th/CheckDataDtl.aspx?orgid=04629&amp;balance=%A7%BA%B4%D8%C5%3Cbr/%3E%A7%BA%CA%D1%C1%BE%D1%B9%B8%EC%A1%D1%B9&amp;month=4&amp;year=2020&amp;thetype=%A7%BA%CB%B9%E8%C7%C2%A7%D2%B9" TargetMode="External"/><Relationship Id="rId1729" Type="http://schemas.openxmlformats.org/officeDocument/2006/relationships/hyperlink" Target="http://hfo63.cfo.in.th/CheckDataDtl.aspx?orgid=04557&amp;balance=%A7%BA%B4%D8%C5%3Cbr/%3E%A7%BA%CA%D1%C1%BE%D1%B9%B8%EC%A1%D1%B9&amp;month=4&amp;year=2020&amp;thetype=%A7%BA%CB%B9%E8%C7%C2%A7%D2%B9" TargetMode="External"/><Relationship Id="rId1936" Type="http://schemas.openxmlformats.org/officeDocument/2006/relationships/hyperlink" Target="http://hfo63.cfo.in.th/CheckDataDtl.aspx?orgid=04663&amp;balance=%A7%BA%B4%D8%C5%3Cbr/%3E%A7%BA%CA%D1%C1%BE%D1%B9%B8%EC%A1%D1%B9&amp;month=4&amp;year=2020&amp;thetype=%A7%BA%CB%B9%E8%C7%C2%A7%D2%B9" TargetMode="External"/><Relationship Id="rId377" Type="http://schemas.openxmlformats.org/officeDocument/2006/relationships/hyperlink" Target="http://hfo63.cfo.in.th/CheckDataDtl.aspx?orgid=04823&amp;balance=%A7%BA%B4%D8%C5%3Cbr/%3E%A7%BA%CA%D1%C1%BE%D1%B9%B8%EC%A1%D1%B9&amp;month=4&amp;year=2020&amp;thetype=%A7%BA%CB%B9%E8%C7%C2%A7%D2%B9" TargetMode="External"/><Relationship Id="rId584" Type="http://schemas.openxmlformats.org/officeDocument/2006/relationships/hyperlink" Target="http://hfo63.cfo.in.th/CheckDataDtl.aspx?orgid=04708&amp;balance=%A7%BA%B4%D8%C5%3Cbr/%3E%A7%BA%CA%D1%C1%BE%D1%B9%B8%EC%A1%D1%B9&amp;month=4&amp;year=2020&amp;thetype=%A7%BA%CB%B9%E8%C7%C2%A7%D2%B9" TargetMode="External"/><Relationship Id="rId5" Type="http://schemas.openxmlformats.org/officeDocument/2006/relationships/hyperlink" Target="http://hfo63.cfo.in.th/CheckDataDtl.aspx?orgid=00515&amp;balance=&amp;month=4&amp;year=2020&amp;thetype=%A7%BA%CB%B9%E8%C7%C2%A7%D2%B9" TargetMode="External"/><Relationship Id="rId237" Type="http://schemas.openxmlformats.org/officeDocument/2006/relationships/hyperlink" Target="http://hfo63.cfo.in.th/CheckDataDtl.aspx?orgid=05712&amp;balance=%A7%BA%B4%D8%C5%3Cbr/%3E%A7%BA%CA%D1%C1%BE%D1%B9%B8%EC%A1%D1%B9&amp;month=4&amp;year=2020&amp;thetype=%A7%BA%CB%B9%E8%C7%C2%A7%D2%B9" TargetMode="External"/><Relationship Id="rId791" Type="http://schemas.openxmlformats.org/officeDocument/2006/relationships/hyperlink" Target="http://hfo63.cfo.in.th/CheckDataDtl.aspx?orgid=00496&amp;balance=%A7%BA%B4%D8%C5%3Cbr/%3E%A7%BA%CA%D1%C1%BE%D1%B9%B8%EC%A1%D1%B9&amp;month=4&amp;year=2020&amp;thetype=%A7%BA%CB%B9%E8%C7%C2%A7%D2%B9" TargetMode="External"/><Relationship Id="rId889" Type="http://schemas.openxmlformats.org/officeDocument/2006/relationships/hyperlink" Target="http://hfo63.cfo.in.th/CheckDataDtl.aspx?orgid=05477&amp;balance=%A7%BA%B4%D8%C5%3Cbr/%3E%A7%BA%CA%D1%C1%BE%D1%B9%B8%EC%A1%D1%B9&amp;month=4&amp;year=2020&amp;thetype=%A7%BA%CB%B9%E8%C7%C2%A7%D2%B9" TargetMode="External"/><Relationship Id="rId1074" Type="http://schemas.openxmlformats.org/officeDocument/2006/relationships/hyperlink" Target="http://hfo63.cfo.in.th/CheckDataDtl.aspx?orgid=05570&amp;balance=%A7%BA%B4%D8%C5%3Cbr/%3E%A7%BA%CA%D1%C1%BE%D1%B9%B8%EC%A1%D1%B9&amp;month=4&amp;year=2020&amp;thetype=%A7%BA%CB%B9%E8%C7%C2%A7%D2%B9" TargetMode="External"/><Relationship Id="rId444" Type="http://schemas.openxmlformats.org/officeDocument/2006/relationships/hyperlink" Target="http://hfo63.cfo.in.th/CheckDataDtl.aspx?orgid=04888&amp;balance=%A7%BA%B4%D8%C5%3Cbr/%3E%A7%BA%CA%D1%C1%BE%D1%B9%B8%EC%A1%D1%B9&amp;month=4&amp;year=2020&amp;thetype=%A7%BA%CB%B9%E8%C7%C2%A7%D2%B9" TargetMode="External"/><Relationship Id="rId651" Type="http://schemas.openxmlformats.org/officeDocument/2006/relationships/hyperlink" Target="http://hfo63.cfo.in.th/CheckDataDtl.aspx?orgid=04742&amp;balance=%A7%BA%B4%D8%C5%3Cbr/%3E%A7%BA%CA%D1%C1%BE%D1%B9%B8%EC%A1%D1%B9&amp;month=4&amp;year=2020&amp;thetype=%A7%BA%CB%B9%E8%C7%C2%A7%D2%B9" TargetMode="External"/><Relationship Id="rId749" Type="http://schemas.openxmlformats.org/officeDocument/2006/relationships/hyperlink" Target="http://hfo63.cfo.in.th/CheckDataDtl.aspx?orgid=11039&amp;balance=%A7%BA%B4%D8%C5%3Cbr/%3E%A7%BA%CA%D1%C1%BE%D1%B9%B8%EC%A1%D1%B9&amp;month=4&amp;year=2020&amp;thetype=%A7%BA%CB%B9%E8%C7%C2%A7%D2%B9" TargetMode="External"/><Relationship Id="rId1281" Type="http://schemas.openxmlformats.org/officeDocument/2006/relationships/hyperlink" Target="http://hfo63.cfo.in.th/CheckDataDtl.aspx?orgid=04834&amp;balance=%A7%BA%B4%D8%C5%3Cbr/%3E%A7%BA%CA%D1%C1%BE%D1%B9%B8%EC%A1%D1%B9&amp;month=4&amp;year=2020&amp;thetype=%A7%BA%CB%B9%E8%C7%C2%A7%D2%B9" TargetMode="External"/><Relationship Id="rId1379" Type="http://schemas.openxmlformats.org/officeDocument/2006/relationships/hyperlink" Target="http://hfo63.cfo.in.th/CheckDataDtl.aspx?orgid=28811&amp;balance=%A7%BA%B4%D8%C5%3Cbr/%3E%A7%BA%CA%D1%C1%BE%D1%B9%B8%EC%A1%D1%B9&amp;month=4&amp;year=2020&amp;thetype=%A7%BA%CB%B9%E8%C7%C2%A7%D2%B9" TargetMode="External"/><Relationship Id="rId1586" Type="http://schemas.openxmlformats.org/officeDocument/2006/relationships/hyperlink" Target="http://hfo63.cfo.in.th/CheckDataDtl.aspx?orgid=04484&amp;balance=%A7%BA%B4%D8%C5%3Cbr/%3E%A7%BA%CA%D1%C1%BE%D1%B9%B8%EC%A1%D1%B9&amp;month=4&amp;year=2020&amp;thetype=%A7%BA%CB%B9%E8%C7%C2%A7%D2%B9" TargetMode="External"/><Relationship Id="rId304" Type="http://schemas.openxmlformats.org/officeDocument/2006/relationships/hyperlink" Target="http://hfo63.cfo.in.th/CheckDataDtl.aspx?orgid=11107&amp;balance=%A7%BA%B4%D8%C5%3Cbr/%3E%A7%BA%CA%D1%C1%BE%D1%B9%B8%EC%A1%D1%B9&amp;month=4&amp;year=2020&amp;thetype=%A7%BA%CB%B9%E8%C7%C2%A7%D2%B9" TargetMode="External"/><Relationship Id="rId511" Type="http://schemas.openxmlformats.org/officeDocument/2006/relationships/hyperlink" Target="http://hfo63.cfo.in.th/CheckDataDtl.aspx?orgid=04670&amp;balance=%A7%BA%B4%D8%C5%3Cbr/%3E%A7%BA%CA%D1%C1%BE%D1%B9%B8%EC%A1%D1%B9&amp;month=4&amp;year=2020&amp;thetype=%A7%BA%CB%B9%E8%C7%C2%A7%D2%B9" TargetMode="External"/><Relationship Id="rId609" Type="http://schemas.openxmlformats.org/officeDocument/2006/relationships/hyperlink" Target="http://hfo63.cfo.in.th/CheckDataDtl.aspx?orgid=04721&amp;balance=%A7%BA%B4%D8%C5%3Cbr/%3E%A7%BA%CA%D1%C1%BE%D1%B9%B8%EC%A1%D1%B9&amp;month=4&amp;year=2020&amp;thetype=%A7%BA%CB%B9%E8%C7%C2%A7%D2%B9" TargetMode="External"/><Relationship Id="rId956" Type="http://schemas.openxmlformats.org/officeDocument/2006/relationships/hyperlink" Target="http://hfo63.cfo.in.th/CheckDataDtl.aspx?orgid=05511&amp;balance=%A7%BA%B4%D8%C5%3Cbr/%3E%A7%BA%CA%D1%C1%BE%D1%B9%B8%EC%A1%D1%B9&amp;month=4&amp;year=2020&amp;thetype=%A7%BA%CB%B9%E8%C7%C2%A7%D2%B9" TargetMode="External"/><Relationship Id="rId1141" Type="http://schemas.openxmlformats.org/officeDocument/2006/relationships/hyperlink" Target="http://hfo63.cfo.in.th/CheckDataDtl.aspx?orgid=11096&amp;balance=%A7%BA%B4%D8%C5%3Cbr/%3E%A7%BA%CA%D1%C1%BE%D1%B9%B8%EC%A1%D1%B9&amp;month=4&amp;year=2020&amp;thetype=%A7%BA%CB%B9%E8%C7%C2%A7%D2%B9" TargetMode="External"/><Relationship Id="rId1239" Type="http://schemas.openxmlformats.org/officeDocument/2006/relationships/hyperlink" Target="http://hfo63.cfo.in.th/CheckDataDtl.aspx?orgid=04794&amp;balance=%A7%BA%B4%D8%C5%3Cbr/%3E%A7%BA%CA%D1%C1%BE%D1%B9%B8%EC%A1%D1%B9&amp;month=4&amp;year=2020&amp;thetype=%A7%BA%CB%B9%E8%C7%C2%A7%D2%B9" TargetMode="External"/><Relationship Id="rId1793" Type="http://schemas.openxmlformats.org/officeDocument/2006/relationships/hyperlink" Target="http://hfo63.cfo.in.th/CheckDataDtl.aspx?orgid=04589&amp;balance=%A7%BA%B4%D8%C5%3Cbr/%3E%A7%BA%CA%D1%C1%BE%D1%B9%B8%EC%A1%D1%B9&amp;month=4&amp;year=2020&amp;thetype=%A7%BA%CB%B9%E8%C7%C2%A7%D2%B9" TargetMode="External"/><Relationship Id="rId85" Type="http://schemas.openxmlformats.org/officeDocument/2006/relationships/hyperlink" Target="http://hfo63.cfo.in.th/CheckDataDtl.aspx?orgid=05631&amp;balance=%A7%BA%B4%D8%C5%3Cbr/%3E%A7%BA%CA%D1%C1%BE%D1%B9%B8%EC%A1%D1%B9&amp;month=4&amp;year=2020&amp;thetype=%A7%BA%CB%B9%E8%C7%C2%A7%D2%B9" TargetMode="External"/><Relationship Id="rId816" Type="http://schemas.openxmlformats.org/officeDocument/2006/relationships/hyperlink" Target="http://hfo63.cfo.in.th/CheckDataDtl.aspx?orgid=00509&amp;balance=%A7%BA%B4%D8%C5%3Cbr/%3E%A7%BA%CA%D1%C1%BE%D1%B9%B8%EC%A1%D1%B9&amp;month=4&amp;year=2020&amp;thetype=%A7%BA%CB%B9%E8%C7%C2%A7%D2%B9" TargetMode="External"/><Relationship Id="rId1001" Type="http://schemas.openxmlformats.org/officeDocument/2006/relationships/hyperlink" Target="http://hfo63.cfo.in.th/CheckDataDtl.aspx?orgid=05533&amp;balance=%A7%BA%B4%D8%C5%3Cbr/%3E%A7%BA%CA%D1%C1%BE%D1%B9%B8%EC%A1%D1%B9&amp;month=4&amp;year=2020&amp;thetype=%A7%BA%CB%B9%E8%C7%C2%A7%D2%B9" TargetMode="External"/><Relationship Id="rId1446" Type="http://schemas.openxmlformats.org/officeDocument/2006/relationships/hyperlink" Target="http://hfo63.cfo.in.th/CheckDataDtl.aspx?orgid=04202&amp;balance=%A7%BA%B4%D8%C5%3Cbr/%3E%A7%BA%CA%D1%C1%BE%D1%B9%B8%EC%A1%D1%B9&amp;month=4&amp;year=2020&amp;thetype=%A7%BA%CB%B9%E8%C7%C2%A7%D2%B9" TargetMode="External"/><Relationship Id="rId1653" Type="http://schemas.openxmlformats.org/officeDocument/2006/relationships/hyperlink" Target="http://hfo63.cfo.in.th/CheckDataDtl.aspx?orgid=04519&amp;balance=%A7%BA%B4%D8%C5%3Cbr/%3E%A7%BA%CA%D1%C1%BE%D1%B9%B8%EC%A1%D1%B9&amp;month=4&amp;year=2020&amp;thetype=%A7%BA%CB%B9%E8%C7%C2%A7%D2%B9" TargetMode="External"/><Relationship Id="rId1860" Type="http://schemas.openxmlformats.org/officeDocument/2006/relationships/hyperlink" Target="http://hfo63.cfo.in.th/CheckDataDtl.aspx?orgid=04625&amp;balance=%A7%BA%B4%D8%C5%3Cbr/%3E%A7%BA%CA%D1%C1%BE%D1%B9%B8%EC%A1%D1%B9&amp;month=4&amp;year=2020&amp;thetype=%A7%BA%CB%B9%E8%C7%C2%A7%D2%B9" TargetMode="External"/><Relationship Id="rId1306" Type="http://schemas.openxmlformats.org/officeDocument/2006/relationships/hyperlink" Target="http://hfo63.cfo.in.th/CheckDataDtl.aspx?orgid=04858&amp;balance=%A7%BA%B4%D8%C5%3Cbr/%3E%A7%BA%CA%D1%C1%BE%D1%B9%B8%EC%A1%D1%B9&amp;month=4&amp;year=2020&amp;thetype=%A7%BA%CB%B9%E8%C7%C2%A7%D2%B9" TargetMode="External"/><Relationship Id="rId1513" Type="http://schemas.openxmlformats.org/officeDocument/2006/relationships/hyperlink" Target="http://hfo63.cfo.in.th/CheckDataDtl.aspx?orgid=04235&amp;balance=%A7%BA%B4%D8%C5%3Cbr/%3E%A7%BA%CA%D1%C1%BE%D1%B9%B8%EC%A1%D1%B9&amp;month=4&amp;year=2020&amp;thetype=%A7%BA%CB%B9%E8%C7%C2%A7%D2%B9" TargetMode="External"/><Relationship Id="rId1720" Type="http://schemas.openxmlformats.org/officeDocument/2006/relationships/hyperlink" Target="http://hfo63.cfo.in.th/CheckDataDtl.aspx?orgid=04553&amp;balance=%A7%BA%B4%D8%C5%3Cbr/%3E%A7%BA%CA%D1%C1%BE%D1%B9%B8%EC%A1%D1%B9&amp;month=4&amp;year=2020&amp;thetype=%A7%BA%CB%B9%E8%C7%C2%A7%D2%B9" TargetMode="External"/><Relationship Id="rId1958" Type="http://schemas.openxmlformats.org/officeDocument/2006/relationships/hyperlink" Target="http://hfo63.cfo.in.th/CheckDataDtl.aspx?orgid=11021&amp;balance=%A7%BA%B4%D8%C5%3Cbr/%3E%A7%BA%CA%D1%C1%BE%D1%B9%B8%EC%A1%D1%B9&amp;month=4&amp;year=2020&amp;thetype=%A7%BA%CB%B9%E8%C7%C2%A7%D2%B9" TargetMode="External"/><Relationship Id="rId12" Type="http://schemas.openxmlformats.org/officeDocument/2006/relationships/hyperlink" Target="http://hfo63.cfo.in.th/CheckDataDtl.aspx?orgid=00522&amp;balance=&amp;month=4&amp;year=2020&amp;thetype=%A7%BA%CB%B9%E8%C7%C2%A7%D2%B9" TargetMode="External"/><Relationship Id="rId1818" Type="http://schemas.openxmlformats.org/officeDocument/2006/relationships/hyperlink" Target="http://hfo63.cfo.in.th/CheckDataDtl.aspx?orgid=04603&amp;balance=%A7%BA%B4%D8%C5%3Cbr/%3E%A7%BA%CA%D1%C1%BE%D1%B9%B8%EC%A1%D1%B9&amp;month=4&amp;year=2020&amp;thetype=%A7%BA%CB%B9%E8%C7%C2%A7%D2%B9" TargetMode="External"/><Relationship Id="rId161" Type="http://schemas.openxmlformats.org/officeDocument/2006/relationships/hyperlink" Target="http://hfo63.cfo.in.th/CheckDataDtl.aspx?orgid=05671&amp;balance=%A7%BA%B4%D8%C5%3Cbr/%3E%A7%BA%CA%D1%C1%BE%D1%B9%B8%EC%A1%D1%B9&amp;month=4&amp;year=2020&amp;thetype=%A7%BA%CB%B9%E8%C7%C2%A7%D2%B9" TargetMode="External"/><Relationship Id="rId399" Type="http://schemas.openxmlformats.org/officeDocument/2006/relationships/hyperlink" Target="http://hfo63.cfo.in.th/CheckDataDtl.aspx?orgid=04849&amp;balance=%A7%BA%B4%D8%C5%3Cbr/%3E%A7%BA%CA%D1%C1%BE%D1%B9%B8%EC%A1%D1%B9&amp;month=4&amp;year=2020&amp;thetype=%A7%BA%CB%B9%E8%C7%C2%A7%D2%B9" TargetMode="External"/><Relationship Id="rId259" Type="http://schemas.openxmlformats.org/officeDocument/2006/relationships/hyperlink" Target="http://hfo63.cfo.in.th/CheckDataDtl.aspx?orgid=05723&amp;balance=%A7%BA%B4%D8%C5%3Cbr/%3E%A7%BA%CA%D1%C1%BE%D1%B9%B8%EC%A1%D1%B9&amp;month=4&amp;year=2020&amp;thetype=%A7%BA%CB%B9%E8%C7%C2%A7%D2%B9" TargetMode="External"/><Relationship Id="rId466" Type="http://schemas.openxmlformats.org/officeDocument/2006/relationships/hyperlink" Target="http://hfo63.cfo.in.th/CheckDataDtl.aspx?orgid=11041&amp;balance=%A7%BA%B4%D8%C5%3Cbr/%3E%A7%BA%CA%D1%C1%BE%D1%B9%B8%EC%A1%D1%B9&amp;month=4&amp;year=2020&amp;thetype=%A7%BA%CB%B9%E8%C7%C2%A7%D2%B9" TargetMode="External"/><Relationship Id="rId673" Type="http://schemas.openxmlformats.org/officeDocument/2006/relationships/hyperlink" Target="http://hfo63.cfo.in.th/CheckDataDtl.aspx?orgid=04754&amp;balance=%A7%BA%B4%D8%C5%3Cbr/%3E%A7%BA%CA%D1%C1%BE%D1%B9%B8%EC%A1%D1%B9&amp;month=4&amp;year=2020&amp;thetype=%A7%BA%CB%B9%E8%C7%C2%A7%D2%B9" TargetMode="External"/><Relationship Id="rId880" Type="http://schemas.openxmlformats.org/officeDocument/2006/relationships/hyperlink" Target="http://hfo63.cfo.in.th/CheckDataDtl.aspx?orgid=05473&amp;balance=%A7%BA%B4%D8%C5%3Cbr/%3E%A7%BA%CA%D1%C1%BE%D1%B9%B8%EC%A1%D1%B9&amp;month=4&amp;year=2020&amp;thetype=%A7%BA%CB%B9%E8%C7%C2%A7%D2%B9" TargetMode="External"/><Relationship Id="rId1096" Type="http://schemas.openxmlformats.org/officeDocument/2006/relationships/hyperlink" Target="http://hfo63.cfo.in.th/CheckDataDtl.aspx?orgid=05581&amp;balance=%A7%BA%B4%D8%C5%3Cbr/%3E%A7%BA%CA%D1%C1%BE%D1%B9%B8%EC%A1%D1%B9&amp;month=4&amp;year=2020&amp;thetype=%A7%BA%CB%B9%E8%C7%C2%A7%D2%B9" TargetMode="External"/><Relationship Id="rId119" Type="http://schemas.openxmlformats.org/officeDocument/2006/relationships/hyperlink" Target="http://hfo63.cfo.in.th/CheckDataDtl.aspx?orgid=05649&amp;balance=%A7%BA%B4%D8%C5%3Cbr/%3E%A7%BA%CA%D1%C1%BE%D1%B9%B8%EC%A1%D1%B9&amp;month=4&amp;year=2020&amp;thetype=%A7%BA%CB%B9%E8%C7%C2%A7%D2%B9" TargetMode="External"/><Relationship Id="rId326" Type="http://schemas.openxmlformats.org/officeDocument/2006/relationships/hyperlink" Target="http://hfo63.cfo.in.th/CheckDataDtl.aspx?orgid=13982&amp;balance=%A7%BA%B4%D8%C5%3Cbr/%3E%A7%BA%CA%D1%C1%BE%D1%B9%B8%EC%A1%D1%B9&amp;month=4&amp;year=2020&amp;thetype=%A7%BA%CB%B9%E8%C7%C2%A7%D2%B9" TargetMode="External"/><Relationship Id="rId533" Type="http://schemas.openxmlformats.org/officeDocument/2006/relationships/hyperlink" Target="http://hfo63.cfo.in.th/CheckDataDtl.aspx?orgid=04681&amp;balance=%A7%BA%B4%D8%C5%3Cbr/%3E%A7%BA%CA%D1%C1%BE%D1%B9%B8%EC%A1%D1%B9&amp;month=4&amp;year=2020&amp;thetype=%A7%BA%CB%B9%E8%C7%C2%A7%D2%B9" TargetMode="External"/><Relationship Id="rId978" Type="http://schemas.openxmlformats.org/officeDocument/2006/relationships/hyperlink" Target="http://hfo63.cfo.in.th/CheckDataDtl.aspx?orgid=05522&amp;balance=%A7%BA%B4%D8%C5%3Cbr/%3E%A7%BA%CA%D1%C1%BE%D1%B9%B8%EC%A1%D1%B9&amp;month=4&amp;year=2020&amp;thetype=%A7%BA%CB%B9%E8%C7%C2%A7%D2%B9" TargetMode="External"/><Relationship Id="rId1163" Type="http://schemas.openxmlformats.org/officeDocument/2006/relationships/hyperlink" Target="http://hfo63.cfo.in.th/CheckDataDtl.aspx?orgid=13968&amp;balance=%A7%BA%B4%D8%C5%3Cbr/%3E%A7%BA%CA%D1%C1%BE%D1%B9%B8%EC%A1%D1%B9&amp;month=4&amp;year=2020&amp;thetype=%A7%BA%CB%B9%E8%C7%C2%A7%D2%B9" TargetMode="External"/><Relationship Id="rId1370" Type="http://schemas.openxmlformats.org/officeDocument/2006/relationships/hyperlink" Target="http://hfo63.cfo.in.th/CheckDataDtl.aspx?orgid=14150&amp;balance=%A7%BA%B4%D8%C5%3Cbr/%3E%A7%BA%CA%D1%C1%BE%D1%B9%B8%EC%A1%D1%B9&amp;month=4&amp;year=2020&amp;thetype=%A7%BA%CB%B9%E8%C7%C2%A7%D2%B9" TargetMode="External"/><Relationship Id="rId2007" Type="http://schemas.openxmlformats.org/officeDocument/2006/relationships/hyperlink" Target="http://hfo63.cfo.in.th/CheckDataDtl.aspx?orgid=13919&amp;balance=%A7%BA%B4%D8%C5%3Cbr/%3E%A7%BA%CA%D1%C1%BE%D1%B9%B8%EC%A1%D1%B9&amp;month=4&amp;year=2020&amp;thetype=%A7%BA%CB%B9%E8%C7%C2%A7%D2%B9" TargetMode="External"/><Relationship Id="rId740" Type="http://schemas.openxmlformats.org/officeDocument/2006/relationships/hyperlink" Target="http://hfo63.cfo.in.th/CheckDataDtl.aspx?orgid=11034&amp;balance=%A7%BA%B4%D8%C5%3Cbr/%3E%A7%BA%CA%D1%C1%BE%D1%B9%B8%EC%A1%D1%B9&amp;month=4&amp;year=2020&amp;thetype=%A7%BA%CB%B9%E8%C7%C2%A7%D2%B9" TargetMode="External"/><Relationship Id="rId838" Type="http://schemas.openxmlformats.org/officeDocument/2006/relationships/hyperlink" Target="http://hfo63.cfo.in.th/CheckDataDtl.aspx?orgid=05452&amp;balance=%A7%BA%B4%D8%C5%3Cbr/%3E%A7%BA%CA%D1%C1%BE%D1%B9%B8%EC%A1%D1%B9&amp;month=4&amp;year=2020&amp;thetype=%A7%BA%CB%B9%E8%C7%C2%A7%D2%B9" TargetMode="External"/><Relationship Id="rId1023" Type="http://schemas.openxmlformats.org/officeDocument/2006/relationships/hyperlink" Target="http://hfo63.cfo.in.th/CheckDataDtl.aspx?orgid=05544&amp;balance=%A7%BA%B4%D8%C5%3Cbr/%3E%A7%BA%CA%D1%C1%BE%D1%B9%B8%EC%A1%D1%B9&amp;month=4&amp;year=2020&amp;thetype=%A7%BA%CB%B9%E8%C7%C2%A7%D2%B9" TargetMode="External"/><Relationship Id="rId1468" Type="http://schemas.openxmlformats.org/officeDocument/2006/relationships/hyperlink" Target="http://hfo63.cfo.in.th/CheckDataDtl.aspx?orgid=04213&amp;balance=%A7%BA%B4%D8%C5%3Cbr/%3E%A7%BA%CA%D1%C1%BE%D1%B9%B8%EC%A1%D1%B9&amp;month=4&amp;year=2020&amp;thetype=%A7%BA%CB%B9%E8%C7%C2%A7%D2%B9" TargetMode="External"/><Relationship Id="rId1675" Type="http://schemas.openxmlformats.org/officeDocument/2006/relationships/hyperlink" Target="http://hfo63.cfo.in.th/CheckDataDtl.aspx?orgid=04530&amp;balance=%A7%BA%B4%D8%C5%3Cbr/%3E%A7%BA%CA%D1%C1%BE%D1%B9%B8%EC%A1%D1%B9&amp;month=4&amp;year=2020&amp;thetype=%A7%BA%CB%B9%E8%C7%C2%A7%D2%B9" TargetMode="External"/><Relationship Id="rId1882" Type="http://schemas.openxmlformats.org/officeDocument/2006/relationships/hyperlink" Target="http://hfo63.cfo.in.th/CheckDataDtl.aspx?orgid=04636&amp;balance=%A7%BA%B4%D8%C5%3Cbr/%3E%A7%BA%CA%D1%C1%BE%D1%B9%B8%EC%A1%D1%B9&amp;month=4&amp;year=2020&amp;thetype=%A7%BA%CB%B9%E8%C7%C2%A7%D2%B9" TargetMode="External"/><Relationship Id="rId600" Type="http://schemas.openxmlformats.org/officeDocument/2006/relationships/hyperlink" Target="http://hfo63.cfo.in.th/CheckDataDtl.aspx?orgid=04716&amp;balance=%A7%BA%B4%D8%C5%3Cbr/%3E%A7%BA%CA%D1%C1%BE%D1%B9%B8%EC%A1%D1%B9&amp;month=4&amp;year=2020&amp;thetype=%A7%BA%CB%B9%E8%C7%C2%A7%D2%B9" TargetMode="External"/><Relationship Id="rId1230" Type="http://schemas.openxmlformats.org/officeDocument/2006/relationships/hyperlink" Target="http://hfo63.cfo.in.th/CheckDataDtl.aspx?orgid=04790&amp;balance=%A7%BA%B4%D8%C5%3Cbr/%3E%A7%BA%CA%D1%C1%BE%D1%B9%B8%EC%A1%D1%B9&amp;month=4&amp;year=2020&amp;thetype=%A7%BA%CB%B9%E8%C7%C2%A7%D2%B9" TargetMode="External"/><Relationship Id="rId1328" Type="http://schemas.openxmlformats.org/officeDocument/2006/relationships/hyperlink" Target="http://hfo63.cfo.in.th/CheckDataDtl.aspx?orgid=04897&amp;balance=%A7%BA%B4%D8%C5%3Cbr/%3E%A7%BA%CA%D1%C1%BE%D1%B9%B8%EC%A1%D1%B9&amp;month=4&amp;year=2020&amp;thetype=%A7%BA%CB%B9%E8%C7%C2%A7%D2%B9" TargetMode="External"/><Relationship Id="rId1535" Type="http://schemas.openxmlformats.org/officeDocument/2006/relationships/hyperlink" Target="http://hfo63.cfo.in.th/CheckDataDtl.aspx?orgid=04246&amp;balance=%A7%BA%B4%D8%C5%3Cbr/%3E%A7%BA%CA%D1%C1%BE%D1%B9%B8%EC%A1%D1%B9&amp;month=4&amp;year=2020&amp;thetype=%A7%BA%CB%B9%E8%C7%C2%A7%D2%B9" TargetMode="External"/><Relationship Id="rId905" Type="http://schemas.openxmlformats.org/officeDocument/2006/relationships/hyperlink" Target="http://hfo63.cfo.in.th/CheckDataDtl.aspx?orgid=05485&amp;balance=%A7%BA%B4%D8%C5%3Cbr/%3E%A7%BA%CA%D1%C1%BE%D1%B9%B8%EC%A1%D1%B9&amp;month=4&amp;year=2020&amp;thetype=%A7%BA%CB%B9%E8%C7%C2%A7%D2%B9" TargetMode="External"/><Relationship Id="rId1742" Type="http://schemas.openxmlformats.org/officeDocument/2006/relationships/hyperlink" Target="http://hfo63.cfo.in.th/CheckDataDtl.aspx?orgid=04564&amp;balance=%A7%BA%B4%D8%C5%3Cbr/%3E%A7%BA%CA%D1%C1%BE%D1%B9%B8%EC%A1%D1%B9&amp;month=4&amp;year=2020&amp;thetype=%A7%BA%CB%B9%E8%C7%C2%A7%D2%B9" TargetMode="External"/><Relationship Id="rId34" Type="http://schemas.openxmlformats.org/officeDocument/2006/relationships/hyperlink" Target="http://hfo63.cfo.in.th/CheckDataDtl.aspx?orgid=05605&amp;balance=%A7%BA%B4%D8%C5%3Cbr/%3E%A7%BA%CA%D1%C1%BE%D1%B9%B8%EC%A1%D1%B9&amp;month=4&amp;year=2020&amp;thetype=%A7%BA%CB%B9%E8%C7%C2%A7%D2%B9" TargetMode="External"/><Relationship Id="rId1602" Type="http://schemas.openxmlformats.org/officeDocument/2006/relationships/hyperlink" Target="http://hfo63.cfo.in.th/CheckDataDtl.aspx?orgid=04492&amp;balance=%A7%BA%B4%D8%C5%3Cbr/%3E%A7%BA%CA%D1%C1%BE%D1%B9%B8%EC%A1%D1%B9&amp;month=4&amp;year=2020&amp;thetype=%A7%BA%CB%B9%E8%C7%C2%A7%D2%B9" TargetMode="External"/><Relationship Id="rId183" Type="http://schemas.openxmlformats.org/officeDocument/2006/relationships/hyperlink" Target="http://hfo63.cfo.in.th/CheckDataDtl.aspx?orgid=05683&amp;balance=%A7%BA%B4%D8%C5%3Cbr/%3E%A7%BA%CA%D1%C1%BE%D1%B9%B8%EC%A1%D1%B9&amp;month=4&amp;year=2020&amp;thetype=%A7%BA%CB%B9%E8%C7%C2%A7%D2%B9" TargetMode="External"/><Relationship Id="rId390" Type="http://schemas.openxmlformats.org/officeDocument/2006/relationships/hyperlink" Target="http://hfo63.cfo.in.th/CheckDataDtl.aspx?orgid=04845&amp;balance=%A7%BA%B4%D8%C5%3Cbr/%3E%A7%BA%CA%D1%C1%BE%D1%B9%B8%EC%A1%D1%B9&amp;month=4&amp;year=2020&amp;thetype=%A7%BA%CB%B9%E8%C7%C2%A7%D2%B9" TargetMode="External"/><Relationship Id="rId1907" Type="http://schemas.openxmlformats.org/officeDocument/2006/relationships/hyperlink" Target="http://hfo63.cfo.in.th/CheckDataDtl.aspx?orgid=04648&amp;balance=%A7%BA%B4%D8%C5%3Cbr/%3E%A7%BA%CA%D1%C1%BE%D1%B9%B8%EC%A1%D1%B9&amp;month=4&amp;year=2020&amp;thetype=%A7%BA%CB%B9%E8%C7%C2%A7%D2%B9" TargetMode="External"/><Relationship Id="rId250" Type="http://schemas.openxmlformats.org/officeDocument/2006/relationships/hyperlink" Target="http://hfo63.cfo.in.th/CheckDataDtl.aspx?orgid=05718&amp;balance=%A7%BA%B4%D8%C5%3Cbr/%3E%A7%BA%CA%D1%C1%BE%D1%B9%B8%EC%A1%D1%B9&amp;month=4&amp;year=2020&amp;thetype=%A7%BA%CB%B9%E8%C7%C2%A7%D2%B9" TargetMode="External"/><Relationship Id="rId488" Type="http://schemas.openxmlformats.org/officeDocument/2006/relationships/hyperlink" Target="http://hfo63.cfo.in.th/CheckDataDtl.aspx?orgid=00416&amp;balance=&amp;month=4&amp;year=2020&amp;thetype=%A7%BA%CB%B9%E8%C7%C2%A7%D2%B9" TargetMode="External"/><Relationship Id="rId695" Type="http://schemas.openxmlformats.org/officeDocument/2006/relationships/hyperlink" Target="http://hfo63.cfo.in.th/CheckDataDtl.aspx?orgid=04765&amp;balance=%A7%BA%B4%D8%C5%3Cbr/%3E%A7%BA%CA%D1%C1%BE%D1%B9%B8%EC%A1%D1%B9&amp;month=4&amp;year=2020&amp;thetype=%A7%BA%CB%B9%E8%C7%C2%A7%D2%B9" TargetMode="External"/><Relationship Id="rId110" Type="http://schemas.openxmlformats.org/officeDocument/2006/relationships/hyperlink" Target="http://hfo63.cfo.in.th/CheckDataDtl.aspx?orgid=05643&amp;balance=%A7%BA%B4%D8%C5%3Cbr/%3E%A7%BA%CA%D1%C1%BE%D1%B9%B8%EC%A1%D1%B9&amp;month=4&amp;year=2020&amp;thetype=%A7%BA%CB%B9%E8%C7%C2%A7%D2%B9" TargetMode="External"/><Relationship Id="rId348" Type="http://schemas.openxmlformats.org/officeDocument/2006/relationships/hyperlink" Target="http://hfo63.cfo.in.th/CheckDataDtl.aspx?orgid=00441&amp;balance=%A7%BA%B4%D8%C5%3Cbr/%3E%A7%BA%CA%D1%C1%BE%D1%B9%B8%EC%A1%D1%B9&amp;month=4&amp;year=2020&amp;thetype=%A7%BA%CB%B9%E8%C7%C2%A7%D2%B9" TargetMode="External"/><Relationship Id="rId555" Type="http://schemas.openxmlformats.org/officeDocument/2006/relationships/hyperlink" Target="http://hfo63.cfo.in.th/CheckDataDtl.aspx?orgid=04692&amp;balance=%A7%BA%B4%D8%C5%3Cbr/%3E%A7%BA%CA%D1%C1%BE%D1%B9%B8%EC%A1%D1%B9&amp;month=4&amp;year=2020&amp;thetype=%A7%BA%CB%B9%E8%C7%C2%A7%D2%B9" TargetMode="External"/><Relationship Id="rId762" Type="http://schemas.openxmlformats.org/officeDocument/2006/relationships/hyperlink" Target="http://hfo63.cfo.in.th/CheckDataDtl.aspx?orgid=13928&amp;balance=%A7%BA%B4%D8%C5%3Cbr/%3E%A7%BA%CA%D1%C1%BE%D1%B9%B8%EC%A1%D1%B9&amp;month=4&amp;year=2020&amp;thetype=%A7%BA%CB%B9%E8%C7%C2%A7%D2%B9" TargetMode="External"/><Relationship Id="rId1185" Type="http://schemas.openxmlformats.org/officeDocument/2006/relationships/hyperlink" Target="http://hfo63.cfo.in.th/CheckDataDtl.aspx?orgid=14887&amp;balance=%A7%BA%B4%D8%C5%3Cbr/%3E%A7%BA%CA%D1%C1%BE%D1%B9%B8%EC%A1%D1%B9&amp;month=4&amp;year=2020&amp;thetype=%A7%BA%CB%B9%E8%C7%C2%A7%D2%B9" TargetMode="External"/><Relationship Id="rId1392" Type="http://schemas.openxmlformats.org/officeDocument/2006/relationships/hyperlink" Target="http://hfo63.cfo.in.th/CheckDataDtl.aspx?orgid=04174&amp;balance=%A7%BA%B4%D8%C5%3Cbr/%3E%A7%BA%CA%D1%C1%BE%D1%B9%B8%EC%A1%D1%B9&amp;month=4&amp;year=2020&amp;thetype=%A7%BA%CB%B9%E8%C7%C2%A7%D2%B9" TargetMode="External"/><Relationship Id="rId2029" Type="http://schemas.openxmlformats.org/officeDocument/2006/relationships/hyperlink" Target="http://hfo63.cfo.in.th/CheckDataDtl.aspx?orgid=14848&amp;balance=%A7%BA%B4%D8%C5%3Cbr/%3E%A7%BA%CA%D1%C1%BE%D1%B9%B8%EC%A1%D1%B9&amp;month=4&amp;year=2020&amp;thetype=%A7%BA%CB%B9%E8%C7%C2%A7%D2%B9" TargetMode="External"/><Relationship Id="rId208" Type="http://schemas.openxmlformats.org/officeDocument/2006/relationships/hyperlink" Target="http://hfo63.cfo.in.th/CheckDataDtl.aspx?orgid=05696&amp;balance=%A7%BA%B4%D8%C5%3Cbr/%3E%A7%BA%CA%D1%C1%BE%D1%B9%B8%EC%A1%D1%B9&amp;month=4&amp;year=2020&amp;thetype=%A7%BA%CB%B9%E8%C7%C2%A7%D2%B9" TargetMode="External"/><Relationship Id="rId415" Type="http://schemas.openxmlformats.org/officeDocument/2006/relationships/hyperlink" Target="http://hfo63.cfo.in.th/CheckDataDtl.aspx?orgid=04873&amp;balance=%A7%BA%B4%D8%C5%3Cbr/%3E%A7%BA%CA%D1%C1%BE%D1%B9%B8%EC%A1%D1%B9&amp;month=4&amp;year=2020&amp;thetype=%A7%BA%CB%B9%E8%C7%C2%A7%D2%B9" TargetMode="External"/><Relationship Id="rId622" Type="http://schemas.openxmlformats.org/officeDocument/2006/relationships/hyperlink" Target="http://hfo63.cfo.in.th/CheckDataDtl.aspx?orgid=04727&amp;balance=%A7%BA%B4%D8%C5%3Cbr/%3E%A7%BA%CA%D1%C1%BE%D1%B9%B8%EC%A1%D1%B9&amp;month=4&amp;year=2020&amp;thetype=%A7%BA%CB%B9%E8%C7%C2%A7%D2%B9" TargetMode="External"/><Relationship Id="rId1045" Type="http://schemas.openxmlformats.org/officeDocument/2006/relationships/hyperlink" Target="http://hfo63.cfo.in.th/CheckDataDtl.aspx?orgid=05555&amp;balance=%A7%BA%B4%D8%C5%3Cbr/%3E%A7%BA%CA%D1%C1%BE%D1%B9%B8%EC%A1%D1%B9&amp;month=4&amp;year=2020&amp;thetype=%A7%BA%CB%B9%E8%C7%C2%A7%D2%B9" TargetMode="External"/><Relationship Id="rId1252" Type="http://schemas.openxmlformats.org/officeDocument/2006/relationships/hyperlink" Target="http://hfo63.cfo.in.th/CheckDataDtl.aspx?orgid=04801&amp;balance=%A7%BA%B4%D8%C5%3Cbr/%3E%A7%BA%CA%D1%C1%BE%D1%B9%B8%EC%A1%D1%B9&amp;month=4&amp;year=2020&amp;thetype=%A7%BA%CB%B9%E8%C7%C2%A7%D2%B9" TargetMode="External"/><Relationship Id="rId1697" Type="http://schemas.openxmlformats.org/officeDocument/2006/relationships/hyperlink" Target="http://hfo63.cfo.in.th/CheckDataDtl.aspx?orgid=04541&amp;balance=%A7%BA%B4%D8%C5%3Cbr/%3E%A7%BA%CA%D1%C1%BE%D1%B9%B8%EC%A1%D1%B9&amp;month=4&amp;year=2020&amp;thetype=%A7%BA%CB%B9%E8%C7%C2%A7%D2%B9" TargetMode="External"/><Relationship Id="rId927" Type="http://schemas.openxmlformats.org/officeDocument/2006/relationships/hyperlink" Target="http://hfo63.cfo.in.th/CheckDataDtl.aspx?orgid=05496&amp;balance=%A7%BA%B4%D8%C5%3Cbr/%3E%A7%BA%CA%D1%C1%BE%D1%B9%B8%EC%A1%D1%B9&amp;month=4&amp;year=2020&amp;thetype=%A7%BA%CB%B9%E8%C7%C2%A7%D2%B9" TargetMode="External"/><Relationship Id="rId1112" Type="http://schemas.openxmlformats.org/officeDocument/2006/relationships/hyperlink" Target="http://hfo63.cfo.in.th/CheckDataDtl.aspx?orgid=05589&amp;balance=%A7%BA%B4%D8%C5%3Cbr/%3E%A7%BA%CA%D1%C1%BE%D1%B9%B8%EC%A1%D1%B9&amp;month=4&amp;year=2020&amp;thetype=%A7%BA%CB%B9%E8%C7%C2%A7%D2%B9" TargetMode="External"/><Relationship Id="rId1557" Type="http://schemas.openxmlformats.org/officeDocument/2006/relationships/hyperlink" Target="http://hfo63.cfo.in.th/CheckDataDtl.aspx?orgid=14864&amp;balance=%A7%BA%B4%D8%C5%3Cbr/%3E%A7%BA%CA%D1%C1%BE%D1%B9%B8%EC%A1%D1%B9&amp;month=4&amp;year=2020&amp;thetype=%A7%BA%CB%B9%E8%C7%C2%A7%D2%B9" TargetMode="External"/><Relationship Id="rId1764" Type="http://schemas.openxmlformats.org/officeDocument/2006/relationships/hyperlink" Target="http://hfo63.cfo.in.th/CheckDataDtl.aspx?orgid=04575&amp;balance=%A7%BA%B4%D8%C5%3Cbr/%3E%A7%BA%CA%D1%C1%BE%D1%B9%B8%EC%A1%D1%B9&amp;month=4&amp;year=2020&amp;thetype=%A7%BA%CB%B9%E8%C7%C2%A7%D2%B9" TargetMode="External"/><Relationship Id="rId1971" Type="http://schemas.openxmlformats.org/officeDocument/2006/relationships/hyperlink" Target="http://hfo63.cfo.in.th/CheckDataDtl.aspx?orgid=11027&amp;balance=%A7%BA%B4%D8%C5%3Cbr/%3E%A7%BA%CA%D1%C1%BE%D1%B9%B8%EC%A1%D1%B9&amp;month=4&amp;year=2020&amp;thetype=%A7%BA%CB%B9%E8%C7%C2%A7%D2%B9" TargetMode="External"/><Relationship Id="rId56" Type="http://schemas.openxmlformats.org/officeDocument/2006/relationships/hyperlink" Target="http://hfo63.cfo.in.th/CheckDataDtl.aspx?orgid=05616&amp;balance=%A7%BA%B4%D8%C5%3Cbr/%3E%A7%BA%CA%D1%C1%BE%D1%B9%B8%EC%A1%D1%B9&amp;month=4&amp;year=2020&amp;thetype=%A7%BA%CB%B9%E8%C7%C2%A7%D2%B9" TargetMode="External"/><Relationship Id="rId1417" Type="http://schemas.openxmlformats.org/officeDocument/2006/relationships/hyperlink" Target="http://hfo63.cfo.in.th/CheckDataDtl.aspx?orgid=04187&amp;balance=%A7%BA%B4%D8%C5%3Cbr/%3E%A7%BA%CA%D1%C1%BE%D1%B9%B8%EC%A1%D1%B9&amp;month=4&amp;year=2020&amp;thetype=%A7%BA%CB%B9%E8%C7%C2%A7%D2%B9" TargetMode="External"/><Relationship Id="rId1624" Type="http://schemas.openxmlformats.org/officeDocument/2006/relationships/hyperlink" Target="http://hfo63.cfo.in.th/CheckDataDtl.aspx?orgid=04503&amp;balance=%A7%BA%B4%D8%C5%3Cbr/%3E%A7%BA%CA%D1%C1%BE%D1%B9%B8%EC%A1%D1%B9&amp;month=4&amp;year=2020&amp;thetype=%A7%BA%CB%B9%E8%C7%C2%A7%D2%B9" TargetMode="External"/><Relationship Id="rId1831" Type="http://schemas.openxmlformats.org/officeDocument/2006/relationships/hyperlink" Target="http://hfo63.cfo.in.th/CheckDataDtl.aspx?orgid=04609&amp;balance=%A7%BA%B4%D8%C5%3Cbr/%3E%A7%BA%CA%D1%C1%BE%D1%B9%B8%EC%A1%D1%B9&amp;month=4&amp;year=2020&amp;thetype=%A7%BA%CB%B9%E8%C7%C2%A7%D2%B9" TargetMode="External"/><Relationship Id="rId1929" Type="http://schemas.openxmlformats.org/officeDocument/2006/relationships/hyperlink" Target="http://hfo63.cfo.in.th/CheckDataDtl.aspx?orgid=04659&amp;balance=%A7%BA%B4%D8%C5%3Cbr/%3E%A7%BA%CA%D1%C1%BE%D1%B9%B8%EC%A1%D1%B9&amp;month=4&amp;year=2020&amp;thetype=%A7%BA%CB%B9%E8%C7%C2%A7%D2%B9" TargetMode="External"/><Relationship Id="rId272" Type="http://schemas.openxmlformats.org/officeDocument/2006/relationships/hyperlink" Target="http://hfo63.cfo.in.th/CheckDataDtl.aspx?orgid=05729&amp;balance=%A7%BA%B4%D8%C5%3Cbr/%3E%A7%BA%CA%D1%C1%BE%D1%B9%B8%EC%A1%D1%B9&amp;month=4&amp;year=2020&amp;thetype=%A7%BA%CB%B9%E8%C7%C2%A7%D2%B9" TargetMode="External"/><Relationship Id="rId577" Type="http://schemas.openxmlformats.org/officeDocument/2006/relationships/hyperlink" Target="http://hfo63.cfo.in.th/CheckDataDtl.aspx?orgid=04703&amp;balance=%A7%BA%B4%D8%C5%3Cbr/%3E%A7%BA%CA%D1%C1%BE%D1%B9%B8%EC%A1%D1%B9&amp;month=4&amp;year=2020&amp;thetype=%A7%BA%CB%B9%E8%C7%C2%A7%D2%B9" TargetMode="External"/><Relationship Id="rId132" Type="http://schemas.openxmlformats.org/officeDocument/2006/relationships/hyperlink" Target="http://hfo63.cfo.in.th/CheckDataDtl.aspx?orgid=05656&amp;balance=%A7%BA%B4%D8%C5%3Cbr/%3E%A7%BA%CA%D1%C1%BE%D1%B9%B8%EC%A1%D1%B9&amp;month=4&amp;year=2020&amp;thetype=%A7%BA%CB%B9%E8%C7%C2%A7%D2%B9" TargetMode="External"/><Relationship Id="rId784" Type="http://schemas.openxmlformats.org/officeDocument/2006/relationships/hyperlink" Target="http://hfo63.cfo.in.th/CheckDataDtl.aspx?orgid=00493&amp;balance=%A7%BA%B4%D8%C5%3Cbr/%3E%A7%BA%CA%D1%C1%BE%D1%B9%B8%EC%A1%D1%B9&amp;month=4&amp;year=2020&amp;thetype=%A7%BA%CB%B9%E8%C7%C2%A7%D2%B9" TargetMode="External"/><Relationship Id="rId991" Type="http://schemas.openxmlformats.org/officeDocument/2006/relationships/hyperlink" Target="http://hfo63.cfo.in.th/CheckDataDtl.aspx?orgid=05528&amp;balance=%A7%BA%B4%D8%C5%3Cbr/%3E%A7%BA%CA%D1%C1%BE%D1%B9%B8%EC%A1%D1%B9&amp;month=4&amp;year=2020&amp;thetype=%A7%BA%CB%B9%E8%C7%C2%A7%D2%B9" TargetMode="External"/><Relationship Id="rId1067" Type="http://schemas.openxmlformats.org/officeDocument/2006/relationships/hyperlink" Target="http://hfo63.cfo.in.th/CheckDataDtl.aspx?orgid=05566&amp;balance=%A7%BA%B4%D8%C5%3Cbr/%3E%A7%BA%CA%D1%C1%BE%D1%B9%B8%EC%A1%D1%B9&amp;month=4&amp;year=2020&amp;thetype=%A7%BA%CB%B9%E8%C7%C2%A7%D2%B9" TargetMode="External"/><Relationship Id="rId2020" Type="http://schemas.openxmlformats.org/officeDocument/2006/relationships/hyperlink" Target="http://hfo63.cfo.in.th/CheckDataDtl.aspx?orgid=14248&amp;balance=%A7%BA%B4%D8%C5%3Cbr/%3E%A7%BA%CA%D1%C1%BE%D1%B9%B8%EC%A1%D1%B9&amp;month=4&amp;year=2020&amp;thetype=%A7%BA%CB%B9%E8%C7%C2%A7%D2%B9" TargetMode="External"/><Relationship Id="rId437" Type="http://schemas.openxmlformats.org/officeDocument/2006/relationships/hyperlink" Target="http://hfo63.cfo.in.th/CheckDataDtl.aspx?orgid=04884&amp;balance=%A7%BA%B4%D8%C5%3Cbr/%3E%A7%BA%CA%D1%C1%BE%D1%B9%B8%EC%A1%D1%B9&amp;month=4&amp;year=2020&amp;thetype=%A7%BA%CB%B9%E8%C7%C2%A7%D2%B9" TargetMode="External"/><Relationship Id="rId644" Type="http://schemas.openxmlformats.org/officeDocument/2006/relationships/hyperlink" Target="http://hfo63.cfo.in.th/CheckDataDtl.aspx?orgid=04738&amp;balance=%A7%BA%B4%D8%C5%3Cbr/%3E%A7%BA%CA%D1%C1%BE%D1%B9%B8%EC%A1%D1%B9&amp;month=4&amp;year=2020&amp;thetype=%A7%BA%CB%B9%E8%C7%C2%A7%D2%B9" TargetMode="External"/><Relationship Id="rId851" Type="http://schemas.openxmlformats.org/officeDocument/2006/relationships/hyperlink" Target="http://hfo63.cfo.in.th/CheckDataDtl.aspx?orgid=05458&amp;balance=%A7%BA%B4%D8%C5%3Cbr/%3E%A7%BA%CA%D1%C1%BE%D1%B9%B8%EC%A1%D1%B9&amp;month=4&amp;year=2020&amp;thetype=%A7%BA%CB%B9%E8%C7%C2%A7%D2%B9" TargetMode="External"/><Relationship Id="rId1274" Type="http://schemas.openxmlformats.org/officeDocument/2006/relationships/hyperlink" Target="http://hfo63.cfo.in.th/CheckDataDtl.aspx?orgid=04831&amp;balance=%A7%BA%B4%D8%C5%3Cbr/%3E%A7%BA%CA%D1%C1%BE%D1%B9%B8%EC%A1%D1%B9&amp;month=4&amp;year=2020&amp;thetype=%A7%BA%CB%B9%E8%C7%C2%A7%D2%B9" TargetMode="External"/><Relationship Id="rId1481" Type="http://schemas.openxmlformats.org/officeDocument/2006/relationships/hyperlink" Target="http://hfo63.cfo.in.th/CheckDataDtl.aspx?orgid=04219&amp;balance=%A7%BA%B4%D8%C5%3Cbr/%3E%A7%BA%CA%D1%C1%BE%D1%B9%B8%EC%A1%D1%B9&amp;month=4&amp;year=2020&amp;thetype=%A7%BA%CB%B9%E8%C7%C2%A7%D2%B9" TargetMode="External"/><Relationship Id="rId1579" Type="http://schemas.openxmlformats.org/officeDocument/2006/relationships/hyperlink" Target="http://hfo63.cfo.in.th/CheckDataDtl.aspx?orgid=00415&amp;balance=&amp;month=4&amp;year=2020&amp;thetype=%A7%BA%CB%B9%E8%C7%C2%A7%D2%B9" TargetMode="External"/><Relationship Id="rId504" Type="http://schemas.openxmlformats.org/officeDocument/2006/relationships/hyperlink" Target="http://hfo63.cfo.in.th/CheckDataDtl.aspx?orgid=04666&amp;balance=%A7%BA%B4%D8%C5%3Cbr/%3E%A7%BA%CA%D1%C1%BE%D1%B9%B8%EC%A1%D1%B9&amp;month=4&amp;year=2020&amp;thetype=%A7%BA%CB%B9%E8%C7%C2%A7%D2%B9" TargetMode="External"/><Relationship Id="rId711" Type="http://schemas.openxmlformats.org/officeDocument/2006/relationships/hyperlink" Target="http://hfo63.cfo.in.th/CheckDataDtl.aspx?orgid=04773&amp;balance=%A7%BA%B4%D8%C5%3Cbr/%3E%A7%BA%CA%D1%C1%BE%D1%B9%B8%EC%A1%D1%B9&amp;month=4&amp;year=2020&amp;thetype=%A7%BA%CB%B9%E8%C7%C2%A7%D2%B9" TargetMode="External"/><Relationship Id="rId949" Type="http://schemas.openxmlformats.org/officeDocument/2006/relationships/hyperlink" Target="http://hfo63.cfo.in.th/CheckDataDtl.aspx?orgid=05507&amp;balance=%A7%BA%B4%D8%C5%3Cbr/%3E%A7%BA%CA%D1%C1%BE%D1%B9%B8%EC%A1%D1%B9&amp;month=4&amp;year=2020&amp;thetype=%A7%BA%CB%B9%E8%C7%C2%A7%D2%B9" TargetMode="External"/><Relationship Id="rId1134" Type="http://schemas.openxmlformats.org/officeDocument/2006/relationships/hyperlink" Target="http://hfo63.cfo.in.th/CheckDataDtl.aspx?orgid=11093&amp;balance=%A7%BA%B4%D8%C5%3Cbr/%3E%A7%BA%CA%D1%C1%BE%D1%B9%B8%EC%A1%D1%B9&amp;month=4&amp;year=2020&amp;thetype=%A7%BA%CB%B9%E8%C7%C2%A7%D2%B9" TargetMode="External"/><Relationship Id="rId1341" Type="http://schemas.openxmlformats.org/officeDocument/2006/relationships/hyperlink" Target="http://hfo63.cfo.in.th/CheckDataDtl.aspx?orgid=04903&amp;balance=%A7%BA%B4%D8%C5%3Cbr/%3E%A7%BA%CA%D1%C1%BE%D1%B9%B8%EC%A1%D1%B9&amp;month=4&amp;year=2020&amp;thetype=%A7%BA%CB%B9%E8%C7%C2%A7%D2%B9" TargetMode="External"/><Relationship Id="rId1786" Type="http://schemas.openxmlformats.org/officeDocument/2006/relationships/hyperlink" Target="http://hfo63.cfo.in.th/CheckDataDtl.aspx?orgid=04586&amp;balance=%A7%BA%B4%D8%C5%3Cbr/%3E%A7%BA%CA%D1%C1%BE%D1%B9%B8%EC%A1%D1%B9&amp;month=4&amp;year=2020&amp;thetype=%A7%BA%CB%B9%E8%C7%C2%A7%D2%B9" TargetMode="External"/><Relationship Id="rId1993" Type="http://schemas.openxmlformats.org/officeDocument/2006/relationships/hyperlink" Target="http://hfo63.cfo.in.th/CheckDataDtl.aspx?orgid=13911&amp;balance=%A7%BA%B4%D8%C5%3Cbr/%3E%A7%BA%CA%D1%C1%BE%D1%B9%B8%EC%A1%D1%B9&amp;month=4&amp;year=2020&amp;thetype=%A7%BA%CB%B9%E8%C7%C2%A7%D2%B9" TargetMode="External"/><Relationship Id="rId78" Type="http://schemas.openxmlformats.org/officeDocument/2006/relationships/hyperlink" Target="http://hfo63.cfo.in.th/CheckDataDtl.aspx?orgid=05627&amp;balance=%A7%BA%B4%D8%C5%3Cbr/%3E%A7%BA%CA%D1%C1%BE%D1%B9%B8%EC%A1%D1%B9&amp;month=4&amp;year=2020&amp;thetype=%A7%BA%CB%B9%E8%C7%C2%A7%D2%B9" TargetMode="External"/><Relationship Id="rId809" Type="http://schemas.openxmlformats.org/officeDocument/2006/relationships/hyperlink" Target="http://hfo63.cfo.in.th/CheckDataDtl.aspx?orgid=00505&amp;balance=%A7%BA%B4%D8%C5%3Cbr/%3E%A7%BA%CA%D1%C1%BE%D1%B9%B8%EC%A1%D1%B9&amp;month=4&amp;year=2020&amp;thetype=%A7%BA%CB%B9%E8%C7%C2%A7%D2%B9" TargetMode="External"/><Relationship Id="rId1201" Type="http://schemas.openxmlformats.org/officeDocument/2006/relationships/hyperlink" Target="http://hfo63.cfo.in.th/CheckDataDtl.aspx?orgid=00430&amp;balance=%A7%BA%B4%D8%C5%3Cbr/%3E%A7%BA%CA%D1%C1%BE%D1%B9%B8%EC%A1%D1%B9&amp;month=4&amp;year=2020&amp;thetype=%A7%BA%CB%B9%E8%C7%C2%A7%D2%B9" TargetMode="External"/><Relationship Id="rId1439" Type="http://schemas.openxmlformats.org/officeDocument/2006/relationships/hyperlink" Target="http://hfo63.cfo.in.th/CheckDataDtl.aspx?orgid=04198&amp;balance=%A7%BA%B4%D8%C5%3Cbr/%3E%A7%BA%CA%D1%C1%BE%D1%B9%B8%EC%A1%D1%B9&amp;month=4&amp;year=2020&amp;thetype=%A7%BA%CB%B9%E8%C7%C2%A7%D2%B9" TargetMode="External"/><Relationship Id="rId1646" Type="http://schemas.openxmlformats.org/officeDocument/2006/relationships/hyperlink" Target="http://hfo63.cfo.in.th/CheckDataDtl.aspx?orgid=04515&amp;balance=%A7%BA%B4%D8%C5%3Cbr/%3E%A7%BA%CA%D1%C1%BE%D1%B9%B8%EC%A1%D1%B9&amp;month=4&amp;year=2020&amp;thetype=%A7%BA%CB%B9%E8%C7%C2%A7%D2%B9" TargetMode="External"/><Relationship Id="rId1853" Type="http://schemas.openxmlformats.org/officeDocument/2006/relationships/hyperlink" Target="http://hfo63.cfo.in.th/CheckDataDtl.aspx?orgid=04620&amp;balance=%A7%BA%B4%D8%C5%3Cbr/%3E%A7%BA%CA%D1%C1%BE%D1%B9%B8%EC%A1%D1%B9&amp;month=4&amp;year=2020&amp;thetype=%A7%BA%CB%B9%E8%C7%C2%A7%D2%B9" TargetMode="External"/><Relationship Id="rId1506" Type="http://schemas.openxmlformats.org/officeDocument/2006/relationships/hyperlink" Target="http://hfo63.cfo.in.th/CheckDataDtl.aspx?orgid=04232&amp;balance=%A7%BA%B4%D8%C5%3Cbr/%3E%A7%BA%CA%D1%C1%BE%D1%B9%B8%EC%A1%D1%B9&amp;month=4&amp;year=2020&amp;thetype=%A7%BA%CB%B9%E8%C7%C2%A7%D2%B9" TargetMode="External"/><Relationship Id="rId1713" Type="http://schemas.openxmlformats.org/officeDocument/2006/relationships/hyperlink" Target="http://hfo63.cfo.in.th/CheckDataDtl.aspx?orgid=04549&amp;balance=%A7%BA%B4%D8%C5%3Cbr/%3E%A7%BA%CA%D1%C1%BE%D1%B9%B8%EC%A1%D1%B9&amp;month=4&amp;year=2020&amp;thetype=%A7%BA%CB%B9%E8%C7%C2%A7%D2%B9" TargetMode="External"/><Relationship Id="rId1920" Type="http://schemas.openxmlformats.org/officeDocument/2006/relationships/hyperlink" Target="http://hfo63.cfo.in.th/CheckDataDtl.aspx?orgid=04655&amp;balance=%A7%BA%B4%D8%C5%3Cbr/%3E%A7%BA%CA%D1%C1%BE%D1%B9%B8%EC%A1%D1%B9&amp;month=4&amp;year=2020&amp;thetype=%A7%BA%CB%B9%E8%C7%C2%A7%D2%B9" TargetMode="External"/><Relationship Id="rId294" Type="http://schemas.openxmlformats.org/officeDocument/2006/relationships/hyperlink" Target="http://hfo63.cfo.in.th/CheckDataDtl.aspx?orgid=0650&amp;balance=%A7%BA%B4%D8%C5%3Cbr/%3E%A7%BA%CA%D1%C1%BE%D1%B9%B8%EC%A1%D1%B9&amp;month=4&amp;year=2020&amp;thetype=%A7%BA%CB%B9%E8%C7%C2%A7%D2%B9" TargetMode="External"/><Relationship Id="rId154" Type="http://schemas.openxmlformats.org/officeDocument/2006/relationships/hyperlink" Target="http://hfo63.cfo.in.th/CheckDataDtl.aspx?orgid=05667&amp;balance=%A7%BA%B4%D8%C5%3Cbr/%3E%A7%BA%CA%D1%C1%BE%D1%B9%B8%EC%A1%D1%B9&amp;month=4&amp;year=2020&amp;thetype=%A7%BA%CB%B9%E8%C7%C2%A7%D2%B9" TargetMode="External"/><Relationship Id="rId361" Type="http://schemas.openxmlformats.org/officeDocument/2006/relationships/hyperlink" Target="http://hfo63.cfo.in.th/CheckDataDtl.aspx?orgid=04814&amp;balance=%A7%BA%B4%D8%C5%3Cbr/%3E%A7%BA%CA%D1%C1%BE%D1%B9%B8%EC%A1%D1%B9&amp;month=4&amp;year=2020&amp;thetype=%A7%BA%CB%B9%E8%C7%C2%A7%D2%B9" TargetMode="External"/><Relationship Id="rId599" Type="http://schemas.openxmlformats.org/officeDocument/2006/relationships/hyperlink" Target="http://hfo63.cfo.in.th/CheckDataDtl.aspx?orgid=04716&amp;balance=%A7%BA%B4%D8%C5%3Cbr/%3E%A7%BA%CA%D1%C1%BE%D1%B9%B8%EC%A1%D1%B9&amp;month=4&amp;year=2020&amp;thetype=%A7%BA%CB%B9%E8%C7%C2%A7%D2%B9" TargetMode="External"/><Relationship Id="rId2042" Type="http://schemas.openxmlformats.org/officeDocument/2006/relationships/hyperlink" Target="http://hfo63.cfo.in.th/CheckDataDtl.aspx?orgid=25058&amp;balance=%A7%BA%B4%D8%C5%3Cbr/%3E%A7%BA%CA%D1%C1%BE%D1%B9%B8%EC%A1%D1%B9&amp;month=4&amp;year=2020&amp;thetype=%A7%BA%CB%B9%E8%C7%C2%A7%D2%B9" TargetMode="External"/><Relationship Id="rId459" Type="http://schemas.openxmlformats.org/officeDocument/2006/relationships/hyperlink" Target="http://hfo63.cfo.in.th/CheckDataDtl.aspx?orgid=04895&amp;balance=%A7%BA%B4%D8%C5%3Cbr/%3E%A7%BA%CA%D1%C1%BE%D1%B9%B8%EC%A1%D1%B9&amp;month=4&amp;year=2020&amp;thetype=%A7%BA%CB%B9%E8%C7%C2%A7%D2%B9" TargetMode="External"/><Relationship Id="rId666" Type="http://schemas.openxmlformats.org/officeDocument/2006/relationships/hyperlink" Target="http://hfo63.cfo.in.th/CheckDataDtl.aspx?orgid=04750&amp;balance=%A7%BA%B4%D8%C5%3Cbr/%3E%A7%BA%CA%D1%C1%BE%D1%B9%B8%EC%A1%D1%B9&amp;month=4&amp;year=2020&amp;thetype=%A7%BA%CB%B9%E8%C7%C2%A7%D2%B9" TargetMode="External"/><Relationship Id="rId873" Type="http://schemas.openxmlformats.org/officeDocument/2006/relationships/hyperlink" Target="http://hfo63.cfo.in.th/CheckDataDtl.aspx?orgid=05469&amp;balance=%A7%BA%B4%D8%C5%3Cbr/%3E%A7%BA%CA%D1%C1%BE%D1%B9%B8%EC%A1%D1%B9&amp;month=4&amp;year=2020&amp;thetype=%A7%BA%CB%B9%E8%C7%C2%A7%D2%B9" TargetMode="External"/><Relationship Id="rId1089" Type="http://schemas.openxmlformats.org/officeDocument/2006/relationships/hyperlink" Target="http://hfo63.cfo.in.th/CheckDataDtl.aspx?orgid=05577&amp;balance=%A7%BA%B4%D8%C5%3Cbr/%3E%A7%BA%CA%D1%C1%BE%D1%B9%B8%EC%A1%D1%B9&amp;month=4&amp;year=2020&amp;thetype=%A7%BA%CB%B9%E8%C7%C2%A7%D2%B9" TargetMode="External"/><Relationship Id="rId1296" Type="http://schemas.openxmlformats.org/officeDocument/2006/relationships/hyperlink" Target="http://hfo63.cfo.in.th/CheckDataDtl.aspx?orgid=04842&amp;balance=%A7%BA%B4%D8%C5%3Cbr/%3E%A7%BA%CA%D1%C1%BE%D1%B9%B8%EC%A1%D1%B9&amp;month=4&amp;year=2020&amp;thetype=%A7%BA%CB%B9%E8%C7%C2%A7%D2%B9" TargetMode="External"/><Relationship Id="rId221" Type="http://schemas.openxmlformats.org/officeDocument/2006/relationships/hyperlink" Target="http://hfo63.cfo.in.th/CheckDataDtl.aspx?orgid=05704&amp;balance=%A7%BA%B4%D8%C5%3Cbr/%3E%A7%BA%CA%D1%C1%BE%D1%B9%B8%EC%A1%D1%B9&amp;month=4&amp;year=2020&amp;thetype=%A7%BA%CB%B9%E8%C7%C2%A7%D2%B9" TargetMode="External"/><Relationship Id="rId319" Type="http://schemas.openxmlformats.org/officeDocument/2006/relationships/hyperlink" Target="http://hfo63.cfo.in.th/CheckDataDtl.aspx?orgid=13979&amp;balance=%A7%BA%B4%D8%C5%3Cbr/%3E%A7%BA%CA%D1%C1%BE%D1%B9%B8%EC%A1%D1%B9&amp;month=4&amp;year=2020&amp;thetype=%A7%BA%CB%B9%E8%C7%C2%A7%D2%B9" TargetMode="External"/><Relationship Id="rId526" Type="http://schemas.openxmlformats.org/officeDocument/2006/relationships/hyperlink" Target="http://hfo63.cfo.in.th/CheckDataDtl.aspx?orgid=04677&amp;balance=%A7%BA%B4%D8%C5%3Cbr/%3E%A7%BA%CA%D1%C1%BE%D1%B9%B8%EC%A1%D1%B9&amp;month=4&amp;year=2020&amp;thetype=%A7%BA%CB%B9%E8%C7%C2%A7%D2%B9" TargetMode="External"/><Relationship Id="rId1156" Type="http://schemas.openxmlformats.org/officeDocument/2006/relationships/hyperlink" Target="http://hfo63.cfo.in.th/CheckDataDtl.aspx?orgid=11450&amp;balance=%A7%BA%B4%D8%C5%3Cbr/%3E%A7%BA%CA%D1%C1%BE%D1%B9%B8%EC%A1%D1%B9&amp;month=4&amp;year=2020&amp;thetype=%A7%BA%CB%B9%E8%C7%C2%A7%D2%B9" TargetMode="External"/><Relationship Id="rId1363" Type="http://schemas.openxmlformats.org/officeDocument/2006/relationships/hyperlink" Target="http://hfo63.cfo.in.th/CheckDataDtl.aspx?orgid=11044&amp;balance=%A7%BA%B4%D8%C5%3Cbr/%3E%A7%BA%CA%D1%C1%BE%D1%B9%B8%EC%A1%D1%B9&amp;month=4&amp;year=2020&amp;thetype=%A7%BA%CB%B9%E8%C7%C2%A7%D2%B9" TargetMode="External"/><Relationship Id="rId733" Type="http://schemas.openxmlformats.org/officeDocument/2006/relationships/hyperlink" Target="http://hfo63.cfo.in.th/CheckDataDtl.aspx?orgid=11031&amp;balance=%A7%BA%B4%D8%C5%3Cbr/%3E%A7%BA%CA%D1%C1%BE%D1%B9%B8%EC%A1%D1%B9&amp;month=4&amp;year=2020&amp;thetype=%A7%BA%CB%B9%E8%C7%C2%A7%D2%B9" TargetMode="External"/><Relationship Id="rId940" Type="http://schemas.openxmlformats.org/officeDocument/2006/relationships/hyperlink" Target="http://hfo63.cfo.in.th/CheckDataDtl.aspx?orgid=05503&amp;balance=%A7%BA%B4%D8%C5%3Cbr/%3E%A7%BA%CA%D1%C1%BE%D1%B9%B8%EC%A1%D1%B9&amp;month=4&amp;year=2020&amp;thetype=%A7%BA%CB%B9%E8%C7%C2%A7%D2%B9" TargetMode="External"/><Relationship Id="rId1016" Type="http://schemas.openxmlformats.org/officeDocument/2006/relationships/hyperlink" Target="http://hfo63.cfo.in.th/CheckDataDtl.aspx?orgid=05541&amp;balance=%A7%BA%B4%D8%C5%3Cbr/%3E%A7%BA%CA%D1%C1%BE%D1%B9%B8%EC%A1%D1%B9&amp;month=4&amp;year=2020&amp;thetype=%A7%BA%CB%B9%E8%C7%C2%A7%D2%B9" TargetMode="External"/><Relationship Id="rId1570" Type="http://schemas.openxmlformats.org/officeDocument/2006/relationships/hyperlink" Target="http://hfo63.cfo.in.th/CheckDataDtl.aspx?orgid=00407&amp;balance=&amp;month=4&amp;year=2020&amp;thetype=%A7%BA%CB%B9%E8%C7%C2%A7%D2%B9" TargetMode="External"/><Relationship Id="rId1668" Type="http://schemas.openxmlformats.org/officeDocument/2006/relationships/hyperlink" Target="http://hfo63.cfo.in.th/CheckDataDtl.aspx?orgid=04527&amp;balance=%A7%BA%B4%D8%C5%3Cbr/%3E%A7%BA%CA%D1%C1%BE%D1%B9%B8%EC%A1%D1%B9&amp;month=4&amp;year=2020&amp;thetype=%A7%BA%CB%B9%E8%C7%C2%A7%D2%B9" TargetMode="External"/><Relationship Id="rId1875" Type="http://schemas.openxmlformats.org/officeDocument/2006/relationships/hyperlink" Target="http://hfo63.cfo.in.th/CheckDataDtl.aspx?orgid=04632&amp;balance=%A7%BA%B4%D8%C5%3Cbr/%3E%A7%BA%CA%D1%C1%BE%D1%B9%B8%EC%A1%D1%B9&amp;month=4&amp;year=2020&amp;thetype=%A7%BA%CB%B9%E8%C7%C2%A7%D2%B9" TargetMode="External"/><Relationship Id="rId800" Type="http://schemas.openxmlformats.org/officeDocument/2006/relationships/hyperlink" Target="http://hfo63.cfo.in.th/CheckDataDtl.aspx?orgid=00501&amp;balance=%A7%BA%B4%D8%C5%3Cbr/%3E%A7%BA%CA%D1%C1%BE%D1%B9%B8%EC%A1%D1%B9&amp;month=4&amp;year=2020&amp;thetype=%A7%BA%CB%B9%E8%C7%C2%A7%D2%B9" TargetMode="External"/><Relationship Id="rId1223" Type="http://schemas.openxmlformats.org/officeDocument/2006/relationships/hyperlink" Target="http://hfo63.cfo.in.th/CheckDataDtl.aspx?orgid=04786&amp;balance=%A7%BA%B4%D8%C5%3Cbr/%3E%A7%BA%CA%D1%C1%BE%D1%B9%B8%EC%A1%D1%B9&amp;month=4&amp;year=2020&amp;thetype=%A7%BA%CB%B9%E8%C7%C2%A7%D2%B9" TargetMode="External"/><Relationship Id="rId1430" Type="http://schemas.openxmlformats.org/officeDocument/2006/relationships/hyperlink" Target="http://hfo63.cfo.in.th/CheckDataDtl.aspx?orgid=04194&amp;balance=%A7%BA%B4%D8%C5%3Cbr/%3E%A7%BA%CA%D1%C1%BE%D1%B9%B8%EC%A1%D1%B9&amp;month=4&amp;year=2020&amp;thetype=%A7%BA%CB%B9%E8%C7%C2%A7%D2%B9" TargetMode="External"/><Relationship Id="rId1528" Type="http://schemas.openxmlformats.org/officeDocument/2006/relationships/hyperlink" Target="http://hfo63.cfo.in.th/CheckDataDtl.aspx?orgid=04243&amp;balance=%A7%BA%B4%D8%C5%3Cbr/%3E%A7%BA%CA%D1%C1%BE%D1%B9%B8%EC%A1%D1%B9&amp;month=4&amp;year=2020&amp;thetype=%A7%BA%CB%B9%E8%C7%C2%A7%D2%B9" TargetMode="External"/><Relationship Id="rId1735" Type="http://schemas.openxmlformats.org/officeDocument/2006/relationships/hyperlink" Target="http://hfo63.cfo.in.th/CheckDataDtl.aspx?orgid=04560&amp;balance=%A7%BA%B4%D8%C5%3Cbr/%3E%A7%BA%CA%D1%C1%BE%D1%B9%B8%EC%A1%D1%B9&amp;month=4&amp;year=2020&amp;thetype=%A7%BA%CB%B9%E8%C7%C2%A7%D2%B9" TargetMode="External"/><Relationship Id="rId1942" Type="http://schemas.openxmlformats.org/officeDocument/2006/relationships/hyperlink" Target="http://hfo63.cfo.in.th/CheckDataDtl.aspx?orgid=11013&amp;balance=%A7%BA%B4%D8%C5%3Cbr/%3E%A7%BA%CA%D1%C1%BE%D1%B9%B8%EC%A1%D1%B9&amp;month=4&amp;year=2020&amp;thetype=%A7%BA%CB%B9%E8%C7%C2%A7%D2%B9" TargetMode="External"/><Relationship Id="rId27" Type="http://schemas.openxmlformats.org/officeDocument/2006/relationships/hyperlink" Target="http://hfo63.cfo.in.th/CheckDataDtl.aspx?orgid=05602&amp;balance=%A7%BA%B4%D8%C5%3Cbr/%3E%A7%BA%CA%D1%C1%BE%D1%B9%B8%EC%A1%D1%B9&amp;month=4&amp;year=2020&amp;thetype=%A7%BA%CB%B9%E8%C7%C2%A7%D2%B9" TargetMode="External"/><Relationship Id="rId1802" Type="http://schemas.openxmlformats.org/officeDocument/2006/relationships/hyperlink" Target="http://hfo63.cfo.in.th/CheckDataDtl.aspx?orgid=04595&amp;balance=%A7%BA%B4%D8%C5%3Cbr/%3E%A7%BA%CA%D1%C1%BE%D1%B9%B8%EC%A1%D1%B9&amp;month=4&amp;year=2020&amp;thetype=%A7%BA%CB%B9%E8%C7%C2%A7%D2%B9" TargetMode="External"/><Relationship Id="rId176" Type="http://schemas.openxmlformats.org/officeDocument/2006/relationships/hyperlink" Target="http://hfo63.cfo.in.th/CheckDataDtl.aspx?orgid=05678&amp;balance=%A7%BA%B4%D8%C5%3Cbr/%3E%A7%BA%CA%D1%C1%BE%D1%B9%B8%EC%A1%D1%B9&amp;month=4&amp;year=2020&amp;thetype=%A7%BA%CB%B9%E8%C7%C2%A7%D2%B9" TargetMode="External"/><Relationship Id="rId383" Type="http://schemas.openxmlformats.org/officeDocument/2006/relationships/hyperlink" Target="http://hfo63.cfo.in.th/CheckDataDtl.aspx?orgid=04826&amp;balance=%A7%BA%B4%D8%C5%3Cbr/%3E%A7%BA%CA%D1%C1%BE%D1%B9%B8%EC%A1%D1%B9&amp;month=4&amp;year=2020&amp;thetype=%A7%BA%CB%B9%E8%C7%C2%A7%D2%B9" TargetMode="External"/><Relationship Id="rId590" Type="http://schemas.openxmlformats.org/officeDocument/2006/relationships/hyperlink" Target="http://hfo63.cfo.in.th/CheckDataDtl.aspx?orgid=04711&amp;balance=%A7%BA%B4%D8%C5%3Cbr/%3E%A7%BA%CA%D1%C1%BE%D1%B9%B8%EC%A1%D1%B9&amp;month=4&amp;year=2020&amp;thetype=%A7%BA%CB%B9%E8%C7%C2%A7%D2%B9" TargetMode="External"/><Relationship Id="rId243" Type="http://schemas.openxmlformats.org/officeDocument/2006/relationships/hyperlink" Target="http://hfo63.cfo.in.th/CheckDataDtl.aspx?orgid=05715&amp;balance=%A7%BA%B4%D8%C5%3Cbr/%3E%A7%BA%CA%D1%C1%BE%D1%B9%B8%EC%A1%D1%B9&amp;month=4&amp;year=2020&amp;thetype=%A7%BA%CB%B9%E8%C7%C2%A7%D2%B9" TargetMode="External"/><Relationship Id="rId450" Type="http://schemas.openxmlformats.org/officeDocument/2006/relationships/hyperlink" Target="http://hfo63.cfo.in.th/CheckDataDtl.aspx?orgid=04891&amp;balance=%A7%BA%B4%D8%C5%3Cbr/%3E%A7%BA%CA%D1%C1%BE%D1%B9%B8%EC%A1%D1%B9&amp;month=4&amp;year=2020&amp;thetype=%A7%BA%CB%B9%E8%C7%C2%A7%D2%B9" TargetMode="External"/><Relationship Id="rId688" Type="http://schemas.openxmlformats.org/officeDocument/2006/relationships/hyperlink" Target="http://hfo63.cfo.in.th/CheckDataDtl.aspx?orgid=04761&amp;balance=%A7%BA%B4%D8%C5%3Cbr/%3E%A7%BA%CA%D1%C1%BE%D1%B9%B8%EC%A1%D1%B9&amp;month=4&amp;year=2020&amp;thetype=%A7%BA%CB%B9%E8%C7%C2%A7%D2%B9" TargetMode="External"/><Relationship Id="rId895" Type="http://schemas.openxmlformats.org/officeDocument/2006/relationships/hyperlink" Target="http://hfo63.cfo.in.th/CheckDataDtl.aspx?orgid=05480&amp;balance=%A7%BA%B4%D8%C5%3Cbr/%3E%A7%BA%CA%D1%C1%BE%D1%B9%B8%EC%A1%D1%B9&amp;month=4&amp;year=2020&amp;thetype=%A7%BA%CB%B9%E8%C7%C2%A7%D2%B9" TargetMode="External"/><Relationship Id="rId1080" Type="http://schemas.openxmlformats.org/officeDocument/2006/relationships/hyperlink" Target="http://hfo63.cfo.in.th/CheckDataDtl.aspx?orgid=05573&amp;balance=%A7%BA%B4%D8%C5%3Cbr/%3E%A7%BA%CA%D1%C1%BE%D1%B9%B8%EC%A1%D1%B9&amp;month=4&amp;year=2020&amp;thetype=%A7%BA%CB%B9%E8%C7%C2%A7%D2%B9" TargetMode="External"/><Relationship Id="rId103" Type="http://schemas.openxmlformats.org/officeDocument/2006/relationships/hyperlink" Target="http://hfo63.cfo.in.th/CheckDataDtl.aspx?orgid=05640&amp;balance=%A7%BA%B4%D8%C5%3Cbr/%3E%A7%BA%CA%D1%C1%BE%D1%B9%B8%EC%A1%D1%B9&amp;month=4&amp;year=2020&amp;thetype=%A7%BA%CB%B9%E8%C7%C2%A7%D2%B9" TargetMode="External"/><Relationship Id="rId310" Type="http://schemas.openxmlformats.org/officeDocument/2006/relationships/hyperlink" Target="http://hfo63.cfo.in.th/CheckDataDtl.aspx?orgid=11110&amp;balance=%A7%BA%B4%D8%C5%3Cbr/%3E%A7%BA%CA%D1%C1%BE%D1%B9%B8%EC%A1%D1%B9&amp;month=4&amp;year=2020&amp;thetype=%A7%BA%CB%B9%E8%C7%C2%A7%D2%B9" TargetMode="External"/><Relationship Id="rId548" Type="http://schemas.openxmlformats.org/officeDocument/2006/relationships/hyperlink" Target="http://hfo63.cfo.in.th/CheckDataDtl.aspx?orgid=04688&amp;balance=%A7%BA%B4%D8%C5%3Cbr/%3E%A7%BA%CA%D1%C1%BE%D1%B9%B8%EC%A1%D1%B9&amp;month=4&amp;year=2020&amp;thetype=%A7%BA%CB%B9%E8%C7%C2%A7%D2%B9" TargetMode="External"/><Relationship Id="rId755" Type="http://schemas.openxmlformats.org/officeDocument/2006/relationships/hyperlink" Target="http://hfo63.cfo.in.th/CheckDataDtl.aspx?orgid=13925&amp;balance=%A7%BA%B4%D8%C5%3Cbr/%3E%A7%BA%CA%D1%C1%BE%D1%B9%B8%EC%A1%D1%B9&amp;month=4&amp;year=2020&amp;thetype=%A7%BA%CB%B9%E8%C7%C2%A7%D2%B9" TargetMode="External"/><Relationship Id="rId962" Type="http://schemas.openxmlformats.org/officeDocument/2006/relationships/hyperlink" Target="http://hfo63.cfo.in.th/CheckDataDtl.aspx?orgid=05514&amp;balance=%A7%BA%B4%D8%C5%3Cbr/%3E%A7%BA%CA%D1%C1%BE%D1%B9%B8%EC%A1%D1%B9&amp;month=4&amp;year=2020&amp;thetype=%A7%BA%CB%B9%E8%C7%C2%A7%D2%B9" TargetMode="External"/><Relationship Id="rId1178" Type="http://schemas.openxmlformats.org/officeDocument/2006/relationships/hyperlink" Target="http://hfo63.cfo.in.th/CheckDataDtl.aspx?orgid=13977&amp;balance=%A7%BA%B4%D8%C5%3Cbr/%3E%A7%BA%CA%D1%C1%BE%D1%B9%B8%EC%A1%D1%B9&amp;month=4&amp;year=2020&amp;thetype=%A7%BA%CB%B9%E8%C7%C2%A7%D2%B9" TargetMode="External"/><Relationship Id="rId1385" Type="http://schemas.openxmlformats.org/officeDocument/2006/relationships/hyperlink" Target="http://hfo63.cfo.in.th/CheckDataDtl.aspx?orgid=04170&amp;balance=%A7%BA%B4%D8%C5%3Cbr/%3E%A7%BA%CA%D1%C1%BE%D1%B9%B8%EC%A1%D1%B9&amp;month=4&amp;year=2020&amp;thetype=%A7%BA%CB%B9%E8%C7%C2%A7%D2%B9" TargetMode="External"/><Relationship Id="rId1592" Type="http://schemas.openxmlformats.org/officeDocument/2006/relationships/hyperlink" Target="http://hfo63.cfo.in.th/CheckDataDtl.aspx?orgid=04487&amp;balance=%A7%BA%B4%D8%C5%3Cbr/%3E%A7%BA%CA%D1%C1%BE%D1%B9%B8%EC%A1%D1%B9&amp;month=4&amp;year=2020&amp;thetype=%A7%BA%CB%B9%E8%C7%C2%A7%D2%B9" TargetMode="External"/><Relationship Id="rId91" Type="http://schemas.openxmlformats.org/officeDocument/2006/relationships/hyperlink" Target="http://hfo63.cfo.in.th/CheckDataDtl.aspx?orgid=05634&amp;balance=%A7%BA%B4%D8%C5%3Cbr/%3E%A7%BA%CA%D1%C1%BE%D1%B9%B8%EC%A1%D1%B9&amp;month=4&amp;year=2020&amp;thetype=%A7%BA%CB%B9%E8%C7%C2%A7%D2%B9" TargetMode="External"/><Relationship Id="rId408" Type="http://schemas.openxmlformats.org/officeDocument/2006/relationships/hyperlink" Target="http://hfo63.cfo.in.th/CheckDataDtl.aspx?orgid=04870&amp;balance=%A7%BA%B4%D8%C5%3Cbr/%3E%A7%BA%CA%D1%C1%BE%D1%B9%B8%EC%A1%D1%B9&amp;month=4&amp;year=2020&amp;thetype=%A7%BA%CB%B9%E8%C7%C2%A7%D2%B9" TargetMode="External"/><Relationship Id="rId615" Type="http://schemas.openxmlformats.org/officeDocument/2006/relationships/hyperlink" Target="http://hfo63.cfo.in.th/CheckDataDtl.aspx?orgid=04724&amp;balance=%A7%BA%B4%D8%C5%3Cbr/%3E%A7%BA%CA%D1%C1%BE%D1%B9%B8%EC%A1%D1%B9&amp;month=4&amp;year=2020&amp;thetype=%A7%BA%CB%B9%E8%C7%C2%A7%D2%B9" TargetMode="External"/><Relationship Id="rId822" Type="http://schemas.openxmlformats.org/officeDocument/2006/relationships/hyperlink" Target="http://hfo63.cfo.in.th/CheckDataDtl.aspx?orgid=05444&amp;balance=%A7%BA%B4%D8%C5%3Cbr/%3E%A7%BA%CA%D1%C1%BE%D1%B9%B8%EC%A1%D1%B9&amp;month=4&amp;year=2020&amp;thetype=%A7%BA%CB%B9%E8%C7%C2%A7%D2%B9" TargetMode="External"/><Relationship Id="rId1038" Type="http://schemas.openxmlformats.org/officeDocument/2006/relationships/hyperlink" Target="http://hfo63.cfo.in.th/CheckDataDtl.aspx?orgid=05552&amp;balance=%A7%BA%B4%D8%C5%3Cbr/%3E%A7%BA%CA%D1%C1%BE%D1%B9%B8%EC%A1%D1%B9&amp;month=4&amp;year=2020&amp;thetype=%A7%BA%CB%B9%E8%C7%C2%A7%D2%B9" TargetMode="External"/><Relationship Id="rId1245" Type="http://schemas.openxmlformats.org/officeDocument/2006/relationships/hyperlink" Target="http://hfo63.cfo.in.th/CheckDataDtl.aspx?orgid=04797&amp;balance=%A7%BA%B4%D8%C5%3Cbr/%3E%A7%BA%CA%D1%C1%BE%D1%B9%B8%EC%A1%D1%B9&amp;month=4&amp;year=2020&amp;thetype=%A7%BA%CB%B9%E8%C7%C2%A7%D2%B9" TargetMode="External"/><Relationship Id="rId1452" Type="http://schemas.openxmlformats.org/officeDocument/2006/relationships/hyperlink" Target="http://hfo63.cfo.in.th/CheckDataDtl.aspx?orgid=04205&amp;balance=%A7%BA%B4%D8%C5%3Cbr/%3E%A7%BA%CA%D1%C1%BE%D1%B9%B8%EC%A1%D1%B9&amp;month=4&amp;year=2020&amp;thetype=%A7%BA%CB%B9%E8%C7%C2%A7%D2%B9" TargetMode="External"/><Relationship Id="rId1897" Type="http://schemas.openxmlformats.org/officeDocument/2006/relationships/hyperlink" Target="http://hfo63.cfo.in.th/CheckDataDtl.aspx?orgid=04643&amp;balance=%A7%BA%B4%D8%C5%3Cbr/%3E%A7%BA%CA%D1%C1%BE%D1%B9%B8%EC%A1%D1%B9&amp;month=4&amp;year=2020&amp;thetype=%A7%BA%CB%B9%E8%C7%C2%A7%D2%B9" TargetMode="External"/><Relationship Id="rId1105" Type="http://schemas.openxmlformats.org/officeDocument/2006/relationships/hyperlink" Target="http://hfo63.cfo.in.th/CheckDataDtl.aspx?orgid=05585&amp;balance=%A7%BA%B4%D8%C5%3Cbr/%3E%A7%BA%CA%D1%C1%BE%D1%B9%B8%EC%A1%D1%B9&amp;month=4&amp;year=2020&amp;thetype=%A7%BA%CB%B9%E8%C7%C2%A7%D2%B9" TargetMode="External"/><Relationship Id="rId1312" Type="http://schemas.openxmlformats.org/officeDocument/2006/relationships/hyperlink" Target="http://hfo63.cfo.in.th/CheckDataDtl.aspx?orgid=04861&amp;balance=%A7%BA%B4%D8%C5%3Cbr/%3E%A7%BA%CA%D1%C1%BE%D1%B9%B8%EC%A1%D1%B9&amp;month=4&amp;year=2020&amp;thetype=%A7%BA%CB%B9%E8%C7%C2%A7%D2%B9" TargetMode="External"/><Relationship Id="rId1757" Type="http://schemas.openxmlformats.org/officeDocument/2006/relationships/hyperlink" Target="http://hfo63.cfo.in.th/CheckDataDtl.aspx?orgid=04571&amp;balance=%A7%BA%B4%D8%C5%3Cbr/%3E%A7%BA%CA%D1%C1%BE%D1%B9%B8%EC%A1%D1%B9&amp;month=4&amp;year=2020&amp;thetype=%A7%BA%CB%B9%E8%C7%C2%A7%D2%B9" TargetMode="External"/><Relationship Id="rId1964" Type="http://schemas.openxmlformats.org/officeDocument/2006/relationships/hyperlink" Target="http://hfo63.cfo.in.th/CheckDataDtl.aspx?orgid=11024&amp;balance=%A7%BA%B4%D8%C5%3Cbr/%3E%A7%BA%CA%D1%C1%BE%D1%B9%B8%EC%A1%D1%B9&amp;month=4&amp;year=2020&amp;thetype=%A7%BA%CB%B9%E8%C7%C2%A7%D2%B9" TargetMode="External"/><Relationship Id="rId49" Type="http://schemas.openxmlformats.org/officeDocument/2006/relationships/hyperlink" Target="http://hfo63.cfo.in.th/CheckDataDtl.aspx?orgid=05613&amp;balance=%A7%BA%B4%D8%C5%3Cbr/%3E%A7%BA%CA%D1%C1%BE%D1%B9%B8%EC%A1%D1%B9&amp;month=4&amp;year=2020&amp;thetype=%A7%BA%CB%B9%E8%C7%C2%A7%D2%B9" TargetMode="External"/><Relationship Id="rId1617" Type="http://schemas.openxmlformats.org/officeDocument/2006/relationships/hyperlink" Target="http://hfo63.cfo.in.th/CheckDataDtl.aspx?orgid=04499&amp;balance=%A7%BA%B4%D8%C5%3Cbr/%3E%A7%BA%CA%D1%C1%BE%D1%B9%B8%EC%A1%D1%B9&amp;month=4&amp;year=2020&amp;thetype=%A7%BA%CB%B9%E8%C7%C2%A7%D2%B9" TargetMode="External"/><Relationship Id="rId1824" Type="http://schemas.openxmlformats.org/officeDocument/2006/relationships/hyperlink" Target="http://hfo63.cfo.in.th/CheckDataDtl.aspx?orgid=04606&amp;balance=%A7%BA%B4%D8%C5%3Cbr/%3E%A7%BA%CA%D1%C1%BE%D1%B9%B8%EC%A1%D1%B9&amp;month=4&amp;year=2020&amp;thetype=%A7%BA%CB%B9%E8%C7%C2%A7%D2%B9" TargetMode="External"/><Relationship Id="rId198" Type="http://schemas.openxmlformats.org/officeDocument/2006/relationships/hyperlink" Target="http://hfo63.cfo.in.th/CheckDataDtl.aspx?orgid=05690&amp;balance=%A7%BA%B4%D8%C5%3Cbr/%3E%A7%BA%CA%D1%C1%BE%D1%B9%B8%EC%A1%D1%B9&amp;month=4&amp;year=2020&amp;thetype=%A7%BA%CB%B9%E8%C7%C2%A7%D2%B9" TargetMode="External"/><Relationship Id="rId265" Type="http://schemas.openxmlformats.org/officeDocument/2006/relationships/hyperlink" Target="http://hfo63.cfo.in.th/CheckDataDtl.aspx?orgid=05726&amp;balance=%A7%BA%B4%D8%C5%3Cbr/%3E%A7%BA%CA%D1%C1%BE%D1%B9%B8%EC%A1%D1%B9&amp;month=4&amp;year=2020&amp;thetype=%A7%BA%CB%B9%E8%C7%C2%A7%D2%B9" TargetMode="External"/><Relationship Id="rId472" Type="http://schemas.openxmlformats.org/officeDocument/2006/relationships/hyperlink" Target="http://hfo63.cfo.in.th/CheckDataDtl.aspx?orgid=11047&amp;balance=%A7%BA%B4%D8%C5%3Cbr/%3E%A7%BA%CA%D1%C1%BE%D1%B9%B8%EC%A1%D1%B9&amp;month=4&amp;year=2020&amp;thetype=%A7%BA%CB%B9%E8%C7%C2%A7%D2%B9" TargetMode="External"/><Relationship Id="rId125" Type="http://schemas.openxmlformats.org/officeDocument/2006/relationships/hyperlink" Target="http://hfo63.cfo.in.th/CheckDataDtl.aspx?orgid=05653&amp;balance=%A7%BA%B4%D8%C5%3Cbr/%3E%A7%BA%CA%D1%C1%BE%D1%B9%B8%EC%A1%D1%B9&amp;month=4&amp;year=2020&amp;thetype=%A7%BA%CB%B9%E8%C7%C2%A7%D2%B9" TargetMode="External"/><Relationship Id="rId332" Type="http://schemas.openxmlformats.org/officeDocument/2006/relationships/hyperlink" Target="http://hfo63.cfo.in.th/CheckDataDtl.aspx?orgid=14278&amp;balance=%A7%BA%B4%D8%C5%3Cbr/%3E%A7%BA%CA%D1%C1%BE%D1%B9%B8%EC%A1%D1%B9&amp;month=4&amp;year=2020&amp;thetype=%A7%BA%CB%B9%E8%C7%C2%A7%D2%B9" TargetMode="External"/><Relationship Id="rId777" Type="http://schemas.openxmlformats.org/officeDocument/2006/relationships/hyperlink" Target="http://hfo63.cfo.in.th/CheckDataDtl.aspx?orgid=14356&amp;balance=%A7%BA%B4%D8%C5%3Cbr/%3E%A7%BA%CA%D1%C1%BE%D1%B9%B8%EC%A1%D1%B9&amp;month=4&amp;year=2020&amp;thetype=%A7%BA%CB%B9%E8%C7%C2%A7%D2%B9" TargetMode="External"/><Relationship Id="rId984" Type="http://schemas.openxmlformats.org/officeDocument/2006/relationships/hyperlink" Target="http://hfo63.cfo.in.th/CheckDataDtl.aspx?orgid=05525&amp;balance=%A7%BA%B4%D8%C5%3Cbr/%3E%A7%BA%CA%D1%C1%BE%D1%B9%B8%EC%A1%D1%B9&amp;month=4&amp;year=2020&amp;thetype=%A7%BA%CB%B9%E8%C7%C2%A7%D2%B9" TargetMode="External"/><Relationship Id="rId2013" Type="http://schemas.openxmlformats.org/officeDocument/2006/relationships/hyperlink" Target="http://hfo63.cfo.in.th/CheckDataDtl.aspx?orgid=14245&amp;balance=%A7%BA%B4%D8%C5%3Cbr/%3E%A7%BA%CA%D1%C1%BE%D1%B9%B8%EC%A1%D1%B9&amp;month=4&amp;year=2020&amp;thetype=%A7%BA%CB%B9%E8%C7%C2%A7%D2%B9" TargetMode="External"/><Relationship Id="rId637" Type="http://schemas.openxmlformats.org/officeDocument/2006/relationships/hyperlink" Target="http://hfo63.cfo.in.th/CheckDataDtl.aspx?orgid=04735&amp;balance=%A7%BA%B4%D8%C5%3Cbr/%3E%A7%BA%CA%D1%C1%BE%D1%B9%B8%EC%A1%D1%B9&amp;month=4&amp;year=2020&amp;thetype=%A7%BA%CB%B9%E8%C7%C2%A7%D2%B9" TargetMode="External"/><Relationship Id="rId844" Type="http://schemas.openxmlformats.org/officeDocument/2006/relationships/hyperlink" Target="http://hfo63.cfo.in.th/CheckDataDtl.aspx?orgid=05455&amp;balance=%A7%BA%B4%D8%C5%3Cbr/%3E%A7%BA%CA%D1%C1%BE%D1%B9%B8%EC%A1%D1%B9&amp;month=4&amp;year=2020&amp;thetype=%A7%BA%CB%B9%E8%C7%C2%A7%D2%B9" TargetMode="External"/><Relationship Id="rId1267" Type="http://schemas.openxmlformats.org/officeDocument/2006/relationships/hyperlink" Target="http://hfo63.cfo.in.th/CheckDataDtl.aspx?orgid=04808&amp;balance=%A7%BA%B4%D8%C5%3Cbr/%3E%A7%BA%CA%D1%C1%BE%D1%B9%B8%EC%A1%D1%B9&amp;month=4&amp;year=2020&amp;thetype=%A7%BA%CB%B9%E8%C7%C2%A7%D2%B9" TargetMode="External"/><Relationship Id="rId1474" Type="http://schemas.openxmlformats.org/officeDocument/2006/relationships/hyperlink" Target="http://hfo63.cfo.in.th/CheckDataDtl.aspx?orgid=04216&amp;balance=%A7%BA%B4%D8%C5%3Cbr/%3E%A7%BA%CA%D1%C1%BE%D1%B9%B8%EC%A1%D1%B9&amp;month=4&amp;year=2020&amp;thetype=%A7%BA%CB%B9%E8%C7%C2%A7%D2%B9" TargetMode="External"/><Relationship Id="rId1681" Type="http://schemas.openxmlformats.org/officeDocument/2006/relationships/hyperlink" Target="http://hfo63.cfo.in.th/CheckDataDtl.aspx?orgid=04533&amp;balance=%A7%BA%B4%D8%C5%3Cbr/%3E%A7%BA%CA%D1%C1%BE%D1%B9%B8%EC%A1%D1%B9&amp;month=4&amp;year=2020&amp;thetype=%A7%BA%CB%B9%E8%C7%C2%A7%D2%B9" TargetMode="External"/><Relationship Id="rId704" Type="http://schemas.openxmlformats.org/officeDocument/2006/relationships/hyperlink" Target="http://hfo63.cfo.in.th/CheckDataDtl.aspx?orgid=04769&amp;balance=%A7%BA%B4%D8%C5%3Cbr/%3E%A7%BA%CA%D1%C1%BE%D1%B9%B8%EC%A1%D1%B9&amp;month=4&amp;year=2020&amp;thetype=%A7%BA%CB%B9%E8%C7%C2%A7%D2%B9" TargetMode="External"/><Relationship Id="rId911" Type="http://schemas.openxmlformats.org/officeDocument/2006/relationships/hyperlink" Target="http://hfo63.cfo.in.th/CheckDataDtl.aspx?orgid=05488&amp;balance=%A7%BA%B4%D8%C5%3Cbr/%3E%A7%BA%CA%D1%C1%BE%D1%B9%B8%EC%A1%D1%B9&amp;month=4&amp;year=2020&amp;thetype=%A7%BA%CB%B9%E8%C7%C2%A7%D2%B9" TargetMode="External"/><Relationship Id="rId1127" Type="http://schemas.openxmlformats.org/officeDocument/2006/relationships/hyperlink" Target="http://hfo63.cfo.in.th/CheckDataDtl.aspx?orgid=11089&amp;balance=%A7%BA%B4%D8%C5%3Cbr/%3E%A7%BA%CA%D1%C1%BE%D1%B9%B8%EC%A1%D1%B9&amp;month=4&amp;year=2020&amp;thetype=%A7%BA%CB%B9%E8%C7%C2%A7%D2%B9" TargetMode="External"/><Relationship Id="rId1334" Type="http://schemas.openxmlformats.org/officeDocument/2006/relationships/hyperlink" Target="http://hfo63.cfo.in.th/CheckDataDtl.aspx?orgid=04900&amp;balance=%A7%BA%B4%D8%C5%3Cbr/%3E%A7%BA%CA%D1%C1%BE%D1%B9%B8%EC%A1%D1%B9&amp;month=4&amp;year=2020&amp;thetype=%A7%BA%CB%B9%E8%C7%C2%A7%D2%B9" TargetMode="External"/><Relationship Id="rId1541" Type="http://schemas.openxmlformats.org/officeDocument/2006/relationships/hyperlink" Target="http://hfo63.cfo.in.th/CheckDataDtl.aspx?orgid=10991&amp;balance=%A7%BA%B4%D8%C5%3Cbr/%3E%A7%BA%CA%D1%C1%BE%D1%B9%B8%EC%A1%D1%B9&amp;month=4&amp;year=2020&amp;thetype=%A7%BA%CB%B9%E8%C7%C2%A7%D2%B9" TargetMode="External"/><Relationship Id="rId1779" Type="http://schemas.openxmlformats.org/officeDocument/2006/relationships/hyperlink" Target="http://hfo63.cfo.in.th/CheckDataDtl.aspx?orgid=04582&amp;balance=%A7%BA%B4%D8%C5%3Cbr/%3E%A7%BA%CA%D1%C1%BE%D1%B9%B8%EC%A1%D1%B9&amp;month=4&amp;year=2020&amp;thetype=%A7%BA%CB%B9%E8%C7%C2%A7%D2%B9" TargetMode="External"/><Relationship Id="rId1986" Type="http://schemas.openxmlformats.org/officeDocument/2006/relationships/hyperlink" Target="http://hfo63.cfo.in.th/CheckDataDtl.aspx?orgid=13908&amp;balance=%A7%BA%B4%D8%C5%3Cbr/%3E%A7%BA%CA%D1%C1%BE%D1%B9%B8%EC%A1%D1%B9&amp;month=4&amp;year=2020&amp;thetype=%A7%BA%CB%B9%E8%C7%C2%A7%D2%B9" TargetMode="External"/><Relationship Id="rId40" Type="http://schemas.openxmlformats.org/officeDocument/2006/relationships/hyperlink" Target="http://hfo63.cfo.in.th/CheckDataDtl.aspx?orgid=05608&amp;balance=%A7%BA%B4%D8%C5%3Cbr/%3E%A7%BA%CA%D1%C1%BE%D1%B9%B8%EC%A1%D1%B9&amp;month=4&amp;year=2020&amp;thetype=%A7%BA%CB%B9%E8%C7%C2%A7%D2%B9" TargetMode="External"/><Relationship Id="rId1401" Type="http://schemas.openxmlformats.org/officeDocument/2006/relationships/hyperlink" Target="http://hfo63.cfo.in.th/CheckDataDtl.aspx?orgid=04178&amp;balance=%A7%BA%B4%D8%C5%3Cbr/%3E%A7%BA%CA%D1%C1%BE%D1%B9%B8%EC%A1%D1%B9&amp;month=4&amp;year=2020&amp;thetype=%A7%BA%CB%B9%E8%C7%C2%A7%D2%B9" TargetMode="External"/><Relationship Id="rId1639" Type="http://schemas.openxmlformats.org/officeDocument/2006/relationships/hyperlink" Target="http://hfo63.cfo.in.th/CheckDataDtl.aspx?orgid=04510&amp;balance=%A7%BA%B4%D8%C5%3Cbr/%3E%A7%BA%CA%D1%C1%BE%D1%B9%B8%EC%A1%D1%B9&amp;month=4&amp;year=2020&amp;thetype=%A7%BA%CB%B9%E8%C7%C2%A7%D2%B9" TargetMode="External"/><Relationship Id="rId1846" Type="http://schemas.openxmlformats.org/officeDocument/2006/relationships/hyperlink" Target="http://hfo63.cfo.in.th/CheckDataDtl.aspx?orgid=04617&amp;balance=%A7%BA%B4%D8%C5%3Cbr/%3E%A7%BA%CA%D1%C1%BE%D1%B9%B8%EC%A1%D1%B9&amp;month=4&amp;year=2020&amp;thetype=%A7%BA%CB%B9%E8%C7%C2%A7%D2%B9" TargetMode="External"/><Relationship Id="rId1706" Type="http://schemas.openxmlformats.org/officeDocument/2006/relationships/hyperlink" Target="http://hfo63.cfo.in.th/CheckDataDtl.aspx?orgid=04546&amp;balance=%A7%BA%B4%D8%C5%3Cbr/%3E%A7%BA%CA%D1%C1%BE%D1%B9%B8%EC%A1%D1%B9&amp;month=4&amp;year=2020&amp;thetype=%A7%BA%CB%B9%E8%C7%C2%A7%D2%B9" TargetMode="External"/><Relationship Id="rId1913" Type="http://schemas.openxmlformats.org/officeDocument/2006/relationships/hyperlink" Target="http://hfo63.cfo.in.th/CheckDataDtl.aspx?orgid=04651&amp;balance=%A7%BA%B4%D8%C5%3Cbr/%3E%A7%BA%CA%D1%C1%BE%D1%B9%B8%EC%A1%D1%B9&amp;month=4&amp;year=2020&amp;thetype=%A7%BA%CB%B9%E8%C7%C2%A7%D2%B9" TargetMode="External"/><Relationship Id="rId287" Type="http://schemas.openxmlformats.org/officeDocument/2006/relationships/hyperlink" Target="http://hfo63.cfo.in.th/CheckDataDtl.aspx?orgid=05737&amp;balance=%A7%BA%B4%D8%C5%3Cbr/%3E%A7%BA%CA%D1%C1%BE%D1%B9%B8%EC%A1%D1%B9&amp;month=4&amp;year=2020&amp;thetype=%A7%BA%CB%B9%E8%C7%C2%A7%D2%B9" TargetMode="External"/><Relationship Id="rId494" Type="http://schemas.openxmlformats.org/officeDocument/2006/relationships/hyperlink" Target="http://hfo63.cfo.in.th/CheckDataDtl.aspx?orgid=00422&amp;balance=&amp;month=4&amp;year=2020&amp;thetype=%A7%BA%CB%B9%E8%C7%C2%A7%D2%B9" TargetMode="External"/><Relationship Id="rId147" Type="http://schemas.openxmlformats.org/officeDocument/2006/relationships/hyperlink" Target="http://hfo63.cfo.in.th/CheckDataDtl.aspx?orgid=05664&amp;balance=%A7%BA%B4%D8%C5%3Cbr/%3E%A7%BA%CA%D1%C1%BE%D1%B9%B8%EC%A1%D1%B9&amp;month=4&amp;year=2020&amp;thetype=%A7%BA%CB%B9%E8%C7%C2%A7%D2%B9" TargetMode="External"/><Relationship Id="rId354" Type="http://schemas.openxmlformats.org/officeDocument/2006/relationships/hyperlink" Target="http://hfo63.cfo.in.th/CheckDataDtl.aspx?orgid=04811&amp;balance=%A7%BA%B4%D8%C5%3Cbr/%3E%A7%BA%CA%D1%C1%BE%D1%B9%B8%EC%A1%D1%B9&amp;month=4&amp;year=2020&amp;thetype=%A7%BA%CB%B9%E8%C7%C2%A7%D2%B9" TargetMode="External"/><Relationship Id="rId799" Type="http://schemas.openxmlformats.org/officeDocument/2006/relationships/hyperlink" Target="http://hfo63.cfo.in.th/CheckDataDtl.aspx?orgid=00500&amp;balance=%A7%BA%B4%D8%C5%3Cbr/%3E%A7%BA%CA%D1%C1%BE%D1%B9%B8%EC%A1%D1%B9&amp;month=4&amp;year=2020&amp;thetype=%A7%BA%CB%B9%E8%C7%C2%A7%D2%B9" TargetMode="External"/><Relationship Id="rId1191" Type="http://schemas.openxmlformats.org/officeDocument/2006/relationships/hyperlink" Target="http://hfo63.cfo.in.th/CheckDataDtl.aspx?orgid=23217&amp;balance=%A7%BA%B4%D8%C5%3Cbr/%3E%A7%BA%CA%D1%C1%BE%D1%B9%B8%EC%A1%D1%B9&amp;month=4&amp;year=2020&amp;thetype=%A7%BA%CB%B9%E8%C7%C2%A7%D2%B9" TargetMode="External"/><Relationship Id="rId2035" Type="http://schemas.openxmlformats.org/officeDocument/2006/relationships/hyperlink" Target="http://hfo63.cfo.in.th/CheckDataDtl.aspx?orgid=21440&amp;balance=%A7%BA%B4%D8%C5%3Cbr/%3E%A7%BA%CA%D1%C1%BE%D1%B9%B8%EC%A1%D1%B9&amp;month=4&amp;year=2020&amp;thetype=%A7%BA%CB%B9%E8%C7%C2%A7%D2%B9" TargetMode="External"/><Relationship Id="rId561" Type="http://schemas.openxmlformats.org/officeDocument/2006/relationships/hyperlink" Target="http://hfo63.cfo.in.th/CheckDataDtl.aspx?orgid=04695&amp;balance=%A7%BA%B4%D8%C5%3Cbr/%3E%A7%BA%CA%D1%C1%BE%D1%B9%B8%EC%A1%D1%B9&amp;month=4&amp;year=2020&amp;thetype=%A7%BA%CB%B9%E8%C7%C2%A7%D2%B9" TargetMode="External"/><Relationship Id="rId659" Type="http://schemas.openxmlformats.org/officeDocument/2006/relationships/hyperlink" Target="http://hfo63.cfo.in.th/CheckDataDtl.aspx?orgid=04746&amp;balance=%A7%BA%B4%D8%C5%3Cbr/%3E%A7%BA%CA%D1%C1%BE%D1%B9%B8%EC%A1%D1%B9&amp;month=4&amp;year=2020&amp;thetype=%A7%BA%CB%B9%E8%C7%C2%A7%D2%B9" TargetMode="External"/><Relationship Id="rId866" Type="http://schemas.openxmlformats.org/officeDocument/2006/relationships/hyperlink" Target="http://hfo63.cfo.in.th/CheckDataDtl.aspx?orgid=05466&amp;balance=%A7%BA%B4%D8%C5%3Cbr/%3E%A7%BA%CA%D1%C1%BE%D1%B9%B8%EC%A1%D1%B9&amp;month=4&amp;year=2020&amp;thetype=%A7%BA%CB%B9%E8%C7%C2%A7%D2%B9" TargetMode="External"/><Relationship Id="rId1289" Type="http://schemas.openxmlformats.org/officeDocument/2006/relationships/hyperlink" Target="http://hfo63.cfo.in.th/CheckDataDtl.aspx?orgid=04838&amp;balance=%A7%BA%B4%D8%C5%3Cbr/%3E%A7%BA%CA%D1%C1%BE%D1%B9%B8%EC%A1%D1%B9&amp;month=4&amp;year=2020&amp;thetype=%A7%BA%CB%B9%E8%C7%C2%A7%D2%B9" TargetMode="External"/><Relationship Id="rId1496" Type="http://schemas.openxmlformats.org/officeDocument/2006/relationships/hyperlink" Target="http://hfo63.cfo.in.th/CheckDataDtl.aspx?orgid=04227&amp;balance=%A7%BA%B4%D8%C5%3Cbr/%3E%A7%BA%CA%D1%C1%BE%D1%B9%B8%EC%A1%D1%B9&amp;month=4&amp;year=2020&amp;thetype=%A7%BA%CB%B9%E8%C7%C2%A7%D2%B9" TargetMode="External"/><Relationship Id="rId214" Type="http://schemas.openxmlformats.org/officeDocument/2006/relationships/hyperlink" Target="http://hfo63.cfo.in.th/CheckDataDtl.aspx?orgid=05700&amp;balance=%A7%BA%B4%D8%C5%3Cbr/%3E%A7%BA%CA%D1%C1%BE%D1%B9%B8%EC%A1%D1%B9&amp;month=4&amp;year=2020&amp;thetype=%A7%BA%CB%B9%E8%C7%C2%A7%D2%B9" TargetMode="External"/><Relationship Id="rId421" Type="http://schemas.openxmlformats.org/officeDocument/2006/relationships/hyperlink" Target="http://hfo63.cfo.in.th/CheckDataDtl.aspx?orgid=04876&amp;balance=%A7%BA%B4%D8%C5%3Cbr/%3E%A7%BA%CA%D1%C1%BE%D1%B9%B8%EC%A1%D1%B9&amp;month=4&amp;year=2020&amp;thetype=%A7%BA%CB%B9%E8%C7%C2%A7%D2%B9" TargetMode="External"/><Relationship Id="rId519" Type="http://schemas.openxmlformats.org/officeDocument/2006/relationships/hyperlink" Target="http://hfo63.cfo.in.th/CheckDataDtl.aspx?orgid=04674&amp;balance=%A7%BA%B4%D8%C5%3Cbr/%3E%A7%BA%CA%D1%C1%BE%D1%B9%B8%EC%A1%D1%B9&amp;month=4&amp;year=2020&amp;thetype=%A7%BA%CB%B9%E8%C7%C2%A7%D2%B9" TargetMode="External"/><Relationship Id="rId1051" Type="http://schemas.openxmlformats.org/officeDocument/2006/relationships/hyperlink" Target="http://hfo63.cfo.in.th/CheckDataDtl.aspx?orgid=05558&amp;balance=%A7%BA%B4%D8%C5%3Cbr/%3E%A7%BA%CA%D1%C1%BE%D1%B9%B8%EC%A1%D1%B9&amp;month=4&amp;year=2020&amp;thetype=%A7%BA%CB%B9%E8%C7%C2%A7%D2%B9" TargetMode="External"/><Relationship Id="rId1149" Type="http://schemas.openxmlformats.org/officeDocument/2006/relationships/hyperlink" Target="http://hfo63.cfo.in.th/CheckDataDtl.aspx?orgid=11100&amp;balance=%A7%BA%B4%D8%C5%3Cbr/%3E%A7%BA%CA%D1%C1%BE%D1%B9%B8%EC%A1%D1%B9&amp;month=4&amp;year=2020&amp;thetype=%A7%BA%CB%B9%E8%C7%C2%A7%D2%B9" TargetMode="External"/><Relationship Id="rId1356" Type="http://schemas.openxmlformats.org/officeDocument/2006/relationships/hyperlink" Target="http://hfo63.cfo.in.th/CheckDataDtl.aspx?orgid=10241&amp;balance=%A7%BA%B4%D8%C5%3Cbr/%3E%A7%BA%CA%D1%C1%BE%D1%B9%B8%EC%A1%D1%B9&amp;month=4&amp;year=2020&amp;thetype=%A7%BA%CB%B9%E8%C7%C2%A7%D2%B9" TargetMode="External"/><Relationship Id="rId726" Type="http://schemas.openxmlformats.org/officeDocument/2006/relationships/hyperlink" Target="http://hfo63.cfo.in.th/CheckDataDtl.aspx?orgid=04781&amp;balance=%A7%BA%B4%D8%C5%3Cbr/%3E%A7%BA%CA%D1%C1%BE%D1%B9%B8%EC%A1%D1%B9&amp;month=4&amp;year=2020&amp;thetype=%A7%BA%CB%B9%E8%C7%C2%A7%D2%B9" TargetMode="External"/><Relationship Id="rId933" Type="http://schemas.openxmlformats.org/officeDocument/2006/relationships/hyperlink" Target="http://hfo63.cfo.in.th/CheckDataDtl.aspx?orgid=05499&amp;balance=%A7%BA%B4%D8%C5%3Cbr/%3E%A7%BA%CA%D1%C1%BE%D1%B9%B8%EC%A1%D1%B9&amp;month=4&amp;year=2020&amp;thetype=%A7%BA%CB%B9%E8%C7%C2%A7%D2%B9" TargetMode="External"/><Relationship Id="rId1009" Type="http://schemas.openxmlformats.org/officeDocument/2006/relationships/hyperlink" Target="http://hfo63.cfo.in.th/CheckDataDtl.aspx?orgid=05537&amp;balance=%A7%BA%B4%D8%C5%3Cbr/%3E%A7%BA%CA%D1%C1%BE%D1%B9%B8%EC%A1%D1%B9&amp;month=4&amp;year=2020&amp;thetype=%A7%BA%CB%B9%E8%C7%C2%A7%D2%B9" TargetMode="External"/><Relationship Id="rId1563" Type="http://schemas.openxmlformats.org/officeDocument/2006/relationships/hyperlink" Target="http://hfo63.cfo.in.th/CheckDataDtl.aspx?orgid=00400&amp;balance=&amp;month=4&amp;year=2020&amp;thetype=%A7%BA%CB%B9%E8%C7%C2%A7%D2%B9" TargetMode="External"/><Relationship Id="rId1770" Type="http://schemas.openxmlformats.org/officeDocument/2006/relationships/hyperlink" Target="http://hfo63.cfo.in.th/CheckDataDtl.aspx?orgid=04578&amp;balance=%A7%BA%B4%D8%C5%3Cbr/%3E%A7%BA%CA%D1%C1%BE%D1%B9%B8%EC%A1%D1%B9&amp;month=4&amp;year=2020&amp;thetype=%A7%BA%CB%B9%E8%C7%C2%A7%D2%B9" TargetMode="External"/><Relationship Id="rId1868" Type="http://schemas.openxmlformats.org/officeDocument/2006/relationships/hyperlink" Target="http://hfo63.cfo.in.th/CheckDataDtl.aspx?orgid=04629&amp;balance=%A7%BA%B4%D8%C5%3Cbr/%3E%A7%BA%CA%D1%C1%BE%D1%B9%B8%EC%A1%D1%B9&amp;month=4&amp;year=2020&amp;thetype=%A7%BA%CB%B9%E8%C7%C2%A7%D2%B9" TargetMode="External"/><Relationship Id="rId62" Type="http://schemas.openxmlformats.org/officeDocument/2006/relationships/hyperlink" Target="http://hfo63.cfo.in.th/CheckDataDtl.aspx?orgid=05619&amp;balance=%A7%BA%B4%D8%C5%3Cbr/%3E%A7%BA%CA%D1%C1%BE%D1%B9%B8%EC%A1%D1%B9&amp;month=4&amp;year=2020&amp;thetype=%A7%BA%CB%B9%E8%C7%C2%A7%D2%B9" TargetMode="External"/><Relationship Id="rId1216" Type="http://schemas.openxmlformats.org/officeDocument/2006/relationships/hyperlink" Target="http://hfo63.cfo.in.th/CheckDataDtl.aspx?orgid=04783&amp;balance=%A7%BA%B4%D8%C5%3Cbr/%3E%A7%BA%CA%D1%C1%BE%D1%B9%B8%EC%A1%D1%B9&amp;month=4&amp;year=2020&amp;thetype=%A7%BA%CB%B9%E8%C7%C2%A7%D2%B9" TargetMode="External"/><Relationship Id="rId1423" Type="http://schemas.openxmlformats.org/officeDocument/2006/relationships/hyperlink" Target="http://hfo63.cfo.in.th/CheckDataDtl.aspx?orgid=04190&amp;balance=%A7%BA%B4%D8%C5%3Cbr/%3E%A7%BA%CA%D1%C1%BE%D1%B9%B8%EC%A1%D1%B9&amp;month=4&amp;year=2020&amp;thetype=%A7%BA%CB%B9%E8%C7%C2%A7%D2%B9" TargetMode="External"/><Relationship Id="rId1630" Type="http://schemas.openxmlformats.org/officeDocument/2006/relationships/hyperlink" Target="http://hfo63.cfo.in.th/CheckDataDtl.aspx?orgid=04506&amp;balance=%A7%BA%B4%D8%C5%3Cbr/%3E%A7%BA%CA%D1%C1%BE%D1%B9%B8%EC%A1%D1%B9&amp;month=4&amp;year=2020&amp;thetype=%A7%BA%CB%B9%E8%C7%C2%A7%D2%B9" TargetMode="External"/><Relationship Id="rId1728" Type="http://schemas.openxmlformats.org/officeDocument/2006/relationships/hyperlink" Target="http://hfo63.cfo.in.th/CheckDataDtl.aspx?orgid=04557&amp;balance=%A7%BA%B4%D8%C5%3Cbr/%3E%A7%BA%CA%D1%C1%BE%D1%B9%B8%EC%A1%D1%B9&amp;month=4&amp;year=2020&amp;thetype=%A7%BA%CB%B9%E8%C7%C2%A7%D2%B9" TargetMode="External"/><Relationship Id="rId1935" Type="http://schemas.openxmlformats.org/officeDocument/2006/relationships/hyperlink" Target="http://hfo63.cfo.in.th/CheckDataDtl.aspx?orgid=04662&amp;balance=%A7%BA%B4%D8%C5%3Cbr/%3E%A7%BA%CA%D1%C1%BE%D1%B9%B8%EC%A1%D1%B9&amp;month=4&amp;year=2020&amp;thetype=%A7%BA%CB%B9%E8%C7%C2%A7%D2%B9" TargetMode="External"/><Relationship Id="rId169" Type="http://schemas.openxmlformats.org/officeDocument/2006/relationships/hyperlink" Target="http://hfo63.cfo.in.th/CheckDataDtl.aspx?orgid=05675&amp;balance=%A7%BA%B4%D8%C5%3Cbr/%3E%A7%BA%CA%D1%C1%BE%D1%B9%B8%EC%A1%D1%B9&amp;month=4&amp;year=2020&amp;thetype=%A7%BA%CB%B9%E8%C7%C2%A7%D2%B9" TargetMode="External"/><Relationship Id="rId376" Type="http://schemas.openxmlformats.org/officeDocument/2006/relationships/hyperlink" Target="http://hfo63.cfo.in.th/CheckDataDtl.aspx?orgid=04823&amp;balance=%A7%BA%B4%D8%C5%3Cbr/%3E%A7%BA%CA%D1%C1%BE%D1%B9%B8%EC%A1%D1%B9&amp;month=4&amp;year=2020&amp;thetype=%A7%BA%CB%B9%E8%C7%C2%A7%D2%B9" TargetMode="External"/><Relationship Id="rId583" Type="http://schemas.openxmlformats.org/officeDocument/2006/relationships/hyperlink" Target="http://hfo63.cfo.in.th/CheckDataDtl.aspx?orgid=04708&amp;balance=%A7%BA%B4%D8%C5%3Cbr/%3E%A7%BA%CA%D1%C1%BE%D1%B9%B8%EC%A1%D1%B9&amp;month=4&amp;year=2020&amp;thetype=%A7%BA%CB%B9%E8%C7%C2%A7%D2%B9" TargetMode="External"/><Relationship Id="rId790" Type="http://schemas.openxmlformats.org/officeDocument/2006/relationships/hyperlink" Target="http://hfo63.cfo.in.th/CheckDataDtl.aspx?orgid=00496&amp;balance=%A7%BA%B4%D8%C5%3Cbr/%3E%A7%BA%CA%D1%C1%BE%D1%B9%B8%EC%A1%D1%B9&amp;month=4&amp;year=2020&amp;thetype=%A7%BA%CB%B9%E8%C7%C2%A7%D2%B9" TargetMode="External"/><Relationship Id="rId2057" Type="http://schemas.openxmlformats.org/officeDocument/2006/relationships/image" Target="../media/image4.emf"/><Relationship Id="rId4" Type="http://schemas.openxmlformats.org/officeDocument/2006/relationships/hyperlink" Target="http://hfo63.cfo.in.th/CheckDataDtl.aspx?orgid=00514&amp;balance=&amp;month=4&amp;year=2020&amp;thetype=%A7%BA%CB%B9%E8%C7%C2%A7%D2%B9" TargetMode="External"/><Relationship Id="rId236" Type="http://schemas.openxmlformats.org/officeDocument/2006/relationships/hyperlink" Target="http://hfo63.cfo.in.th/CheckDataDtl.aspx?orgid=05711&amp;balance=%A7%BA%B4%D8%C5%3Cbr/%3E%A7%BA%CA%D1%C1%BE%D1%B9%B8%EC%A1%D1%B9&amp;month=4&amp;year=2020&amp;thetype=%A7%BA%CB%B9%E8%C7%C2%A7%D2%B9" TargetMode="External"/><Relationship Id="rId443" Type="http://schemas.openxmlformats.org/officeDocument/2006/relationships/hyperlink" Target="http://hfo63.cfo.in.th/CheckDataDtl.aspx?orgid=04887&amp;balance=%A7%BA%B4%D8%C5%3Cbr/%3E%A7%BA%CA%D1%C1%BE%D1%B9%B8%EC%A1%D1%B9&amp;month=4&amp;year=2020&amp;thetype=%A7%BA%CB%B9%E8%C7%C2%A7%D2%B9" TargetMode="External"/><Relationship Id="rId650" Type="http://schemas.openxmlformats.org/officeDocument/2006/relationships/hyperlink" Target="http://hfo63.cfo.in.th/CheckDataDtl.aspx?orgid=04741&amp;balance=%A7%BA%B4%D8%C5%3Cbr/%3E%A7%BA%CA%D1%C1%BE%D1%B9%B8%EC%A1%D1%B9&amp;month=4&amp;year=2020&amp;thetype=%A7%BA%CB%B9%E8%C7%C2%A7%D2%B9" TargetMode="External"/><Relationship Id="rId888" Type="http://schemas.openxmlformats.org/officeDocument/2006/relationships/hyperlink" Target="http://hfo63.cfo.in.th/CheckDataDtl.aspx?orgid=05477&amp;balance=%A7%BA%B4%D8%C5%3Cbr/%3E%A7%BA%CA%D1%C1%BE%D1%B9%B8%EC%A1%D1%B9&amp;month=4&amp;year=2020&amp;thetype=%A7%BA%CB%B9%E8%C7%C2%A7%D2%B9" TargetMode="External"/><Relationship Id="rId1073" Type="http://schemas.openxmlformats.org/officeDocument/2006/relationships/hyperlink" Target="http://hfo63.cfo.in.th/CheckDataDtl.aspx?orgid=05569&amp;balance=%A7%BA%B4%D8%C5%3Cbr/%3E%A7%BA%CA%D1%C1%BE%D1%B9%B8%EC%A1%D1%B9&amp;month=4&amp;year=2020&amp;thetype=%A7%BA%CB%B9%E8%C7%C2%A7%D2%B9" TargetMode="External"/><Relationship Id="rId1280" Type="http://schemas.openxmlformats.org/officeDocument/2006/relationships/hyperlink" Target="http://hfo63.cfo.in.th/CheckDataDtl.aspx?orgid=04834&amp;balance=%A7%BA%B4%D8%C5%3Cbr/%3E%A7%BA%CA%D1%C1%BE%D1%B9%B8%EC%A1%D1%B9&amp;month=4&amp;year=2020&amp;thetype=%A7%BA%CB%B9%E8%C7%C2%A7%D2%B9" TargetMode="External"/><Relationship Id="rId303" Type="http://schemas.openxmlformats.org/officeDocument/2006/relationships/hyperlink" Target="http://hfo63.cfo.in.th/CheckDataDtl.aspx?orgid=11107&amp;balance=%A7%BA%B4%D8%C5%3Cbr/%3E%A7%BA%CA%D1%C1%BE%D1%B9%B8%EC%A1%D1%B9&amp;month=4&amp;year=2020&amp;thetype=%A7%BA%CB%B9%E8%C7%C2%A7%D2%B9" TargetMode="External"/><Relationship Id="rId748" Type="http://schemas.openxmlformats.org/officeDocument/2006/relationships/hyperlink" Target="http://hfo63.cfo.in.th/CheckDataDtl.aspx?orgid=11038&amp;balance=%A7%BA%B4%D8%C5%3Cbr/%3E%A7%BA%CA%D1%C1%BE%D1%B9%B8%EC%A1%D1%B9&amp;month=4&amp;year=2020&amp;thetype=%A7%BA%CB%B9%E8%C7%C2%A7%D2%B9" TargetMode="External"/><Relationship Id="rId955" Type="http://schemas.openxmlformats.org/officeDocument/2006/relationships/hyperlink" Target="http://hfo63.cfo.in.th/CheckDataDtl.aspx?orgid=05510&amp;balance=%A7%BA%B4%D8%C5%3Cbr/%3E%A7%BA%CA%D1%C1%BE%D1%B9%B8%EC%A1%D1%B9&amp;month=4&amp;year=2020&amp;thetype=%A7%BA%CB%B9%E8%C7%C2%A7%D2%B9" TargetMode="External"/><Relationship Id="rId1140" Type="http://schemas.openxmlformats.org/officeDocument/2006/relationships/hyperlink" Target="http://hfo63.cfo.in.th/CheckDataDtl.aspx?orgid=11096&amp;balance=%A7%BA%B4%D8%C5%3Cbr/%3E%A7%BA%CA%D1%C1%BE%D1%B9%B8%EC%A1%D1%B9&amp;month=4&amp;year=2020&amp;thetype=%A7%BA%CB%B9%E8%C7%C2%A7%D2%B9" TargetMode="External"/><Relationship Id="rId1378" Type="http://schemas.openxmlformats.org/officeDocument/2006/relationships/hyperlink" Target="http://hfo63.cfo.in.th/CheckDataDtl.aspx?orgid=28811&amp;balance=%A7%BA%B4%D8%C5%3Cbr/%3E%A7%BA%CA%D1%C1%BE%D1%B9%B8%EC%A1%D1%B9&amp;month=4&amp;year=2020&amp;thetype=%A7%BA%CB%B9%E8%C7%C2%A7%D2%B9" TargetMode="External"/><Relationship Id="rId1585" Type="http://schemas.openxmlformats.org/officeDocument/2006/relationships/hyperlink" Target="http://hfo63.cfo.in.th/CheckDataDtl.aspx?orgid=04483&amp;balance=%A7%BA%B4%D8%C5%3Cbr/%3E%A7%BA%CA%D1%C1%BE%D1%B9%B8%EC%A1%D1%B9&amp;month=4&amp;year=2020&amp;thetype=%A7%BA%CB%B9%E8%C7%C2%A7%D2%B9" TargetMode="External"/><Relationship Id="rId1792" Type="http://schemas.openxmlformats.org/officeDocument/2006/relationships/hyperlink" Target="http://hfo63.cfo.in.th/CheckDataDtl.aspx?orgid=04589&amp;balance=%A7%BA%B4%D8%C5%3Cbr/%3E%A7%BA%CA%D1%C1%BE%D1%B9%B8%EC%A1%D1%B9&amp;month=4&amp;year=2020&amp;thetype=%A7%BA%CB%B9%E8%C7%C2%A7%D2%B9" TargetMode="External"/><Relationship Id="rId84" Type="http://schemas.openxmlformats.org/officeDocument/2006/relationships/hyperlink" Target="http://hfo63.cfo.in.th/CheckDataDtl.aspx?orgid=05630&amp;balance=%A7%BA%B4%D8%C5%3Cbr/%3E%A7%BA%CA%D1%C1%BE%D1%B9%B8%EC%A1%D1%B9&amp;month=4&amp;year=2020&amp;thetype=%A7%BA%CB%B9%E8%C7%C2%A7%D2%B9" TargetMode="External"/><Relationship Id="rId510" Type="http://schemas.openxmlformats.org/officeDocument/2006/relationships/hyperlink" Target="http://hfo63.cfo.in.th/CheckDataDtl.aspx?orgid=04669&amp;balance=%A7%BA%B4%D8%C5%3Cbr/%3E%A7%BA%CA%D1%C1%BE%D1%B9%B8%EC%A1%D1%B9&amp;month=4&amp;year=2020&amp;thetype=%A7%BA%CB%B9%E8%C7%C2%A7%D2%B9" TargetMode="External"/><Relationship Id="rId608" Type="http://schemas.openxmlformats.org/officeDocument/2006/relationships/hyperlink" Target="http://hfo63.cfo.in.th/CheckDataDtl.aspx?orgid=04720&amp;balance=%A7%BA%B4%D8%C5%3Cbr/%3E%A7%BA%CA%D1%C1%BE%D1%B9%B8%EC%A1%D1%B9&amp;month=4&amp;year=2020&amp;thetype=%A7%BA%CB%B9%E8%C7%C2%A7%D2%B9" TargetMode="External"/><Relationship Id="rId815" Type="http://schemas.openxmlformats.org/officeDocument/2006/relationships/hyperlink" Target="http://hfo63.cfo.in.th/CheckDataDtl.aspx?orgid=00508&amp;balance=%A7%BA%B4%D8%C5%3Cbr/%3E%A7%BA%CA%D1%C1%BE%D1%B9%B8%EC%A1%D1%B9&amp;month=4&amp;year=2020&amp;thetype=%A7%BA%CB%B9%E8%C7%C2%A7%D2%B9" TargetMode="External"/><Relationship Id="rId1238" Type="http://schemas.openxmlformats.org/officeDocument/2006/relationships/hyperlink" Target="http://hfo63.cfo.in.th/CheckDataDtl.aspx?orgid=04794&amp;balance=%A7%BA%B4%D8%C5%3Cbr/%3E%A7%BA%CA%D1%C1%BE%D1%B9%B8%EC%A1%D1%B9&amp;month=4&amp;year=2020&amp;thetype=%A7%BA%CB%B9%E8%C7%C2%A7%D2%B9" TargetMode="External"/><Relationship Id="rId1445" Type="http://schemas.openxmlformats.org/officeDocument/2006/relationships/hyperlink" Target="http://hfo63.cfo.in.th/CheckDataDtl.aspx?orgid=04201&amp;balance=%A7%BA%B4%D8%C5%3Cbr/%3E%A7%BA%CA%D1%C1%BE%D1%B9%B8%EC%A1%D1%B9&amp;month=4&amp;year=2020&amp;thetype=%A7%BA%CB%B9%E8%C7%C2%A7%D2%B9" TargetMode="External"/><Relationship Id="rId1652" Type="http://schemas.openxmlformats.org/officeDocument/2006/relationships/hyperlink" Target="http://hfo63.cfo.in.th/CheckDataDtl.aspx?orgid=04519&amp;balance=%A7%BA%B4%D8%C5%3Cbr/%3E%A7%BA%CA%D1%C1%BE%D1%B9%B8%EC%A1%D1%B9&amp;month=4&amp;year=2020&amp;thetype=%A7%BA%CB%B9%E8%C7%C2%A7%D2%B9" TargetMode="External"/><Relationship Id="rId1000" Type="http://schemas.openxmlformats.org/officeDocument/2006/relationships/hyperlink" Target="http://hfo63.cfo.in.th/CheckDataDtl.aspx?orgid=05533&amp;balance=%A7%BA%B4%D8%C5%3Cbr/%3E%A7%BA%CA%D1%C1%BE%D1%B9%B8%EC%A1%D1%B9&amp;month=4&amp;year=2020&amp;thetype=%A7%BA%CB%B9%E8%C7%C2%A7%D2%B9" TargetMode="External"/><Relationship Id="rId1305" Type="http://schemas.openxmlformats.org/officeDocument/2006/relationships/hyperlink" Target="http://hfo63.cfo.in.th/CheckDataDtl.aspx?orgid=04857&amp;balance=%A7%BA%B4%D8%C5%3Cbr/%3E%A7%BA%CA%D1%C1%BE%D1%B9%B8%EC%A1%D1%B9&amp;month=4&amp;year=2020&amp;thetype=%A7%BA%CB%B9%E8%C7%C2%A7%D2%B9" TargetMode="External"/><Relationship Id="rId1957" Type="http://schemas.openxmlformats.org/officeDocument/2006/relationships/hyperlink" Target="http://hfo63.cfo.in.th/CheckDataDtl.aspx?orgid=11020&amp;balance=%A7%BA%B4%D8%C5%3Cbr/%3E%A7%BA%CA%D1%C1%BE%D1%B9%B8%EC%A1%D1%B9&amp;month=4&amp;year=2020&amp;thetype=%A7%BA%CB%B9%E8%C7%C2%A7%D2%B9" TargetMode="External"/><Relationship Id="rId1512" Type="http://schemas.openxmlformats.org/officeDocument/2006/relationships/hyperlink" Target="http://hfo63.cfo.in.th/CheckDataDtl.aspx?orgid=04235&amp;balance=%A7%BA%B4%D8%C5%3Cbr/%3E%A7%BA%CA%D1%C1%BE%D1%B9%B8%EC%A1%D1%B9&amp;month=4&amp;year=2020&amp;thetype=%A7%BA%CB%B9%E8%C7%C2%A7%D2%B9" TargetMode="External"/><Relationship Id="rId1817" Type="http://schemas.openxmlformats.org/officeDocument/2006/relationships/hyperlink" Target="http://hfo63.cfo.in.th/CheckDataDtl.aspx?orgid=04602&amp;balance=%A7%BA%B4%D8%C5%3Cbr/%3E%A7%BA%CA%D1%C1%BE%D1%B9%B8%EC%A1%D1%B9&amp;month=4&amp;year=2020&amp;thetype=%A7%BA%CB%B9%E8%C7%C2%A7%D2%B9" TargetMode="External"/><Relationship Id="rId11" Type="http://schemas.openxmlformats.org/officeDocument/2006/relationships/hyperlink" Target="http://hfo63.cfo.in.th/CheckDataDtl.aspx?orgid=00521&amp;balance=&amp;month=4&amp;year=2020&amp;thetype=%A7%BA%CB%B9%E8%C7%C2%A7%D2%B9" TargetMode="External"/><Relationship Id="rId398" Type="http://schemas.openxmlformats.org/officeDocument/2006/relationships/hyperlink" Target="http://hfo63.cfo.in.th/CheckDataDtl.aspx?orgid=04849&amp;balance=%A7%BA%B4%D8%C5%3Cbr/%3E%A7%BA%CA%D1%C1%BE%D1%B9%B8%EC%A1%D1%B9&amp;month=4&amp;year=2020&amp;thetype=%A7%BA%CB%B9%E8%C7%C2%A7%D2%B9" TargetMode="External"/><Relationship Id="rId160" Type="http://schemas.openxmlformats.org/officeDocument/2006/relationships/hyperlink" Target="http://hfo63.cfo.in.th/CheckDataDtl.aspx?orgid=05670&amp;balance=%A7%BA%B4%D8%C5%3Cbr/%3E%A7%BA%CA%D1%C1%BE%D1%B9%B8%EC%A1%D1%B9&amp;month=4&amp;year=2020&amp;thetype=%A7%BA%CB%B9%E8%C7%C2%A7%D2%B9" TargetMode="External"/><Relationship Id="rId258" Type="http://schemas.openxmlformats.org/officeDocument/2006/relationships/hyperlink" Target="http://hfo63.cfo.in.th/CheckDataDtl.aspx?orgid=05722&amp;balance=%A7%BA%B4%D8%C5%3Cbr/%3E%A7%BA%CA%D1%C1%BE%D1%B9%B8%EC%A1%D1%B9&amp;month=4&amp;year=2020&amp;thetype=%A7%BA%CB%B9%E8%C7%C2%A7%D2%B9" TargetMode="External"/><Relationship Id="rId465" Type="http://schemas.openxmlformats.org/officeDocument/2006/relationships/hyperlink" Target="http://hfo63.cfo.in.th/CheckDataDtl.aspx?orgid=11040&amp;balance=%A7%BA%B4%D8%C5%3Cbr/%3E%A7%BA%CA%D1%C1%BE%D1%B9%B8%EC%A1%D1%B9&amp;month=4&amp;year=2020&amp;thetype=%A7%BA%CB%B9%E8%C7%C2%A7%D2%B9" TargetMode="External"/><Relationship Id="rId672" Type="http://schemas.openxmlformats.org/officeDocument/2006/relationships/hyperlink" Target="http://hfo63.cfo.in.th/CheckDataDtl.aspx?orgid=04753&amp;balance=%A7%BA%B4%D8%C5%3Cbr/%3E%A7%BA%CA%D1%C1%BE%D1%B9%B8%EC%A1%D1%B9&amp;month=4&amp;year=2020&amp;thetype=%A7%BA%CB%B9%E8%C7%C2%A7%D2%B9" TargetMode="External"/><Relationship Id="rId1095" Type="http://schemas.openxmlformats.org/officeDocument/2006/relationships/hyperlink" Target="http://hfo63.cfo.in.th/CheckDataDtl.aspx?orgid=05580&amp;balance=%A7%BA%B4%D8%C5%3Cbr/%3E%A7%BA%CA%D1%C1%BE%D1%B9%B8%EC%A1%D1%B9&amp;month=4&amp;year=2020&amp;thetype=%A7%BA%CB%B9%E8%C7%C2%A7%D2%B9" TargetMode="External"/><Relationship Id="rId118" Type="http://schemas.openxmlformats.org/officeDocument/2006/relationships/hyperlink" Target="http://hfo63.cfo.in.th/CheckDataDtl.aspx?orgid=05648&amp;balance=%A7%BA%B4%D8%C5%3Cbr/%3E%A7%BA%CA%D1%C1%BE%D1%B9%B8%EC%A1%D1%B9&amp;month=4&amp;year=2020&amp;thetype=%A7%BA%CB%B9%E8%C7%C2%A7%D2%B9" TargetMode="External"/><Relationship Id="rId325" Type="http://schemas.openxmlformats.org/officeDocument/2006/relationships/hyperlink" Target="http://hfo63.cfo.in.th/CheckDataDtl.aspx?orgid=13982&amp;balance=%A7%BA%B4%D8%C5%3Cbr/%3E%A7%BA%CA%D1%C1%BE%D1%B9%B8%EC%A1%D1%B9&amp;month=4&amp;year=2020&amp;thetype=%A7%BA%CB%B9%E8%C7%C2%A7%D2%B9" TargetMode="External"/><Relationship Id="rId532" Type="http://schemas.openxmlformats.org/officeDocument/2006/relationships/hyperlink" Target="http://hfo63.cfo.in.th/CheckDataDtl.aspx?orgid=04680&amp;balance=%A7%BA%B4%D8%C5%3Cbr/%3E%A7%BA%CA%D1%C1%BE%D1%B9%B8%EC%A1%D1%B9&amp;month=4&amp;year=2020&amp;thetype=%A7%BA%CB%B9%E8%C7%C2%A7%D2%B9" TargetMode="External"/><Relationship Id="rId977" Type="http://schemas.openxmlformats.org/officeDocument/2006/relationships/hyperlink" Target="http://hfo63.cfo.in.th/CheckDataDtl.aspx?orgid=05521&amp;balance=%A7%BA%B4%D8%C5%3Cbr/%3E%A7%BA%CA%D1%C1%BE%D1%B9%B8%EC%A1%D1%B9&amp;month=4&amp;year=2020&amp;thetype=%A7%BA%CB%B9%E8%C7%C2%A7%D2%B9" TargetMode="External"/><Relationship Id="rId1162" Type="http://schemas.openxmlformats.org/officeDocument/2006/relationships/hyperlink" Target="http://hfo63.cfo.in.th/CheckDataDtl.aspx?orgid=13968&amp;balance=%A7%BA%B4%D8%C5%3Cbr/%3E%A7%BA%CA%D1%C1%BE%D1%B9%B8%EC%A1%D1%B9&amp;month=4&amp;year=2020&amp;thetype=%A7%BA%CB%B9%E8%C7%C2%A7%D2%B9" TargetMode="External"/><Relationship Id="rId2006" Type="http://schemas.openxmlformats.org/officeDocument/2006/relationships/hyperlink" Target="http://hfo63.cfo.in.th/CheckDataDtl.aspx?orgid=13919&amp;balance=%A7%BA%B4%D8%C5%3Cbr/%3E%A7%BA%CA%D1%C1%BE%D1%B9%B8%EC%A1%D1%B9&amp;month=4&amp;year=2020&amp;thetype=%A7%BA%CB%B9%E8%C7%C2%A7%D2%B9" TargetMode="External"/><Relationship Id="rId837" Type="http://schemas.openxmlformats.org/officeDocument/2006/relationships/hyperlink" Target="http://hfo63.cfo.in.th/CheckDataDtl.aspx?orgid=05451&amp;balance=%A7%BA%B4%D8%C5%3Cbr/%3E%A7%BA%CA%D1%C1%BE%D1%B9%B8%EC%A1%D1%B9&amp;month=4&amp;year=2020&amp;thetype=%A7%BA%CB%B9%E8%C7%C2%A7%D2%B9" TargetMode="External"/><Relationship Id="rId1022" Type="http://schemas.openxmlformats.org/officeDocument/2006/relationships/hyperlink" Target="http://hfo63.cfo.in.th/CheckDataDtl.aspx?orgid=05544&amp;balance=%A7%BA%B4%D8%C5%3Cbr/%3E%A7%BA%CA%D1%C1%BE%D1%B9%B8%EC%A1%D1%B9&amp;month=4&amp;year=2020&amp;thetype=%A7%BA%CB%B9%E8%C7%C2%A7%D2%B9" TargetMode="External"/><Relationship Id="rId1467" Type="http://schemas.openxmlformats.org/officeDocument/2006/relationships/hyperlink" Target="http://hfo63.cfo.in.th/CheckDataDtl.aspx?orgid=04212&amp;balance=%A7%BA%B4%D8%C5%3Cbr/%3E%A7%BA%CA%D1%C1%BE%D1%B9%B8%EC%A1%D1%B9&amp;month=4&amp;year=2020&amp;thetype=%A7%BA%CB%B9%E8%C7%C2%A7%D2%B9" TargetMode="External"/><Relationship Id="rId1674" Type="http://schemas.openxmlformats.org/officeDocument/2006/relationships/hyperlink" Target="http://hfo63.cfo.in.th/CheckDataDtl.aspx?orgid=04530&amp;balance=%A7%BA%B4%D8%C5%3Cbr/%3E%A7%BA%CA%D1%C1%BE%D1%B9%B8%EC%A1%D1%B9&amp;month=4&amp;year=2020&amp;thetype=%A7%BA%CB%B9%E8%C7%C2%A7%D2%B9" TargetMode="External"/><Relationship Id="rId1881" Type="http://schemas.openxmlformats.org/officeDocument/2006/relationships/hyperlink" Target="http://hfo63.cfo.in.th/CheckDataDtl.aspx?orgid=04635&amp;balance=%A7%BA%B4%D8%C5%3Cbr/%3E%A7%BA%CA%D1%C1%BE%D1%B9%B8%EC%A1%D1%B9&amp;month=4&amp;year=2020&amp;thetype=%A7%BA%CB%B9%E8%C7%C2%A7%D2%B9" TargetMode="External"/><Relationship Id="rId904" Type="http://schemas.openxmlformats.org/officeDocument/2006/relationships/hyperlink" Target="http://hfo63.cfo.in.th/CheckDataDtl.aspx?orgid=05485&amp;balance=%A7%BA%B4%D8%C5%3Cbr/%3E%A7%BA%CA%D1%C1%BE%D1%B9%B8%EC%A1%D1%B9&amp;month=4&amp;year=2020&amp;thetype=%A7%BA%CB%B9%E8%C7%C2%A7%D2%B9" TargetMode="External"/><Relationship Id="rId1327" Type="http://schemas.openxmlformats.org/officeDocument/2006/relationships/hyperlink" Target="http://hfo63.cfo.in.th/CheckDataDtl.aspx?orgid=04896&amp;balance=%A7%BA%B4%D8%C5%3Cbr/%3E%A7%BA%CA%D1%C1%BE%D1%B9%B8%EC%A1%D1%B9&amp;month=4&amp;year=2020&amp;thetype=%A7%BA%CB%B9%E8%C7%C2%A7%D2%B9" TargetMode="External"/><Relationship Id="rId1534" Type="http://schemas.openxmlformats.org/officeDocument/2006/relationships/hyperlink" Target="http://hfo63.cfo.in.th/CheckDataDtl.aspx?orgid=04246&amp;balance=%A7%BA%B4%D8%C5%3Cbr/%3E%A7%BA%CA%D1%C1%BE%D1%B9%B8%EC%A1%D1%B9&amp;month=4&amp;year=2020&amp;thetype=%A7%BA%CB%B9%E8%C7%C2%A7%D2%B9" TargetMode="External"/><Relationship Id="rId1741" Type="http://schemas.openxmlformats.org/officeDocument/2006/relationships/hyperlink" Target="http://hfo63.cfo.in.th/CheckDataDtl.aspx?orgid=04563&amp;balance=%A7%BA%B4%D8%C5%3Cbr/%3E%A7%BA%CA%D1%C1%BE%D1%B9%B8%EC%A1%D1%B9&amp;month=4&amp;year=2020&amp;thetype=%A7%BA%CB%B9%E8%C7%C2%A7%D2%B9" TargetMode="External"/><Relationship Id="rId1979" Type="http://schemas.openxmlformats.org/officeDocument/2006/relationships/hyperlink" Target="http://hfo63.cfo.in.th/CheckDataDtl.aspx?orgid=13904&amp;balance=%A7%BA%B4%D8%C5%3Cbr/%3E%A7%BA%CA%D1%C1%BE%D1%B9%B8%EC%A1%D1%B9&amp;month=4&amp;year=2020&amp;thetype=%A7%BA%CB%B9%E8%C7%C2%A7%D2%B9" TargetMode="External"/><Relationship Id="rId33" Type="http://schemas.openxmlformats.org/officeDocument/2006/relationships/hyperlink" Target="http://hfo63.cfo.in.th/CheckDataDtl.aspx?orgid=05605&amp;balance=%A7%BA%B4%D8%C5%3Cbr/%3E%A7%BA%CA%D1%C1%BE%D1%B9%B8%EC%A1%D1%B9&amp;month=4&amp;year=2020&amp;thetype=%A7%BA%CB%B9%E8%C7%C2%A7%D2%B9" TargetMode="External"/><Relationship Id="rId1601" Type="http://schemas.openxmlformats.org/officeDocument/2006/relationships/hyperlink" Target="http://hfo63.cfo.in.th/CheckDataDtl.aspx?orgid=04491&amp;balance=%A7%BA%B4%D8%C5%3Cbr/%3E%A7%BA%CA%D1%C1%BE%D1%B9%B8%EC%A1%D1%B9&amp;month=4&amp;year=2020&amp;thetype=%A7%BA%CB%B9%E8%C7%C2%A7%D2%B9" TargetMode="External"/><Relationship Id="rId1839" Type="http://schemas.openxmlformats.org/officeDocument/2006/relationships/hyperlink" Target="http://hfo63.cfo.in.th/CheckDataDtl.aspx?orgid=04613&amp;balance=%A7%BA%B4%D8%C5%3Cbr/%3E%A7%BA%CA%D1%C1%BE%D1%B9%B8%EC%A1%D1%B9&amp;month=4&amp;year=2020&amp;thetype=%A7%BA%CB%B9%E8%C7%C2%A7%D2%B9" TargetMode="External"/><Relationship Id="rId182" Type="http://schemas.openxmlformats.org/officeDocument/2006/relationships/hyperlink" Target="http://hfo63.cfo.in.th/CheckDataDtl.aspx?orgid=05682&amp;balance=%A7%BA%B4%D8%C5%3Cbr/%3E%A7%BA%CA%D1%C1%BE%D1%B9%B8%EC%A1%D1%B9&amp;month=4&amp;year=2020&amp;thetype=%A7%BA%CB%B9%E8%C7%C2%A7%D2%B9" TargetMode="External"/><Relationship Id="rId1906" Type="http://schemas.openxmlformats.org/officeDocument/2006/relationships/hyperlink" Target="http://hfo63.cfo.in.th/CheckDataDtl.aspx?orgid=04648&amp;balance=%A7%BA%B4%D8%C5%3Cbr/%3E%A7%BA%CA%D1%C1%BE%D1%B9%B8%EC%A1%D1%B9&amp;month=4&amp;year=2020&amp;thetype=%A7%BA%CB%B9%E8%C7%C2%A7%D2%B9" TargetMode="External"/><Relationship Id="rId487" Type="http://schemas.openxmlformats.org/officeDocument/2006/relationships/hyperlink" Target="http://hfo63.cfo.in.th/CheckDataDtl.aspx?orgid=14182&amp;balance=%A7%BA%B4%D8%C5%3Cbr/%3E%A7%BA%CA%D1%C1%BE%D1%B9%B8%EC%A1%D1%B9&amp;month=4&amp;year=2020&amp;thetype=%A7%BA%CB%B9%E8%C7%C2%A7%D2%B9" TargetMode="External"/><Relationship Id="rId694" Type="http://schemas.openxmlformats.org/officeDocument/2006/relationships/hyperlink" Target="http://hfo63.cfo.in.th/CheckDataDtl.aspx?orgid=04764&amp;balance=%A7%BA%B4%D8%C5%3Cbr/%3E%A7%BA%CA%D1%C1%BE%D1%B9%B8%EC%A1%D1%B9&amp;month=4&amp;year=2020&amp;thetype=%A7%BA%CB%B9%E8%C7%C2%A7%D2%B9" TargetMode="External"/><Relationship Id="rId347" Type="http://schemas.openxmlformats.org/officeDocument/2006/relationships/hyperlink" Target="http://hfo63.cfo.in.th/CheckDataDtl.aspx?orgid=00440&amp;balance=%A7%BA%B4%D8%C5%3Cbr/%3E%A7%BA%CA%D1%C1%BE%D1%B9%B8%EC%A1%D1%B9&amp;month=4&amp;year=2020&amp;thetype=%A7%BA%CB%B9%E8%C7%C2%A7%D2%B9" TargetMode="External"/><Relationship Id="rId999" Type="http://schemas.openxmlformats.org/officeDocument/2006/relationships/hyperlink" Target="http://hfo63.cfo.in.th/CheckDataDtl.aspx?orgid=05532&amp;balance=%A7%BA%B4%D8%C5%3Cbr/%3E%A7%BA%CA%D1%C1%BE%D1%B9%B8%EC%A1%D1%B9&amp;month=4&amp;year=2020&amp;thetype=%A7%BA%CB%B9%E8%C7%C2%A7%D2%B9" TargetMode="External"/><Relationship Id="rId1184" Type="http://schemas.openxmlformats.org/officeDocument/2006/relationships/hyperlink" Target="http://hfo63.cfo.in.th/CheckDataDtl.aspx?orgid=14887&amp;balance=%A7%BA%B4%D8%C5%3Cbr/%3E%A7%BA%CA%D1%C1%BE%D1%B9%B8%EC%A1%D1%B9&amp;month=4&amp;year=2020&amp;thetype=%A7%BA%CB%B9%E8%C7%C2%A7%D2%B9" TargetMode="External"/><Relationship Id="rId2028" Type="http://schemas.openxmlformats.org/officeDocument/2006/relationships/hyperlink" Target="http://hfo63.cfo.in.th/CheckDataDtl.aspx?orgid=14847&amp;balance=%A7%BA%B4%D8%C5%3Cbr/%3E%A7%BA%CA%D1%C1%BE%D1%B9%B8%EC%A1%D1%B9&amp;month=4&amp;year=2020&amp;thetype=%A7%BA%CB%B9%E8%C7%C2%A7%D2%B9" TargetMode="External"/><Relationship Id="rId554" Type="http://schemas.openxmlformats.org/officeDocument/2006/relationships/hyperlink" Target="http://hfo63.cfo.in.th/CheckDataDtl.aspx?orgid=04691&amp;balance=%A7%BA%B4%D8%C5%3Cbr/%3E%A7%BA%CA%D1%C1%BE%D1%B9%B8%EC%A1%D1%B9&amp;month=4&amp;year=2020&amp;thetype=%A7%BA%CB%B9%E8%C7%C2%A7%D2%B9" TargetMode="External"/><Relationship Id="rId761" Type="http://schemas.openxmlformats.org/officeDocument/2006/relationships/hyperlink" Target="http://hfo63.cfo.in.th/CheckDataDtl.aspx?orgid=13928&amp;balance=%A7%BA%B4%D8%C5%3Cbr/%3E%A7%BA%CA%D1%C1%BE%D1%B9%B8%EC%A1%D1%B9&amp;month=4&amp;year=2020&amp;thetype=%A7%BA%CB%B9%E8%C7%C2%A7%D2%B9" TargetMode="External"/><Relationship Id="rId859" Type="http://schemas.openxmlformats.org/officeDocument/2006/relationships/hyperlink" Target="http://hfo63.cfo.in.th/CheckDataDtl.aspx?orgid=05462&amp;balance=%A7%BA%B4%D8%C5%3Cbr/%3E%A7%BA%CA%D1%C1%BE%D1%B9%B8%EC%A1%D1%B9&amp;month=4&amp;year=2020&amp;thetype=%A7%BA%CB%B9%E8%C7%C2%A7%D2%B9" TargetMode="External"/><Relationship Id="rId1391" Type="http://schemas.openxmlformats.org/officeDocument/2006/relationships/hyperlink" Target="http://hfo63.cfo.in.th/CheckDataDtl.aspx?orgid=04173&amp;balance=%A7%BA%B4%D8%C5%3Cbr/%3E%A7%BA%CA%D1%C1%BE%D1%B9%B8%EC%A1%D1%B9&amp;month=4&amp;year=2020&amp;thetype=%A7%BA%CB%B9%E8%C7%C2%A7%D2%B9" TargetMode="External"/><Relationship Id="rId1489" Type="http://schemas.openxmlformats.org/officeDocument/2006/relationships/hyperlink" Target="http://hfo63.cfo.in.th/CheckDataDtl.aspx?orgid=04223&amp;balance=%A7%BA%B4%D8%C5%3Cbr/%3E%A7%BA%CA%D1%C1%BE%D1%B9%B8%EC%A1%D1%B9&amp;month=4&amp;year=2020&amp;thetype=%A7%BA%CB%B9%E8%C7%C2%A7%D2%B9" TargetMode="External"/><Relationship Id="rId1696" Type="http://schemas.openxmlformats.org/officeDocument/2006/relationships/hyperlink" Target="http://hfo63.cfo.in.th/CheckDataDtl.aspx?orgid=04541&amp;balance=%A7%BA%B4%D8%C5%3Cbr/%3E%A7%BA%CA%D1%C1%BE%D1%B9%B8%EC%A1%D1%B9&amp;month=4&amp;year=2020&amp;thetype=%A7%BA%CB%B9%E8%C7%C2%A7%D2%B9" TargetMode="External"/><Relationship Id="rId207" Type="http://schemas.openxmlformats.org/officeDocument/2006/relationships/hyperlink" Target="http://hfo63.cfo.in.th/CheckDataDtl.aspx?orgid=05696&amp;balance=%A7%BA%B4%D8%C5%3Cbr/%3E%A7%BA%CA%D1%C1%BE%D1%B9%B8%EC%A1%D1%B9&amp;month=4&amp;year=2020&amp;thetype=%A7%BA%CB%B9%E8%C7%C2%A7%D2%B9" TargetMode="External"/><Relationship Id="rId414" Type="http://schemas.openxmlformats.org/officeDocument/2006/relationships/hyperlink" Target="http://hfo63.cfo.in.th/CheckDataDtl.aspx?orgid=04873&amp;balance=%A7%BA%B4%D8%C5%3Cbr/%3E%A7%BA%CA%D1%C1%BE%D1%B9%B8%EC%A1%D1%B9&amp;month=4&amp;year=2020&amp;thetype=%A7%BA%CB%B9%E8%C7%C2%A7%D2%B9" TargetMode="External"/><Relationship Id="rId621" Type="http://schemas.openxmlformats.org/officeDocument/2006/relationships/hyperlink" Target="http://hfo63.cfo.in.th/CheckDataDtl.aspx?orgid=04727&amp;balance=%A7%BA%B4%D8%C5%3Cbr/%3E%A7%BA%CA%D1%C1%BE%D1%B9%B8%EC%A1%D1%B9&amp;month=4&amp;year=2020&amp;thetype=%A7%BA%CB%B9%E8%C7%C2%A7%D2%B9" TargetMode="External"/><Relationship Id="rId1044" Type="http://schemas.openxmlformats.org/officeDocument/2006/relationships/hyperlink" Target="http://hfo63.cfo.in.th/CheckDataDtl.aspx?orgid=05555&amp;balance=%A7%BA%B4%D8%C5%3Cbr/%3E%A7%BA%CA%D1%C1%BE%D1%B9%B8%EC%A1%D1%B9&amp;month=4&amp;year=2020&amp;thetype=%A7%BA%CB%B9%E8%C7%C2%A7%D2%B9" TargetMode="External"/><Relationship Id="rId1251" Type="http://schemas.openxmlformats.org/officeDocument/2006/relationships/hyperlink" Target="http://hfo63.cfo.in.th/CheckDataDtl.aspx?orgid=04800&amp;balance=%A7%BA%B4%D8%C5%3Cbr/%3E%A7%BA%CA%D1%C1%BE%D1%B9%B8%EC%A1%D1%B9&amp;month=4&amp;year=2020&amp;thetype=%A7%BA%CB%B9%E8%C7%C2%A7%D2%B9" TargetMode="External"/><Relationship Id="rId1349" Type="http://schemas.openxmlformats.org/officeDocument/2006/relationships/hyperlink" Target="http://hfo63.cfo.in.th/CheckDataDtl.aspx?orgid=04907&amp;balance=%A7%BA%B4%D8%C5%3Cbr/%3E%A7%BA%CA%D1%C1%BE%D1%B9%B8%EC%A1%D1%B9&amp;month=4&amp;year=2020&amp;thetype=%A7%BA%CB%B9%E8%C7%C2%A7%D2%B9" TargetMode="External"/><Relationship Id="rId719" Type="http://schemas.openxmlformats.org/officeDocument/2006/relationships/hyperlink" Target="http://hfo63.cfo.in.th/CheckDataDtl.aspx?orgid=04777&amp;balance=%A7%BA%B4%D8%C5%3Cbr/%3E%A7%BA%CA%D1%C1%BE%D1%B9%B8%EC%A1%D1%B9&amp;month=4&amp;year=2020&amp;thetype=%A7%BA%CB%B9%E8%C7%C2%A7%D2%B9" TargetMode="External"/><Relationship Id="rId926" Type="http://schemas.openxmlformats.org/officeDocument/2006/relationships/hyperlink" Target="http://hfo63.cfo.in.th/CheckDataDtl.aspx?orgid=05496&amp;balance=%A7%BA%B4%D8%C5%3Cbr/%3E%A7%BA%CA%D1%C1%BE%D1%B9%B8%EC%A1%D1%B9&amp;month=4&amp;year=2020&amp;thetype=%A7%BA%CB%B9%E8%C7%C2%A7%D2%B9" TargetMode="External"/><Relationship Id="rId1111" Type="http://schemas.openxmlformats.org/officeDocument/2006/relationships/hyperlink" Target="http://hfo63.cfo.in.th/CheckDataDtl.aspx?orgid=05588&amp;balance=%A7%BA%B4%D8%C5%3Cbr/%3E%A7%BA%CA%D1%C1%BE%D1%B9%B8%EC%A1%D1%B9&amp;month=4&amp;year=2020&amp;thetype=%A7%BA%CB%B9%E8%C7%C2%A7%D2%B9" TargetMode="External"/><Relationship Id="rId1556" Type="http://schemas.openxmlformats.org/officeDocument/2006/relationships/hyperlink" Target="http://hfo63.cfo.in.th/CheckDataDtl.aspx?orgid=14864&amp;balance=%A7%BA%B4%D8%C5%3Cbr/%3E%A7%BA%CA%D1%C1%BE%D1%B9%B8%EC%A1%D1%B9&amp;month=4&amp;year=2020&amp;thetype=%A7%BA%CB%B9%E8%C7%C2%A7%D2%B9" TargetMode="External"/><Relationship Id="rId1763" Type="http://schemas.openxmlformats.org/officeDocument/2006/relationships/hyperlink" Target="http://hfo63.cfo.in.th/CheckDataDtl.aspx?orgid=04574&amp;balance=%A7%BA%B4%D8%C5%3Cbr/%3E%A7%BA%CA%D1%C1%BE%D1%B9%B8%EC%A1%D1%B9&amp;month=4&amp;year=2020&amp;thetype=%A7%BA%CB%B9%E8%C7%C2%A7%D2%B9" TargetMode="External"/><Relationship Id="rId1970" Type="http://schemas.openxmlformats.org/officeDocument/2006/relationships/hyperlink" Target="http://hfo63.cfo.in.th/CheckDataDtl.aspx?orgid=11027&amp;balance=%A7%BA%B4%D8%C5%3Cbr/%3E%A7%BA%CA%D1%C1%BE%D1%B9%B8%EC%A1%D1%B9&amp;month=4&amp;year=2020&amp;thetype=%A7%BA%CB%B9%E8%C7%C2%A7%D2%B9" TargetMode="External"/><Relationship Id="rId55" Type="http://schemas.openxmlformats.org/officeDocument/2006/relationships/hyperlink" Target="http://hfo63.cfo.in.th/CheckDataDtl.aspx?orgid=05616&amp;balance=%A7%BA%B4%D8%C5%3Cbr/%3E%A7%BA%CA%D1%C1%BE%D1%B9%B8%EC%A1%D1%B9&amp;month=4&amp;year=2020&amp;thetype=%A7%BA%CB%B9%E8%C7%C2%A7%D2%B9" TargetMode="External"/><Relationship Id="rId1209" Type="http://schemas.openxmlformats.org/officeDocument/2006/relationships/hyperlink" Target="http://hfo63.cfo.in.th/CheckDataDtl.aspx?orgid=00442&amp;balance=%A7%BA%B4%D8%C5%3Cbr/%3E%A7%BA%CA%D1%C1%BE%D1%B9%B8%EC%A1%D1%B9&amp;month=4&amp;year=2020&amp;thetype=%A7%BA%CB%B9%E8%C7%C2%A7%D2%B9" TargetMode="External"/><Relationship Id="rId1416" Type="http://schemas.openxmlformats.org/officeDocument/2006/relationships/hyperlink" Target="http://hfo63.cfo.in.th/CheckDataDtl.aspx?orgid=04187&amp;balance=%A7%BA%B4%D8%C5%3Cbr/%3E%A7%BA%CA%D1%C1%BE%D1%B9%B8%EC%A1%D1%B9&amp;month=4&amp;year=2020&amp;thetype=%A7%BA%CB%B9%E8%C7%C2%A7%D2%B9" TargetMode="External"/><Relationship Id="rId1623" Type="http://schemas.openxmlformats.org/officeDocument/2006/relationships/hyperlink" Target="http://hfo63.cfo.in.th/CheckDataDtl.aspx?orgid=04502&amp;balance=%A7%BA%B4%D8%C5%3Cbr/%3E%A7%BA%CA%D1%C1%BE%D1%B9%B8%EC%A1%D1%B9&amp;month=4&amp;year=2020&amp;thetype=%A7%BA%CB%B9%E8%C7%C2%A7%D2%B9" TargetMode="External"/><Relationship Id="rId1830" Type="http://schemas.openxmlformats.org/officeDocument/2006/relationships/hyperlink" Target="http://hfo63.cfo.in.th/CheckDataDtl.aspx?orgid=04609&amp;balance=%A7%BA%B4%D8%C5%3Cbr/%3E%A7%BA%CA%D1%C1%BE%D1%B9%B8%EC%A1%D1%B9&amp;month=4&amp;year=2020&amp;thetype=%A7%BA%CB%B9%E8%C7%C2%A7%D2%B9" TargetMode="External"/><Relationship Id="rId1928" Type="http://schemas.openxmlformats.org/officeDocument/2006/relationships/hyperlink" Target="http://hfo63.cfo.in.th/CheckDataDtl.aspx?orgid=04659&amp;balance=%A7%BA%B4%D8%C5%3Cbr/%3E%A7%BA%CA%D1%C1%BE%D1%B9%B8%EC%A1%D1%B9&amp;month=4&amp;year=2020&amp;thetype=%A7%BA%CB%B9%E8%C7%C2%A7%D2%B9" TargetMode="External"/><Relationship Id="rId271" Type="http://schemas.openxmlformats.org/officeDocument/2006/relationships/hyperlink" Target="http://hfo63.cfo.in.th/CheckDataDtl.aspx?orgid=05729&amp;balance=%A7%BA%B4%D8%C5%3Cbr/%3E%A7%BA%CA%D1%C1%BE%D1%B9%B8%EC%A1%D1%B9&amp;month=4&amp;year=2020&amp;thetype=%A7%BA%CB%B9%E8%C7%C2%A7%D2%B9" TargetMode="External"/><Relationship Id="rId131" Type="http://schemas.openxmlformats.org/officeDocument/2006/relationships/hyperlink" Target="http://hfo63.cfo.in.th/CheckDataDtl.aspx?orgid=05656&amp;balance=%A7%BA%B4%D8%C5%3Cbr/%3E%A7%BA%CA%D1%C1%BE%D1%B9%B8%EC%A1%D1%B9&amp;month=4&amp;year=2020&amp;thetype=%A7%BA%CB%B9%E8%C7%C2%A7%D2%B9" TargetMode="External"/><Relationship Id="rId369" Type="http://schemas.openxmlformats.org/officeDocument/2006/relationships/hyperlink" Target="http://hfo63.cfo.in.th/CheckDataDtl.aspx?orgid=04818&amp;balance=%A7%BA%B4%D8%C5%3Cbr/%3E%A7%BA%CA%D1%C1%BE%D1%B9%B8%EC%A1%D1%B9&amp;month=4&amp;year=2020&amp;thetype=%A7%BA%CB%B9%E8%C7%C2%A7%D2%B9" TargetMode="External"/><Relationship Id="rId576" Type="http://schemas.openxmlformats.org/officeDocument/2006/relationships/hyperlink" Target="http://hfo63.cfo.in.th/CheckDataDtl.aspx?orgid=04702&amp;balance=%A7%BA%B4%D8%C5%3Cbr/%3E%A7%BA%CA%D1%C1%BE%D1%B9%B8%EC%A1%D1%B9&amp;month=4&amp;year=2020&amp;thetype=%A7%BA%CB%B9%E8%C7%C2%A7%D2%B9" TargetMode="External"/><Relationship Id="rId783" Type="http://schemas.openxmlformats.org/officeDocument/2006/relationships/hyperlink" Target="http://hfo63.cfo.in.th/CheckDataDtl.aspx?orgid=28861&amp;balance=%A7%BA%B4%D8%C5%3Cbr/%3E%A7%BA%CA%D1%C1%BE%D1%B9%B8%EC%A1%D1%B9&amp;month=4&amp;year=2020&amp;thetype=%A7%BA%CB%B9%E8%C7%C2%A7%D2%B9" TargetMode="External"/><Relationship Id="rId990" Type="http://schemas.openxmlformats.org/officeDocument/2006/relationships/hyperlink" Target="http://hfo63.cfo.in.th/CheckDataDtl.aspx?orgid=05528&amp;balance=%A7%BA%B4%D8%C5%3Cbr/%3E%A7%BA%CA%D1%C1%BE%D1%B9%B8%EC%A1%D1%B9&amp;month=4&amp;year=2020&amp;thetype=%A7%BA%CB%B9%E8%C7%C2%A7%D2%B9" TargetMode="External"/><Relationship Id="rId229" Type="http://schemas.openxmlformats.org/officeDocument/2006/relationships/hyperlink" Target="http://hfo63.cfo.in.th/CheckDataDtl.aspx?orgid=05708&amp;balance=%A7%BA%B4%D8%C5%3Cbr/%3E%A7%BA%CA%D1%C1%BE%D1%B9%B8%EC%A1%D1%B9&amp;month=4&amp;year=2020&amp;thetype=%A7%BA%CB%B9%E8%C7%C2%A7%D2%B9" TargetMode="External"/><Relationship Id="rId436" Type="http://schemas.openxmlformats.org/officeDocument/2006/relationships/hyperlink" Target="http://hfo63.cfo.in.th/CheckDataDtl.aspx?orgid=04884&amp;balance=%A7%BA%B4%D8%C5%3Cbr/%3E%A7%BA%CA%D1%C1%BE%D1%B9%B8%EC%A1%D1%B9&amp;month=4&amp;year=2020&amp;thetype=%A7%BA%CB%B9%E8%C7%C2%A7%D2%B9" TargetMode="External"/><Relationship Id="rId643" Type="http://schemas.openxmlformats.org/officeDocument/2006/relationships/hyperlink" Target="http://hfo63.cfo.in.th/CheckDataDtl.aspx?orgid=04738&amp;balance=%A7%BA%B4%D8%C5%3Cbr/%3E%A7%BA%CA%D1%C1%BE%D1%B9%B8%EC%A1%D1%B9&amp;month=4&amp;year=2020&amp;thetype=%A7%BA%CB%B9%E8%C7%C2%A7%D2%B9" TargetMode="External"/><Relationship Id="rId1066" Type="http://schemas.openxmlformats.org/officeDocument/2006/relationships/hyperlink" Target="http://hfo63.cfo.in.th/CheckDataDtl.aspx?orgid=05566&amp;balance=%A7%BA%B4%D8%C5%3Cbr/%3E%A7%BA%CA%D1%C1%BE%D1%B9%B8%EC%A1%D1%B9&amp;month=4&amp;year=2020&amp;thetype=%A7%BA%CB%B9%E8%C7%C2%A7%D2%B9" TargetMode="External"/><Relationship Id="rId1273" Type="http://schemas.openxmlformats.org/officeDocument/2006/relationships/hyperlink" Target="http://hfo63.cfo.in.th/CheckDataDtl.aspx?orgid=04830&amp;balance=%A7%BA%B4%D8%C5%3Cbr/%3E%A7%BA%CA%D1%C1%BE%D1%B9%B8%EC%A1%D1%B9&amp;month=4&amp;year=2020&amp;thetype=%A7%BA%CB%B9%E8%C7%C2%A7%D2%B9" TargetMode="External"/><Relationship Id="rId1480" Type="http://schemas.openxmlformats.org/officeDocument/2006/relationships/hyperlink" Target="http://hfo63.cfo.in.th/CheckDataDtl.aspx?orgid=04219&amp;balance=%A7%BA%B4%D8%C5%3Cbr/%3E%A7%BA%CA%D1%C1%BE%D1%B9%B8%EC%A1%D1%B9&amp;month=4&amp;year=2020&amp;thetype=%A7%BA%CB%B9%E8%C7%C2%A7%D2%B9" TargetMode="External"/><Relationship Id="rId850" Type="http://schemas.openxmlformats.org/officeDocument/2006/relationships/hyperlink" Target="http://hfo63.cfo.in.th/CheckDataDtl.aspx?orgid=05458&amp;balance=%A7%BA%B4%D8%C5%3Cbr/%3E%A7%BA%CA%D1%C1%BE%D1%B9%B8%EC%A1%D1%B9&amp;month=4&amp;year=2020&amp;thetype=%A7%BA%CB%B9%E8%C7%C2%A7%D2%B9" TargetMode="External"/><Relationship Id="rId948" Type="http://schemas.openxmlformats.org/officeDocument/2006/relationships/hyperlink" Target="http://hfo63.cfo.in.th/CheckDataDtl.aspx?orgid=05507&amp;balance=%A7%BA%B4%D8%C5%3Cbr/%3E%A7%BA%CA%D1%C1%BE%D1%B9%B8%EC%A1%D1%B9&amp;month=4&amp;year=2020&amp;thetype=%A7%BA%CB%B9%E8%C7%C2%A7%D2%B9" TargetMode="External"/><Relationship Id="rId1133" Type="http://schemas.openxmlformats.org/officeDocument/2006/relationships/hyperlink" Target="http://hfo63.cfo.in.th/CheckDataDtl.aspx?orgid=11092&amp;balance=%A7%BA%B4%D8%C5%3Cbr/%3E%A7%BA%CA%D1%C1%BE%D1%B9%B8%EC%A1%D1%B9&amp;month=4&amp;year=2020&amp;thetype=%A7%BA%CB%B9%E8%C7%C2%A7%D2%B9" TargetMode="External"/><Relationship Id="rId1578" Type="http://schemas.openxmlformats.org/officeDocument/2006/relationships/hyperlink" Target="http://hfo63.cfo.in.th/CheckDataDtl.aspx?orgid=00414&amp;balance=&amp;month=4&amp;year=2020&amp;thetype=%A7%BA%CB%B9%E8%C7%C2%A7%D2%B9" TargetMode="External"/><Relationship Id="rId1785" Type="http://schemas.openxmlformats.org/officeDocument/2006/relationships/hyperlink" Target="http://hfo63.cfo.in.th/CheckDataDtl.aspx?orgid=04585&amp;balance=%A7%BA%B4%D8%C5%3Cbr/%3E%A7%BA%CA%D1%C1%BE%D1%B9%B8%EC%A1%D1%B9&amp;month=4&amp;year=2020&amp;thetype=%A7%BA%CB%B9%E8%C7%C2%A7%D2%B9" TargetMode="External"/><Relationship Id="rId1992" Type="http://schemas.openxmlformats.org/officeDocument/2006/relationships/hyperlink" Target="http://hfo63.cfo.in.th/CheckDataDtl.aspx?orgid=13911&amp;balance=%A7%BA%B4%D8%C5%3Cbr/%3E%A7%BA%CA%D1%C1%BE%D1%B9%B8%EC%A1%D1%B9&amp;month=4&amp;year=2020&amp;thetype=%A7%BA%CB%B9%E8%C7%C2%A7%D2%B9" TargetMode="External"/><Relationship Id="rId77" Type="http://schemas.openxmlformats.org/officeDocument/2006/relationships/hyperlink" Target="http://hfo63.cfo.in.th/CheckDataDtl.aspx?orgid=05627&amp;balance=%A7%BA%B4%D8%C5%3Cbr/%3E%A7%BA%CA%D1%C1%BE%D1%B9%B8%EC%A1%D1%B9&amp;month=4&amp;year=2020&amp;thetype=%A7%BA%CB%B9%E8%C7%C2%A7%D2%B9" TargetMode="External"/><Relationship Id="rId503" Type="http://schemas.openxmlformats.org/officeDocument/2006/relationships/hyperlink" Target="http://hfo63.cfo.in.th/CheckDataDtl.aspx?orgid=04666&amp;balance=%A7%BA%B4%D8%C5%3Cbr/%3E%A7%BA%CA%D1%C1%BE%D1%B9%B8%EC%A1%D1%B9&amp;month=4&amp;year=2020&amp;thetype=%A7%BA%CB%B9%E8%C7%C2%A7%D2%B9" TargetMode="External"/><Relationship Id="rId710" Type="http://schemas.openxmlformats.org/officeDocument/2006/relationships/hyperlink" Target="http://hfo63.cfo.in.th/CheckDataDtl.aspx?orgid=04772&amp;balance=%A7%BA%B4%D8%C5%3Cbr/%3E%A7%BA%CA%D1%C1%BE%D1%B9%B8%EC%A1%D1%B9&amp;month=4&amp;year=2020&amp;thetype=%A7%BA%CB%B9%E8%C7%C2%A7%D2%B9" TargetMode="External"/><Relationship Id="rId808" Type="http://schemas.openxmlformats.org/officeDocument/2006/relationships/hyperlink" Target="http://hfo63.cfo.in.th/CheckDataDtl.aspx?orgid=00505&amp;balance=%A7%BA%B4%D8%C5%3Cbr/%3E%A7%BA%CA%D1%C1%BE%D1%B9%B8%EC%A1%D1%B9&amp;month=4&amp;year=2020&amp;thetype=%A7%BA%CB%B9%E8%C7%C2%A7%D2%B9" TargetMode="External"/><Relationship Id="rId1340" Type="http://schemas.openxmlformats.org/officeDocument/2006/relationships/hyperlink" Target="http://hfo63.cfo.in.th/CheckDataDtl.aspx?orgid=04903&amp;balance=%A7%BA%B4%D8%C5%3Cbr/%3E%A7%BA%CA%D1%C1%BE%D1%B9%B8%EC%A1%D1%B9&amp;month=4&amp;year=2020&amp;thetype=%A7%BA%CB%B9%E8%C7%C2%A7%D2%B9" TargetMode="External"/><Relationship Id="rId1438" Type="http://schemas.openxmlformats.org/officeDocument/2006/relationships/hyperlink" Target="http://hfo63.cfo.in.th/CheckDataDtl.aspx?orgid=04198&amp;balance=%A7%BA%B4%D8%C5%3Cbr/%3E%A7%BA%CA%D1%C1%BE%D1%B9%B8%EC%A1%D1%B9&amp;month=4&amp;year=2020&amp;thetype=%A7%BA%CB%B9%E8%C7%C2%A7%D2%B9" TargetMode="External"/><Relationship Id="rId1645" Type="http://schemas.openxmlformats.org/officeDocument/2006/relationships/hyperlink" Target="http://hfo63.cfo.in.th/CheckDataDtl.aspx?orgid=04514&amp;balance=%A7%BA%B4%D8%C5%3Cbr/%3E%A7%BA%CA%D1%C1%BE%D1%B9%B8%EC%A1%D1%B9&amp;month=4&amp;year=2020&amp;thetype=%A7%BA%CB%B9%E8%C7%C2%A7%D2%B9" TargetMode="External"/><Relationship Id="rId1200" Type="http://schemas.openxmlformats.org/officeDocument/2006/relationships/hyperlink" Target="http://hfo63.cfo.in.th/CheckDataDtl.aspx?orgid=00430&amp;balance=%A7%BA%B4%D8%C5%3Cbr/%3E%A7%BA%CA%D1%C1%BE%D1%B9%B8%EC%A1%D1%B9&amp;month=4&amp;year=2020&amp;thetype=%A7%BA%CB%B9%E8%C7%C2%A7%D2%B9" TargetMode="External"/><Relationship Id="rId1852" Type="http://schemas.openxmlformats.org/officeDocument/2006/relationships/hyperlink" Target="http://hfo63.cfo.in.th/CheckDataDtl.aspx?orgid=04620&amp;balance=%A7%BA%B4%D8%C5%3Cbr/%3E%A7%BA%CA%D1%C1%BE%D1%B9%B8%EC%A1%D1%B9&amp;month=4&amp;year=2020&amp;thetype=%A7%BA%CB%B9%E8%C7%C2%A7%D2%B9" TargetMode="External"/><Relationship Id="rId1505" Type="http://schemas.openxmlformats.org/officeDocument/2006/relationships/hyperlink" Target="http://hfo63.cfo.in.th/CheckDataDtl.aspx?orgid=04231&amp;balance=%A7%BA%B4%D8%C5%3Cbr/%3E%A7%BA%CA%D1%C1%BE%D1%B9%B8%EC%A1%D1%B9&amp;month=4&amp;year=2020&amp;thetype=%A7%BA%CB%B9%E8%C7%C2%A7%D2%B9" TargetMode="External"/><Relationship Id="rId1712" Type="http://schemas.openxmlformats.org/officeDocument/2006/relationships/hyperlink" Target="http://hfo63.cfo.in.th/CheckDataDtl.aspx?orgid=04549&amp;balance=%A7%BA%B4%D8%C5%3Cbr/%3E%A7%BA%CA%D1%C1%BE%D1%B9%B8%EC%A1%D1%B9&amp;month=4&amp;year=2020&amp;thetype=%A7%BA%CB%B9%E8%C7%C2%A7%D2%B9" TargetMode="External"/><Relationship Id="rId293" Type="http://schemas.openxmlformats.org/officeDocument/2006/relationships/hyperlink" Target="http://hfo63.cfo.in.th/CheckDataDtl.aspx?orgid=0650&amp;balance=%A7%BA%B4%D8%C5%3Cbr/%3E%A7%BA%CA%D1%C1%BE%D1%B9%B8%EC%A1%D1%B9&amp;month=4&amp;year=2020&amp;thetype=%A7%BA%CB%B9%E8%C7%C2%A7%D2%B9" TargetMode="External"/><Relationship Id="rId153" Type="http://schemas.openxmlformats.org/officeDocument/2006/relationships/hyperlink" Target="http://hfo63.cfo.in.th/CheckDataDtl.aspx?orgid=05667&amp;balance=%A7%BA%B4%D8%C5%3Cbr/%3E%A7%BA%CA%D1%C1%BE%D1%B9%B8%EC%A1%D1%B9&amp;month=4&amp;year=2020&amp;thetype=%A7%BA%CB%B9%E8%C7%C2%A7%D2%B9" TargetMode="External"/><Relationship Id="rId360" Type="http://schemas.openxmlformats.org/officeDocument/2006/relationships/hyperlink" Target="http://hfo63.cfo.in.th/CheckDataDtl.aspx?orgid=04814&amp;balance=%A7%BA%B4%D8%C5%3Cbr/%3E%A7%BA%CA%D1%C1%BE%D1%B9%B8%EC%A1%D1%B9&amp;month=4&amp;year=2020&amp;thetype=%A7%BA%CB%B9%E8%C7%C2%A7%D2%B9" TargetMode="External"/><Relationship Id="rId598" Type="http://schemas.openxmlformats.org/officeDocument/2006/relationships/hyperlink" Target="http://hfo63.cfo.in.th/CheckDataDtl.aspx?orgid=04715&amp;balance=%A7%BA%B4%D8%C5%3Cbr/%3E%A7%BA%CA%D1%C1%BE%D1%B9%B8%EC%A1%D1%B9&amp;month=4&amp;year=2020&amp;thetype=%A7%BA%CB%B9%E8%C7%C2%A7%D2%B9" TargetMode="External"/><Relationship Id="rId2041" Type="http://schemas.openxmlformats.org/officeDocument/2006/relationships/hyperlink" Target="http://hfo63.cfo.in.th/CheckDataDtl.aspx?orgid=25058&amp;balance=%A7%BA%B4%D8%C5%3Cbr/%3E%A7%BA%CA%D1%C1%BE%D1%B9%B8%EC%A1%D1%B9&amp;month=4&amp;year=2020&amp;thetype=%A7%BA%CB%B9%E8%C7%C2%A7%D2%B9" TargetMode="External"/><Relationship Id="rId220" Type="http://schemas.openxmlformats.org/officeDocument/2006/relationships/hyperlink" Target="http://hfo63.cfo.in.th/CheckDataDtl.aspx?orgid=05703&amp;balance=%A7%BA%B4%D8%C5%3Cbr/%3E%A7%BA%CA%D1%C1%BE%D1%B9%B8%EC%A1%D1%B9&amp;month=4&amp;year=2020&amp;thetype=%A7%BA%CB%B9%E8%C7%C2%A7%D2%B9" TargetMode="External"/><Relationship Id="rId458" Type="http://schemas.openxmlformats.org/officeDocument/2006/relationships/hyperlink" Target="http://hfo63.cfo.in.th/CheckDataDtl.aspx?orgid=04895&amp;balance=%A7%BA%B4%D8%C5%3Cbr/%3E%A7%BA%CA%D1%C1%BE%D1%B9%B8%EC%A1%D1%B9&amp;month=4&amp;year=2020&amp;thetype=%A7%BA%CB%B9%E8%C7%C2%A7%D2%B9" TargetMode="External"/><Relationship Id="rId665" Type="http://schemas.openxmlformats.org/officeDocument/2006/relationships/hyperlink" Target="http://hfo63.cfo.in.th/CheckDataDtl.aspx?orgid=04750&amp;balance=%A7%BA%B4%D8%C5%3Cbr/%3E%A7%BA%CA%D1%C1%BE%D1%B9%B8%EC%A1%D1%B9&amp;month=4&amp;year=2020&amp;thetype=%A7%BA%CB%B9%E8%C7%C2%A7%D2%B9" TargetMode="External"/><Relationship Id="rId872" Type="http://schemas.openxmlformats.org/officeDocument/2006/relationships/hyperlink" Target="http://hfo63.cfo.in.th/CheckDataDtl.aspx?orgid=05469&amp;balance=%A7%BA%B4%D8%C5%3Cbr/%3E%A7%BA%CA%D1%C1%BE%D1%B9%B8%EC%A1%D1%B9&amp;month=4&amp;year=2020&amp;thetype=%A7%BA%CB%B9%E8%C7%C2%A7%D2%B9" TargetMode="External"/><Relationship Id="rId1088" Type="http://schemas.openxmlformats.org/officeDocument/2006/relationships/hyperlink" Target="http://hfo63.cfo.in.th/CheckDataDtl.aspx?orgid=05577&amp;balance=%A7%BA%B4%D8%C5%3Cbr/%3E%A7%BA%CA%D1%C1%BE%D1%B9%B8%EC%A1%D1%B9&amp;month=4&amp;year=2020&amp;thetype=%A7%BA%CB%B9%E8%C7%C2%A7%D2%B9" TargetMode="External"/><Relationship Id="rId1295" Type="http://schemas.openxmlformats.org/officeDocument/2006/relationships/hyperlink" Target="http://hfo63.cfo.in.th/CheckDataDtl.aspx?orgid=04841&amp;balance=%A7%BA%B4%D8%C5%3Cbr/%3E%A7%BA%CA%D1%C1%BE%D1%B9%B8%EC%A1%D1%B9&amp;month=4&amp;year=2020&amp;thetype=%A7%BA%CB%B9%E8%C7%C2%A7%D2%B9" TargetMode="External"/><Relationship Id="rId318" Type="http://schemas.openxmlformats.org/officeDocument/2006/relationships/hyperlink" Target="http://hfo63.cfo.in.th/CheckDataDtl.aspx?orgid=11873&amp;balance=%A7%BA%B4%D8%C5%3Cbr/%3E%A7%BA%CA%D1%C1%BE%D1%B9%B8%EC%A1%D1%B9&amp;month=4&amp;year=2020&amp;thetype=%A7%BA%CB%B9%E8%C7%C2%A7%D2%B9" TargetMode="External"/><Relationship Id="rId525" Type="http://schemas.openxmlformats.org/officeDocument/2006/relationships/hyperlink" Target="http://hfo63.cfo.in.th/CheckDataDtl.aspx?orgid=04677&amp;balance=%A7%BA%B4%D8%C5%3Cbr/%3E%A7%BA%CA%D1%C1%BE%D1%B9%B8%EC%A1%D1%B9&amp;month=4&amp;year=2020&amp;thetype=%A7%BA%CB%B9%E8%C7%C2%A7%D2%B9" TargetMode="External"/><Relationship Id="rId732" Type="http://schemas.openxmlformats.org/officeDocument/2006/relationships/hyperlink" Target="http://hfo63.cfo.in.th/CheckDataDtl.aspx?orgid=11030&amp;balance=%A7%BA%B4%D8%C5%3Cbr/%3E%A7%BA%CA%D1%C1%BE%D1%B9%B8%EC%A1%D1%B9&amp;month=4&amp;year=2020&amp;thetype=%A7%BA%CB%B9%E8%C7%C2%A7%D2%B9" TargetMode="External"/><Relationship Id="rId1155" Type="http://schemas.openxmlformats.org/officeDocument/2006/relationships/hyperlink" Target="http://hfo63.cfo.in.th/CheckDataDtl.aspx?orgid=11103&amp;balance=%A7%BA%B4%D8%C5%3Cbr/%3E%A7%BA%CA%D1%C1%BE%D1%B9%B8%EC%A1%D1%B9&amp;month=4&amp;year=2020&amp;thetype=%A7%BA%CB%B9%E8%C7%C2%A7%D2%B9" TargetMode="External"/><Relationship Id="rId1362" Type="http://schemas.openxmlformats.org/officeDocument/2006/relationships/hyperlink" Target="http://hfo63.cfo.in.th/CheckDataDtl.aspx?orgid=11044&amp;balance=%A7%BA%B4%D8%C5%3Cbr/%3E%A7%BA%CA%D1%C1%BE%D1%B9%B8%EC%A1%D1%B9&amp;month=4&amp;year=2020&amp;thetype=%A7%BA%CB%B9%E8%C7%C2%A7%D2%B9" TargetMode="External"/><Relationship Id="rId99" Type="http://schemas.openxmlformats.org/officeDocument/2006/relationships/hyperlink" Target="http://hfo63.cfo.in.th/CheckDataDtl.aspx?orgid=05638&amp;balance=%A7%BA%B4%D8%C5%3Cbr/%3E%A7%BA%CA%D1%C1%BE%D1%B9%B8%EC%A1%D1%B9&amp;month=4&amp;year=2020&amp;thetype=%A7%BA%CB%B9%E8%C7%C2%A7%D2%B9" TargetMode="External"/><Relationship Id="rId1015" Type="http://schemas.openxmlformats.org/officeDocument/2006/relationships/hyperlink" Target="http://hfo63.cfo.in.th/CheckDataDtl.aspx?orgid=05540&amp;balance=%A7%BA%B4%D8%C5%3Cbr/%3E%A7%BA%CA%D1%C1%BE%D1%B9%B8%EC%A1%D1%B9&amp;month=4&amp;year=2020&amp;thetype=%A7%BA%CB%B9%E8%C7%C2%A7%D2%B9" TargetMode="External"/><Relationship Id="rId1222" Type="http://schemas.openxmlformats.org/officeDocument/2006/relationships/hyperlink" Target="http://hfo63.cfo.in.th/CheckDataDtl.aspx?orgid=04786&amp;balance=%A7%BA%B4%D8%C5%3Cbr/%3E%A7%BA%CA%D1%C1%BE%D1%B9%B8%EC%A1%D1%B9&amp;month=4&amp;year=2020&amp;thetype=%A7%BA%CB%B9%E8%C7%C2%A7%D2%B9" TargetMode="External"/><Relationship Id="rId1667" Type="http://schemas.openxmlformats.org/officeDocument/2006/relationships/hyperlink" Target="http://hfo63.cfo.in.th/CheckDataDtl.aspx?orgid=04526&amp;balance=%A7%BA%B4%D8%C5%3Cbr/%3E%A7%BA%CA%D1%C1%BE%D1%B9%B8%EC%A1%D1%B9&amp;month=4&amp;year=2020&amp;thetype=%A7%BA%CB%B9%E8%C7%C2%A7%D2%B9" TargetMode="External"/><Relationship Id="rId1874" Type="http://schemas.openxmlformats.org/officeDocument/2006/relationships/hyperlink" Target="http://hfo63.cfo.in.th/CheckDataDtl.aspx?orgid=04632&amp;balance=%A7%BA%B4%D8%C5%3Cbr/%3E%A7%BA%CA%D1%C1%BE%D1%B9%B8%EC%A1%D1%B9&amp;month=4&amp;year=2020&amp;thetype=%A7%BA%CB%B9%E8%C7%C2%A7%D2%B9" TargetMode="External"/><Relationship Id="rId1527" Type="http://schemas.openxmlformats.org/officeDocument/2006/relationships/hyperlink" Target="http://hfo63.cfo.in.th/CheckDataDtl.aspx?orgid=04242&amp;balance=%A7%BA%B4%D8%C5%3Cbr/%3E%A7%BA%CA%D1%C1%BE%D1%B9%B8%EC%A1%D1%B9&amp;month=4&amp;year=2020&amp;thetype=%A7%BA%CB%B9%E8%C7%C2%A7%D2%B9" TargetMode="External"/><Relationship Id="rId1734" Type="http://schemas.openxmlformats.org/officeDocument/2006/relationships/hyperlink" Target="http://hfo63.cfo.in.th/CheckDataDtl.aspx?orgid=04560&amp;balance=%A7%BA%B4%D8%C5%3Cbr/%3E%A7%BA%CA%D1%C1%BE%D1%B9%B8%EC%A1%D1%B9&amp;month=4&amp;year=2020&amp;thetype=%A7%BA%CB%B9%E8%C7%C2%A7%D2%B9" TargetMode="External"/><Relationship Id="rId1941" Type="http://schemas.openxmlformats.org/officeDocument/2006/relationships/hyperlink" Target="http://hfo63.cfo.in.th/CheckDataDtl.aspx?orgid=10671&amp;balance=%A7%BA%B4%D8%C5%3Cbr/%3E%A7%BA%CA%D1%C1%BE%D1%B9%B8%EC%A1%D1%B9&amp;month=4&amp;year=2020&amp;thetype=%A7%BA%CB%B9%E8%C7%C2%A7%D2%B9" TargetMode="External"/><Relationship Id="rId26" Type="http://schemas.openxmlformats.org/officeDocument/2006/relationships/hyperlink" Target="http://hfo63.cfo.in.th/CheckDataDtl.aspx?orgid=05601&amp;balance=%A7%BA%B4%D8%C5%3Cbr/%3E%A7%BA%CA%D1%C1%BE%D1%B9%B8%EC%A1%D1%B9&amp;month=4&amp;year=2020&amp;thetype=%A7%BA%CB%B9%E8%C7%C2%A7%D2%B9" TargetMode="External"/><Relationship Id="rId175" Type="http://schemas.openxmlformats.org/officeDocument/2006/relationships/hyperlink" Target="http://hfo63.cfo.in.th/CheckDataDtl.aspx?orgid=05678&amp;balance=%A7%BA%B4%D8%C5%3Cbr/%3E%A7%BA%CA%D1%C1%BE%D1%B9%B8%EC%A1%D1%B9&amp;month=4&amp;year=2020&amp;thetype=%A7%BA%CB%B9%E8%C7%C2%A7%D2%B9" TargetMode="External"/><Relationship Id="rId1801" Type="http://schemas.openxmlformats.org/officeDocument/2006/relationships/hyperlink" Target="http://hfo63.cfo.in.th/CheckDataDtl.aspx?orgid=04594&amp;balance=%A7%BA%B4%D8%C5%3Cbr/%3E%A7%BA%CA%D1%C1%BE%D1%B9%B8%EC%A1%D1%B9&amp;month=4&amp;year=2020&amp;thetype=%A7%BA%CB%B9%E8%C7%C2%A7%D2%B9" TargetMode="External"/><Relationship Id="rId382" Type="http://schemas.openxmlformats.org/officeDocument/2006/relationships/hyperlink" Target="http://hfo63.cfo.in.th/CheckDataDtl.aspx?orgid=04826&amp;balance=%A7%BA%B4%D8%C5%3Cbr/%3E%A7%BA%CA%D1%C1%BE%D1%B9%B8%EC%A1%D1%B9&amp;month=4&amp;year=2020&amp;thetype=%A7%BA%CB%B9%E8%C7%C2%A7%D2%B9" TargetMode="External"/><Relationship Id="rId687" Type="http://schemas.openxmlformats.org/officeDocument/2006/relationships/hyperlink" Target="http://hfo63.cfo.in.th/CheckDataDtl.aspx?orgid=04761&amp;balance=%A7%BA%B4%D8%C5%3Cbr/%3E%A7%BA%CA%D1%C1%BE%D1%B9%B8%EC%A1%D1%B9&amp;month=4&amp;year=2020&amp;thetype=%A7%BA%CB%B9%E8%C7%C2%A7%D2%B9" TargetMode="External"/><Relationship Id="rId242" Type="http://schemas.openxmlformats.org/officeDocument/2006/relationships/hyperlink" Target="http://hfo63.cfo.in.th/CheckDataDtl.aspx?orgid=05714&amp;balance=%A7%BA%B4%D8%C5%3Cbr/%3E%A7%BA%CA%D1%C1%BE%D1%B9%B8%EC%A1%D1%B9&amp;month=4&amp;year=2020&amp;thetype=%A7%BA%CB%B9%E8%C7%C2%A7%D2%B9" TargetMode="External"/><Relationship Id="rId894" Type="http://schemas.openxmlformats.org/officeDocument/2006/relationships/hyperlink" Target="http://hfo63.cfo.in.th/CheckDataDtl.aspx?orgid=05480&amp;balance=%A7%BA%B4%D8%C5%3Cbr/%3E%A7%BA%CA%D1%C1%BE%D1%B9%B8%EC%A1%D1%B9&amp;month=4&amp;year=2020&amp;thetype=%A7%BA%CB%B9%E8%C7%C2%A7%D2%B9" TargetMode="External"/><Relationship Id="rId1177" Type="http://schemas.openxmlformats.org/officeDocument/2006/relationships/hyperlink" Target="http://hfo63.cfo.in.th/CheckDataDtl.aspx?orgid=13976&amp;balance=%A7%BA%B4%D8%C5%3Cbr/%3E%A7%BA%CA%D1%C1%BE%D1%B9%B8%EC%A1%D1%B9&amp;month=4&amp;year=2020&amp;thetype=%A7%BA%CB%B9%E8%C7%C2%A7%D2%B9" TargetMode="External"/><Relationship Id="rId102" Type="http://schemas.openxmlformats.org/officeDocument/2006/relationships/hyperlink" Target="http://hfo63.cfo.in.th/CheckDataDtl.aspx?orgid=05639&amp;balance=%A7%BA%B4%D8%C5%3Cbr/%3E%A7%BA%CA%D1%C1%BE%D1%B9%B8%EC%A1%D1%B9&amp;month=4&amp;year=2020&amp;thetype=%A7%BA%CB%B9%E8%C7%C2%A7%D2%B9" TargetMode="External"/><Relationship Id="rId547" Type="http://schemas.openxmlformats.org/officeDocument/2006/relationships/hyperlink" Target="http://hfo63.cfo.in.th/CheckDataDtl.aspx?orgid=04688&amp;balance=%A7%BA%B4%D8%C5%3Cbr/%3E%A7%BA%CA%D1%C1%BE%D1%B9%B8%EC%A1%D1%B9&amp;month=4&amp;year=2020&amp;thetype=%A7%BA%CB%B9%E8%C7%C2%A7%D2%B9" TargetMode="External"/><Relationship Id="rId754" Type="http://schemas.openxmlformats.org/officeDocument/2006/relationships/hyperlink" Target="http://hfo63.cfo.in.th/CheckDataDtl.aspx?orgid=13924&amp;balance=%A7%BA%B4%D8%C5%3Cbr/%3E%A7%BA%CA%D1%C1%BE%D1%B9%B8%EC%A1%D1%B9&amp;month=4&amp;year=2020&amp;thetype=%A7%BA%CB%B9%E8%C7%C2%A7%D2%B9" TargetMode="External"/><Relationship Id="rId961" Type="http://schemas.openxmlformats.org/officeDocument/2006/relationships/hyperlink" Target="http://hfo63.cfo.in.th/CheckDataDtl.aspx?orgid=05513&amp;balance=%A7%BA%B4%D8%C5%3Cbr/%3E%A7%BA%CA%D1%C1%BE%D1%B9%B8%EC%A1%D1%B9&amp;month=4&amp;year=2020&amp;thetype=%A7%BA%CB%B9%E8%C7%C2%A7%D2%B9" TargetMode="External"/><Relationship Id="rId1384" Type="http://schemas.openxmlformats.org/officeDocument/2006/relationships/hyperlink" Target="http://hfo63.cfo.in.th/CheckDataDtl.aspx?orgid=04170&amp;balance=%A7%BA%B4%D8%C5%3Cbr/%3E%A7%BA%CA%D1%C1%BE%D1%B9%B8%EC%A1%D1%B9&amp;month=4&amp;year=2020&amp;thetype=%A7%BA%CB%B9%E8%C7%C2%A7%D2%B9" TargetMode="External"/><Relationship Id="rId1591" Type="http://schemas.openxmlformats.org/officeDocument/2006/relationships/hyperlink" Target="http://hfo63.cfo.in.th/CheckDataDtl.aspx?orgid=04486&amp;balance=%A7%BA%B4%D8%C5%3Cbr/%3E%A7%BA%CA%D1%C1%BE%D1%B9%B8%EC%A1%D1%B9&amp;month=4&amp;year=2020&amp;thetype=%A7%BA%CB%B9%E8%C7%C2%A7%D2%B9" TargetMode="External"/><Relationship Id="rId1689" Type="http://schemas.openxmlformats.org/officeDocument/2006/relationships/hyperlink" Target="http://hfo63.cfo.in.th/CheckDataDtl.aspx?orgid=04537&amp;balance=%A7%BA%B4%D8%C5%3Cbr/%3E%A7%BA%CA%D1%C1%BE%D1%B9%B8%EC%A1%D1%B9&amp;month=4&amp;year=2020&amp;thetype=%A7%BA%CB%B9%E8%C7%C2%A7%D2%B9" TargetMode="External"/><Relationship Id="rId90" Type="http://schemas.openxmlformats.org/officeDocument/2006/relationships/hyperlink" Target="http://hfo63.cfo.in.th/CheckDataDtl.aspx?orgid=05633&amp;balance=%A7%BA%B4%D8%C5%3Cbr/%3E%A7%BA%CA%D1%C1%BE%D1%B9%B8%EC%A1%D1%B9&amp;month=4&amp;year=2020&amp;thetype=%A7%BA%CB%B9%E8%C7%C2%A7%D2%B9" TargetMode="External"/><Relationship Id="rId407" Type="http://schemas.openxmlformats.org/officeDocument/2006/relationships/hyperlink" Target="http://hfo63.cfo.in.th/CheckDataDtl.aspx?orgid=04869&amp;balance=%A7%BA%B4%D8%C5%3Cbr/%3E%A7%BA%CA%D1%C1%BE%D1%B9%B8%EC%A1%D1%B9&amp;month=4&amp;year=2020&amp;thetype=%A7%BA%CB%B9%E8%C7%C2%A7%D2%B9" TargetMode="External"/><Relationship Id="rId614" Type="http://schemas.openxmlformats.org/officeDocument/2006/relationships/hyperlink" Target="http://hfo63.cfo.in.th/CheckDataDtl.aspx?orgid=04723&amp;balance=%A7%BA%B4%D8%C5%3Cbr/%3E%A7%BA%CA%D1%C1%BE%D1%B9%B8%EC%A1%D1%B9&amp;month=4&amp;year=2020&amp;thetype=%A7%BA%CB%B9%E8%C7%C2%A7%D2%B9" TargetMode="External"/><Relationship Id="rId821" Type="http://schemas.openxmlformats.org/officeDocument/2006/relationships/hyperlink" Target="http://hfo63.cfo.in.th/CheckDataDtl.aspx?orgid=05443&amp;balance=%A7%BA%B4%D8%C5%3Cbr/%3E%A7%BA%CA%D1%C1%BE%D1%B9%B8%EC%A1%D1%B9&amp;month=4&amp;year=2020&amp;thetype=%A7%BA%CB%B9%E8%C7%C2%A7%D2%B9" TargetMode="External"/><Relationship Id="rId1037" Type="http://schemas.openxmlformats.org/officeDocument/2006/relationships/hyperlink" Target="http://hfo63.cfo.in.th/CheckDataDtl.aspx?orgid=05551&amp;balance=%A7%BA%B4%D8%C5%3Cbr/%3E%A7%BA%CA%D1%C1%BE%D1%B9%B8%EC%A1%D1%B9&amp;month=4&amp;year=2020&amp;thetype=%A7%BA%CB%B9%E8%C7%C2%A7%D2%B9" TargetMode="External"/><Relationship Id="rId1244" Type="http://schemas.openxmlformats.org/officeDocument/2006/relationships/hyperlink" Target="http://hfo63.cfo.in.th/CheckDataDtl.aspx?orgid=04797&amp;balance=%A7%BA%B4%D8%C5%3Cbr/%3E%A7%BA%CA%D1%C1%BE%D1%B9%B8%EC%A1%D1%B9&amp;month=4&amp;year=2020&amp;thetype=%A7%BA%CB%B9%E8%C7%C2%A7%D2%B9" TargetMode="External"/><Relationship Id="rId1451" Type="http://schemas.openxmlformats.org/officeDocument/2006/relationships/hyperlink" Target="http://hfo63.cfo.in.th/CheckDataDtl.aspx?orgid=04204&amp;balance=%A7%BA%B4%D8%C5%3Cbr/%3E%A7%BA%CA%D1%C1%BE%D1%B9%B8%EC%A1%D1%B9&amp;month=4&amp;year=2020&amp;thetype=%A7%BA%CB%B9%E8%C7%C2%A7%D2%B9" TargetMode="External"/><Relationship Id="rId1896" Type="http://schemas.openxmlformats.org/officeDocument/2006/relationships/hyperlink" Target="http://hfo63.cfo.in.th/CheckDataDtl.aspx?orgid=04643&amp;balance=%A7%BA%B4%D8%C5%3Cbr/%3E%A7%BA%CA%D1%C1%BE%D1%B9%B8%EC%A1%D1%B9&amp;month=4&amp;year=2020&amp;thetype=%A7%BA%CB%B9%E8%C7%C2%A7%D2%B9" TargetMode="External"/><Relationship Id="rId919" Type="http://schemas.openxmlformats.org/officeDocument/2006/relationships/hyperlink" Target="http://hfo63.cfo.in.th/CheckDataDtl.aspx?orgid=05492&amp;balance=%A7%BA%B4%D8%C5%3Cbr/%3E%A7%BA%CA%D1%C1%BE%D1%B9%B8%EC%A1%D1%B9&amp;month=4&amp;year=2020&amp;thetype=%A7%BA%CB%B9%E8%C7%C2%A7%D2%B9" TargetMode="External"/><Relationship Id="rId1104" Type="http://schemas.openxmlformats.org/officeDocument/2006/relationships/hyperlink" Target="http://hfo63.cfo.in.th/CheckDataDtl.aspx?orgid=05585&amp;balance=%A7%BA%B4%D8%C5%3Cbr/%3E%A7%BA%CA%D1%C1%BE%D1%B9%B8%EC%A1%D1%B9&amp;month=4&amp;year=2020&amp;thetype=%A7%BA%CB%B9%E8%C7%C2%A7%D2%B9" TargetMode="External"/><Relationship Id="rId1311" Type="http://schemas.openxmlformats.org/officeDocument/2006/relationships/hyperlink" Target="http://hfo63.cfo.in.th/CheckDataDtl.aspx?orgid=04860&amp;balance=%A7%BA%B4%D8%C5%3Cbr/%3E%A7%BA%CA%D1%C1%BE%D1%B9%B8%EC%A1%D1%B9&amp;month=4&amp;year=2020&amp;thetype=%A7%BA%CB%B9%E8%C7%C2%A7%D2%B9" TargetMode="External"/><Relationship Id="rId1549" Type="http://schemas.openxmlformats.org/officeDocument/2006/relationships/hyperlink" Target="http://hfo63.cfo.in.th/CheckDataDtl.aspx?orgid=11741&amp;balance=%A7%BA%B4%D8%C5%3Cbr/%3E%A7%BA%CA%D1%C1%BE%D1%B9%B8%EC%A1%D1%B9&amp;month=4&amp;year=2020&amp;thetype=%A7%BA%CB%B9%E8%C7%C2%A7%D2%B9" TargetMode="External"/><Relationship Id="rId1756" Type="http://schemas.openxmlformats.org/officeDocument/2006/relationships/hyperlink" Target="http://hfo63.cfo.in.th/CheckDataDtl.aspx?orgid=04571&amp;balance=%A7%BA%B4%D8%C5%3Cbr/%3E%A7%BA%CA%D1%C1%BE%D1%B9%B8%EC%A1%D1%B9&amp;month=4&amp;year=2020&amp;thetype=%A7%BA%CB%B9%E8%C7%C2%A7%D2%B9" TargetMode="External"/><Relationship Id="rId1963" Type="http://schemas.openxmlformats.org/officeDocument/2006/relationships/hyperlink" Target="http://hfo63.cfo.in.th/CheckDataDtl.aspx?orgid=11023&amp;balance=%A7%BA%B4%D8%C5%3Cbr/%3E%A7%BA%CA%D1%C1%BE%D1%B9%B8%EC%A1%D1%B9&amp;month=4&amp;year=2020&amp;thetype=%A7%BA%CB%B9%E8%C7%C2%A7%D2%B9" TargetMode="External"/><Relationship Id="rId48" Type="http://schemas.openxmlformats.org/officeDocument/2006/relationships/hyperlink" Target="http://hfo63.cfo.in.th/CheckDataDtl.aspx?orgid=05612&amp;balance=%A7%BA%B4%D8%C5%3Cbr/%3E%A7%BA%CA%D1%C1%BE%D1%B9%B8%EC%A1%D1%B9&amp;month=4&amp;year=2020&amp;thetype=%A7%BA%CB%B9%E8%C7%C2%A7%D2%B9" TargetMode="External"/><Relationship Id="rId1409" Type="http://schemas.openxmlformats.org/officeDocument/2006/relationships/hyperlink" Target="http://hfo63.cfo.in.th/CheckDataDtl.aspx?orgid=04182&amp;balance=%A7%BA%B4%D8%C5%3Cbr/%3E%A7%BA%CA%D1%C1%BE%D1%B9%B8%EC%A1%D1%B9&amp;month=4&amp;year=2020&amp;thetype=%A7%BA%CB%B9%E8%C7%C2%A7%D2%B9" TargetMode="External"/><Relationship Id="rId1616" Type="http://schemas.openxmlformats.org/officeDocument/2006/relationships/hyperlink" Target="http://hfo63.cfo.in.th/CheckDataDtl.aspx?orgid=04499&amp;balance=%A7%BA%B4%D8%C5%3Cbr/%3E%A7%BA%CA%D1%C1%BE%D1%B9%B8%EC%A1%D1%B9&amp;month=4&amp;year=2020&amp;thetype=%A7%BA%CB%B9%E8%C7%C2%A7%D2%B9" TargetMode="External"/><Relationship Id="rId1823" Type="http://schemas.openxmlformats.org/officeDocument/2006/relationships/hyperlink" Target="http://hfo63.cfo.in.th/CheckDataDtl.aspx?orgid=04605&amp;balance=%A7%BA%B4%D8%C5%3Cbr/%3E%A7%BA%CA%D1%C1%BE%D1%B9%B8%EC%A1%D1%B9&amp;month=4&amp;year=2020&amp;thetype=%A7%BA%CB%B9%E8%C7%C2%A7%D2%B9" TargetMode="External"/><Relationship Id="rId197" Type="http://schemas.openxmlformats.org/officeDocument/2006/relationships/hyperlink" Target="http://hfo63.cfo.in.th/CheckDataDtl.aspx?orgid=05690&amp;balance=%A7%BA%B4%D8%C5%3Cbr/%3E%A7%BA%CA%D1%C1%BE%D1%B9%B8%EC%A1%D1%B9&amp;month=4&amp;year=2020&amp;thetype=%A7%BA%CB%B9%E8%C7%C2%A7%D2%B9" TargetMode="External"/><Relationship Id="rId264" Type="http://schemas.openxmlformats.org/officeDocument/2006/relationships/hyperlink" Target="http://hfo63.cfo.in.th/CheckDataDtl.aspx?orgid=05725&amp;balance=%A7%BA%B4%D8%C5%3Cbr/%3E%A7%BA%CA%D1%C1%BE%D1%B9%B8%EC%A1%D1%B9&amp;month=4&amp;year=2020&amp;thetype=%A7%BA%CB%B9%E8%C7%C2%A7%D2%B9" TargetMode="External"/><Relationship Id="rId471" Type="http://schemas.openxmlformats.org/officeDocument/2006/relationships/hyperlink" Target="http://hfo63.cfo.in.th/CheckDataDtl.aspx?orgid=11046&amp;balance=%A7%BA%B4%D8%C5%3Cbr/%3E%A7%BA%CA%D1%C1%BE%D1%B9%B8%EC%A1%D1%B9&amp;month=4&amp;year=2020&amp;thetype=%A7%BA%CB%B9%E8%C7%C2%A7%D2%B9" TargetMode="External"/><Relationship Id="rId124" Type="http://schemas.openxmlformats.org/officeDocument/2006/relationships/hyperlink" Target="http://hfo63.cfo.in.th/CheckDataDtl.aspx?orgid=05652&amp;balance=%A7%BA%B4%D8%C5%3Cbr/%3E%A7%BA%CA%D1%C1%BE%D1%B9%B8%EC%A1%D1%B9&amp;month=4&amp;year=2020&amp;thetype=%A7%BA%CB%B9%E8%C7%C2%A7%D2%B9" TargetMode="External"/><Relationship Id="rId569" Type="http://schemas.openxmlformats.org/officeDocument/2006/relationships/hyperlink" Target="http://hfo63.cfo.in.th/CheckDataDtl.aspx?orgid=04699&amp;balance=%A7%BA%B4%D8%C5%3Cbr/%3E%A7%BA%CA%D1%C1%BE%D1%B9%B8%EC%A1%D1%B9&amp;month=4&amp;year=2020&amp;thetype=%A7%BA%CB%B9%E8%C7%C2%A7%D2%B9" TargetMode="External"/><Relationship Id="rId776" Type="http://schemas.openxmlformats.org/officeDocument/2006/relationships/hyperlink" Target="http://hfo63.cfo.in.th/CheckDataDtl.aspx?orgid=14356&amp;balance=%A7%BA%B4%D8%C5%3Cbr/%3E%A7%BA%CA%D1%C1%BE%D1%B9%B8%EC%A1%D1%B9&amp;month=4&amp;year=2020&amp;thetype=%A7%BA%CB%B9%E8%C7%C2%A7%D2%B9" TargetMode="External"/><Relationship Id="rId983" Type="http://schemas.openxmlformats.org/officeDocument/2006/relationships/hyperlink" Target="http://hfo63.cfo.in.th/CheckDataDtl.aspx?orgid=05524&amp;balance=%A7%BA%B4%D8%C5%3Cbr/%3E%A7%BA%CA%D1%C1%BE%D1%B9%B8%EC%A1%D1%B9&amp;month=4&amp;year=2020&amp;thetype=%A7%BA%CB%B9%E8%C7%C2%A7%D2%B9" TargetMode="External"/><Relationship Id="rId1199" Type="http://schemas.openxmlformats.org/officeDocument/2006/relationships/hyperlink" Target="http://hfo63.cfo.in.th/CheckDataDtl.aspx?orgid=00429&amp;balance=%A7%BA%B4%D8%C5%3Cbr/%3E%A7%BA%CA%D1%C1%BE%D1%B9%B8%EC%A1%D1%B9&amp;month=4&amp;year=2020&amp;thetype=%A7%BA%CB%B9%E8%C7%C2%A7%D2%B9" TargetMode="External"/><Relationship Id="rId331" Type="http://schemas.openxmlformats.org/officeDocument/2006/relationships/hyperlink" Target="http://hfo63.cfo.in.th/CheckDataDtl.aspx?orgid=14278&amp;balance=%A7%BA%B4%D8%C5%3Cbr/%3E%A7%BA%CA%D1%C1%BE%D1%B9%B8%EC%A1%D1%B9&amp;month=4&amp;year=2020&amp;thetype=%A7%BA%CB%B9%E8%C7%C2%A7%D2%B9" TargetMode="External"/><Relationship Id="rId429" Type="http://schemas.openxmlformats.org/officeDocument/2006/relationships/hyperlink" Target="http://hfo63.cfo.in.th/CheckDataDtl.aspx?orgid=04880&amp;balance=%A7%BA%B4%D8%C5%3Cbr/%3E%A7%BA%CA%D1%C1%BE%D1%B9%B8%EC%A1%D1%B9&amp;month=4&amp;year=2020&amp;thetype=%A7%BA%CB%B9%E8%C7%C2%A7%D2%B9" TargetMode="External"/><Relationship Id="rId636" Type="http://schemas.openxmlformats.org/officeDocument/2006/relationships/hyperlink" Target="http://hfo63.cfo.in.th/CheckDataDtl.aspx?orgid=04734&amp;balance=%A7%BA%B4%D8%C5%3Cbr/%3E%A7%BA%CA%D1%C1%BE%D1%B9%B8%EC%A1%D1%B9&amp;month=4&amp;year=2020&amp;thetype=%A7%BA%CB%B9%E8%C7%C2%A7%D2%B9" TargetMode="External"/><Relationship Id="rId1059" Type="http://schemas.openxmlformats.org/officeDocument/2006/relationships/hyperlink" Target="http://hfo63.cfo.in.th/CheckDataDtl.aspx?orgid=05562&amp;balance=%A7%BA%B4%D8%C5%3Cbr/%3E%A7%BA%CA%D1%C1%BE%D1%B9%B8%EC%A1%D1%B9&amp;month=4&amp;year=2020&amp;thetype=%A7%BA%CB%B9%E8%C7%C2%A7%D2%B9" TargetMode="External"/><Relationship Id="rId1266" Type="http://schemas.openxmlformats.org/officeDocument/2006/relationships/hyperlink" Target="http://hfo63.cfo.in.th/CheckDataDtl.aspx?orgid=04808&amp;balance=%A7%BA%B4%D8%C5%3Cbr/%3E%A7%BA%CA%D1%C1%BE%D1%B9%B8%EC%A1%D1%B9&amp;month=4&amp;year=2020&amp;thetype=%A7%BA%CB%B9%E8%C7%C2%A7%D2%B9" TargetMode="External"/><Relationship Id="rId1473" Type="http://schemas.openxmlformats.org/officeDocument/2006/relationships/hyperlink" Target="http://hfo63.cfo.in.th/CheckDataDtl.aspx?orgid=04215&amp;balance=%A7%BA%B4%D8%C5%3Cbr/%3E%A7%BA%CA%D1%C1%BE%D1%B9%B8%EC%A1%D1%B9&amp;month=4&amp;year=2020&amp;thetype=%A7%BA%CB%B9%E8%C7%C2%A7%D2%B9" TargetMode="External"/><Relationship Id="rId2012" Type="http://schemas.openxmlformats.org/officeDocument/2006/relationships/hyperlink" Target="http://hfo63.cfo.in.th/CheckDataDtl.aspx?orgid=14148&amp;balance=&amp;month=4&amp;year=2020&amp;thetype=%A7%BA%CB%B9%E8%C7%C2%A7%D2%B9" TargetMode="External"/><Relationship Id="rId843" Type="http://schemas.openxmlformats.org/officeDocument/2006/relationships/hyperlink" Target="http://hfo63.cfo.in.th/CheckDataDtl.aspx?orgid=05454&amp;balance=%A7%BA%B4%D8%C5%3Cbr/%3E%A7%BA%CA%D1%C1%BE%D1%B9%B8%EC%A1%D1%B9&amp;month=4&amp;year=2020&amp;thetype=%A7%BA%CB%B9%E8%C7%C2%A7%D2%B9" TargetMode="External"/><Relationship Id="rId1126" Type="http://schemas.openxmlformats.org/officeDocument/2006/relationships/hyperlink" Target="http://hfo63.cfo.in.th/CheckDataDtl.aspx?orgid=11089&amp;balance=%A7%BA%B4%D8%C5%3Cbr/%3E%A7%BA%CA%D1%C1%BE%D1%B9%B8%EC%A1%D1%B9&amp;month=4&amp;year=2020&amp;thetype=%A7%BA%CB%B9%E8%C7%C2%A7%D2%B9" TargetMode="External"/><Relationship Id="rId1680" Type="http://schemas.openxmlformats.org/officeDocument/2006/relationships/hyperlink" Target="http://hfo63.cfo.in.th/CheckDataDtl.aspx?orgid=04533&amp;balance=%A7%BA%B4%D8%C5%3Cbr/%3E%A7%BA%CA%D1%C1%BE%D1%B9%B8%EC%A1%D1%B9&amp;month=4&amp;year=2020&amp;thetype=%A7%BA%CB%B9%E8%C7%C2%A7%D2%B9" TargetMode="External"/><Relationship Id="rId1778" Type="http://schemas.openxmlformats.org/officeDocument/2006/relationships/hyperlink" Target="http://hfo63.cfo.in.th/CheckDataDtl.aspx?orgid=04582&amp;balance=%A7%BA%B4%D8%C5%3Cbr/%3E%A7%BA%CA%D1%C1%BE%D1%B9%B8%EC%A1%D1%B9&amp;month=4&amp;year=2020&amp;thetype=%A7%BA%CB%B9%E8%C7%C2%A7%D2%B9" TargetMode="External"/><Relationship Id="rId1985" Type="http://schemas.openxmlformats.org/officeDocument/2006/relationships/hyperlink" Target="http://hfo63.cfo.in.th/CheckDataDtl.aspx?orgid=13907&amp;balance=%A7%BA%B4%D8%C5%3Cbr/%3E%A7%BA%CA%D1%C1%BE%D1%B9%B8%EC%A1%D1%B9&amp;month=4&amp;year=2020&amp;thetype=%A7%BA%CB%B9%E8%C7%C2%A7%D2%B9" TargetMode="External"/><Relationship Id="rId703" Type="http://schemas.openxmlformats.org/officeDocument/2006/relationships/hyperlink" Target="http://hfo63.cfo.in.th/CheckDataDtl.aspx?orgid=04769&amp;balance=%A7%BA%B4%D8%C5%3Cbr/%3E%A7%BA%CA%D1%C1%BE%D1%B9%B8%EC%A1%D1%B9&amp;month=4&amp;year=2020&amp;thetype=%A7%BA%CB%B9%E8%C7%C2%A7%D2%B9" TargetMode="External"/><Relationship Id="rId910" Type="http://schemas.openxmlformats.org/officeDocument/2006/relationships/hyperlink" Target="http://hfo63.cfo.in.th/CheckDataDtl.aspx?orgid=05488&amp;balance=%A7%BA%B4%D8%C5%3Cbr/%3E%A7%BA%CA%D1%C1%BE%D1%B9%B8%EC%A1%D1%B9&amp;month=4&amp;year=2020&amp;thetype=%A7%BA%CB%B9%E8%C7%C2%A7%D2%B9" TargetMode="External"/><Relationship Id="rId1333" Type="http://schemas.openxmlformats.org/officeDocument/2006/relationships/hyperlink" Target="http://hfo63.cfo.in.th/CheckDataDtl.aspx?orgid=04899&amp;balance=%A7%BA%B4%D8%C5%3Cbr/%3E%A7%BA%CA%D1%C1%BE%D1%B9%B8%EC%A1%D1%B9&amp;month=4&amp;year=2020&amp;thetype=%A7%BA%CB%B9%E8%C7%C2%A7%D2%B9" TargetMode="External"/><Relationship Id="rId1540" Type="http://schemas.openxmlformats.org/officeDocument/2006/relationships/hyperlink" Target="http://hfo63.cfo.in.th/CheckDataDtl.aspx?orgid=10991&amp;balance=%A7%BA%B4%D8%C5%3Cbr/%3E%A7%BA%CA%D1%C1%BE%D1%B9%B8%EC%A1%D1%B9&amp;month=4&amp;year=2020&amp;thetype=%A7%BA%CB%B9%E8%C7%C2%A7%D2%B9" TargetMode="External"/><Relationship Id="rId1638" Type="http://schemas.openxmlformats.org/officeDocument/2006/relationships/hyperlink" Target="http://hfo63.cfo.in.th/CheckDataDtl.aspx?orgid=04510&amp;balance=%A7%BA%B4%D8%C5%3Cbr/%3E%A7%BA%CA%D1%C1%BE%D1%B9%B8%EC%A1%D1%B9&amp;month=4&amp;year=2020&amp;thetype=%A7%BA%CB%B9%E8%C7%C2%A7%D2%B9" TargetMode="External"/><Relationship Id="rId1400" Type="http://schemas.openxmlformats.org/officeDocument/2006/relationships/hyperlink" Target="http://hfo63.cfo.in.th/CheckDataDtl.aspx?orgid=04178&amp;balance=%A7%BA%B4%D8%C5%3Cbr/%3E%A7%BA%CA%D1%C1%BE%D1%B9%B8%EC%A1%D1%B9&amp;month=4&amp;year=2020&amp;thetype=%A7%BA%CB%B9%E8%C7%C2%A7%D2%B9" TargetMode="External"/><Relationship Id="rId1845" Type="http://schemas.openxmlformats.org/officeDocument/2006/relationships/hyperlink" Target="http://hfo63.cfo.in.th/CheckDataDtl.aspx?orgid=04616&amp;balance=%A7%BA%B4%D8%C5%3Cbr/%3E%A7%BA%CA%D1%C1%BE%D1%B9%B8%EC%A1%D1%B9&amp;month=4&amp;year=2020&amp;thetype=%A7%BA%CB%B9%E8%C7%C2%A7%D2%B9" TargetMode="External"/><Relationship Id="rId1705" Type="http://schemas.openxmlformats.org/officeDocument/2006/relationships/hyperlink" Target="http://hfo63.cfo.in.th/CheckDataDtl.aspx?orgid=04545&amp;balance=%A7%BA%B4%D8%C5%3Cbr/%3E%A7%BA%CA%D1%C1%BE%D1%B9%B8%EC%A1%D1%B9&amp;month=4&amp;year=2020&amp;thetype=%A7%BA%CB%B9%E8%C7%C2%A7%D2%B9" TargetMode="External"/><Relationship Id="rId1912" Type="http://schemas.openxmlformats.org/officeDocument/2006/relationships/hyperlink" Target="http://hfo63.cfo.in.th/CheckDataDtl.aspx?orgid=04651&amp;balance=%A7%BA%B4%D8%C5%3Cbr/%3E%A7%BA%CA%D1%C1%BE%D1%B9%B8%EC%A1%D1%B9&amp;month=4&amp;year=2020&amp;thetype=%A7%BA%CB%B9%E8%C7%C2%A7%D2%B9" TargetMode="External"/><Relationship Id="rId286" Type="http://schemas.openxmlformats.org/officeDocument/2006/relationships/hyperlink" Target="http://hfo63.cfo.in.th/CheckDataDtl.aspx?orgid=05736&amp;balance=%A7%BA%B4%D8%C5%3Cbr/%3E%A7%BA%CA%D1%C1%BE%D1%B9%B8%EC%A1%D1%B9&amp;month=4&amp;year=2020&amp;thetype=%A7%BA%CB%B9%E8%C7%C2%A7%D2%B9" TargetMode="External"/><Relationship Id="rId493" Type="http://schemas.openxmlformats.org/officeDocument/2006/relationships/hyperlink" Target="http://hfo63.cfo.in.th/CheckDataDtl.aspx?orgid=00421&amp;balance=&amp;month=4&amp;year=2020&amp;thetype=%A7%BA%CB%B9%E8%C7%C2%A7%D2%B9" TargetMode="External"/><Relationship Id="rId146" Type="http://schemas.openxmlformats.org/officeDocument/2006/relationships/hyperlink" Target="http://hfo63.cfo.in.th/CheckDataDtl.aspx?orgid=05663&amp;balance=%A7%BA%B4%D8%C5%3Cbr/%3E%A7%BA%CA%D1%C1%BE%D1%B9%B8%EC%A1%D1%B9&amp;month=4&amp;year=2020&amp;thetype=%A7%BA%CB%B9%E8%C7%C2%A7%D2%B9" TargetMode="External"/><Relationship Id="rId353" Type="http://schemas.openxmlformats.org/officeDocument/2006/relationships/hyperlink" Target="http://hfo63.cfo.in.th/CheckDataDtl.aspx?orgid=04810&amp;balance=%A7%BA%B4%D8%C5%3Cbr/%3E%A7%BA%CA%D1%C1%BE%D1%B9%B8%EC%A1%D1%B9&amp;month=4&amp;year=2020&amp;thetype=%A7%BA%CB%B9%E8%C7%C2%A7%D2%B9" TargetMode="External"/><Relationship Id="rId560" Type="http://schemas.openxmlformats.org/officeDocument/2006/relationships/hyperlink" Target="http://hfo63.cfo.in.th/CheckDataDtl.aspx?orgid=04694&amp;balance=%A7%BA%B4%D8%C5%3Cbr/%3E%A7%BA%CA%D1%C1%BE%D1%B9%B8%EC%A1%D1%B9&amp;month=4&amp;year=2020&amp;thetype=%A7%BA%CB%B9%E8%C7%C2%A7%D2%B9" TargetMode="External"/><Relationship Id="rId798" Type="http://schemas.openxmlformats.org/officeDocument/2006/relationships/hyperlink" Target="http://hfo63.cfo.in.th/CheckDataDtl.aspx?orgid=00500&amp;balance=%A7%BA%B4%D8%C5%3Cbr/%3E%A7%BA%CA%D1%C1%BE%D1%B9%B8%EC%A1%D1%B9&amp;month=4&amp;year=2020&amp;thetype=%A7%BA%CB%B9%E8%C7%C2%A7%D2%B9" TargetMode="External"/><Relationship Id="rId1190" Type="http://schemas.openxmlformats.org/officeDocument/2006/relationships/hyperlink" Target="http://hfo63.cfo.in.th/CheckDataDtl.aspx?orgid=23217&amp;balance=%A7%BA%B4%D8%C5%3Cbr/%3E%A7%BA%CA%D1%C1%BE%D1%B9%B8%EC%A1%D1%B9&amp;month=4&amp;year=2020&amp;thetype=%A7%BA%CB%B9%E8%C7%C2%A7%D2%B9" TargetMode="External"/><Relationship Id="rId2034" Type="http://schemas.openxmlformats.org/officeDocument/2006/relationships/hyperlink" Target="http://hfo63.cfo.in.th/CheckDataDtl.aspx?orgid=15221&amp;balance=%A7%BA%B4%D8%C5%3Cbr/%3E%A7%BA%CA%D1%C1%BE%D1%B9%B8%EC%A1%D1%B9&amp;month=4&amp;year=2020&amp;thetype=%A7%BA%CB%B9%E8%C7%C2%A7%D2%B9" TargetMode="External"/><Relationship Id="rId213" Type="http://schemas.openxmlformats.org/officeDocument/2006/relationships/hyperlink" Target="http://hfo63.cfo.in.th/CheckDataDtl.aspx?orgid=05700&amp;balance=%A7%BA%B4%D8%C5%3Cbr/%3E%A7%BA%CA%D1%C1%BE%D1%B9%B8%EC%A1%D1%B9&amp;month=4&amp;year=2020&amp;thetype=%A7%BA%CB%B9%E8%C7%C2%A7%D2%B9" TargetMode="External"/><Relationship Id="rId420" Type="http://schemas.openxmlformats.org/officeDocument/2006/relationships/hyperlink" Target="http://hfo63.cfo.in.th/CheckDataDtl.aspx?orgid=04876&amp;balance=%A7%BA%B4%D8%C5%3Cbr/%3E%A7%BA%CA%D1%C1%BE%D1%B9%B8%EC%A1%D1%B9&amp;month=4&amp;year=2020&amp;thetype=%A7%BA%CB%B9%E8%C7%C2%A7%D2%B9" TargetMode="External"/><Relationship Id="rId658" Type="http://schemas.openxmlformats.org/officeDocument/2006/relationships/hyperlink" Target="http://hfo63.cfo.in.th/CheckDataDtl.aspx?orgid=04745&amp;balance=%A7%BA%B4%D8%C5%3Cbr/%3E%A7%BA%CA%D1%C1%BE%D1%B9%B8%EC%A1%D1%B9&amp;month=4&amp;year=2020&amp;thetype=%A7%BA%CB%B9%E8%C7%C2%A7%D2%B9" TargetMode="External"/><Relationship Id="rId865" Type="http://schemas.openxmlformats.org/officeDocument/2006/relationships/hyperlink" Target="http://hfo63.cfo.in.th/CheckDataDtl.aspx?orgid=05465&amp;balance=%A7%BA%B4%D8%C5%3Cbr/%3E%A7%BA%CA%D1%C1%BE%D1%B9%B8%EC%A1%D1%B9&amp;month=4&amp;year=2020&amp;thetype=%A7%BA%CB%B9%E8%C7%C2%A7%D2%B9" TargetMode="External"/><Relationship Id="rId1050" Type="http://schemas.openxmlformats.org/officeDocument/2006/relationships/hyperlink" Target="http://hfo63.cfo.in.th/CheckDataDtl.aspx?orgid=05558&amp;balance=%A7%BA%B4%D8%C5%3Cbr/%3E%A7%BA%CA%D1%C1%BE%D1%B9%B8%EC%A1%D1%B9&amp;month=4&amp;year=2020&amp;thetype=%A7%BA%CB%B9%E8%C7%C2%A7%D2%B9" TargetMode="External"/><Relationship Id="rId1288" Type="http://schemas.openxmlformats.org/officeDocument/2006/relationships/hyperlink" Target="http://hfo63.cfo.in.th/CheckDataDtl.aspx?orgid=04838&amp;balance=%A7%BA%B4%D8%C5%3Cbr/%3E%A7%BA%CA%D1%C1%BE%D1%B9%B8%EC%A1%D1%B9&amp;month=4&amp;year=2020&amp;thetype=%A7%BA%CB%B9%E8%C7%C2%A7%D2%B9" TargetMode="External"/><Relationship Id="rId1495" Type="http://schemas.openxmlformats.org/officeDocument/2006/relationships/hyperlink" Target="http://hfo63.cfo.in.th/CheckDataDtl.aspx?orgid=04226&amp;balance=%A7%BA%B4%D8%C5%3Cbr/%3E%A7%BA%CA%D1%C1%BE%D1%B9%B8%EC%A1%D1%B9&amp;month=4&amp;year=2020&amp;thetype=%A7%BA%CB%B9%E8%C7%C2%A7%D2%B9" TargetMode="External"/><Relationship Id="rId518" Type="http://schemas.openxmlformats.org/officeDocument/2006/relationships/hyperlink" Target="http://hfo63.cfo.in.th/CheckDataDtl.aspx?orgid=04673&amp;balance=%A7%BA%B4%D8%C5%3Cbr/%3E%A7%BA%CA%D1%C1%BE%D1%B9%B8%EC%A1%D1%B9&amp;month=4&amp;year=2020&amp;thetype=%A7%BA%CB%B9%E8%C7%C2%A7%D2%B9" TargetMode="External"/><Relationship Id="rId725" Type="http://schemas.openxmlformats.org/officeDocument/2006/relationships/hyperlink" Target="http://hfo63.cfo.in.th/CheckDataDtl.aspx?orgid=04781&amp;balance=%A7%BA%B4%D8%C5%3Cbr/%3E%A7%BA%CA%D1%C1%BE%D1%B9%B8%EC%A1%D1%B9&amp;month=4&amp;year=2020&amp;thetype=%A7%BA%CB%B9%E8%C7%C2%A7%D2%B9" TargetMode="External"/><Relationship Id="rId932" Type="http://schemas.openxmlformats.org/officeDocument/2006/relationships/hyperlink" Target="http://hfo63.cfo.in.th/CheckDataDtl.aspx?orgid=05499&amp;balance=%A7%BA%B4%D8%C5%3Cbr/%3E%A7%BA%CA%D1%C1%BE%D1%B9%B8%EC%A1%D1%B9&amp;month=4&amp;year=2020&amp;thetype=%A7%BA%CB%B9%E8%C7%C2%A7%D2%B9" TargetMode="External"/><Relationship Id="rId1148" Type="http://schemas.openxmlformats.org/officeDocument/2006/relationships/hyperlink" Target="http://hfo63.cfo.in.th/CheckDataDtl.aspx?orgid=11100&amp;balance=%A7%BA%B4%D8%C5%3Cbr/%3E%A7%BA%CA%D1%C1%BE%D1%B9%B8%EC%A1%D1%B9&amp;month=4&amp;year=2020&amp;thetype=%A7%BA%CB%B9%E8%C7%C2%A7%D2%B9" TargetMode="External"/><Relationship Id="rId1355" Type="http://schemas.openxmlformats.org/officeDocument/2006/relationships/hyperlink" Target="http://hfo63.cfo.in.th/CheckDataDtl.aspx?orgid=04910&amp;balance=%A7%BA%B4%D8%C5%3Cbr/%3E%A7%BA%CA%D1%C1%BE%D1%B9%B8%EC%A1%D1%B9&amp;month=4&amp;year=2020&amp;thetype=%A7%BA%CB%B9%E8%C7%C2%A7%D2%B9" TargetMode="External"/><Relationship Id="rId1562" Type="http://schemas.openxmlformats.org/officeDocument/2006/relationships/hyperlink" Target="http://hfo63.cfo.in.th/CheckDataDtl.aspx?orgid=00399&amp;balance=&amp;month=4&amp;year=2020&amp;thetype=%A7%BA%CB%B9%E8%C7%C2%A7%D2%B9" TargetMode="External"/><Relationship Id="rId1008" Type="http://schemas.openxmlformats.org/officeDocument/2006/relationships/hyperlink" Target="http://hfo63.cfo.in.th/CheckDataDtl.aspx?orgid=05537&amp;balance=%A7%BA%B4%D8%C5%3Cbr/%3E%A7%BA%CA%D1%C1%BE%D1%B9%B8%EC%A1%D1%B9&amp;month=4&amp;year=2020&amp;thetype=%A7%BA%CB%B9%E8%C7%C2%A7%D2%B9" TargetMode="External"/><Relationship Id="rId1215" Type="http://schemas.openxmlformats.org/officeDocument/2006/relationships/hyperlink" Target="http://hfo63.cfo.in.th/CheckDataDtl.aspx?orgid=04782&amp;balance=%A7%BA%B4%D8%C5%3Cbr/%3E%A7%BA%CA%D1%C1%BE%D1%B9%B8%EC%A1%D1%B9&amp;month=4&amp;year=2020&amp;thetype=%A7%BA%CB%B9%E8%C7%C2%A7%D2%B9" TargetMode="External"/><Relationship Id="rId1422" Type="http://schemas.openxmlformats.org/officeDocument/2006/relationships/hyperlink" Target="http://hfo63.cfo.in.th/CheckDataDtl.aspx?orgid=04190&amp;balance=%A7%BA%B4%D8%C5%3Cbr/%3E%A7%BA%CA%D1%C1%BE%D1%B9%B8%EC%A1%D1%B9&amp;month=4&amp;year=2020&amp;thetype=%A7%BA%CB%B9%E8%C7%C2%A7%D2%B9" TargetMode="External"/><Relationship Id="rId1867" Type="http://schemas.openxmlformats.org/officeDocument/2006/relationships/hyperlink" Target="http://hfo63.cfo.in.th/CheckDataDtl.aspx?orgid=04628&amp;balance=%A7%BA%B4%D8%C5%3Cbr/%3E%A7%BA%CA%D1%C1%BE%D1%B9%B8%EC%A1%D1%B9&amp;month=4&amp;year=2020&amp;thetype=%A7%BA%CB%B9%E8%C7%C2%A7%D2%B9" TargetMode="External"/><Relationship Id="rId61" Type="http://schemas.openxmlformats.org/officeDocument/2006/relationships/hyperlink" Target="http://hfo63.cfo.in.th/CheckDataDtl.aspx?orgid=05619&amp;balance=%A7%BA%B4%D8%C5%3Cbr/%3E%A7%BA%CA%D1%C1%BE%D1%B9%B8%EC%A1%D1%B9&amp;month=4&amp;year=2020&amp;thetype=%A7%BA%CB%B9%E8%C7%C2%A7%D2%B9" TargetMode="External"/><Relationship Id="rId1727" Type="http://schemas.openxmlformats.org/officeDocument/2006/relationships/hyperlink" Target="http://hfo63.cfo.in.th/CheckDataDtl.aspx?orgid=04556&amp;balance=%A7%BA%B4%D8%C5%3Cbr/%3E%A7%BA%CA%D1%C1%BE%D1%B9%B8%EC%A1%D1%B9&amp;month=4&amp;year=2020&amp;thetype=%A7%BA%CB%B9%E8%C7%C2%A7%D2%B9" TargetMode="External"/><Relationship Id="rId1934" Type="http://schemas.openxmlformats.org/officeDocument/2006/relationships/hyperlink" Target="http://hfo63.cfo.in.th/CheckDataDtl.aspx?orgid=04662&amp;balance=%A7%BA%B4%D8%C5%3Cbr/%3E%A7%BA%CA%D1%C1%BE%D1%B9%B8%EC%A1%D1%B9&amp;month=4&amp;year=2020&amp;thetype=%A7%BA%CB%B9%E8%C7%C2%A7%D2%B9" TargetMode="External"/><Relationship Id="rId19" Type="http://schemas.openxmlformats.org/officeDocument/2006/relationships/hyperlink" Target="http://hfo63.cfo.in.th/CheckDataDtl.aspx?orgid=05598&amp;balance=%A7%BA%B4%D8%C5%3Cbr/%3E%A7%BA%CA%D1%C1%BE%D1%B9%B8%EC%A1%D1%B9&amp;month=4&amp;year=2020&amp;thetype=%A7%BA%CB%B9%E8%C7%C2%A7%D2%B9" TargetMode="External"/><Relationship Id="rId168" Type="http://schemas.openxmlformats.org/officeDocument/2006/relationships/hyperlink" Target="http://hfo63.cfo.in.th/CheckDataDtl.aspx?orgid=05674&amp;balance=%A7%BA%B4%D8%C5%3Cbr/%3E%A7%BA%CA%D1%C1%BE%D1%B9%B8%EC%A1%D1%B9&amp;month=4&amp;year=2020&amp;thetype=%A7%BA%CB%B9%E8%C7%C2%A7%D2%B9" TargetMode="External"/><Relationship Id="rId375" Type="http://schemas.openxmlformats.org/officeDocument/2006/relationships/hyperlink" Target="http://hfo63.cfo.in.th/CheckDataDtl.aspx?orgid=04822&amp;balance=%A7%BA%B4%D8%C5%3Cbr/%3E%A7%BA%CA%D1%C1%BE%D1%B9%B8%EC%A1%D1%B9&amp;month=4&amp;year=2020&amp;thetype=%A7%BA%CB%B9%E8%C7%C2%A7%D2%B9" TargetMode="External"/><Relationship Id="rId582" Type="http://schemas.openxmlformats.org/officeDocument/2006/relationships/hyperlink" Target="http://hfo63.cfo.in.th/CheckDataDtl.aspx?orgid=04707&amp;balance=%A7%BA%B4%D8%C5%3Cbr/%3E%A7%BA%CA%D1%C1%BE%D1%B9%B8%EC%A1%D1%B9&amp;month=4&amp;year=2020&amp;thetype=%A7%BA%CB%B9%E8%C7%C2%A7%D2%B9" TargetMode="External"/><Relationship Id="rId2056" Type="http://schemas.openxmlformats.org/officeDocument/2006/relationships/control" Target="../activeX/activeX6.xml"/><Relationship Id="rId3" Type="http://schemas.openxmlformats.org/officeDocument/2006/relationships/hyperlink" Target="http://hfo63.cfo.in.th/CheckDataDtl.aspx?orgid=00513&amp;balance=&amp;month=4&amp;year=2020&amp;thetype=%A7%BA%CB%B9%E8%C7%C2%A7%D2%B9" TargetMode="External"/><Relationship Id="rId235" Type="http://schemas.openxmlformats.org/officeDocument/2006/relationships/hyperlink" Target="http://hfo63.cfo.in.th/CheckDataDtl.aspx?orgid=05711&amp;balance=%A7%BA%B4%D8%C5%3Cbr/%3E%A7%BA%CA%D1%C1%BE%D1%B9%B8%EC%A1%D1%B9&amp;month=4&amp;year=2020&amp;thetype=%A7%BA%CB%B9%E8%C7%C2%A7%D2%B9" TargetMode="External"/><Relationship Id="rId442" Type="http://schemas.openxmlformats.org/officeDocument/2006/relationships/hyperlink" Target="http://hfo63.cfo.in.th/CheckDataDtl.aspx?orgid=04887&amp;balance=%A7%BA%B4%D8%C5%3Cbr/%3E%A7%BA%CA%D1%C1%BE%D1%B9%B8%EC%A1%D1%B9&amp;month=4&amp;year=2020&amp;thetype=%A7%BA%CB%B9%E8%C7%C2%A7%D2%B9" TargetMode="External"/><Relationship Id="rId887" Type="http://schemas.openxmlformats.org/officeDocument/2006/relationships/hyperlink" Target="http://hfo63.cfo.in.th/CheckDataDtl.aspx?orgid=05476&amp;balance=%A7%BA%B4%D8%C5%3Cbr/%3E%A7%BA%CA%D1%C1%BE%D1%B9%B8%EC%A1%D1%B9&amp;month=4&amp;year=2020&amp;thetype=%A7%BA%CB%B9%E8%C7%C2%A7%D2%B9" TargetMode="External"/><Relationship Id="rId1072" Type="http://schemas.openxmlformats.org/officeDocument/2006/relationships/hyperlink" Target="http://hfo63.cfo.in.th/CheckDataDtl.aspx?orgid=05569&amp;balance=%A7%BA%B4%D8%C5%3Cbr/%3E%A7%BA%CA%D1%C1%BE%D1%B9%B8%EC%A1%D1%B9&amp;month=4&amp;year=2020&amp;thetype=%A7%BA%CB%B9%E8%C7%C2%A7%D2%B9" TargetMode="External"/><Relationship Id="rId302" Type="http://schemas.openxmlformats.org/officeDocument/2006/relationships/hyperlink" Target="http://hfo63.cfo.in.th/CheckDataDtl.aspx?orgid=11106&amp;balance=%A7%BA%B4%D8%C5%3Cbr/%3E%A7%BA%CA%D1%C1%BE%D1%B9%B8%EC%A1%D1%B9&amp;month=4&amp;year=2020&amp;thetype=%A7%BA%CB%B9%E8%C7%C2%A7%D2%B9" TargetMode="External"/><Relationship Id="rId747" Type="http://schemas.openxmlformats.org/officeDocument/2006/relationships/hyperlink" Target="http://hfo63.cfo.in.th/CheckDataDtl.aspx?orgid=11038&amp;balance=%A7%BA%B4%D8%C5%3Cbr/%3E%A7%BA%CA%D1%C1%BE%D1%B9%B8%EC%A1%D1%B9&amp;month=4&amp;year=2020&amp;thetype=%A7%BA%CB%B9%E8%C7%C2%A7%D2%B9" TargetMode="External"/><Relationship Id="rId954" Type="http://schemas.openxmlformats.org/officeDocument/2006/relationships/hyperlink" Target="http://hfo63.cfo.in.th/CheckDataDtl.aspx?orgid=05510&amp;balance=%A7%BA%B4%D8%C5%3Cbr/%3E%A7%BA%CA%D1%C1%BE%D1%B9%B8%EC%A1%D1%B9&amp;month=4&amp;year=2020&amp;thetype=%A7%BA%CB%B9%E8%C7%C2%A7%D2%B9" TargetMode="External"/><Relationship Id="rId1377" Type="http://schemas.openxmlformats.org/officeDocument/2006/relationships/hyperlink" Target="http://hfo63.cfo.in.th/CheckDataDtl.aspx?orgid=28778&amp;balance=%A7%BA%B4%D8%C5%3Cbr/%3E%A7%BA%CA%D1%C1%BE%D1%B9%B8%EC%A1%D1%B9&amp;month=4&amp;year=2020&amp;thetype=%A7%BA%CB%B9%E8%C7%C2%A7%D2%B9" TargetMode="External"/><Relationship Id="rId1584" Type="http://schemas.openxmlformats.org/officeDocument/2006/relationships/hyperlink" Target="http://hfo63.cfo.in.th/CheckDataDtl.aspx?orgid=04483&amp;balance=%A7%BA%B4%D8%C5%3Cbr/%3E%A7%BA%CA%D1%C1%BE%D1%B9%B8%EC%A1%D1%B9&amp;month=4&amp;year=2020&amp;thetype=%A7%BA%CB%B9%E8%C7%C2%A7%D2%B9" TargetMode="External"/><Relationship Id="rId1791" Type="http://schemas.openxmlformats.org/officeDocument/2006/relationships/hyperlink" Target="http://hfo63.cfo.in.th/CheckDataDtl.aspx?orgid=04588&amp;balance=%A7%BA%B4%D8%C5%3Cbr/%3E%A7%BA%CA%D1%C1%BE%D1%B9%B8%EC%A1%D1%B9&amp;month=4&amp;year=2020&amp;thetype=%A7%BA%CB%B9%E8%C7%C2%A7%D2%B9" TargetMode="External"/><Relationship Id="rId83" Type="http://schemas.openxmlformats.org/officeDocument/2006/relationships/hyperlink" Target="http://hfo63.cfo.in.th/CheckDataDtl.aspx?orgid=05630&amp;balance=%A7%BA%B4%D8%C5%3Cbr/%3E%A7%BA%CA%D1%C1%BE%D1%B9%B8%EC%A1%D1%B9&amp;month=4&amp;year=2020&amp;thetype=%A7%BA%CB%B9%E8%C7%C2%A7%D2%B9" TargetMode="External"/><Relationship Id="rId607" Type="http://schemas.openxmlformats.org/officeDocument/2006/relationships/hyperlink" Target="http://hfo63.cfo.in.th/CheckDataDtl.aspx?orgid=04720&amp;balance=%A7%BA%B4%D8%C5%3Cbr/%3E%A7%BA%CA%D1%C1%BE%D1%B9%B8%EC%A1%D1%B9&amp;month=4&amp;year=2020&amp;thetype=%A7%BA%CB%B9%E8%C7%C2%A7%D2%B9" TargetMode="External"/><Relationship Id="rId814" Type="http://schemas.openxmlformats.org/officeDocument/2006/relationships/hyperlink" Target="http://hfo63.cfo.in.th/CheckDataDtl.aspx?orgid=00508&amp;balance=%A7%BA%B4%D8%C5%3Cbr/%3E%A7%BA%CA%D1%C1%BE%D1%B9%B8%EC%A1%D1%B9&amp;month=4&amp;year=2020&amp;thetype=%A7%BA%CB%B9%E8%C7%C2%A7%D2%B9" TargetMode="External"/><Relationship Id="rId1237" Type="http://schemas.openxmlformats.org/officeDocument/2006/relationships/hyperlink" Target="http://hfo63.cfo.in.th/CheckDataDtl.aspx?orgid=04793&amp;balance=%A7%BA%B4%D8%C5%3Cbr/%3E%A7%BA%CA%D1%C1%BE%D1%B9%B8%EC%A1%D1%B9&amp;month=4&amp;year=2020&amp;thetype=%A7%BA%CB%B9%E8%C7%C2%A7%D2%B9" TargetMode="External"/><Relationship Id="rId1444" Type="http://schemas.openxmlformats.org/officeDocument/2006/relationships/hyperlink" Target="http://hfo63.cfo.in.th/CheckDataDtl.aspx?orgid=04201&amp;balance=%A7%BA%B4%D8%C5%3Cbr/%3E%A7%BA%CA%D1%C1%BE%D1%B9%B8%EC%A1%D1%B9&amp;month=4&amp;year=2020&amp;thetype=%A7%BA%CB%B9%E8%C7%C2%A7%D2%B9" TargetMode="External"/><Relationship Id="rId1651" Type="http://schemas.openxmlformats.org/officeDocument/2006/relationships/hyperlink" Target="http://hfo63.cfo.in.th/CheckDataDtl.aspx?orgid=04518&amp;balance=%A7%BA%B4%D8%C5%3Cbr/%3E%A7%BA%CA%D1%C1%BE%D1%B9%B8%EC%A1%D1%B9&amp;month=4&amp;year=2020&amp;thetype=%A7%BA%CB%B9%E8%C7%C2%A7%D2%B9" TargetMode="External"/><Relationship Id="rId1889" Type="http://schemas.openxmlformats.org/officeDocument/2006/relationships/hyperlink" Target="http://hfo63.cfo.in.th/CheckDataDtl.aspx?orgid=04639&amp;balance=%A7%BA%B4%D8%C5%3Cbr/%3E%A7%BA%CA%D1%C1%BE%D1%B9%B8%EC%A1%D1%B9&amp;month=4&amp;year=2020&amp;thetype=%A7%BA%CB%B9%E8%C7%C2%A7%D2%B9" TargetMode="External"/><Relationship Id="rId1304" Type="http://schemas.openxmlformats.org/officeDocument/2006/relationships/hyperlink" Target="http://hfo63.cfo.in.th/CheckDataDtl.aspx?orgid=04857&amp;balance=%A7%BA%B4%D8%C5%3Cbr/%3E%A7%BA%CA%D1%C1%BE%D1%B9%B8%EC%A1%D1%B9&amp;month=4&amp;year=2020&amp;thetype=%A7%BA%CB%B9%E8%C7%C2%A7%D2%B9" TargetMode="External"/><Relationship Id="rId1511" Type="http://schemas.openxmlformats.org/officeDocument/2006/relationships/hyperlink" Target="http://hfo63.cfo.in.th/CheckDataDtl.aspx?orgid=04234&amp;balance=%A7%BA%B4%D8%C5%3Cbr/%3E%A7%BA%CA%D1%C1%BE%D1%B9%B8%EC%A1%D1%B9&amp;month=4&amp;year=2020&amp;thetype=%A7%BA%CB%B9%E8%C7%C2%A7%D2%B9" TargetMode="External"/><Relationship Id="rId1749" Type="http://schemas.openxmlformats.org/officeDocument/2006/relationships/hyperlink" Target="http://hfo63.cfo.in.th/CheckDataDtl.aspx?orgid=04567&amp;balance=%A7%BA%B4%D8%C5%3Cbr/%3E%A7%BA%CA%D1%C1%BE%D1%B9%B8%EC%A1%D1%B9&amp;month=4&amp;year=2020&amp;thetype=%A7%BA%CB%B9%E8%C7%C2%A7%D2%B9" TargetMode="External"/><Relationship Id="rId1956" Type="http://schemas.openxmlformats.org/officeDocument/2006/relationships/hyperlink" Target="http://hfo63.cfo.in.th/CheckDataDtl.aspx?orgid=11020&amp;balance=%A7%BA%B4%D8%C5%3Cbr/%3E%A7%BA%CA%D1%C1%BE%D1%B9%B8%EC%A1%D1%B9&amp;month=4&amp;year=2020&amp;thetype=%A7%BA%CB%B9%E8%C7%C2%A7%D2%B9" TargetMode="External"/><Relationship Id="rId1609" Type="http://schemas.openxmlformats.org/officeDocument/2006/relationships/hyperlink" Target="http://hfo63.cfo.in.th/CheckDataDtl.aspx?orgid=04495&amp;balance=%A7%BA%B4%D8%C5%3Cbr/%3E%A7%BA%CA%D1%C1%BE%D1%B9%B8%EC%A1%D1%B9&amp;month=4&amp;year=2020&amp;thetype=%A7%BA%CB%B9%E8%C7%C2%A7%D2%B9" TargetMode="External"/><Relationship Id="rId1816" Type="http://schemas.openxmlformats.org/officeDocument/2006/relationships/hyperlink" Target="http://hfo63.cfo.in.th/CheckDataDtl.aspx?orgid=04602&amp;balance=%A7%BA%B4%D8%C5%3Cbr/%3E%A7%BA%CA%D1%C1%BE%D1%B9%B8%EC%A1%D1%B9&amp;month=4&amp;year=2020&amp;thetype=%A7%BA%CB%B9%E8%C7%C2%A7%D2%B9" TargetMode="External"/><Relationship Id="rId10" Type="http://schemas.openxmlformats.org/officeDocument/2006/relationships/hyperlink" Target="http://hfo63.cfo.in.th/CheckDataDtl.aspx?orgid=00520&amp;balance=&amp;month=4&amp;year=2020&amp;thetype=%A7%BA%CB%B9%E8%C7%C2%A7%D2%B9" TargetMode="External"/><Relationship Id="rId397" Type="http://schemas.openxmlformats.org/officeDocument/2006/relationships/hyperlink" Target="http://hfo63.cfo.in.th/CheckDataDtl.aspx?orgid=04848&amp;balance=%A7%BA%B4%D8%C5%3Cbr/%3E%A7%BA%CA%D1%C1%BE%D1%B9%B8%EC%A1%D1%B9&amp;month=4&amp;year=2020&amp;thetype=%A7%BA%CB%B9%E8%C7%C2%A7%D2%B9" TargetMode="External"/><Relationship Id="rId257" Type="http://schemas.openxmlformats.org/officeDocument/2006/relationships/hyperlink" Target="http://hfo63.cfo.in.th/CheckDataDtl.aspx?orgid=05722&amp;balance=%A7%BA%B4%D8%C5%3Cbr/%3E%A7%BA%CA%D1%C1%BE%D1%B9%B8%EC%A1%D1%B9&amp;month=4&amp;year=2020&amp;thetype=%A7%BA%CB%B9%E8%C7%C2%A7%D2%B9" TargetMode="External"/><Relationship Id="rId464" Type="http://schemas.openxmlformats.org/officeDocument/2006/relationships/hyperlink" Target="http://hfo63.cfo.in.th/CheckDataDtl.aspx?orgid=11040&amp;balance=%A7%BA%B4%D8%C5%3Cbr/%3E%A7%BA%CA%D1%C1%BE%D1%B9%B8%EC%A1%D1%B9&amp;month=4&amp;year=2020&amp;thetype=%A7%BA%CB%B9%E8%C7%C2%A7%D2%B9" TargetMode="External"/><Relationship Id="rId1094" Type="http://schemas.openxmlformats.org/officeDocument/2006/relationships/hyperlink" Target="http://hfo63.cfo.in.th/CheckDataDtl.aspx?orgid=05580&amp;balance=%A7%BA%B4%D8%C5%3Cbr/%3E%A7%BA%CA%D1%C1%BE%D1%B9%B8%EC%A1%D1%B9&amp;month=4&amp;year=2020&amp;thetype=%A7%BA%CB%B9%E8%C7%C2%A7%D2%B9" TargetMode="External"/><Relationship Id="rId117" Type="http://schemas.openxmlformats.org/officeDocument/2006/relationships/hyperlink" Target="http://hfo63.cfo.in.th/CheckDataDtl.aspx?orgid=05648&amp;balance=%A7%BA%B4%D8%C5%3Cbr/%3E%A7%BA%CA%D1%C1%BE%D1%B9%B8%EC%A1%D1%B9&amp;month=4&amp;year=2020&amp;thetype=%A7%BA%CB%B9%E8%C7%C2%A7%D2%B9" TargetMode="External"/><Relationship Id="rId671" Type="http://schemas.openxmlformats.org/officeDocument/2006/relationships/hyperlink" Target="http://hfo63.cfo.in.th/CheckDataDtl.aspx?orgid=04753&amp;balance=%A7%BA%B4%D8%C5%3Cbr/%3E%A7%BA%CA%D1%C1%BE%D1%B9%B8%EC%A1%D1%B9&amp;month=4&amp;year=2020&amp;thetype=%A7%BA%CB%B9%E8%C7%C2%A7%D2%B9" TargetMode="External"/><Relationship Id="rId769" Type="http://schemas.openxmlformats.org/officeDocument/2006/relationships/hyperlink" Target="http://hfo63.cfo.in.th/CheckDataDtl.aspx?orgid=14149&amp;balance=&amp;month=4&amp;year=2020&amp;thetype=%A7%BA%CB%B9%E8%C7%C2%A7%D2%B9" TargetMode="External"/><Relationship Id="rId976" Type="http://schemas.openxmlformats.org/officeDocument/2006/relationships/hyperlink" Target="http://hfo63.cfo.in.th/CheckDataDtl.aspx?orgid=05521&amp;balance=%A7%BA%B4%D8%C5%3Cbr/%3E%A7%BA%CA%D1%C1%BE%D1%B9%B8%EC%A1%D1%B9&amp;month=4&amp;year=2020&amp;thetype=%A7%BA%CB%B9%E8%C7%C2%A7%D2%B9" TargetMode="External"/><Relationship Id="rId1399" Type="http://schemas.openxmlformats.org/officeDocument/2006/relationships/hyperlink" Target="http://hfo63.cfo.in.th/CheckDataDtl.aspx?orgid=04177&amp;balance=%A7%BA%B4%D8%C5%3Cbr/%3E%A7%BA%CA%D1%C1%BE%D1%B9%B8%EC%A1%D1%B9&amp;month=4&amp;year=2020&amp;thetype=%A7%BA%CB%B9%E8%C7%C2%A7%D2%B9" TargetMode="External"/><Relationship Id="rId324" Type="http://schemas.openxmlformats.org/officeDocument/2006/relationships/hyperlink" Target="http://hfo63.cfo.in.th/CheckDataDtl.aspx?orgid=13981&amp;balance=%A7%BA%B4%D8%C5%3Cbr/%3E%A7%BA%CA%D1%C1%BE%D1%B9%B8%EC%A1%D1%B9&amp;month=4&amp;year=2020&amp;thetype=%A7%BA%CB%B9%E8%C7%C2%A7%D2%B9" TargetMode="External"/><Relationship Id="rId531" Type="http://schemas.openxmlformats.org/officeDocument/2006/relationships/hyperlink" Target="http://hfo63.cfo.in.th/CheckDataDtl.aspx?orgid=04680&amp;balance=%A7%BA%B4%D8%C5%3Cbr/%3E%A7%BA%CA%D1%C1%BE%D1%B9%B8%EC%A1%D1%B9&amp;month=4&amp;year=2020&amp;thetype=%A7%BA%CB%B9%E8%C7%C2%A7%D2%B9" TargetMode="External"/><Relationship Id="rId629" Type="http://schemas.openxmlformats.org/officeDocument/2006/relationships/hyperlink" Target="http://hfo63.cfo.in.th/CheckDataDtl.aspx?orgid=04731&amp;balance=%A7%BA%B4%D8%C5%3Cbr/%3E%A7%BA%CA%D1%C1%BE%D1%B9%B8%EC%A1%D1%B9&amp;month=4&amp;year=2020&amp;thetype=%A7%BA%CB%B9%E8%C7%C2%A7%D2%B9" TargetMode="External"/><Relationship Id="rId1161" Type="http://schemas.openxmlformats.org/officeDocument/2006/relationships/hyperlink" Target="http://hfo63.cfo.in.th/CheckDataDtl.aspx?orgid=13967&amp;balance=%A7%BA%B4%D8%C5%3Cbr/%3E%A7%BA%CA%D1%C1%BE%D1%B9%B8%EC%A1%D1%B9&amp;month=4&amp;year=2020&amp;thetype=%A7%BA%CB%B9%E8%C7%C2%A7%D2%B9" TargetMode="External"/><Relationship Id="rId1259" Type="http://schemas.openxmlformats.org/officeDocument/2006/relationships/hyperlink" Target="http://hfo63.cfo.in.th/CheckDataDtl.aspx?orgid=04804&amp;balance=%A7%BA%B4%D8%C5%3Cbr/%3E%A7%BA%E4%C1%E8%CA%D1%C1%BE%D1%B9%B8%EC%A1%D1%B9&amp;month=4&amp;year=2020&amp;thetype=%A7%BA%CB%B9%E8%C7%C2%A7%D2%B9" TargetMode="External"/><Relationship Id="rId1466" Type="http://schemas.openxmlformats.org/officeDocument/2006/relationships/hyperlink" Target="http://hfo63.cfo.in.th/CheckDataDtl.aspx?orgid=04212&amp;balance=%A7%BA%B4%D8%C5%3Cbr/%3E%A7%BA%CA%D1%C1%BE%D1%B9%B8%EC%A1%D1%B9&amp;month=4&amp;year=2020&amp;thetype=%A7%BA%CB%B9%E8%C7%C2%A7%D2%B9" TargetMode="External"/><Relationship Id="rId2005" Type="http://schemas.openxmlformats.org/officeDocument/2006/relationships/hyperlink" Target="http://hfo63.cfo.in.th/CheckDataDtl.aspx?orgid=13918&amp;balance=%A7%BA%B4%D8%C5%3Cbr/%3E%A7%BA%CA%D1%C1%BE%D1%B9%B8%EC%A1%D1%B9&amp;month=4&amp;year=2020&amp;thetype=%A7%BA%CB%B9%E8%C7%C2%A7%D2%B9" TargetMode="External"/><Relationship Id="rId836" Type="http://schemas.openxmlformats.org/officeDocument/2006/relationships/hyperlink" Target="http://hfo63.cfo.in.th/CheckDataDtl.aspx?orgid=05451&amp;balance=%A7%BA%B4%D8%C5%3Cbr/%3E%A7%BA%CA%D1%C1%BE%D1%B9%B8%EC%A1%D1%B9&amp;month=4&amp;year=2020&amp;thetype=%A7%BA%CB%B9%E8%C7%C2%A7%D2%B9" TargetMode="External"/><Relationship Id="rId1021" Type="http://schemas.openxmlformats.org/officeDocument/2006/relationships/hyperlink" Target="http://hfo63.cfo.in.th/CheckDataDtl.aspx?orgid=05543&amp;balance=%A7%BA%B4%D8%C5%3Cbr/%3E%A7%BA%CA%D1%C1%BE%D1%B9%B8%EC%A1%D1%B9&amp;month=4&amp;year=2020&amp;thetype=%A7%BA%CB%B9%E8%C7%C2%A7%D2%B9" TargetMode="External"/><Relationship Id="rId1119" Type="http://schemas.openxmlformats.org/officeDocument/2006/relationships/hyperlink" Target="http://hfo63.cfo.in.th/CheckDataDtl.aspx?orgid=05592&amp;balance=%A7%BA%B4%D8%C5%3Cbr/%3E%A7%BA%CA%D1%C1%BE%D1%B9%B8%EC%A1%D1%B9&amp;month=4&amp;year=2020&amp;thetype=%A7%BA%CB%B9%E8%C7%C2%A7%D2%B9" TargetMode="External"/><Relationship Id="rId1673" Type="http://schemas.openxmlformats.org/officeDocument/2006/relationships/hyperlink" Target="http://hfo63.cfo.in.th/CheckDataDtl.aspx?orgid=04529&amp;balance=%A7%BA%B4%D8%C5%3Cbr/%3E%A7%BA%CA%D1%C1%BE%D1%B9%B8%EC%A1%D1%B9&amp;month=4&amp;year=2020&amp;thetype=%A7%BA%CB%B9%E8%C7%C2%A7%D2%B9" TargetMode="External"/><Relationship Id="rId1880" Type="http://schemas.openxmlformats.org/officeDocument/2006/relationships/hyperlink" Target="http://hfo63.cfo.in.th/CheckDataDtl.aspx?orgid=04635&amp;balance=%A7%BA%B4%D8%C5%3Cbr/%3E%A7%BA%CA%D1%C1%BE%D1%B9%B8%EC%A1%D1%B9&amp;month=4&amp;year=2020&amp;thetype=%A7%BA%CB%B9%E8%C7%C2%A7%D2%B9" TargetMode="External"/><Relationship Id="rId1978" Type="http://schemas.openxmlformats.org/officeDocument/2006/relationships/hyperlink" Target="http://hfo63.cfo.in.th/CheckDataDtl.aspx?orgid=13904&amp;balance=%A7%BA%B4%D8%C5%3Cbr/%3E%A7%BA%CA%D1%C1%BE%D1%B9%B8%EC%A1%D1%B9&amp;month=4&amp;year=2020&amp;thetype=%A7%BA%CB%B9%E8%C7%C2%A7%D2%B9" TargetMode="External"/><Relationship Id="rId903" Type="http://schemas.openxmlformats.org/officeDocument/2006/relationships/hyperlink" Target="http://hfo63.cfo.in.th/CheckDataDtl.aspx?orgid=05484&amp;balance=%A7%BA%B4%D8%C5%3Cbr/%3E%A7%BA%CA%D1%C1%BE%D1%B9%B8%EC%A1%D1%B9&amp;month=4&amp;year=2020&amp;thetype=%A7%BA%CB%B9%E8%C7%C2%A7%D2%B9" TargetMode="External"/><Relationship Id="rId1326" Type="http://schemas.openxmlformats.org/officeDocument/2006/relationships/hyperlink" Target="http://hfo63.cfo.in.th/CheckDataDtl.aspx?orgid=04896&amp;balance=%A7%BA%B4%D8%C5%3Cbr/%3E%A7%BA%CA%D1%C1%BE%D1%B9%B8%EC%A1%D1%B9&amp;month=4&amp;year=2020&amp;thetype=%A7%BA%CB%B9%E8%C7%C2%A7%D2%B9" TargetMode="External"/><Relationship Id="rId1533" Type="http://schemas.openxmlformats.org/officeDocument/2006/relationships/hyperlink" Target="http://hfo63.cfo.in.th/CheckDataDtl.aspx?orgid=04245&amp;balance=%A7%BA%B4%D8%C5%3Cbr/%3E%A7%BA%CA%D1%C1%BE%D1%B9%B8%EC%A1%D1%B9&amp;month=4&amp;year=2020&amp;thetype=%A7%BA%CB%B9%E8%C7%C2%A7%D2%B9" TargetMode="External"/><Relationship Id="rId1740" Type="http://schemas.openxmlformats.org/officeDocument/2006/relationships/hyperlink" Target="http://hfo63.cfo.in.th/CheckDataDtl.aspx?orgid=04563&amp;balance=%A7%BA%B4%D8%C5%3Cbr/%3E%A7%BA%CA%D1%C1%BE%D1%B9%B8%EC%A1%D1%B9&amp;month=4&amp;year=2020&amp;thetype=%A7%BA%CB%B9%E8%C7%C2%A7%D2%B9" TargetMode="External"/><Relationship Id="rId32" Type="http://schemas.openxmlformats.org/officeDocument/2006/relationships/hyperlink" Target="http://hfo63.cfo.in.th/CheckDataDtl.aspx?orgid=05604&amp;balance=%A7%BA%B4%D8%C5%3Cbr/%3E%A7%BA%CA%D1%C1%BE%D1%B9%B8%EC%A1%D1%B9&amp;month=4&amp;year=2020&amp;thetype=%A7%BA%CB%B9%E8%C7%C2%A7%D2%B9" TargetMode="External"/><Relationship Id="rId1600" Type="http://schemas.openxmlformats.org/officeDocument/2006/relationships/hyperlink" Target="http://hfo63.cfo.in.th/CheckDataDtl.aspx?orgid=04491&amp;balance=%A7%BA%B4%D8%C5%3Cbr/%3E%A7%BA%CA%D1%C1%BE%D1%B9%B8%EC%A1%D1%B9&amp;month=4&amp;year=2020&amp;thetype=%A7%BA%CB%B9%E8%C7%C2%A7%D2%B9" TargetMode="External"/><Relationship Id="rId1838" Type="http://schemas.openxmlformats.org/officeDocument/2006/relationships/hyperlink" Target="http://hfo63.cfo.in.th/CheckDataDtl.aspx?orgid=04613&amp;balance=%A7%BA%B4%D8%C5%3Cbr/%3E%A7%BA%CA%D1%C1%BE%D1%B9%B8%EC%A1%D1%B9&amp;month=4&amp;year=2020&amp;thetype=%A7%BA%CB%B9%E8%C7%C2%A7%D2%B9" TargetMode="External"/><Relationship Id="rId181" Type="http://schemas.openxmlformats.org/officeDocument/2006/relationships/hyperlink" Target="http://hfo63.cfo.in.th/CheckDataDtl.aspx?orgid=05682&amp;balance=%A7%BA%B4%D8%C5%3Cbr/%3E%A7%BA%CA%D1%C1%BE%D1%B9%B8%EC%A1%D1%B9&amp;month=4&amp;year=2020&amp;thetype=%A7%BA%CB%B9%E8%C7%C2%A7%D2%B9" TargetMode="External"/><Relationship Id="rId1905" Type="http://schemas.openxmlformats.org/officeDocument/2006/relationships/hyperlink" Target="http://hfo63.cfo.in.th/CheckDataDtl.aspx?orgid=04647&amp;balance=%A7%BA%B4%D8%C5%3Cbr/%3E%A7%BA%CA%D1%C1%BE%D1%B9%B8%EC%A1%D1%B9&amp;month=4&amp;year=2020&amp;thetype=%A7%BA%CB%B9%E8%C7%C2%A7%D2%B9" TargetMode="External"/><Relationship Id="rId279" Type="http://schemas.openxmlformats.org/officeDocument/2006/relationships/hyperlink" Target="http://hfo63.cfo.in.th/CheckDataDtl.aspx?orgid=05733&amp;balance=%A7%BA%B4%D8%C5%3Cbr/%3E%A7%BA%CA%D1%C1%BE%D1%B9%B8%EC%A1%D1%B9&amp;month=4&amp;year=2020&amp;thetype=%A7%BA%CB%B9%E8%C7%C2%A7%D2%B9" TargetMode="External"/><Relationship Id="rId486" Type="http://schemas.openxmlformats.org/officeDocument/2006/relationships/hyperlink" Target="http://hfo63.cfo.in.th/CheckDataDtl.aspx?orgid=14182&amp;balance=%A7%BA%B4%D8%C5%3Cbr/%3E%A7%BA%CA%D1%C1%BE%D1%B9%B8%EC%A1%D1%B9&amp;month=4&amp;year=2020&amp;thetype=%A7%BA%CB%B9%E8%C7%C2%A7%D2%B9" TargetMode="External"/><Relationship Id="rId693" Type="http://schemas.openxmlformats.org/officeDocument/2006/relationships/hyperlink" Target="http://hfo63.cfo.in.th/CheckDataDtl.aspx?orgid=04764&amp;balance=%A7%BA%B4%D8%C5%3Cbr/%3E%A7%BA%CA%D1%C1%BE%D1%B9%B8%EC%A1%D1%B9&amp;month=4&amp;year=2020&amp;thetype=%A7%BA%CB%B9%E8%C7%C2%A7%D2%B9" TargetMode="External"/><Relationship Id="rId139" Type="http://schemas.openxmlformats.org/officeDocument/2006/relationships/hyperlink" Target="http://hfo63.cfo.in.th/CheckDataDtl.aspx?orgid=05660&amp;balance=%A7%BA%B4%D8%C5%3Cbr/%3E%A7%BA%CA%D1%C1%BE%D1%B9%B8%EC%A1%D1%B9&amp;month=4&amp;year=2020&amp;thetype=%A7%BA%CB%B9%E8%C7%C2%A7%D2%B9" TargetMode="External"/><Relationship Id="rId346" Type="http://schemas.openxmlformats.org/officeDocument/2006/relationships/hyperlink" Target="http://hfo63.cfo.in.th/CheckDataDtl.aspx?orgid=00440&amp;balance=%A7%BA%B4%D8%C5%3Cbr/%3E%A7%BA%CA%D1%C1%BE%D1%B9%B8%EC%A1%D1%B9&amp;month=4&amp;year=2020&amp;thetype=%A7%BA%CB%B9%E8%C7%C2%A7%D2%B9" TargetMode="External"/><Relationship Id="rId553" Type="http://schemas.openxmlformats.org/officeDocument/2006/relationships/hyperlink" Target="http://hfo63.cfo.in.th/CheckDataDtl.aspx?orgid=04691&amp;balance=%A7%BA%B4%D8%C5%3Cbr/%3E%A7%BA%CA%D1%C1%BE%D1%B9%B8%EC%A1%D1%B9&amp;month=4&amp;year=2020&amp;thetype=%A7%BA%CB%B9%E8%C7%C2%A7%D2%B9" TargetMode="External"/><Relationship Id="rId760" Type="http://schemas.openxmlformats.org/officeDocument/2006/relationships/hyperlink" Target="http://hfo63.cfo.in.th/CheckDataDtl.aspx?orgid=13927&amp;balance=%A7%BA%B4%D8%C5%3Cbr/%3E%A7%BA%CA%D1%C1%BE%D1%B9%B8%EC%A1%D1%B9&amp;month=4&amp;year=2020&amp;thetype=%A7%BA%CB%B9%E8%C7%C2%A7%D2%B9" TargetMode="External"/><Relationship Id="rId998" Type="http://schemas.openxmlformats.org/officeDocument/2006/relationships/hyperlink" Target="http://hfo63.cfo.in.th/CheckDataDtl.aspx?orgid=05532&amp;balance=%A7%BA%B4%D8%C5%3Cbr/%3E%A7%BA%CA%D1%C1%BE%D1%B9%B8%EC%A1%D1%B9&amp;month=4&amp;year=2020&amp;thetype=%A7%BA%CB%B9%E8%C7%C2%A7%D2%B9" TargetMode="External"/><Relationship Id="rId1183" Type="http://schemas.openxmlformats.org/officeDocument/2006/relationships/hyperlink" Target="http://hfo63.cfo.in.th/CheckDataDtl.aspx?orgid=14721&amp;balance=%A7%BA%B4%D8%C5%3Cbr/%3E%A7%BA%CA%D1%C1%BE%D1%B9%B8%EC%A1%D1%B9&amp;month=4&amp;year=2020&amp;thetype=%A7%BA%CB%B9%E8%C7%C2%A7%D2%B9" TargetMode="External"/><Relationship Id="rId1390" Type="http://schemas.openxmlformats.org/officeDocument/2006/relationships/hyperlink" Target="http://hfo63.cfo.in.th/CheckDataDtl.aspx?orgid=04173&amp;balance=%A7%BA%B4%D8%C5%3Cbr/%3E%A7%BA%CA%D1%C1%BE%D1%B9%B8%EC%A1%D1%B9&amp;month=4&amp;year=2020&amp;thetype=%A7%BA%CB%B9%E8%C7%C2%A7%D2%B9" TargetMode="External"/><Relationship Id="rId2027" Type="http://schemas.openxmlformats.org/officeDocument/2006/relationships/hyperlink" Target="http://hfo63.cfo.in.th/CheckDataDtl.aspx?orgid=14847&amp;balance=%A7%BA%B4%D8%C5%3Cbr/%3E%A7%BA%CA%D1%C1%BE%D1%B9%B8%EC%A1%D1%B9&amp;month=4&amp;year=2020&amp;thetype=%A7%BA%CB%B9%E8%C7%C2%A7%D2%B9" TargetMode="External"/><Relationship Id="rId206" Type="http://schemas.openxmlformats.org/officeDocument/2006/relationships/hyperlink" Target="http://hfo63.cfo.in.th/CheckDataDtl.aspx?orgid=05695&amp;balance=%A7%BA%B4%D8%C5%3Cbr/%3E%A7%BA%CA%D1%C1%BE%D1%B9%B8%EC%A1%D1%B9&amp;month=4&amp;year=2020&amp;thetype=%A7%BA%CB%B9%E8%C7%C2%A7%D2%B9" TargetMode="External"/><Relationship Id="rId413" Type="http://schemas.openxmlformats.org/officeDocument/2006/relationships/hyperlink" Target="http://hfo63.cfo.in.th/CheckDataDtl.aspx?orgid=04872&amp;balance=%A7%BA%B4%D8%C5%3Cbr/%3E%A7%BA%CA%D1%C1%BE%D1%B9%B8%EC%A1%D1%B9&amp;month=4&amp;year=2020&amp;thetype=%A7%BA%CB%B9%E8%C7%C2%A7%D2%B9" TargetMode="External"/><Relationship Id="rId858" Type="http://schemas.openxmlformats.org/officeDocument/2006/relationships/hyperlink" Target="http://hfo63.cfo.in.th/CheckDataDtl.aspx?orgid=05462&amp;balance=%A7%BA%B4%D8%C5%3Cbr/%3E%A7%BA%CA%D1%C1%BE%D1%B9%B8%EC%A1%D1%B9&amp;month=4&amp;year=2020&amp;thetype=%A7%BA%CB%B9%E8%C7%C2%A7%D2%B9" TargetMode="External"/><Relationship Id="rId1043" Type="http://schemas.openxmlformats.org/officeDocument/2006/relationships/hyperlink" Target="http://hfo63.cfo.in.th/CheckDataDtl.aspx?orgid=05554&amp;balance=%A7%BA%B4%D8%C5%3Cbr/%3E%A7%BA%CA%D1%C1%BE%D1%B9%B8%EC%A1%D1%B9&amp;month=4&amp;year=2020&amp;thetype=%A7%BA%CB%B9%E8%C7%C2%A7%D2%B9" TargetMode="External"/><Relationship Id="rId1488" Type="http://schemas.openxmlformats.org/officeDocument/2006/relationships/hyperlink" Target="http://hfo63.cfo.in.th/CheckDataDtl.aspx?orgid=04223&amp;balance=%A7%BA%B4%D8%C5%3Cbr/%3E%A7%BA%CA%D1%C1%BE%D1%B9%B8%EC%A1%D1%B9&amp;month=4&amp;year=2020&amp;thetype=%A7%BA%CB%B9%E8%C7%C2%A7%D2%B9" TargetMode="External"/><Relationship Id="rId1695" Type="http://schemas.openxmlformats.org/officeDocument/2006/relationships/hyperlink" Target="http://hfo63.cfo.in.th/CheckDataDtl.aspx?orgid=04540&amp;balance=%A7%BA%B4%D8%C5%3Cbr/%3E%A7%BA%CA%D1%C1%BE%D1%B9%B8%EC%A1%D1%B9&amp;month=4&amp;year=2020&amp;thetype=%A7%BA%CB%B9%E8%C7%C2%A7%D2%B9" TargetMode="External"/><Relationship Id="rId620" Type="http://schemas.openxmlformats.org/officeDocument/2006/relationships/hyperlink" Target="http://hfo63.cfo.in.th/CheckDataDtl.aspx?orgid=04726&amp;balance=%A7%BA%B4%D8%C5%3Cbr/%3E%A7%BA%CA%D1%C1%BE%D1%B9%B8%EC%A1%D1%B9&amp;month=4&amp;year=2020&amp;thetype=%A7%BA%CB%B9%E8%C7%C2%A7%D2%B9" TargetMode="External"/><Relationship Id="rId718" Type="http://schemas.openxmlformats.org/officeDocument/2006/relationships/hyperlink" Target="http://hfo63.cfo.in.th/CheckDataDtl.aspx?orgid=04776&amp;balance=%A7%BA%B4%D8%C5%3Cbr/%3E%A7%BA%CA%D1%C1%BE%D1%B9%B8%EC%A1%D1%B9&amp;month=4&amp;year=2020&amp;thetype=%A7%BA%CB%B9%E8%C7%C2%A7%D2%B9" TargetMode="External"/><Relationship Id="rId925" Type="http://schemas.openxmlformats.org/officeDocument/2006/relationships/hyperlink" Target="http://hfo63.cfo.in.th/CheckDataDtl.aspx?orgid=05495&amp;balance=%A7%BA%B4%D8%C5%3Cbr/%3E%A7%BA%CA%D1%C1%BE%D1%B9%B8%EC%A1%D1%B9&amp;month=4&amp;year=2020&amp;thetype=%A7%BA%CB%B9%E8%C7%C2%A7%D2%B9" TargetMode="External"/><Relationship Id="rId1250" Type="http://schemas.openxmlformats.org/officeDocument/2006/relationships/hyperlink" Target="http://hfo63.cfo.in.th/CheckDataDtl.aspx?orgid=04800&amp;balance=%A7%BA%B4%D8%C5%3Cbr/%3E%A7%BA%CA%D1%C1%BE%D1%B9%B8%EC%A1%D1%B9&amp;month=4&amp;year=2020&amp;thetype=%A7%BA%CB%B9%E8%C7%C2%A7%D2%B9" TargetMode="External"/><Relationship Id="rId1348" Type="http://schemas.openxmlformats.org/officeDocument/2006/relationships/hyperlink" Target="http://hfo63.cfo.in.th/CheckDataDtl.aspx?orgid=04907&amp;balance=%A7%BA%B4%D8%C5%3Cbr/%3E%A7%BA%CA%D1%C1%BE%D1%B9%B8%EC%A1%D1%B9&amp;month=4&amp;year=2020&amp;thetype=%A7%BA%CB%B9%E8%C7%C2%A7%D2%B9" TargetMode="External"/><Relationship Id="rId1555" Type="http://schemas.openxmlformats.org/officeDocument/2006/relationships/hyperlink" Target="http://hfo63.cfo.in.th/CheckDataDtl.aspx?orgid=13895&amp;balance=%A7%BA%B4%D8%C5%3Cbr/%3E%A7%BA%CA%D1%C1%BE%D1%B9%B8%EC%A1%D1%B9&amp;month=4&amp;year=2020&amp;thetype=%A7%BA%CB%B9%E8%C7%C2%A7%D2%B9" TargetMode="External"/><Relationship Id="rId1762" Type="http://schemas.openxmlformats.org/officeDocument/2006/relationships/hyperlink" Target="http://hfo63.cfo.in.th/CheckDataDtl.aspx?orgid=04574&amp;balance=%A7%BA%B4%D8%C5%3Cbr/%3E%A7%BA%CA%D1%C1%BE%D1%B9%B8%EC%A1%D1%B9&amp;month=4&amp;year=2020&amp;thetype=%A7%BA%CB%B9%E8%C7%C2%A7%D2%B9" TargetMode="External"/><Relationship Id="rId1110" Type="http://schemas.openxmlformats.org/officeDocument/2006/relationships/hyperlink" Target="http://hfo63.cfo.in.th/CheckDataDtl.aspx?orgid=05588&amp;balance=%A7%BA%B4%D8%C5%3Cbr/%3E%A7%BA%CA%D1%C1%BE%D1%B9%B8%EC%A1%D1%B9&amp;month=4&amp;year=2020&amp;thetype=%A7%BA%CB%B9%E8%C7%C2%A7%D2%B9" TargetMode="External"/><Relationship Id="rId1208" Type="http://schemas.openxmlformats.org/officeDocument/2006/relationships/hyperlink" Target="http://hfo63.cfo.in.th/CheckDataDtl.aspx?orgid=00442&amp;balance=%A7%BA%B4%D8%C5%3Cbr/%3E%A7%BA%CA%D1%C1%BE%D1%B9%B8%EC%A1%D1%B9&amp;month=4&amp;year=2020&amp;thetype=%A7%BA%CB%B9%E8%C7%C2%A7%D2%B9" TargetMode="External"/><Relationship Id="rId1415" Type="http://schemas.openxmlformats.org/officeDocument/2006/relationships/hyperlink" Target="http://hfo63.cfo.in.th/CheckDataDtl.aspx?orgid=04186&amp;balance=%A7%BA%B4%D8%C5%3Cbr/%3E%A7%BA%CA%D1%C1%BE%D1%B9%B8%EC%A1%D1%B9&amp;month=4&amp;year=2020&amp;thetype=%A7%BA%CB%B9%E8%C7%C2%A7%D2%B9" TargetMode="External"/><Relationship Id="rId54" Type="http://schemas.openxmlformats.org/officeDocument/2006/relationships/hyperlink" Target="http://hfo63.cfo.in.th/CheckDataDtl.aspx?orgid=05615&amp;balance=%A7%BA%B4%D8%C5%3Cbr/%3E%A7%BA%CA%D1%C1%BE%D1%B9%B8%EC%A1%D1%B9&amp;month=4&amp;year=2020&amp;thetype=%A7%BA%CB%B9%E8%C7%C2%A7%D2%B9" TargetMode="External"/><Relationship Id="rId1622" Type="http://schemas.openxmlformats.org/officeDocument/2006/relationships/hyperlink" Target="http://hfo63.cfo.in.th/CheckDataDtl.aspx?orgid=04502&amp;balance=%A7%BA%B4%D8%C5%3Cbr/%3E%A7%BA%CA%D1%C1%BE%D1%B9%B8%EC%A1%D1%B9&amp;month=4&amp;year=2020&amp;thetype=%A7%BA%CB%B9%E8%C7%C2%A7%D2%B9" TargetMode="External"/><Relationship Id="rId1927" Type="http://schemas.openxmlformats.org/officeDocument/2006/relationships/hyperlink" Target="http://hfo63.cfo.in.th/CheckDataDtl.aspx?orgid=04658&amp;balance=%A7%BA%B4%D8%C5%3Cbr/%3E%A7%BA%CA%D1%C1%BE%D1%B9%B8%EC%A1%D1%B9&amp;month=4&amp;year=2020&amp;thetype=%A7%BA%CB%B9%E8%C7%C2%A7%D2%B9" TargetMode="External"/><Relationship Id="rId270" Type="http://schemas.openxmlformats.org/officeDocument/2006/relationships/hyperlink" Target="http://hfo63.cfo.in.th/CheckDataDtl.aspx?orgid=05728&amp;balance=%A7%BA%B4%D8%C5%3Cbr/%3E%A7%BA%CA%D1%C1%BE%D1%B9%B8%EC%A1%D1%B9&amp;month=4&amp;year=2020&amp;thetype=%A7%BA%CB%B9%E8%C7%C2%A7%D2%B9" TargetMode="External"/><Relationship Id="rId130" Type="http://schemas.openxmlformats.org/officeDocument/2006/relationships/hyperlink" Target="http://hfo63.cfo.in.th/CheckDataDtl.aspx?orgid=05655&amp;balance=%A7%BA%B4%D8%C5%3Cbr/%3E%A7%BA%CA%D1%C1%BE%D1%B9%B8%EC%A1%D1%B9&amp;month=4&amp;year=2020&amp;thetype=%A7%BA%CB%B9%E8%C7%C2%A7%D2%B9" TargetMode="External"/><Relationship Id="rId368" Type="http://schemas.openxmlformats.org/officeDocument/2006/relationships/hyperlink" Target="http://hfo63.cfo.in.th/CheckDataDtl.aspx?orgid=04818&amp;balance=%A7%BA%B4%D8%C5%3Cbr/%3E%A7%BA%CA%D1%C1%BE%D1%B9%B8%EC%A1%D1%B9&amp;month=4&amp;year=2020&amp;thetype=%A7%BA%CB%B9%E8%C7%C2%A7%D2%B9" TargetMode="External"/><Relationship Id="rId575" Type="http://schemas.openxmlformats.org/officeDocument/2006/relationships/hyperlink" Target="http://hfo63.cfo.in.th/CheckDataDtl.aspx?orgid=04702&amp;balance=%A7%BA%B4%D8%C5%3Cbr/%3E%A7%BA%CA%D1%C1%BE%D1%B9%B8%EC%A1%D1%B9&amp;month=4&amp;year=2020&amp;thetype=%A7%BA%CB%B9%E8%C7%C2%A7%D2%B9" TargetMode="External"/><Relationship Id="rId782" Type="http://schemas.openxmlformats.org/officeDocument/2006/relationships/hyperlink" Target="http://hfo63.cfo.in.th/CheckDataDtl.aspx?orgid=28861&amp;balance=%A7%BA%B4%D8%C5%3Cbr/%3E%A7%BA%CA%D1%C1%BE%D1%B9%B8%EC%A1%D1%B9&amp;month=4&amp;year=2020&amp;thetype=%A7%BA%CB%B9%E8%C7%C2%A7%D2%B9" TargetMode="External"/><Relationship Id="rId2049" Type="http://schemas.openxmlformats.org/officeDocument/2006/relationships/image" Target="../media/image1.emf"/><Relationship Id="rId228" Type="http://schemas.openxmlformats.org/officeDocument/2006/relationships/hyperlink" Target="http://hfo63.cfo.in.th/CheckDataDtl.aspx?orgid=05707&amp;balance=%A7%BA%B4%D8%C5%3Cbr/%3E%A7%BA%CA%D1%C1%BE%D1%B9%B8%EC%A1%D1%B9&amp;month=4&amp;year=2020&amp;thetype=%A7%BA%CB%B9%E8%C7%C2%A7%D2%B9" TargetMode="External"/><Relationship Id="rId435" Type="http://schemas.openxmlformats.org/officeDocument/2006/relationships/hyperlink" Target="http://hfo63.cfo.in.th/CheckDataDtl.aspx?orgid=04883&amp;balance=%A7%BA%B4%D8%C5%3Cbr/%3E%A7%BA%CA%D1%C1%BE%D1%B9%B8%EC%A1%D1%B9&amp;month=4&amp;year=2020&amp;thetype=%A7%BA%CB%B9%E8%C7%C2%A7%D2%B9" TargetMode="External"/><Relationship Id="rId642" Type="http://schemas.openxmlformats.org/officeDocument/2006/relationships/hyperlink" Target="http://hfo63.cfo.in.th/CheckDataDtl.aspx?orgid=04737&amp;balance=%A7%BA%B4%D8%C5%3Cbr/%3E%A7%BA%CA%D1%C1%BE%D1%B9%B8%EC%A1%D1%B9&amp;month=4&amp;year=2020&amp;thetype=%A7%BA%CB%B9%E8%C7%C2%A7%D2%B9" TargetMode="External"/><Relationship Id="rId1065" Type="http://schemas.openxmlformats.org/officeDocument/2006/relationships/hyperlink" Target="http://hfo63.cfo.in.th/CheckDataDtl.aspx?orgid=05565&amp;balance=%A7%BA%B4%D8%C5%3Cbr/%3E%A7%BA%CA%D1%C1%BE%D1%B9%B8%EC%A1%D1%B9&amp;month=4&amp;year=2020&amp;thetype=%A7%BA%CB%B9%E8%C7%C2%A7%D2%B9" TargetMode="External"/><Relationship Id="rId1272" Type="http://schemas.openxmlformats.org/officeDocument/2006/relationships/hyperlink" Target="http://hfo63.cfo.in.th/CheckDataDtl.aspx?orgid=04830&amp;balance=%A7%BA%B4%D8%C5%3Cbr/%3E%A7%BA%CA%D1%C1%BE%D1%B9%B8%EC%A1%D1%B9&amp;month=4&amp;year=2020&amp;thetype=%A7%BA%CB%B9%E8%C7%C2%A7%D2%B9" TargetMode="External"/><Relationship Id="rId502" Type="http://schemas.openxmlformats.org/officeDocument/2006/relationships/hyperlink" Target="http://hfo63.cfo.in.th/CheckDataDtl.aspx?orgid=04665&amp;balance=%A7%BA%B4%D8%C5%3Cbr/%3E%A7%BA%CA%D1%C1%BE%D1%B9%B8%EC%A1%D1%B9&amp;month=4&amp;year=2020&amp;thetype=%A7%BA%CB%B9%E8%C7%C2%A7%D2%B9" TargetMode="External"/><Relationship Id="rId947" Type="http://schemas.openxmlformats.org/officeDocument/2006/relationships/hyperlink" Target="http://hfo63.cfo.in.th/CheckDataDtl.aspx?orgid=05506&amp;balance=%A7%BA%B4%D8%C5%3Cbr/%3E%A7%BA%CA%D1%C1%BE%D1%B9%B8%EC%A1%D1%B9&amp;month=4&amp;year=2020&amp;thetype=%A7%BA%CB%B9%E8%C7%C2%A7%D2%B9" TargetMode="External"/><Relationship Id="rId1132" Type="http://schemas.openxmlformats.org/officeDocument/2006/relationships/hyperlink" Target="http://hfo63.cfo.in.th/CheckDataDtl.aspx?orgid=11092&amp;balance=%A7%BA%B4%D8%C5%3Cbr/%3E%A7%BA%CA%D1%C1%BE%D1%B9%B8%EC%A1%D1%B9&amp;month=4&amp;year=2020&amp;thetype=%A7%BA%CB%B9%E8%C7%C2%A7%D2%B9" TargetMode="External"/><Relationship Id="rId1577" Type="http://schemas.openxmlformats.org/officeDocument/2006/relationships/hyperlink" Target="http://hfo63.cfo.in.th/CheckDataDtl.aspx?orgid=00413&amp;balance=&amp;month=4&amp;year=2020&amp;thetype=%A7%BA%CB%B9%E8%C7%C2%A7%D2%B9" TargetMode="External"/><Relationship Id="rId1784" Type="http://schemas.openxmlformats.org/officeDocument/2006/relationships/hyperlink" Target="http://hfo63.cfo.in.th/CheckDataDtl.aspx?orgid=04585&amp;balance=%A7%BA%B4%D8%C5%3Cbr/%3E%A7%BA%CA%D1%C1%BE%D1%B9%B8%EC%A1%D1%B9&amp;month=4&amp;year=2020&amp;thetype=%A7%BA%CB%B9%E8%C7%C2%A7%D2%B9" TargetMode="External"/><Relationship Id="rId1991" Type="http://schemas.openxmlformats.org/officeDocument/2006/relationships/hyperlink" Target="http://hfo63.cfo.in.th/CheckDataDtl.aspx?orgid=13910&amp;balance=%A7%BA%B4%D8%C5%3Cbr/%3E%A7%BA%CA%D1%C1%BE%D1%B9%B8%EC%A1%D1%B9&amp;month=4&amp;year=2020&amp;thetype=%A7%BA%CB%B9%E8%C7%C2%A7%D2%B9" TargetMode="External"/><Relationship Id="rId76" Type="http://schemas.openxmlformats.org/officeDocument/2006/relationships/hyperlink" Target="http://hfo63.cfo.in.th/CheckDataDtl.aspx?orgid=05626&amp;balance=%A7%BA%B4%D8%C5%3Cbr/%3E%A7%BA%CA%D1%C1%BE%D1%B9%B8%EC%A1%D1%B9&amp;month=4&amp;year=2020&amp;thetype=%A7%BA%CB%B9%E8%C7%C2%A7%D2%B9" TargetMode="External"/><Relationship Id="rId807" Type="http://schemas.openxmlformats.org/officeDocument/2006/relationships/hyperlink" Target="http://hfo63.cfo.in.th/CheckDataDtl.aspx?orgid=00504&amp;balance=%A7%BA%B4%D8%C5%3Cbr/%3E%A7%BA%CA%D1%C1%BE%D1%B9%B8%EC%A1%D1%B9&amp;month=4&amp;year=2020&amp;thetype=%A7%BA%CB%B9%E8%C7%C2%A7%D2%B9" TargetMode="External"/><Relationship Id="rId1437" Type="http://schemas.openxmlformats.org/officeDocument/2006/relationships/hyperlink" Target="http://hfo63.cfo.in.th/CheckDataDtl.aspx?orgid=04197&amp;balance=%A7%BA%B4%D8%C5%3Cbr/%3E%A7%BA%CA%D1%C1%BE%D1%B9%B8%EC%A1%D1%B9&amp;month=4&amp;year=2020&amp;thetype=%A7%BA%CB%B9%E8%C7%C2%A7%D2%B9" TargetMode="External"/><Relationship Id="rId1644" Type="http://schemas.openxmlformats.org/officeDocument/2006/relationships/hyperlink" Target="http://hfo63.cfo.in.th/CheckDataDtl.aspx?orgid=04514&amp;balance=%A7%BA%B4%D8%C5%3Cbr/%3E%A7%BA%CA%D1%C1%BE%D1%B9%B8%EC%A1%D1%B9&amp;month=4&amp;year=2020&amp;thetype=%A7%BA%CB%B9%E8%C7%C2%A7%D2%B9" TargetMode="External"/><Relationship Id="rId1851" Type="http://schemas.openxmlformats.org/officeDocument/2006/relationships/hyperlink" Target="http://hfo63.cfo.in.th/CheckDataDtl.aspx?orgid=04619&amp;balance=%A7%BA%B4%D8%C5%3Cbr/%3E%A7%BA%CA%D1%C1%BE%D1%B9%B8%EC%A1%D1%B9&amp;month=4&amp;year=2020&amp;thetype=%A7%BA%CB%B9%E8%C7%C2%A7%D2%B9" TargetMode="External"/><Relationship Id="rId1504" Type="http://schemas.openxmlformats.org/officeDocument/2006/relationships/hyperlink" Target="http://hfo63.cfo.in.th/CheckDataDtl.aspx?orgid=04231&amp;balance=%A7%BA%B4%D8%C5%3Cbr/%3E%A7%BA%CA%D1%C1%BE%D1%B9%B8%EC%A1%D1%B9&amp;month=4&amp;year=2020&amp;thetype=%A7%BA%CB%B9%E8%C7%C2%A7%D2%B9" TargetMode="External"/><Relationship Id="rId1711" Type="http://schemas.openxmlformats.org/officeDocument/2006/relationships/hyperlink" Target="http://hfo63.cfo.in.th/CheckDataDtl.aspx?orgid=04548&amp;balance=%A7%BA%B4%D8%C5%3Cbr/%3E%A7%BA%CA%D1%C1%BE%D1%B9%B8%EC%A1%D1%B9&amp;month=4&amp;year=2020&amp;thetype=%A7%BA%CB%B9%E8%C7%C2%A7%D2%B9" TargetMode="External"/><Relationship Id="rId1949" Type="http://schemas.openxmlformats.org/officeDocument/2006/relationships/hyperlink" Target="http://hfo63.cfo.in.th/CheckDataDtl.aspx?orgid=11016&amp;balance=%A7%BA%B4%D8%C5%3Cbr/%3E%A7%BA%CA%D1%C1%BE%D1%B9%B8%EC%A1%D1%B9&amp;month=4&amp;year=2020&amp;thetype=%A7%BA%CB%B9%E8%C7%C2%A7%D2%B9" TargetMode="External"/><Relationship Id="rId292" Type="http://schemas.openxmlformats.org/officeDocument/2006/relationships/hyperlink" Target="http://hfo63.cfo.in.th/CheckDataDtl.aspx?orgid=05739&amp;balance=%A7%BA%B4%D8%C5%3Cbr/%3E%A7%BA%CA%D1%C1%BE%D1%B9%B8%EC%A1%D1%B9&amp;month=4&amp;year=2020&amp;thetype=%A7%BA%CB%B9%E8%C7%C2%A7%D2%B9" TargetMode="External"/><Relationship Id="rId1809" Type="http://schemas.openxmlformats.org/officeDocument/2006/relationships/hyperlink" Target="http://hfo63.cfo.in.th/CheckDataDtl.aspx?orgid=04598&amp;balance=%A7%BA%B4%D8%C5%3Cbr/%3E%A7%BA%CA%D1%C1%BE%D1%B9%B8%EC%A1%D1%B9&amp;month=4&amp;year=2020&amp;thetype=%A7%BA%CB%B9%E8%C7%C2%A7%D2%B9" TargetMode="External"/><Relationship Id="rId597" Type="http://schemas.openxmlformats.org/officeDocument/2006/relationships/hyperlink" Target="http://hfo63.cfo.in.th/CheckDataDtl.aspx?orgid=04715&amp;balance=%A7%BA%B4%D8%C5%3Cbr/%3E%A7%BA%CA%D1%C1%BE%D1%B9%B8%EC%A1%D1%B9&amp;month=4&amp;year=2020&amp;thetype=%A7%BA%CB%B9%E8%C7%C2%A7%D2%B9" TargetMode="External"/><Relationship Id="rId152" Type="http://schemas.openxmlformats.org/officeDocument/2006/relationships/hyperlink" Target="http://hfo63.cfo.in.th/CheckDataDtl.aspx?orgid=05666&amp;balance=%A7%BA%B4%D8%C5%3Cbr/%3E%A7%BA%CA%D1%C1%BE%D1%B9%B8%EC%A1%D1%B9&amp;month=4&amp;year=2020&amp;thetype=%A7%BA%CB%B9%E8%C7%C2%A7%D2%B9" TargetMode="External"/><Relationship Id="rId457" Type="http://schemas.openxmlformats.org/officeDocument/2006/relationships/hyperlink" Target="http://hfo63.cfo.in.th/CheckDataDtl.aspx?orgid=04894&amp;balance=%A7%BA%B4%D8%C5%3Cbr/%3E%A7%BA%CA%D1%C1%BE%D1%B9%B8%EC%A1%D1%B9&amp;month=4&amp;year=2020&amp;thetype=%A7%BA%CB%B9%E8%C7%C2%A7%D2%B9" TargetMode="External"/><Relationship Id="rId1087" Type="http://schemas.openxmlformats.org/officeDocument/2006/relationships/hyperlink" Target="http://hfo63.cfo.in.th/CheckDataDtl.aspx?orgid=05576&amp;balance=%A7%BA%B4%D8%C5%3Cbr/%3E%A7%BA%CA%D1%C1%BE%D1%B9%B8%EC%A1%D1%B9&amp;month=4&amp;year=2020&amp;thetype=%A7%BA%CB%B9%E8%C7%C2%A7%D2%B9" TargetMode="External"/><Relationship Id="rId1294" Type="http://schemas.openxmlformats.org/officeDocument/2006/relationships/hyperlink" Target="http://hfo63.cfo.in.th/CheckDataDtl.aspx?orgid=04841&amp;balance=%A7%BA%B4%D8%C5%3Cbr/%3E%A7%BA%CA%D1%C1%BE%D1%B9%B8%EC%A1%D1%B9&amp;month=4&amp;year=2020&amp;thetype=%A7%BA%CB%B9%E8%C7%C2%A7%D2%B9" TargetMode="External"/><Relationship Id="rId2040" Type="http://schemas.openxmlformats.org/officeDocument/2006/relationships/hyperlink" Target="http://hfo63.cfo.in.th/CheckDataDtl.aspx?orgid=24933&amp;balance=%A7%BA%B4%D8%C5%3Cbr/%3E%A7%BA%CA%D1%C1%BE%D1%B9%B8%EC%A1%D1%B9&amp;month=4&amp;year=2020&amp;thetype=%A7%BA%CB%B9%E8%C7%C2%A7%D2%B9" TargetMode="External"/><Relationship Id="rId664" Type="http://schemas.openxmlformats.org/officeDocument/2006/relationships/hyperlink" Target="http://hfo63.cfo.in.th/CheckDataDtl.aspx?orgid=04748&amp;balance=%A7%BA%B4%D8%C5%3Cbr/%3E%A7%BA%CA%D1%C1%BE%D1%B9%B8%EC%A1%D1%B9&amp;month=4&amp;year=2020&amp;thetype=%A7%BA%CB%B9%E8%C7%C2%A7%D2%B9" TargetMode="External"/><Relationship Id="rId871" Type="http://schemas.openxmlformats.org/officeDocument/2006/relationships/hyperlink" Target="http://hfo63.cfo.in.th/CheckDataDtl.aspx?orgid=05468&amp;balance=%A7%BA%B4%D8%C5%3Cbr/%3E%A7%BA%CA%D1%C1%BE%D1%B9%B8%EC%A1%D1%B9&amp;month=4&amp;year=2020&amp;thetype=%A7%BA%CB%B9%E8%C7%C2%A7%D2%B9" TargetMode="External"/><Relationship Id="rId969" Type="http://schemas.openxmlformats.org/officeDocument/2006/relationships/hyperlink" Target="http://hfo63.cfo.in.th/CheckDataDtl.aspx?orgid=05517&amp;balance=%A7%BA%B4%D8%C5%3Cbr/%3E%A7%BA%CA%D1%C1%BE%D1%B9%B8%EC%A1%D1%B9&amp;month=4&amp;year=2020&amp;thetype=%A7%BA%CB%B9%E8%C7%C2%A7%D2%B9" TargetMode="External"/><Relationship Id="rId1599" Type="http://schemas.openxmlformats.org/officeDocument/2006/relationships/hyperlink" Target="http://hfo63.cfo.in.th/CheckDataDtl.aspx?orgid=04490&amp;balance=%A7%BA%B4%D8%C5%3Cbr/%3E%A7%BA%CA%D1%C1%BE%D1%B9%B8%EC%A1%D1%B9&amp;month=4&amp;year=2020&amp;thetype=%A7%BA%CB%B9%E8%C7%C2%A7%D2%B9" TargetMode="External"/><Relationship Id="rId317" Type="http://schemas.openxmlformats.org/officeDocument/2006/relationships/hyperlink" Target="http://hfo63.cfo.in.th/CheckDataDtl.aspx?orgid=11873&amp;balance=%A7%BA%B4%D8%C5%3Cbr/%3E%A7%BA%CA%D1%C1%BE%D1%B9%B8%EC%A1%D1%B9&amp;month=4&amp;year=2020&amp;thetype=%A7%BA%CB%B9%E8%C7%C2%A7%D2%B9" TargetMode="External"/><Relationship Id="rId524" Type="http://schemas.openxmlformats.org/officeDocument/2006/relationships/hyperlink" Target="http://hfo63.cfo.in.th/CheckDataDtl.aspx?orgid=04676&amp;balance=%A7%BA%B4%D8%C5%3Cbr/%3E%A7%BA%CA%D1%C1%BE%D1%B9%B8%EC%A1%D1%B9&amp;month=4&amp;year=2020&amp;thetype=%A7%BA%CB%B9%E8%C7%C2%A7%D2%B9" TargetMode="External"/><Relationship Id="rId731" Type="http://schemas.openxmlformats.org/officeDocument/2006/relationships/hyperlink" Target="http://hfo63.cfo.in.th/CheckDataDtl.aspx?orgid=11030&amp;balance=%A7%BA%B4%D8%C5%3Cbr/%3E%A7%BA%CA%D1%C1%BE%D1%B9%B8%EC%A1%D1%B9&amp;month=4&amp;year=2020&amp;thetype=%A7%BA%CB%B9%E8%C7%C2%A7%D2%B9" TargetMode="External"/><Relationship Id="rId1154" Type="http://schemas.openxmlformats.org/officeDocument/2006/relationships/hyperlink" Target="http://hfo63.cfo.in.th/CheckDataDtl.aspx?orgid=11103&amp;balance=%A7%BA%B4%D8%C5%3Cbr/%3E%A7%BA%CA%D1%C1%BE%D1%B9%B8%EC%A1%D1%B9&amp;month=4&amp;year=2020&amp;thetype=%A7%BA%CB%B9%E8%C7%C2%A7%D2%B9" TargetMode="External"/><Relationship Id="rId1361" Type="http://schemas.openxmlformats.org/officeDocument/2006/relationships/hyperlink" Target="http://hfo63.cfo.in.th/CheckDataDtl.aspx?orgid=11042&amp;balance=%A7%BA%B4%D8%C5%3Cbr/%3E%A7%BA%CA%D1%C1%BE%D1%B9%B8%EC%A1%D1%B9&amp;month=4&amp;year=2020&amp;thetype=%A7%BA%CB%B9%E8%C7%C2%A7%D2%B9" TargetMode="External"/><Relationship Id="rId1459" Type="http://schemas.openxmlformats.org/officeDocument/2006/relationships/hyperlink" Target="http://hfo63.cfo.in.th/CheckDataDtl.aspx?orgid=04208&amp;balance=%A7%BA%B4%D8%C5%3Cbr/%3E%A7%BA%CA%D1%C1%BE%D1%B9%B8%EC%A1%D1%B9&amp;month=4&amp;year=2020&amp;thetype=%A7%BA%CB%B9%E8%C7%C2%A7%D2%B9" TargetMode="External"/><Relationship Id="rId98" Type="http://schemas.openxmlformats.org/officeDocument/2006/relationships/hyperlink" Target="http://hfo63.cfo.in.th/CheckDataDtl.aspx?orgid=05637&amp;balance=%A7%BA%B4%D8%C5%3Cbr/%3E%A7%BA%CA%D1%C1%BE%D1%B9%B8%EC%A1%D1%B9&amp;month=4&amp;year=2020&amp;thetype=%A7%BA%CB%B9%E8%C7%C2%A7%D2%B9" TargetMode="External"/><Relationship Id="rId829" Type="http://schemas.openxmlformats.org/officeDocument/2006/relationships/hyperlink" Target="http://hfo63.cfo.in.th/CheckDataDtl.aspx?orgid=05447&amp;balance=%A7%BA%B4%D8%C5%3Cbr/%3E%A7%BA%CA%D1%C1%BE%D1%B9%B8%EC%A1%D1%B9&amp;month=4&amp;year=2020&amp;thetype=%A7%BA%CB%B9%E8%C7%C2%A7%D2%B9" TargetMode="External"/><Relationship Id="rId1014" Type="http://schemas.openxmlformats.org/officeDocument/2006/relationships/hyperlink" Target="http://hfo63.cfo.in.th/CheckDataDtl.aspx?orgid=05540&amp;balance=%A7%BA%B4%D8%C5%3Cbr/%3E%A7%BA%CA%D1%C1%BE%D1%B9%B8%EC%A1%D1%B9&amp;month=4&amp;year=2020&amp;thetype=%A7%BA%CB%B9%E8%C7%C2%A7%D2%B9" TargetMode="External"/><Relationship Id="rId1221" Type="http://schemas.openxmlformats.org/officeDocument/2006/relationships/hyperlink" Target="http://hfo63.cfo.in.th/CheckDataDtl.aspx?orgid=04785&amp;balance=%A7%BA%B4%D8%C5%3Cbr/%3E%A7%BA%CA%D1%C1%BE%D1%B9%B8%EC%A1%D1%B9&amp;month=4&amp;year=2020&amp;thetype=%A7%BA%CB%B9%E8%C7%C2%A7%D2%B9" TargetMode="External"/><Relationship Id="rId1666" Type="http://schemas.openxmlformats.org/officeDocument/2006/relationships/hyperlink" Target="http://hfo63.cfo.in.th/CheckDataDtl.aspx?orgid=04526&amp;balance=%A7%BA%B4%D8%C5%3Cbr/%3E%A7%BA%CA%D1%C1%BE%D1%B9%B8%EC%A1%D1%B9&amp;month=4&amp;year=2020&amp;thetype=%A7%BA%CB%B9%E8%C7%C2%A7%D2%B9" TargetMode="External"/><Relationship Id="rId1873" Type="http://schemas.openxmlformats.org/officeDocument/2006/relationships/hyperlink" Target="http://hfo63.cfo.in.th/CheckDataDtl.aspx?orgid=04631&amp;balance=%A7%BA%B4%D8%C5%3Cbr/%3E%A7%BA%CA%D1%C1%BE%D1%B9%B8%EC%A1%D1%B9&amp;month=4&amp;year=2020&amp;thetype=%A7%BA%CB%B9%E8%C7%C2%A7%D2%B9" TargetMode="External"/><Relationship Id="rId1319" Type="http://schemas.openxmlformats.org/officeDocument/2006/relationships/hyperlink" Target="http://hfo63.cfo.in.th/CheckDataDtl.aspx?orgid=04865&amp;balance=%A7%BA%B4%D8%C5%3Cbr/%3E%A7%BA%CA%D1%C1%BE%D1%B9%B8%EC%A1%D1%B9&amp;month=4&amp;year=2020&amp;thetype=%A7%BA%CB%B9%E8%C7%C2%A7%D2%B9" TargetMode="External"/><Relationship Id="rId1526" Type="http://schemas.openxmlformats.org/officeDocument/2006/relationships/hyperlink" Target="http://hfo63.cfo.in.th/CheckDataDtl.aspx?orgid=04242&amp;balance=%A7%BA%B4%D8%C5%3Cbr/%3E%A7%BA%CA%D1%C1%BE%D1%B9%B8%EC%A1%D1%B9&amp;month=4&amp;year=2020&amp;thetype=%A7%BA%CB%B9%E8%C7%C2%A7%D2%B9" TargetMode="External"/><Relationship Id="rId1733" Type="http://schemas.openxmlformats.org/officeDocument/2006/relationships/hyperlink" Target="http://hfo63.cfo.in.th/CheckDataDtl.aspx?orgid=04559&amp;balance=%A7%BA%B4%D8%C5%3Cbr/%3E%A7%BA%CA%D1%C1%BE%D1%B9%B8%EC%A1%D1%B9&amp;month=4&amp;year=2020&amp;thetype=%A7%BA%CB%B9%E8%C7%C2%A7%D2%B9" TargetMode="External"/><Relationship Id="rId1940" Type="http://schemas.openxmlformats.org/officeDocument/2006/relationships/hyperlink" Target="http://hfo63.cfo.in.th/CheckDataDtl.aspx?orgid=10671&amp;balance=%A7%BA%B4%D8%C5%3Cbr/%3E%A7%BA%CA%D1%C1%BE%D1%B9%B8%EC%A1%D1%B9&amp;month=4&amp;year=2020&amp;thetype=%A7%BA%CB%B9%E8%C7%C2%A7%D2%B9" TargetMode="External"/><Relationship Id="rId25" Type="http://schemas.openxmlformats.org/officeDocument/2006/relationships/hyperlink" Target="http://hfo63.cfo.in.th/CheckDataDtl.aspx?orgid=05601&amp;balance=%A7%BA%B4%D8%C5%3Cbr/%3E%A7%BA%CA%D1%C1%BE%D1%B9%B8%EC%A1%D1%B9&amp;month=4&amp;year=2020&amp;thetype=%A7%BA%CB%B9%E8%C7%C2%A7%D2%B9" TargetMode="External"/><Relationship Id="rId1800" Type="http://schemas.openxmlformats.org/officeDocument/2006/relationships/hyperlink" Target="http://hfo63.cfo.in.th/CheckDataDtl.aspx?orgid=04594&amp;balance=%A7%BA%B4%D8%C5%3Cbr/%3E%A7%BA%CA%D1%C1%BE%D1%B9%B8%EC%A1%D1%B9&amp;month=4&amp;year=2020&amp;thetype=%A7%BA%CB%B9%E8%C7%C2%A7%D2%B9" TargetMode="External"/><Relationship Id="rId174" Type="http://schemas.openxmlformats.org/officeDocument/2006/relationships/hyperlink" Target="http://hfo63.cfo.in.th/CheckDataDtl.aspx?orgid=05677&amp;balance=%A7%BA%B4%D8%C5%3Cbr/%3E%A7%BA%CA%D1%C1%BE%D1%B9%B8%EC%A1%D1%B9&amp;month=4&amp;year=2020&amp;thetype=%A7%BA%CB%B9%E8%C7%C2%A7%D2%B9" TargetMode="External"/><Relationship Id="rId381" Type="http://schemas.openxmlformats.org/officeDocument/2006/relationships/hyperlink" Target="http://hfo63.cfo.in.th/CheckDataDtl.aspx?orgid=04825&amp;balance=%A7%BA%B4%D8%C5%3Cbr/%3E%A7%BA%CA%D1%C1%BE%D1%B9%B8%EC%A1%D1%B9&amp;month=4&amp;year=2020&amp;thetype=%A7%BA%CB%B9%E8%C7%C2%A7%D2%B9" TargetMode="External"/><Relationship Id="rId241" Type="http://schemas.openxmlformats.org/officeDocument/2006/relationships/hyperlink" Target="http://hfo63.cfo.in.th/CheckDataDtl.aspx?orgid=05714&amp;balance=%A7%BA%B4%D8%C5%3Cbr/%3E%A7%BA%CA%D1%C1%BE%D1%B9%B8%EC%A1%D1%B9&amp;month=4&amp;year=2020&amp;thetype=%A7%BA%CB%B9%E8%C7%C2%A7%D2%B9" TargetMode="External"/><Relationship Id="rId479" Type="http://schemas.openxmlformats.org/officeDocument/2006/relationships/hyperlink" Target="http://hfo63.cfo.in.th/CheckDataDtl.aspx?orgid=11050&amp;balance=%A7%BA%B4%D8%C5%3Cbr/%3E%A7%BA%CA%D1%C1%BE%D1%B9%B8%EC%A1%D1%B9&amp;month=4&amp;year=2020&amp;thetype=%A7%BA%CB%B9%E8%C7%C2%A7%D2%B9" TargetMode="External"/><Relationship Id="rId686" Type="http://schemas.openxmlformats.org/officeDocument/2006/relationships/hyperlink" Target="http://hfo63.cfo.in.th/CheckDataDtl.aspx?orgid=04760&amp;balance=%A7%BA%B4%D8%C5%3Cbr/%3E%A7%BA%CA%D1%C1%BE%D1%B9%B8%EC%A1%D1%B9&amp;month=4&amp;year=2020&amp;thetype=%A7%BA%CB%B9%E8%C7%C2%A7%D2%B9" TargetMode="External"/><Relationship Id="rId893" Type="http://schemas.openxmlformats.org/officeDocument/2006/relationships/hyperlink" Target="http://hfo63.cfo.in.th/CheckDataDtl.aspx?orgid=05479&amp;balance=%A7%BA%B4%D8%C5%3Cbr/%3E%A7%BA%CA%D1%C1%BE%D1%B9%B8%EC%A1%D1%B9&amp;month=4&amp;year=2020&amp;thetype=%A7%BA%CB%B9%E8%C7%C2%A7%D2%B9" TargetMode="External"/><Relationship Id="rId339" Type="http://schemas.openxmlformats.org/officeDocument/2006/relationships/hyperlink" Target="http://hfo63.cfo.in.th/CheckDataDtl.aspx?orgid=00431&amp;balance=&amp;month=4&amp;year=2020&amp;thetype=%A7%BA%CB%B9%E8%C7%C2%A7%D2%B9" TargetMode="External"/><Relationship Id="rId546" Type="http://schemas.openxmlformats.org/officeDocument/2006/relationships/hyperlink" Target="http://hfo63.cfo.in.th/CheckDataDtl.aspx?orgid=04687&amp;balance=%A7%BA%B4%D8%C5%3Cbr/%3E%A7%BA%CA%D1%C1%BE%D1%B9%B8%EC%A1%D1%B9&amp;month=4&amp;year=2020&amp;thetype=%A7%BA%CB%B9%E8%C7%C2%A7%D2%B9" TargetMode="External"/><Relationship Id="rId753" Type="http://schemas.openxmlformats.org/officeDocument/2006/relationships/hyperlink" Target="http://hfo63.cfo.in.th/CheckDataDtl.aspx?orgid=13924&amp;balance=%A7%BA%B4%D8%C5%3Cbr/%3E%A7%BA%CA%D1%C1%BE%D1%B9%B8%EC%A1%D1%B9&amp;month=4&amp;year=2020&amp;thetype=%A7%BA%CB%B9%E8%C7%C2%A7%D2%B9" TargetMode="External"/><Relationship Id="rId1176" Type="http://schemas.openxmlformats.org/officeDocument/2006/relationships/hyperlink" Target="http://hfo63.cfo.in.th/CheckDataDtl.aspx?orgid=13976&amp;balance=%A7%BA%B4%D8%C5%3Cbr/%3E%A7%BA%CA%D1%C1%BE%D1%B9%B8%EC%A1%D1%B9&amp;month=4&amp;year=2020&amp;thetype=%A7%BA%CB%B9%E8%C7%C2%A7%D2%B9" TargetMode="External"/><Relationship Id="rId1383" Type="http://schemas.openxmlformats.org/officeDocument/2006/relationships/hyperlink" Target="http://hfo63.cfo.in.th/CheckDataDtl.aspx?orgid=04169&amp;balance=%A7%BA%B4%D8%C5%3Cbr/%3E%A7%BA%CA%D1%C1%BE%D1%B9%B8%EC%A1%D1%B9&amp;month=4&amp;year=2020&amp;thetype=%A7%BA%CB%B9%E8%C7%C2%A7%D2%B9" TargetMode="External"/><Relationship Id="rId101" Type="http://schemas.openxmlformats.org/officeDocument/2006/relationships/hyperlink" Target="http://hfo63.cfo.in.th/CheckDataDtl.aspx?orgid=05639&amp;balance=%A7%BA%B4%D8%C5%3Cbr/%3E%A7%BA%CA%D1%C1%BE%D1%B9%B8%EC%A1%D1%B9&amp;month=4&amp;year=2020&amp;thetype=%A7%BA%CB%B9%E8%C7%C2%A7%D2%B9" TargetMode="External"/><Relationship Id="rId406" Type="http://schemas.openxmlformats.org/officeDocument/2006/relationships/hyperlink" Target="http://hfo63.cfo.in.th/CheckDataDtl.aspx?orgid=04869&amp;balance=%A7%BA%B4%D8%C5%3Cbr/%3E%A7%BA%CA%D1%C1%BE%D1%B9%B8%EC%A1%D1%B9&amp;month=4&amp;year=2020&amp;thetype=%A7%BA%CB%B9%E8%C7%C2%A7%D2%B9" TargetMode="External"/><Relationship Id="rId960" Type="http://schemas.openxmlformats.org/officeDocument/2006/relationships/hyperlink" Target="http://hfo63.cfo.in.th/CheckDataDtl.aspx?orgid=05513&amp;balance=%A7%BA%B4%D8%C5%3Cbr/%3E%A7%BA%CA%D1%C1%BE%D1%B9%B8%EC%A1%D1%B9&amp;month=4&amp;year=2020&amp;thetype=%A7%BA%CB%B9%E8%C7%C2%A7%D2%B9" TargetMode="External"/><Relationship Id="rId1036" Type="http://schemas.openxmlformats.org/officeDocument/2006/relationships/hyperlink" Target="http://hfo63.cfo.in.th/CheckDataDtl.aspx?orgid=05551&amp;balance=%A7%BA%B4%D8%C5%3Cbr/%3E%A7%BA%CA%D1%C1%BE%D1%B9%B8%EC%A1%D1%B9&amp;month=4&amp;year=2020&amp;thetype=%A7%BA%CB%B9%E8%C7%C2%A7%D2%B9" TargetMode="External"/><Relationship Id="rId1243" Type="http://schemas.openxmlformats.org/officeDocument/2006/relationships/hyperlink" Target="http://hfo63.cfo.in.th/CheckDataDtl.aspx?orgid=04796&amp;balance=%A7%BA%B4%D8%C5%3Cbr/%3E%A7%BA%CA%D1%C1%BE%D1%B9%B8%EC%A1%D1%B9&amp;month=4&amp;year=2020&amp;thetype=%A7%BA%CB%B9%E8%C7%C2%A7%D2%B9" TargetMode="External"/><Relationship Id="rId1590" Type="http://schemas.openxmlformats.org/officeDocument/2006/relationships/hyperlink" Target="http://hfo63.cfo.in.th/CheckDataDtl.aspx?orgid=04486&amp;balance=%A7%BA%B4%D8%C5%3Cbr/%3E%A7%BA%CA%D1%C1%BE%D1%B9%B8%EC%A1%D1%B9&amp;month=4&amp;year=2020&amp;thetype=%A7%BA%CB%B9%E8%C7%C2%A7%D2%B9" TargetMode="External"/><Relationship Id="rId1688" Type="http://schemas.openxmlformats.org/officeDocument/2006/relationships/hyperlink" Target="http://hfo63.cfo.in.th/CheckDataDtl.aspx?orgid=04537&amp;balance=%A7%BA%B4%D8%C5%3Cbr/%3E%A7%BA%CA%D1%C1%BE%D1%B9%B8%EC%A1%D1%B9&amp;month=4&amp;year=2020&amp;thetype=%A7%BA%CB%B9%E8%C7%C2%A7%D2%B9" TargetMode="External"/><Relationship Id="rId1895" Type="http://schemas.openxmlformats.org/officeDocument/2006/relationships/hyperlink" Target="http://hfo63.cfo.in.th/CheckDataDtl.aspx?orgid=04642&amp;balance=%A7%BA%B4%D8%C5%3Cbr/%3E%A7%BA%CA%D1%C1%BE%D1%B9%B8%EC%A1%D1%B9&amp;month=4&amp;year=2020&amp;thetype=%A7%BA%CB%B9%E8%C7%C2%A7%D2%B9" TargetMode="External"/><Relationship Id="rId613" Type="http://schemas.openxmlformats.org/officeDocument/2006/relationships/hyperlink" Target="http://hfo63.cfo.in.th/CheckDataDtl.aspx?orgid=04723&amp;balance=%A7%BA%B4%D8%C5%3Cbr/%3E%A7%BA%CA%D1%C1%BE%D1%B9%B8%EC%A1%D1%B9&amp;month=4&amp;year=2020&amp;thetype=%A7%BA%CB%B9%E8%C7%C2%A7%D2%B9" TargetMode="External"/><Relationship Id="rId820" Type="http://schemas.openxmlformats.org/officeDocument/2006/relationships/hyperlink" Target="http://hfo63.cfo.in.th/CheckDataDtl.aspx?orgid=05443&amp;balance=%A7%BA%B4%D8%C5%3Cbr/%3E%A7%BA%CA%D1%C1%BE%D1%B9%B8%EC%A1%D1%B9&amp;month=4&amp;year=2020&amp;thetype=%A7%BA%CB%B9%E8%C7%C2%A7%D2%B9" TargetMode="External"/><Relationship Id="rId918" Type="http://schemas.openxmlformats.org/officeDocument/2006/relationships/hyperlink" Target="http://hfo63.cfo.in.th/CheckDataDtl.aspx?orgid=05492&amp;balance=%A7%BA%B4%D8%C5%3Cbr/%3E%A7%BA%CA%D1%C1%BE%D1%B9%B8%EC%A1%D1%B9&amp;month=4&amp;year=2020&amp;thetype=%A7%BA%CB%B9%E8%C7%C2%A7%D2%B9" TargetMode="External"/><Relationship Id="rId1450" Type="http://schemas.openxmlformats.org/officeDocument/2006/relationships/hyperlink" Target="http://hfo63.cfo.in.th/CheckDataDtl.aspx?orgid=04204&amp;balance=%A7%BA%B4%D8%C5%3Cbr/%3E%A7%BA%CA%D1%C1%BE%D1%B9%B8%EC%A1%D1%B9&amp;month=4&amp;year=2020&amp;thetype=%A7%BA%CB%B9%E8%C7%C2%A7%D2%B9" TargetMode="External"/><Relationship Id="rId1548" Type="http://schemas.openxmlformats.org/officeDocument/2006/relationships/hyperlink" Target="http://hfo63.cfo.in.th/CheckDataDtl.aspx?orgid=11741&amp;balance=%A7%BA%B4%D8%C5%3Cbr/%3E%A7%BA%CA%D1%C1%BE%D1%B9%B8%EC%A1%D1%B9&amp;month=4&amp;year=2020&amp;thetype=%A7%BA%CB%B9%E8%C7%C2%A7%D2%B9" TargetMode="External"/><Relationship Id="rId1755" Type="http://schemas.openxmlformats.org/officeDocument/2006/relationships/hyperlink" Target="http://hfo63.cfo.in.th/CheckDataDtl.aspx?orgid=04570&amp;balance=%A7%BA%B4%D8%C5%3Cbr/%3E%A7%BA%CA%D1%C1%BE%D1%B9%B8%EC%A1%D1%B9&amp;month=4&amp;year=2020&amp;thetype=%A7%BA%CB%B9%E8%C7%C2%A7%D2%B9" TargetMode="External"/><Relationship Id="rId1103" Type="http://schemas.openxmlformats.org/officeDocument/2006/relationships/hyperlink" Target="http://hfo63.cfo.in.th/CheckDataDtl.aspx?orgid=05584&amp;balance=%A7%BA%B4%D8%C5%3Cbr/%3E%A7%BA%CA%D1%C1%BE%D1%B9%B8%EC%A1%D1%B9&amp;month=4&amp;year=2020&amp;thetype=%A7%BA%CB%B9%E8%C7%C2%A7%D2%B9" TargetMode="External"/><Relationship Id="rId1310" Type="http://schemas.openxmlformats.org/officeDocument/2006/relationships/hyperlink" Target="http://hfo63.cfo.in.th/CheckDataDtl.aspx?orgid=04860&amp;balance=%A7%BA%B4%D8%C5%3Cbr/%3E%A7%BA%CA%D1%C1%BE%D1%B9%B8%EC%A1%D1%B9&amp;month=4&amp;year=2020&amp;thetype=%A7%BA%CB%B9%E8%C7%C2%A7%D2%B9" TargetMode="External"/><Relationship Id="rId1408" Type="http://schemas.openxmlformats.org/officeDocument/2006/relationships/hyperlink" Target="http://hfo63.cfo.in.th/CheckDataDtl.aspx?orgid=04182&amp;balance=%A7%BA%B4%D8%C5%3Cbr/%3E%A7%BA%CA%D1%C1%BE%D1%B9%B8%EC%A1%D1%B9&amp;month=4&amp;year=2020&amp;thetype=%A7%BA%CB%B9%E8%C7%C2%A7%D2%B9" TargetMode="External"/><Relationship Id="rId1962" Type="http://schemas.openxmlformats.org/officeDocument/2006/relationships/hyperlink" Target="http://hfo63.cfo.in.th/CheckDataDtl.aspx?orgid=11023&amp;balance=%A7%BA%B4%D8%C5%3Cbr/%3E%A7%BA%CA%D1%C1%BE%D1%B9%B8%EC%A1%D1%B9&amp;month=4&amp;year=2020&amp;thetype=%A7%BA%CB%B9%E8%C7%C2%A7%D2%B9" TargetMode="External"/><Relationship Id="rId47" Type="http://schemas.openxmlformats.org/officeDocument/2006/relationships/hyperlink" Target="http://hfo63.cfo.in.th/CheckDataDtl.aspx?orgid=05612&amp;balance=%A7%BA%B4%D8%C5%3Cbr/%3E%A7%BA%CA%D1%C1%BE%D1%B9%B8%EC%A1%D1%B9&amp;month=4&amp;year=2020&amp;thetype=%A7%BA%CB%B9%E8%C7%C2%A7%D2%B9" TargetMode="External"/><Relationship Id="rId1615" Type="http://schemas.openxmlformats.org/officeDocument/2006/relationships/hyperlink" Target="http://hfo63.cfo.in.th/CheckDataDtl.aspx?orgid=04498&amp;balance=%A7%BA%B4%D8%C5%3Cbr/%3E%A7%BA%CA%D1%C1%BE%D1%B9%B8%EC%A1%D1%B9&amp;month=4&amp;year=2020&amp;thetype=%A7%BA%CB%B9%E8%C7%C2%A7%D2%B9" TargetMode="External"/><Relationship Id="rId1822" Type="http://schemas.openxmlformats.org/officeDocument/2006/relationships/hyperlink" Target="http://hfo63.cfo.in.th/CheckDataDtl.aspx?orgid=04605&amp;balance=%A7%BA%B4%D8%C5%3Cbr/%3E%A7%BA%CA%D1%C1%BE%D1%B9%B8%EC%A1%D1%B9&amp;month=4&amp;year=2020&amp;thetype=%A7%BA%CB%B9%E8%C7%C2%A7%D2%B9" TargetMode="External"/><Relationship Id="rId196" Type="http://schemas.openxmlformats.org/officeDocument/2006/relationships/hyperlink" Target="http://hfo63.cfo.in.th/CheckDataDtl.aspx?orgid=05689&amp;balance=%A7%BA%B4%D8%C5%3Cbr/%3E%A7%BA%CA%D1%C1%BE%D1%B9%B8%EC%A1%D1%B9&amp;month=4&amp;year=2020&amp;thetype=%A7%BA%CB%B9%E8%C7%C2%A7%D2%B9" TargetMode="External"/><Relationship Id="rId263" Type="http://schemas.openxmlformats.org/officeDocument/2006/relationships/hyperlink" Target="http://hfo63.cfo.in.th/CheckDataDtl.aspx?orgid=05725&amp;balance=%A7%BA%B4%D8%C5%3Cbr/%3E%A7%BA%CA%D1%C1%BE%D1%B9%B8%EC%A1%D1%B9&amp;month=4&amp;year=2020&amp;thetype=%A7%BA%CB%B9%E8%C7%C2%A7%D2%B9" TargetMode="External"/><Relationship Id="rId470" Type="http://schemas.openxmlformats.org/officeDocument/2006/relationships/hyperlink" Target="http://hfo63.cfo.in.th/CheckDataDtl.aspx?orgid=11046&amp;balance=%A7%BA%B4%D8%C5%3Cbr/%3E%A7%BA%CA%D1%C1%BE%D1%B9%B8%EC%A1%D1%B9&amp;month=4&amp;year=2020&amp;thetype=%A7%BA%CB%B9%E8%C7%C2%A7%D2%B9" TargetMode="External"/><Relationship Id="rId123" Type="http://schemas.openxmlformats.org/officeDocument/2006/relationships/hyperlink" Target="http://hfo63.cfo.in.th/CheckDataDtl.aspx?orgid=05652&amp;balance=%A7%BA%B4%D8%C5%3Cbr/%3E%A7%BA%CA%D1%C1%BE%D1%B9%B8%EC%A1%D1%B9&amp;month=4&amp;year=2020&amp;thetype=%A7%BA%CB%B9%E8%C7%C2%A7%D2%B9" TargetMode="External"/><Relationship Id="rId330" Type="http://schemas.openxmlformats.org/officeDocument/2006/relationships/hyperlink" Target="http://hfo63.cfo.in.th/CheckDataDtl.aspx?orgid=14277&amp;balance=%A7%BA%B4%D8%C5%3Cbr/%3E%A7%BA%CA%D1%C1%BE%D1%B9%B8%EC%A1%D1%B9&amp;month=4&amp;year=2020&amp;thetype=%A7%BA%CB%B9%E8%C7%C2%A7%D2%B9" TargetMode="External"/><Relationship Id="rId568" Type="http://schemas.openxmlformats.org/officeDocument/2006/relationships/hyperlink" Target="http://hfo63.cfo.in.th/CheckDataDtl.aspx?orgid=04698&amp;balance=%A7%BA%B4%D8%C5%3Cbr/%3E%A7%BA%CA%D1%C1%BE%D1%B9%B8%EC%A1%D1%B9&amp;month=4&amp;year=2020&amp;thetype=%A7%BA%CB%B9%E8%C7%C2%A7%D2%B9" TargetMode="External"/><Relationship Id="rId775" Type="http://schemas.openxmlformats.org/officeDocument/2006/relationships/hyperlink" Target="http://hfo63.cfo.in.th/CheckDataDtl.aspx?orgid=14355&amp;balance=%A7%BA%B4%D8%C5%3Cbr/%3E%A7%BA%CA%D1%C1%BE%D1%B9%B8%EC%A1%D1%B9&amp;month=4&amp;year=2020&amp;thetype=%A7%BA%CB%B9%E8%C7%C2%A7%D2%B9" TargetMode="External"/><Relationship Id="rId982" Type="http://schemas.openxmlformats.org/officeDocument/2006/relationships/hyperlink" Target="http://hfo63.cfo.in.th/CheckDataDtl.aspx?orgid=05524&amp;balance=%A7%BA%B4%D8%C5%3Cbr/%3E%A7%BA%CA%D1%C1%BE%D1%B9%B8%EC%A1%D1%B9&amp;month=4&amp;year=2020&amp;thetype=%A7%BA%CB%B9%E8%C7%C2%A7%D2%B9" TargetMode="External"/><Relationship Id="rId1198" Type="http://schemas.openxmlformats.org/officeDocument/2006/relationships/hyperlink" Target="http://hfo63.cfo.in.th/CheckDataDtl.aspx?orgid=00429&amp;balance=%A7%BA%B4%D8%C5%3Cbr/%3E%A7%BA%CA%D1%C1%BE%D1%B9%B8%EC%A1%D1%B9&amp;month=4&amp;year=2020&amp;thetype=%A7%BA%CB%B9%E8%C7%C2%A7%D2%B9" TargetMode="External"/><Relationship Id="rId2011" Type="http://schemas.openxmlformats.org/officeDocument/2006/relationships/hyperlink" Target="http://hfo63.cfo.in.th/CheckDataDtl.aspx?orgid=13922&amp;balance=%A7%BA%B4%D8%C5%3Cbr/%3E%A7%BA%CA%D1%C1%BE%D1%B9%B8%EC%A1%D1%B9&amp;month=4&amp;year=2020&amp;thetype=%A7%BA%CB%B9%E8%C7%C2%A7%D2%B9" TargetMode="External"/><Relationship Id="rId428" Type="http://schemas.openxmlformats.org/officeDocument/2006/relationships/hyperlink" Target="http://hfo63.cfo.in.th/CheckDataDtl.aspx?orgid=04880&amp;balance=%A7%BA%B4%D8%C5%3Cbr/%3E%A7%BA%CA%D1%C1%BE%D1%B9%B8%EC%A1%D1%B9&amp;month=4&amp;year=2020&amp;thetype=%A7%BA%CB%B9%E8%C7%C2%A7%D2%B9" TargetMode="External"/><Relationship Id="rId635" Type="http://schemas.openxmlformats.org/officeDocument/2006/relationships/hyperlink" Target="http://hfo63.cfo.in.th/CheckDataDtl.aspx?orgid=04734&amp;balance=%A7%BA%B4%D8%C5%3Cbr/%3E%A7%BA%CA%D1%C1%BE%D1%B9%B8%EC%A1%D1%B9&amp;month=4&amp;year=2020&amp;thetype=%A7%BA%CB%B9%E8%C7%C2%A7%D2%B9" TargetMode="External"/><Relationship Id="rId842" Type="http://schemas.openxmlformats.org/officeDocument/2006/relationships/hyperlink" Target="http://hfo63.cfo.in.th/CheckDataDtl.aspx?orgid=05454&amp;balance=%A7%BA%B4%D8%C5%3Cbr/%3E%A7%BA%CA%D1%C1%BE%D1%B9%B8%EC%A1%D1%B9&amp;month=4&amp;year=2020&amp;thetype=%A7%BA%CB%B9%E8%C7%C2%A7%D2%B9" TargetMode="External"/><Relationship Id="rId1058" Type="http://schemas.openxmlformats.org/officeDocument/2006/relationships/hyperlink" Target="http://hfo63.cfo.in.th/CheckDataDtl.aspx?orgid=05562&amp;balance=%A7%BA%B4%D8%C5%3Cbr/%3E%A7%BA%CA%D1%C1%BE%D1%B9%B8%EC%A1%D1%B9&amp;month=4&amp;year=2020&amp;thetype=%A7%BA%CB%B9%E8%C7%C2%A7%D2%B9" TargetMode="External"/><Relationship Id="rId1265" Type="http://schemas.openxmlformats.org/officeDocument/2006/relationships/hyperlink" Target="http://hfo63.cfo.in.th/CheckDataDtl.aspx?orgid=04807&amp;balance=%A7%BA%B4%D8%C5%3Cbr/%3E%A7%BA%CA%D1%C1%BE%D1%B9%B8%EC%A1%D1%B9&amp;month=4&amp;year=2020&amp;thetype=%A7%BA%CB%B9%E8%C7%C2%A7%D2%B9" TargetMode="External"/><Relationship Id="rId1472" Type="http://schemas.openxmlformats.org/officeDocument/2006/relationships/hyperlink" Target="http://hfo63.cfo.in.th/CheckDataDtl.aspx?orgid=04215&amp;balance=%A7%BA%B4%D8%C5%3Cbr/%3E%A7%BA%CA%D1%C1%BE%D1%B9%B8%EC%A1%D1%B9&amp;month=4&amp;year=2020&amp;thetype=%A7%BA%CB%B9%E8%C7%C2%A7%D2%B9" TargetMode="External"/><Relationship Id="rId702" Type="http://schemas.openxmlformats.org/officeDocument/2006/relationships/hyperlink" Target="http://hfo63.cfo.in.th/CheckDataDtl.aspx?orgid=04768&amp;balance=%A7%BA%B4%D8%C5%3Cbr/%3E%A7%BA%CA%D1%C1%BE%D1%B9%B8%EC%A1%D1%B9&amp;month=4&amp;year=2020&amp;thetype=%A7%BA%CB%B9%E8%C7%C2%A7%D2%B9" TargetMode="External"/><Relationship Id="rId1125" Type="http://schemas.openxmlformats.org/officeDocument/2006/relationships/hyperlink" Target="http://hfo63.cfo.in.th/CheckDataDtl.aspx?orgid=10710&amp;balance=%A7%BA%B4%D8%C5%3Cbr/%3E%A7%BA%CA%D1%C1%BE%D1%B9%B8%EC%A1%D1%B9&amp;month=4&amp;year=2020&amp;thetype=%A7%BA%CB%B9%E8%C7%C2%A7%D2%B9" TargetMode="External"/><Relationship Id="rId1332" Type="http://schemas.openxmlformats.org/officeDocument/2006/relationships/hyperlink" Target="http://hfo63.cfo.in.th/CheckDataDtl.aspx?orgid=04899&amp;balance=%A7%BA%B4%D8%C5%3Cbr/%3E%A7%BA%CA%D1%C1%BE%D1%B9%B8%EC%A1%D1%B9&amp;month=4&amp;year=2020&amp;thetype=%A7%BA%CB%B9%E8%C7%C2%A7%D2%B9" TargetMode="External"/><Relationship Id="rId1777" Type="http://schemas.openxmlformats.org/officeDocument/2006/relationships/hyperlink" Target="http://hfo63.cfo.in.th/CheckDataDtl.aspx?orgid=04581&amp;balance=%A7%BA%B4%D8%C5%3Cbr/%3E%A7%BA%CA%D1%C1%BE%D1%B9%B8%EC%A1%D1%B9&amp;month=4&amp;year=2020&amp;thetype=%A7%BA%CB%B9%E8%C7%C2%A7%D2%B9" TargetMode="External"/><Relationship Id="rId1984" Type="http://schemas.openxmlformats.org/officeDocument/2006/relationships/hyperlink" Target="http://hfo63.cfo.in.th/CheckDataDtl.aspx?orgid=13907&amp;balance=%A7%BA%B4%D8%C5%3Cbr/%3E%A7%BA%CA%D1%C1%BE%D1%B9%B8%EC%A1%D1%B9&amp;month=4&amp;year=2020&amp;thetype=%A7%BA%CB%B9%E8%C7%C2%A7%D2%B9" TargetMode="External"/><Relationship Id="rId69" Type="http://schemas.openxmlformats.org/officeDocument/2006/relationships/hyperlink" Target="http://hfo63.cfo.in.th/CheckDataDtl.aspx?orgid=05623&amp;balance=%A7%BA%B4%D8%C5%3Cbr/%3E%A7%BA%CA%D1%C1%BE%D1%B9%B8%EC%A1%D1%B9&amp;month=4&amp;year=2020&amp;thetype=%A7%BA%CB%B9%E8%C7%C2%A7%D2%B9" TargetMode="External"/><Relationship Id="rId1637" Type="http://schemas.openxmlformats.org/officeDocument/2006/relationships/hyperlink" Target="http://hfo63.cfo.in.th/CheckDataDtl.aspx?orgid=04509&amp;balance=%A7%BA%B4%D8%C5%3Cbr/%3E%A7%BA%CA%D1%C1%BE%D1%B9%B8%EC%A1%D1%B9&amp;month=4&amp;year=2020&amp;thetype=%A7%BA%CB%B9%E8%C7%C2%A7%D2%B9" TargetMode="External"/><Relationship Id="rId1844" Type="http://schemas.openxmlformats.org/officeDocument/2006/relationships/hyperlink" Target="http://hfo63.cfo.in.th/CheckDataDtl.aspx?orgid=04616&amp;balance=%A7%BA%B4%D8%C5%3Cbr/%3E%A7%BA%CA%D1%C1%BE%D1%B9%B8%EC%A1%D1%B9&amp;month=4&amp;year=2020&amp;thetype=%A7%BA%CB%B9%E8%C7%C2%A7%D2%B9" TargetMode="External"/><Relationship Id="rId1704" Type="http://schemas.openxmlformats.org/officeDocument/2006/relationships/hyperlink" Target="http://hfo63.cfo.in.th/CheckDataDtl.aspx?orgid=04545&amp;balance=%A7%BA%B4%D8%C5%3Cbr/%3E%A7%BA%CA%D1%C1%BE%D1%B9%B8%EC%A1%D1%B9&amp;month=4&amp;year=2020&amp;thetype=%A7%BA%CB%B9%E8%C7%C2%A7%D2%B9" TargetMode="External"/><Relationship Id="rId285" Type="http://schemas.openxmlformats.org/officeDocument/2006/relationships/hyperlink" Target="http://hfo63.cfo.in.th/CheckDataDtl.aspx?orgid=05736&amp;balance=%A7%BA%B4%D8%C5%3Cbr/%3E%A7%BA%CA%D1%C1%BE%D1%B9%B8%EC%A1%D1%B9&amp;month=4&amp;year=2020&amp;thetype=%A7%BA%CB%B9%E8%C7%C2%A7%D2%B9" TargetMode="External"/><Relationship Id="rId1911" Type="http://schemas.openxmlformats.org/officeDocument/2006/relationships/hyperlink" Target="http://hfo63.cfo.in.th/CheckDataDtl.aspx?orgid=04650&amp;balance=%A7%BA%B4%D8%C5%3Cbr/%3E%A7%BA%CA%D1%C1%BE%D1%B9%B8%EC%A1%D1%B9&amp;month=4&amp;year=2020&amp;thetype=%A7%BA%CB%B9%E8%C7%C2%A7%D2%B9" TargetMode="External"/><Relationship Id="rId492" Type="http://schemas.openxmlformats.org/officeDocument/2006/relationships/hyperlink" Target="http://hfo63.cfo.in.th/CheckDataDtl.aspx?orgid=00420&amp;balance=&amp;month=4&amp;year=2020&amp;thetype=%A7%BA%CB%B9%E8%C7%C2%A7%D2%B9" TargetMode="External"/><Relationship Id="rId797" Type="http://schemas.openxmlformats.org/officeDocument/2006/relationships/hyperlink" Target="http://hfo63.cfo.in.th/CheckDataDtl.aspx?orgid=00499&amp;balance=%A7%BA%B4%D8%C5%3Cbr/%3E%A7%BA%CA%D1%C1%BE%D1%B9%B8%EC%A1%D1%B9&amp;month=4&amp;year=2020&amp;thetype=%A7%BA%CB%B9%E8%C7%C2%A7%D2%B9" TargetMode="External"/><Relationship Id="rId145" Type="http://schemas.openxmlformats.org/officeDocument/2006/relationships/hyperlink" Target="http://hfo63.cfo.in.th/CheckDataDtl.aspx?orgid=05663&amp;balance=%A7%BA%B4%D8%C5%3Cbr/%3E%A7%BA%CA%D1%C1%BE%D1%B9%B8%EC%A1%D1%B9&amp;month=4&amp;year=2020&amp;thetype=%A7%BA%CB%B9%E8%C7%C2%A7%D2%B9" TargetMode="External"/><Relationship Id="rId352" Type="http://schemas.openxmlformats.org/officeDocument/2006/relationships/hyperlink" Target="http://hfo63.cfo.in.th/CheckDataDtl.aspx?orgid=04810&amp;balance=%A7%BA%B4%D8%C5%3Cbr/%3E%A7%BA%CA%D1%C1%BE%D1%B9%B8%EC%A1%D1%B9&amp;month=4&amp;year=2020&amp;thetype=%A7%BA%CB%B9%E8%C7%C2%A7%D2%B9" TargetMode="External"/><Relationship Id="rId1287" Type="http://schemas.openxmlformats.org/officeDocument/2006/relationships/hyperlink" Target="http://hfo63.cfo.in.th/CheckDataDtl.aspx?orgid=04837&amp;balance=%A7%BA%B4%D8%C5%3Cbr/%3E%A7%BA%CA%D1%C1%BE%D1%B9%B8%EC%A1%D1%B9&amp;month=4&amp;year=2020&amp;thetype=%A7%BA%CB%B9%E8%C7%C2%A7%D2%B9" TargetMode="External"/><Relationship Id="rId2033" Type="http://schemas.openxmlformats.org/officeDocument/2006/relationships/hyperlink" Target="http://hfo63.cfo.in.th/CheckDataDtl.aspx?orgid=15221&amp;balance=%A7%BA%B4%D8%C5%3Cbr/%3E%A7%BA%CA%D1%C1%BE%D1%B9%B8%EC%A1%D1%B9&amp;month=4&amp;year=2020&amp;thetype=%A7%BA%CB%B9%E8%C7%C2%A7%D2%B9" TargetMode="External"/><Relationship Id="rId212" Type="http://schemas.openxmlformats.org/officeDocument/2006/relationships/hyperlink" Target="http://hfo63.cfo.in.th/CheckDataDtl.aspx?orgid=05698&amp;balance=%A7%BA%B4%D8%C5%3Cbr/%3E%A7%BA%CA%D1%C1%BE%D1%B9%B8%EC%A1%D1%B9&amp;month=4&amp;year=2020&amp;thetype=%A7%BA%CB%B9%E8%C7%C2%A7%D2%B9" TargetMode="External"/><Relationship Id="rId657" Type="http://schemas.openxmlformats.org/officeDocument/2006/relationships/hyperlink" Target="http://hfo63.cfo.in.th/CheckDataDtl.aspx?orgid=04745&amp;balance=%A7%BA%B4%D8%C5%3Cbr/%3E%A7%BA%CA%D1%C1%BE%D1%B9%B8%EC%A1%D1%B9&amp;month=4&amp;year=2020&amp;thetype=%A7%BA%CB%B9%E8%C7%C2%A7%D2%B9" TargetMode="External"/><Relationship Id="rId864" Type="http://schemas.openxmlformats.org/officeDocument/2006/relationships/hyperlink" Target="http://hfo63.cfo.in.th/CheckDataDtl.aspx?orgid=05465&amp;balance=%A7%BA%B4%D8%C5%3Cbr/%3E%A7%BA%CA%D1%C1%BE%D1%B9%B8%EC%A1%D1%B9&amp;month=4&amp;year=2020&amp;thetype=%A7%BA%CB%B9%E8%C7%C2%A7%D2%B9" TargetMode="External"/><Relationship Id="rId1494" Type="http://schemas.openxmlformats.org/officeDocument/2006/relationships/hyperlink" Target="http://hfo63.cfo.in.th/CheckDataDtl.aspx?orgid=04226&amp;balance=%A7%BA%B4%D8%C5%3Cbr/%3E%A7%BA%CA%D1%C1%BE%D1%B9%B8%EC%A1%D1%B9&amp;month=4&amp;year=2020&amp;thetype=%A7%BA%CB%B9%E8%C7%C2%A7%D2%B9" TargetMode="External"/><Relationship Id="rId1799" Type="http://schemas.openxmlformats.org/officeDocument/2006/relationships/hyperlink" Target="http://hfo63.cfo.in.th/CheckDataDtl.aspx?orgid=04593&amp;balance=%A7%BA%B4%D8%C5%3Cbr/%3E%A7%BA%CA%D1%C1%BE%D1%B9%B8%EC%A1%D1%B9&amp;month=4&amp;year=2020&amp;thetype=%A7%BA%CB%B9%E8%C7%C2%A7%D2%B9" TargetMode="External"/><Relationship Id="rId517" Type="http://schemas.openxmlformats.org/officeDocument/2006/relationships/hyperlink" Target="http://hfo63.cfo.in.th/CheckDataDtl.aspx?orgid=04673&amp;balance=%A7%BA%B4%D8%C5%3Cbr/%3E%A7%BA%CA%D1%C1%BE%D1%B9%B8%EC%A1%D1%B9&amp;month=4&amp;year=2020&amp;thetype=%A7%BA%CB%B9%E8%C7%C2%A7%D2%B9" TargetMode="External"/><Relationship Id="rId724" Type="http://schemas.openxmlformats.org/officeDocument/2006/relationships/hyperlink" Target="http://hfo63.cfo.in.th/CheckDataDtl.aspx?orgid=04780&amp;balance=%A7%BA%B4%D8%C5%3Cbr/%3E%A7%BA%CA%D1%C1%BE%D1%B9%B8%EC%A1%D1%B9&amp;month=4&amp;year=2020&amp;thetype=%A7%BA%CB%B9%E8%C7%C2%A7%D2%B9" TargetMode="External"/><Relationship Id="rId931" Type="http://schemas.openxmlformats.org/officeDocument/2006/relationships/hyperlink" Target="http://hfo63.cfo.in.th/CheckDataDtl.aspx?orgid=05498&amp;balance=%A7%BA%B4%D8%C5%3Cbr/%3E%A7%BA%CA%D1%C1%BE%D1%B9%B8%EC%A1%D1%B9&amp;month=4&amp;year=2020&amp;thetype=%A7%BA%CB%B9%E8%C7%C2%A7%D2%B9" TargetMode="External"/><Relationship Id="rId1147" Type="http://schemas.openxmlformats.org/officeDocument/2006/relationships/hyperlink" Target="http://hfo63.cfo.in.th/CheckDataDtl.aspx?orgid=11099&amp;balance=%A7%BA%B4%D8%C5%3Cbr/%3E%A7%BA%CA%D1%C1%BE%D1%B9%B8%EC%A1%D1%B9&amp;month=4&amp;year=2020&amp;thetype=%A7%BA%CB%B9%E8%C7%C2%A7%D2%B9" TargetMode="External"/><Relationship Id="rId1354" Type="http://schemas.openxmlformats.org/officeDocument/2006/relationships/hyperlink" Target="http://hfo63.cfo.in.th/CheckDataDtl.aspx?orgid=04910&amp;balance=%A7%BA%B4%D8%C5%3Cbr/%3E%A7%BA%CA%D1%C1%BE%D1%B9%B8%EC%A1%D1%B9&amp;month=4&amp;year=2020&amp;thetype=%A7%BA%CB%B9%E8%C7%C2%A7%D2%B9" TargetMode="External"/><Relationship Id="rId1561" Type="http://schemas.openxmlformats.org/officeDocument/2006/relationships/hyperlink" Target="http://hfo63.cfo.in.th/CheckDataDtl.aspx?orgid=00398&amp;balance=&amp;month=4&amp;year=2020&amp;thetype=%A7%BA%CB%B9%E8%C7%C2%A7%D2%B9" TargetMode="External"/><Relationship Id="rId60" Type="http://schemas.openxmlformats.org/officeDocument/2006/relationships/hyperlink" Target="http://hfo63.cfo.in.th/CheckDataDtl.aspx?orgid=05618&amp;balance=%A7%BA%B4%D8%C5%3Cbr/%3E%A7%BA%CA%D1%C1%BE%D1%B9%B8%EC%A1%D1%B9&amp;month=4&amp;year=2020&amp;thetype=%A7%BA%CB%B9%E8%C7%C2%A7%D2%B9" TargetMode="External"/><Relationship Id="rId1007" Type="http://schemas.openxmlformats.org/officeDocument/2006/relationships/hyperlink" Target="http://hfo63.cfo.in.th/CheckDataDtl.aspx?orgid=05536&amp;balance=%A7%BA%B4%D8%C5%3Cbr/%3E%A7%BA%CA%D1%C1%BE%D1%B9%B8%EC%A1%D1%B9&amp;month=4&amp;year=2020&amp;thetype=%A7%BA%CB%B9%E8%C7%C2%A7%D2%B9" TargetMode="External"/><Relationship Id="rId1214" Type="http://schemas.openxmlformats.org/officeDocument/2006/relationships/hyperlink" Target="http://hfo63.cfo.in.th/CheckDataDtl.aspx?orgid=04782&amp;balance=%A7%BA%B4%D8%C5%3Cbr/%3E%A7%BA%CA%D1%C1%BE%D1%B9%B8%EC%A1%D1%B9&amp;month=4&amp;year=2020&amp;thetype=%A7%BA%CB%B9%E8%C7%C2%A7%D2%B9" TargetMode="External"/><Relationship Id="rId1421" Type="http://schemas.openxmlformats.org/officeDocument/2006/relationships/hyperlink" Target="http://hfo63.cfo.in.th/CheckDataDtl.aspx?orgid=04189&amp;balance=%A7%BA%B4%D8%C5%3Cbr/%3E%A7%BA%CA%D1%C1%BE%D1%B9%B8%EC%A1%D1%B9&amp;month=4&amp;year=2020&amp;thetype=%A7%BA%CB%B9%E8%C7%C2%A7%D2%B9" TargetMode="External"/><Relationship Id="rId1659" Type="http://schemas.openxmlformats.org/officeDocument/2006/relationships/hyperlink" Target="http://hfo63.cfo.in.th/CheckDataDtl.aspx?orgid=04522&amp;balance=%A7%BA%B4%D8%C5%3Cbr/%3E%A7%BA%CA%D1%C1%BE%D1%B9%B8%EC%A1%D1%B9&amp;month=4&amp;year=2020&amp;thetype=%A7%BA%CB%B9%E8%C7%C2%A7%D2%B9" TargetMode="External"/><Relationship Id="rId1866" Type="http://schemas.openxmlformats.org/officeDocument/2006/relationships/hyperlink" Target="http://hfo63.cfo.in.th/CheckDataDtl.aspx?orgid=04628&amp;balance=%A7%BA%B4%D8%C5%3Cbr/%3E%A7%BA%CA%D1%C1%BE%D1%B9%B8%EC%A1%D1%B9&amp;month=4&amp;year=2020&amp;thetype=%A7%BA%CB%B9%E8%C7%C2%A7%D2%B9" TargetMode="External"/><Relationship Id="rId1519" Type="http://schemas.openxmlformats.org/officeDocument/2006/relationships/hyperlink" Target="http://hfo63.cfo.in.th/CheckDataDtl.aspx?orgid=04238&amp;balance=%A7%BA%B4%D8%C5%3Cbr/%3E%A7%BA%CA%D1%C1%BE%D1%B9%B8%EC%A1%D1%B9&amp;month=4&amp;year=2020&amp;thetype=%A7%BA%CB%B9%E8%C7%C2%A7%D2%B9" TargetMode="External"/><Relationship Id="rId1726" Type="http://schemas.openxmlformats.org/officeDocument/2006/relationships/hyperlink" Target="http://hfo63.cfo.in.th/CheckDataDtl.aspx?orgid=04556&amp;balance=%A7%BA%B4%D8%C5%3Cbr/%3E%A7%BA%CA%D1%C1%BE%D1%B9%B8%EC%A1%D1%B9&amp;month=4&amp;year=2020&amp;thetype=%A7%BA%CB%B9%E8%C7%C2%A7%D2%B9" TargetMode="External"/><Relationship Id="rId1933" Type="http://schemas.openxmlformats.org/officeDocument/2006/relationships/hyperlink" Target="http://hfo63.cfo.in.th/CheckDataDtl.aspx?orgid=04661&amp;balance=%A7%BA%B4%D8%C5%3Cbr/%3E%A7%BA%CA%D1%C1%BE%D1%B9%B8%EC%A1%D1%B9&amp;month=4&amp;year=2020&amp;thetype=%A7%BA%CB%B9%E8%C7%C2%A7%D2%B9" TargetMode="External"/><Relationship Id="rId18" Type="http://schemas.openxmlformats.org/officeDocument/2006/relationships/hyperlink" Target="http://hfo63.cfo.in.th/CheckDataDtl.aspx?orgid=05597&amp;balance=%A7%BA%B4%D8%C5%3Cbr/%3E%A7%BA%CA%D1%C1%BE%D1%B9%B8%EC%A1%D1%B9&amp;month=4&amp;year=2020&amp;thetype=%A7%BA%CB%B9%E8%C7%C2%A7%D2%B9" TargetMode="External"/><Relationship Id="rId167" Type="http://schemas.openxmlformats.org/officeDocument/2006/relationships/hyperlink" Target="http://hfo63.cfo.in.th/CheckDataDtl.aspx?orgid=05674&amp;balance=%A7%BA%B4%D8%C5%3Cbr/%3E%A7%BA%CA%D1%C1%BE%D1%B9%B8%EC%A1%D1%B9&amp;month=4&amp;year=2020&amp;thetype=%A7%BA%CB%B9%E8%C7%C2%A7%D2%B9" TargetMode="External"/><Relationship Id="rId374" Type="http://schemas.openxmlformats.org/officeDocument/2006/relationships/hyperlink" Target="http://hfo63.cfo.in.th/CheckDataDtl.aspx?orgid=04822&amp;balance=%A7%BA%B4%D8%C5%3Cbr/%3E%A7%BA%CA%D1%C1%BE%D1%B9%B8%EC%A1%D1%B9&amp;month=4&amp;year=2020&amp;thetype=%A7%BA%CB%B9%E8%C7%C2%A7%D2%B9" TargetMode="External"/><Relationship Id="rId581" Type="http://schemas.openxmlformats.org/officeDocument/2006/relationships/hyperlink" Target="http://hfo63.cfo.in.th/CheckDataDtl.aspx?orgid=04707&amp;balance=%A7%BA%B4%D8%C5%3Cbr/%3E%A7%BA%CA%D1%C1%BE%D1%B9%B8%EC%A1%D1%B9&amp;month=4&amp;year=2020&amp;thetype=%A7%BA%CB%B9%E8%C7%C2%A7%D2%B9" TargetMode="External"/><Relationship Id="rId2055" Type="http://schemas.openxmlformats.org/officeDocument/2006/relationships/image" Target="../media/image3.emf"/><Relationship Id="rId234" Type="http://schemas.openxmlformats.org/officeDocument/2006/relationships/hyperlink" Target="http://hfo63.cfo.in.th/CheckDataDtl.aspx?orgid=05710&amp;balance=%A7%BA%B4%D8%C5%3Cbr/%3E%A7%BA%CA%D1%C1%BE%D1%B9%B8%EC%A1%D1%B9&amp;month=4&amp;year=2020&amp;thetype=%A7%BA%CB%B9%E8%C7%C2%A7%D2%B9" TargetMode="External"/><Relationship Id="rId679" Type="http://schemas.openxmlformats.org/officeDocument/2006/relationships/hyperlink" Target="http://hfo63.cfo.in.th/CheckDataDtl.aspx?orgid=04757&amp;balance=%A7%BA%B4%D8%C5%3Cbr/%3E%A7%BA%CA%D1%C1%BE%D1%B9%B8%EC%A1%D1%B9&amp;month=4&amp;year=2020&amp;thetype=%A7%BA%CB%B9%E8%C7%C2%A7%D2%B9" TargetMode="External"/><Relationship Id="rId886" Type="http://schemas.openxmlformats.org/officeDocument/2006/relationships/hyperlink" Target="http://hfo63.cfo.in.th/CheckDataDtl.aspx?orgid=05476&amp;balance=%A7%BA%B4%D8%C5%3Cbr/%3E%A7%BA%CA%D1%C1%BE%D1%B9%B8%EC%A1%D1%B9&amp;month=4&amp;year=2020&amp;thetype=%A7%BA%CB%B9%E8%C7%C2%A7%D2%B9" TargetMode="External"/><Relationship Id="rId2" Type="http://schemas.openxmlformats.org/officeDocument/2006/relationships/hyperlink" Target="http://hfo63.cfo.in.th/CheckDataDtl.aspx?orgid=00512&amp;balance=&amp;month=4&amp;year=2020&amp;thetype=%A7%BA%CB%B9%E8%C7%C2%A7%D2%B9" TargetMode="External"/><Relationship Id="rId441" Type="http://schemas.openxmlformats.org/officeDocument/2006/relationships/hyperlink" Target="http://hfo63.cfo.in.th/CheckDataDtl.aspx?orgid=04886&amp;balance=%A7%BA%B4%D8%C5%3Cbr/%3E%A7%BA%CA%D1%C1%BE%D1%B9%B8%EC%A1%D1%B9&amp;month=4&amp;year=2020&amp;thetype=%A7%BA%CB%B9%E8%C7%C2%A7%D2%B9" TargetMode="External"/><Relationship Id="rId539" Type="http://schemas.openxmlformats.org/officeDocument/2006/relationships/hyperlink" Target="http://hfo63.cfo.in.th/CheckDataDtl.aspx?orgid=04684&amp;balance=%A7%BA%B4%D8%C5%3Cbr/%3E%A7%BA%CA%D1%C1%BE%D1%B9%B8%EC%A1%D1%B9&amp;month=4&amp;year=2020&amp;thetype=%A7%BA%CB%B9%E8%C7%C2%A7%D2%B9" TargetMode="External"/><Relationship Id="rId746" Type="http://schemas.openxmlformats.org/officeDocument/2006/relationships/hyperlink" Target="http://hfo63.cfo.in.th/CheckDataDtl.aspx?orgid=11037&amp;balance=%A7%BA%B4%D8%C5%3Cbr/%3E%A7%BA%CA%D1%C1%BE%D1%B9%B8%EC%A1%D1%B9&amp;month=4&amp;year=2020&amp;thetype=%A7%BA%CB%B9%E8%C7%C2%A7%D2%B9" TargetMode="External"/><Relationship Id="rId1071" Type="http://schemas.openxmlformats.org/officeDocument/2006/relationships/hyperlink" Target="http://hfo63.cfo.in.th/CheckDataDtl.aspx?orgid=05568&amp;balance=%A7%BA%B4%D8%C5%3Cbr/%3E%A7%BA%CA%D1%C1%BE%D1%B9%B8%EC%A1%D1%B9&amp;month=4&amp;year=2020&amp;thetype=%A7%BA%CB%B9%E8%C7%C2%A7%D2%B9" TargetMode="External"/><Relationship Id="rId1169" Type="http://schemas.openxmlformats.org/officeDocument/2006/relationships/hyperlink" Target="http://hfo63.cfo.in.th/CheckDataDtl.aspx?orgid=13971&amp;balance=%A7%BA%B4%D8%C5%3Cbr/%3E%A7%BA%CA%D1%C1%BE%D1%B9%B8%EC%A1%D1%B9&amp;month=4&amp;year=2020&amp;thetype=%A7%BA%CB%B9%E8%C7%C2%A7%D2%B9" TargetMode="External"/><Relationship Id="rId1376" Type="http://schemas.openxmlformats.org/officeDocument/2006/relationships/hyperlink" Target="http://hfo63.cfo.in.th/CheckDataDtl.aspx?orgid=28778&amp;balance=%A7%BA%B4%D8%C5%3Cbr/%3E%A7%BA%CA%D1%C1%BE%D1%B9%B8%EC%A1%D1%B9&amp;month=4&amp;year=2020&amp;thetype=%A7%BA%CB%B9%E8%C7%C2%A7%D2%B9" TargetMode="External"/><Relationship Id="rId1583" Type="http://schemas.openxmlformats.org/officeDocument/2006/relationships/hyperlink" Target="http://hfo63.cfo.in.th/CheckDataDtl.aspx?orgid=04482&amp;balance=%A7%BA%B4%D8%C5%3Cbr/%3E%A7%BA%CA%D1%C1%BE%D1%B9%B8%EC%A1%D1%B9&amp;month=4&amp;year=2020&amp;thetype=%A7%BA%CB%B9%E8%C7%C2%A7%D2%B9" TargetMode="External"/><Relationship Id="rId301" Type="http://schemas.openxmlformats.org/officeDocument/2006/relationships/hyperlink" Target="http://hfo63.cfo.in.th/CheckDataDtl.aspx?orgid=11106&amp;balance=%A7%BA%B4%D8%C5%3Cbr/%3E%A7%BA%CA%D1%C1%BE%D1%B9%B8%EC%A1%D1%B9&amp;month=4&amp;year=2020&amp;thetype=%A7%BA%CB%B9%E8%C7%C2%A7%D2%B9" TargetMode="External"/><Relationship Id="rId953" Type="http://schemas.openxmlformats.org/officeDocument/2006/relationships/hyperlink" Target="http://hfo63.cfo.in.th/CheckDataDtl.aspx?orgid=05509&amp;balance=%A7%BA%B4%D8%C5%3Cbr/%3E%A7%BA%CA%D1%C1%BE%D1%B9%B8%EC%A1%D1%B9&amp;month=4&amp;year=2020&amp;thetype=%A7%BA%CB%B9%E8%C7%C2%A7%D2%B9" TargetMode="External"/><Relationship Id="rId1029" Type="http://schemas.openxmlformats.org/officeDocument/2006/relationships/hyperlink" Target="http://hfo63.cfo.in.th/CheckDataDtl.aspx?orgid=05547&amp;balance=%A7%BA%B4%D8%C5%3Cbr/%3E%A7%BA%CA%D1%C1%BE%D1%B9%B8%EC%A1%D1%B9&amp;month=4&amp;year=2020&amp;thetype=%A7%BA%CB%B9%E8%C7%C2%A7%D2%B9" TargetMode="External"/><Relationship Id="rId1236" Type="http://schemas.openxmlformats.org/officeDocument/2006/relationships/hyperlink" Target="http://hfo63.cfo.in.th/CheckDataDtl.aspx?orgid=04793&amp;balance=%A7%BA%B4%D8%C5%3Cbr/%3E%A7%BA%CA%D1%C1%BE%D1%B9%B8%EC%A1%D1%B9&amp;month=4&amp;year=2020&amp;thetype=%A7%BA%CB%B9%E8%C7%C2%A7%D2%B9" TargetMode="External"/><Relationship Id="rId1790" Type="http://schemas.openxmlformats.org/officeDocument/2006/relationships/hyperlink" Target="http://hfo63.cfo.in.th/CheckDataDtl.aspx?orgid=04588&amp;balance=%A7%BA%B4%D8%C5%3Cbr/%3E%A7%BA%CA%D1%C1%BE%D1%B9%B8%EC%A1%D1%B9&amp;month=4&amp;year=2020&amp;thetype=%A7%BA%CB%B9%E8%C7%C2%A7%D2%B9" TargetMode="External"/><Relationship Id="rId1888" Type="http://schemas.openxmlformats.org/officeDocument/2006/relationships/hyperlink" Target="http://hfo63.cfo.in.th/CheckDataDtl.aspx?orgid=04639&amp;balance=%A7%BA%B4%D8%C5%3Cbr/%3E%A7%BA%CA%D1%C1%BE%D1%B9%B8%EC%A1%D1%B9&amp;month=4&amp;year=2020&amp;thetype=%A7%BA%CB%B9%E8%C7%C2%A7%D2%B9" TargetMode="External"/><Relationship Id="rId82" Type="http://schemas.openxmlformats.org/officeDocument/2006/relationships/hyperlink" Target="http://hfo63.cfo.in.th/CheckDataDtl.aspx?orgid=05629&amp;balance=%A7%BA%B4%D8%C5%3Cbr/%3E%A7%BA%CA%D1%C1%BE%D1%B9%B8%EC%A1%D1%B9&amp;month=4&amp;year=2020&amp;thetype=%A7%BA%CB%B9%E8%C7%C2%A7%D2%B9" TargetMode="External"/><Relationship Id="rId606" Type="http://schemas.openxmlformats.org/officeDocument/2006/relationships/hyperlink" Target="http://hfo63.cfo.in.th/CheckDataDtl.aspx?orgid=04719&amp;balance=%A7%BA%B4%D8%C5%3Cbr/%3E%A7%BA%CA%D1%C1%BE%D1%B9%B8%EC%A1%D1%B9&amp;month=4&amp;year=2020&amp;thetype=%A7%BA%CB%B9%E8%C7%C2%A7%D2%B9" TargetMode="External"/><Relationship Id="rId813" Type="http://schemas.openxmlformats.org/officeDocument/2006/relationships/hyperlink" Target="http://hfo63.cfo.in.th/CheckDataDtl.aspx?orgid=00507&amp;balance=%A7%BA%B4%D8%C5%3Cbr/%3E%A7%BA%CA%D1%C1%BE%D1%B9%B8%EC%A1%D1%B9&amp;month=4&amp;year=2020&amp;thetype=%A7%BA%CB%B9%E8%C7%C2%A7%D2%B9" TargetMode="External"/><Relationship Id="rId1443" Type="http://schemas.openxmlformats.org/officeDocument/2006/relationships/hyperlink" Target="http://hfo63.cfo.in.th/CheckDataDtl.aspx?orgid=04200&amp;balance=%A7%BA%B4%D8%C5%3Cbr/%3E%A7%BA%CA%D1%C1%BE%D1%B9%B8%EC%A1%D1%B9&amp;month=4&amp;year=2020&amp;thetype=%A7%BA%CB%B9%E8%C7%C2%A7%D2%B9" TargetMode="External"/><Relationship Id="rId1650" Type="http://schemas.openxmlformats.org/officeDocument/2006/relationships/hyperlink" Target="http://hfo63.cfo.in.th/CheckDataDtl.aspx?orgid=04518&amp;balance=%A7%BA%B4%D8%C5%3Cbr/%3E%A7%BA%CA%D1%C1%BE%D1%B9%B8%EC%A1%D1%B9&amp;month=4&amp;year=2020&amp;thetype=%A7%BA%CB%B9%E8%C7%C2%A7%D2%B9" TargetMode="External"/><Relationship Id="rId1748" Type="http://schemas.openxmlformats.org/officeDocument/2006/relationships/hyperlink" Target="http://hfo63.cfo.in.th/CheckDataDtl.aspx?orgid=04567&amp;balance=%A7%BA%B4%D8%C5%3Cbr/%3E%A7%BA%CA%D1%C1%BE%D1%B9%B8%EC%A1%D1%B9&amp;month=4&amp;year=2020&amp;thetype=%A7%BA%CB%B9%E8%C7%C2%A7%D2%B9" TargetMode="External"/><Relationship Id="rId1303" Type="http://schemas.openxmlformats.org/officeDocument/2006/relationships/hyperlink" Target="http://hfo63.cfo.in.th/CheckDataDtl.aspx?orgid=04855&amp;balance=%A7%BA%B4%D8%C5%3Cbr/%3E%A7%BA%CA%D1%C1%BE%D1%B9%B8%EC%A1%D1%B9&amp;month=4&amp;year=2020&amp;thetype=%A7%BA%CB%B9%E8%C7%C2%A7%D2%B9" TargetMode="External"/><Relationship Id="rId1510" Type="http://schemas.openxmlformats.org/officeDocument/2006/relationships/hyperlink" Target="http://hfo63.cfo.in.th/CheckDataDtl.aspx?orgid=04234&amp;balance=%A7%BA%B4%D8%C5%3Cbr/%3E%A7%BA%CA%D1%C1%BE%D1%B9%B8%EC%A1%D1%B9&amp;month=4&amp;year=2020&amp;thetype=%A7%BA%CB%B9%E8%C7%C2%A7%D2%B9" TargetMode="External"/><Relationship Id="rId1955" Type="http://schemas.openxmlformats.org/officeDocument/2006/relationships/hyperlink" Target="http://hfo63.cfo.in.th/CheckDataDtl.aspx?orgid=11019&amp;balance=%A7%BA%B4%D8%C5%3Cbr/%3E%A7%BA%CA%D1%C1%BE%D1%B9%B8%EC%A1%D1%B9&amp;month=4&amp;year=2020&amp;thetype=%A7%BA%CB%B9%E8%C7%C2%A7%D2%B9" TargetMode="External"/><Relationship Id="rId1608" Type="http://schemas.openxmlformats.org/officeDocument/2006/relationships/hyperlink" Target="http://hfo63.cfo.in.th/CheckDataDtl.aspx?orgid=04495&amp;balance=%A7%BA%B4%D8%C5%3Cbr/%3E%A7%BA%CA%D1%C1%BE%D1%B9%B8%EC%A1%D1%B9&amp;month=4&amp;year=2020&amp;thetype=%A7%BA%CB%B9%E8%C7%C2%A7%D2%B9" TargetMode="External"/><Relationship Id="rId1815" Type="http://schemas.openxmlformats.org/officeDocument/2006/relationships/hyperlink" Target="http://hfo63.cfo.in.th/CheckDataDtl.aspx?orgid=04601&amp;balance=%A7%BA%B4%D8%C5%3Cbr/%3E%A7%BA%CA%D1%C1%BE%D1%B9%B8%EC%A1%D1%B9&amp;month=4&amp;year=2020&amp;thetype=%A7%BA%CB%B9%E8%C7%C2%A7%D2%B9" TargetMode="External"/><Relationship Id="rId189" Type="http://schemas.openxmlformats.org/officeDocument/2006/relationships/hyperlink" Target="http://hfo63.cfo.in.th/CheckDataDtl.aspx?orgid=05686&amp;balance=%A7%BA%B4%D8%C5%3Cbr/%3E%A7%BA%CA%D1%C1%BE%D1%B9%B8%EC%A1%D1%B9&amp;month=4&amp;year=2020&amp;thetype=%A7%BA%CB%B9%E8%C7%C2%A7%D2%B9" TargetMode="External"/><Relationship Id="rId396" Type="http://schemas.openxmlformats.org/officeDocument/2006/relationships/hyperlink" Target="http://hfo63.cfo.in.th/CheckDataDtl.aspx?orgid=04848&amp;balance=%A7%BA%B4%D8%C5%3Cbr/%3E%A7%BA%CA%D1%C1%BE%D1%B9%B8%EC%A1%D1%B9&amp;month=4&amp;year=2020&amp;thetype=%A7%BA%CB%B9%E8%C7%C2%A7%D2%B9" TargetMode="External"/><Relationship Id="rId256" Type="http://schemas.openxmlformats.org/officeDocument/2006/relationships/hyperlink" Target="http://hfo63.cfo.in.th/CheckDataDtl.aspx?orgid=05721&amp;balance=%A7%BA%B4%D8%C5%3Cbr/%3E%A7%BA%CA%D1%C1%BE%D1%B9%B8%EC%A1%D1%B9&amp;month=4&amp;year=2020&amp;thetype=%A7%BA%CB%B9%E8%C7%C2%A7%D2%B9" TargetMode="External"/><Relationship Id="rId463" Type="http://schemas.openxmlformats.org/officeDocument/2006/relationships/hyperlink" Target="http://hfo63.cfo.in.th/CheckDataDtl.aspx?orgid=10243&amp;balance=%A7%BA%B4%D8%C5%3Cbr/%3E%A7%BA%CA%D1%C1%BE%D1%B9%B8%EC%A1%D1%B9&amp;month=4&amp;year=2020&amp;thetype=%A7%BA%CB%B9%E8%C7%C2%A7%D2%B9" TargetMode="External"/><Relationship Id="rId670" Type="http://schemas.openxmlformats.org/officeDocument/2006/relationships/hyperlink" Target="http://hfo63.cfo.in.th/CheckDataDtl.aspx?orgid=04752&amp;balance=%A7%BA%B4%D8%C5%3Cbr/%3E%A7%BA%CA%D1%C1%BE%D1%B9%B8%EC%A1%D1%B9&amp;month=4&amp;year=2020&amp;thetype=%A7%BA%CB%B9%E8%C7%C2%A7%D2%B9" TargetMode="External"/><Relationship Id="rId1093" Type="http://schemas.openxmlformats.org/officeDocument/2006/relationships/hyperlink" Target="http://hfo63.cfo.in.th/CheckDataDtl.aspx?orgid=05579&amp;balance=%A7%BA%B4%D8%C5%3Cbr/%3E%A7%BA%CA%D1%C1%BE%D1%B9%B8%EC%A1%D1%B9&amp;month=4&amp;year=2020&amp;thetype=%A7%BA%CB%B9%E8%C7%C2%A7%D2%B9" TargetMode="External"/><Relationship Id="rId116" Type="http://schemas.openxmlformats.org/officeDocument/2006/relationships/hyperlink" Target="http://hfo63.cfo.in.th/CheckDataDtl.aspx?orgid=05647&amp;balance=%A7%BA%B4%D8%C5%3Cbr/%3E%A7%BA%CA%D1%C1%BE%D1%B9%B8%EC%A1%D1%B9&amp;month=4&amp;year=2020&amp;thetype=%A7%BA%CB%B9%E8%C7%C2%A7%D2%B9" TargetMode="External"/><Relationship Id="rId323" Type="http://schemas.openxmlformats.org/officeDocument/2006/relationships/hyperlink" Target="http://hfo63.cfo.in.th/CheckDataDtl.aspx?orgid=13981&amp;balance=%A7%BA%B4%D8%C5%3Cbr/%3E%A7%BA%CA%D1%C1%BE%D1%B9%B8%EC%A1%D1%B9&amp;month=4&amp;year=2020&amp;thetype=%A7%BA%CB%B9%E8%C7%C2%A7%D2%B9" TargetMode="External"/><Relationship Id="rId530" Type="http://schemas.openxmlformats.org/officeDocument/2006/relationships/hyperlink" Target="http://hfo63.cfo.in.th/CheckDataDtl.aspx?orgid=04679&amp;balance=%A7%BA%B4%D8%C5%3Cbr/%3E%A7%BA%CA%D1%C1%BE%D1%B9%B8%EC%A1%D1%B9&amp;month=4&amp;year=2020&amp;thetype=%A7%BA%CB%B9%E8%C7%C2%A7%D2%B9" TargetMode="External"/><Relationship Id="rId768" Type="http://schemas.openxmlformats.org/officeDocument/2006/relationships/hyperlink" Target="http://hfo63.cfo.in.th/CheckDataDtl.aspx?orgid=14133&amp;balance=%A7%BA%B4%D8%C5%3Cbr/%3E%A7%BA%CA%D1%C1%BE%D1%B9%B8%EC%A1%D1%B9&amp;month=4&amp;year=2020&amp;thetype=%A7%BA%CB%B9%E8%C7%C2%A7%D2%B9" TargetMode="External"/><Relationship Id="rId975" Type="http://schemas.openxmlformats.org/officeDocument/2006/relationships/hyperlink" Target="http://hfo63.cfo.in.th/CheckDataDtl.aspx?orgid=05520&amp;balance=%A7%BA%B4%D8%C5%3Cbr/%3E%A7%BA%CA%D1%C1%BE%D1%B9%B8%EC%A1%D1%B9&amp;month=4&amp;year=2020&amp;thetype=%A7%BA%CB%B9%E8%C7%C2%A7%D2%B9" TargetMode="External"/><Relationship Id="rId1160" Type="http://schemas.openxmlformats.org/officeDocument/2006/relationships/hyperlink" Target="http://hfo63.cfo.in.th/CheckDataDtl.aspx?orgid=13967&amp;balance=%A7%BA%B4%D8%C5%3Cbr/%3E%A7%BA%CA%D1%C1%BE%D1%B9%B8%EC%A1%D1%B9&amp;month=4&amp;year=2020&amp;thetype=%A7%BA%CB%B9%E8%C7%C2%A7%D2%B9" TargetMode="External"/><Relationship Id="rId1398" Type="http://schemas.openxmlformats.org/officeDocument/2006/relationships/hyperlink" Target="http://hfo63.cfo.in.th/CheckDataDtl.aspx?orgid=04177&amp;balance=%A7%BA%B4%D8%C5%3Cbr/%3E%A7%BA%CA%D1%C1%BE%D1%B9%B8%EC%A1%D1%B9&amp;month=4&amp;year=2020&amp;thetype=%A7%BA%CB%B9%E8%C7%C2%A7%D2%B9" TargetMode="External"/><Relationship Id="rId2004" Type="http://schemas.openxmlformats.org/officeDocument/2006/relationships/hyperlink" Target="http://hfo63.cfo.in.th/CheckDataDtl.aspx?orgid=13918&amp;balance=%A7%BA%B4%D8%C5%3Cbr/%3E%A7%BA%CA%D1%C1%BE%D1%B9%B8%EC%A1%D1%B9&amp;month=4&amp;year=2020&amp;thetype=%A7%BA%CB%B9%E8%C7%C2%A7%D2%B9" TargetMode="External"/><Relationship Id="rId628" Type="http://schemas.openxmlformats.org/officeDocument/2006/relationships/hyperlink" Target="http://hfo63.cfo.in.th/CheckDataDtl.aspx?orgid=04730&amp;balance=%A7%BA%B4%D8%C5%3Cbr/%3E%A7%BA%CA%D1%C1%BE%D1%B9%B8%EC%A1%D1%B9&amp;month=4&amp;year=2020&amp;thetype=%A7%BA%CB%B9%E8%C7%C2%A7%D2%B9" TargetMode="External"/><Relationship Id="rId835" Type="http://schemas.openxmlformats.org/officeDocument/2006/relationships/hyperlink" Target="http://hfo63.cfo.in.th/CheckDataDtl.aspx?orgid=05450&amp;balance=%A7%BA%B4%D8%C5%3Cbr/%3E%A7%BA%CA%D1%C1%BE%D1%B9%B8%EC%A1%D1%B9&amp;month=4&amp;year=2020&amp;thetype=%A7%BA%CB%B9%E8%C7%C2%A7%D2%B9" TargetMode="External"/><Relationship Id="rId1258" Type="http://schemas.openxmlformats.org/officeDocument/2006/relationships/hyperlink" Target="http://hfo63.cfo.in.th/CheckDataDtl.aspx?orgid=04804&amp;balance=%A7%BA%B4%D8%C5%3Cbr/%3E%A7%BA%E4%C1%E8%CA%D1%C1%BE%D1%B9%B8%EC%A1%D1%B9&amp;month=4&amp;year=2020&amp;thetype=%A7%BA%CB%B9%E8%C7%C2%A7%D2%B9" TargetMode="External"/><Relationship Id="rId1465" Type="http://schemas.openxmlformats.org/officeDocument/2006/relationships/hyperlink" Target="http://hfo63.cfo.in.th/CheckDataDtl.aspx?orgid=04211&amp;balance=%A7%BA%B4%D8%C5%3Cbr/%3E%A7%BA%CA%D1%C1%BE%D1%B9%B8%EC%A1%D1%B9&amp;month=4&amp;year=2020&amp;thetype=%A7%BA%CB%B9%E8%C7%C2%A7%D2%B9" TargetMode="External"/><Relationship Id="rId1672" Type="http://schemas.openxmlformats.org/officeDocument/2006/relationships/hyperlink" Target="http://hfo63.cfo.in.th/CheckDataDtl.aspx?orgid=04529&amp;balance=%A7%BA%B4%D8%C5%3Cbr/%3E%A7%BA%CA%D1%C1%BE%D1%B9%B8%EC%A1%D1%B9&amp;month=4&amp;year=2020&amp;thetype=%A7%BA%CB%B9%E8%C7%C2%A7%D2%B9" TargetMode="External"/><Relationship Id="rId1020" Type="http://schemas.openxmlformats.org/officeDocument/2006/relationships/hyperlink" Target="http://hfo63.cfo.in.th/CheckDataDtl.aspx?orgid=05543&amp;balance=%A7%BA%B4%D8%C5%3Cbr/%3E%A7%BA%CA%D1%C1%BE%D1%B9%B8%EC%A1%D1%B9&amp;month=4&amp;year=2020&amp;thetype=%A7%BA%CB%B9%E8%C7%C2%A7%D2%B9" TargetMode="External"/><Relationship Id="rId1118" Type="http://schemas.openxmlformats.org/officeDocument/2006/relationships/hyperlink" Target="http://hfo63.cfo.in.th/CheckDataDtl.aspx?orgid=05592&amp;balance=%A7%BA%B4%D8%C5%3Cbr/%3E%A7%BA%CA%D1%C1%BE%D1%B9%B8%EC%A1%D1%B9&amp;month=4&amp;year=2020&amp;thetype=%A7%BA%CB%B9%E8%C7%C2%A7%D2%B9" TargetMode="External"/><Relationship Id="rId1325" Type="http://schemas.openxmlformats.org/officeDocument/2006/relationships/hyperlink" Target="http://hfo63.cfo.in.th/CheckDataDtl.aspx?orgid=04868&amp;balance=%A7%BA%B4%D8%C5%3Cbr/%3E%A7%BA%CA%D1%C1%BE%D1%B9%B8%EC%A1%D1%B9&amp;month=4&amp;year=2020&amp;thetype=%A7%BA%CB%B9%E8%C7%C2%A7%D2%B9" TargetMode="External"/><Relationship Id="rId1532" Type="http://schemas.openxmlformats.org/officeDocument/2006/relationships/hyperlink" Target="http://hfo63.cfo.in.th/CheckDataDtl.aspx?orgid=04245&amp;balance=%A7%BA%B4%D8%C5%3Cbr/%3E%A7%BA%CA%D1%C1%BE%D1%B9%B8%EC%A1%D1%B9&amp;month=4&amp;year=2020&amp;thetype=%A7%BA%CB%B9%E8%C7%C2%A7%D2%B9" TargetMode="External"/><Relationship Id="rId1977" Type="http://schemas.openxmlformats.org/officeDocument/2006/relationships/hyperlink" Target="http://hfo63.cfo.in.th/CheckDataDtl.aspx?orgid=11446&amp;balance=%A7%BA%B4%D8%C5%3Cbr/%3E%A7%BA%CA%D1%C1%BE%D1%B9%B8%EC%A1%D1%B9&amp;month=4&amp;year=2020&amp;thetype=%A7%BA%CB%B9%E8%C7%C2%A7%D2%B9" TargetMode="External"/><Relationship Id="rId902" Type="http://schemas.openxmlformats.org/officeDocument/2006/relationships/hyperlink" Target="http://hfo63.cfo.in.th/CheckDataDtl.aspx?orgid=05484&amp;balance=%A7%BA%B4%D8%C5%3Cbr/%3E%A7%BA%CA%D1%C1%BE%D1%B9%B8%EC%A1%D1%B9&amp;month=4&amp;year=2020&amp;thetype=%A7%BA%CB%B9%E8%C7%C2%A7%D2%B9" TargetMode="External"/><Relationship Id="rId1837" Type="http://schemas.openxmlformats.org/officeDocument/2006/relationships/hyperlink" Target="http://hfo63.cfo.in.th/CheckDataDtl.aspx?orgid=04612&amp;balance=%A7%BA%B4%D8%C5%3Cbr/%3E%A7%BA%CA%D1%C1%BE%D1%B9%B8%EC%A1%D1%B9&amp;month=4&amp;year=2020&amp;thetype=%A7%BA%CB%B9%E8%C7%C2%A7%D2%B9" TargetMode="External"/><Relationship Id="rId31" Type="http://schemas.openxmlformats.org/officeDocument/2006/relationships/hyperlink" Target="http://hfo63.cfo.in.th/CheckDataDtl.aspx?orgid=05604&amp;balance=%A7%BA%B4%D8%C5%3Cbr/%3E%A7%BA%CA%D1%C1%BE%D1%B9%B8%EC%A1%D1%B9&amp;month=4&amp;year=2020&amp;thetype=%A7%BA%CB%B9%E8%C7%C2%A7%D2%B9" TargetMode="External"/><Relationship Id="rId180" Type="http://schemas.openxmlformats.org/officeDocument/2006/relationships/hyperlink" Target="http://hfo63.cfo.in.th/CheckDataDtl.aspx?orgid=05680&amp;balance=%A7%BA%B4%D8%C5%3Cbr/%3E%A7%BA%CA%D1%C1%BE%D1%B9%B8%EC%A1%D1%B9&amp;month=4&amp;year=2020&amp;thetype=%A7%BA%CB%B9%E8%C7%C2%A7%D2%B9" TargetMode="External"/><Relationship Id="rId278" Type="http://schemas.openxmlformats.org/officeDocument/2006/relationships/hyperlink" Target="http://hfo63.cfo.in.th/CheckDataDtl.aspx?orgid=05732&amp;balance=%A7%BA%B4%D8%C5%3Cbr/%3E%A7%BA%CA%D1%C1%BE%D1%B9%B8%EC%A1%D1%B9&amp;month=4&amp;year=2020&amp;thetype=%A7%BA%CB%B9%E8%C7%C2%A7%D2%B9" TargetMode="External"/><Relationship Id="rId1904" Type="http://schemas.openxmlformats.org/officeDocument/2006/relationships/hyperlink" Target="http://hfo63.cfo.in.th/CheckDataDtl.aspx?orgid=04647&amp;balance=%A7%BA%B4%D8%C5%3Cbr/%3E%A7%BA%CA%D1%C1%BE%D1%B9%B8%EC%A1%D1%B9&amp;month=4&amp;year=2020&amp;thetype=%A7%BA%CB%B9%E8%C7%C2%A7%D2%B9" TargetMode="External"/><Relationship Id="rId485" Type="http://schemas.openxmlformats.org/officeDocument/2006/relationships/hyperlink" Target="http://hfo63.cfo.in.th/CheckDataDtl.aspx?orgid=13935&amp;balance=%A7%BA%B4%D8%C5%3Cbr/%3E%A7%BA%CA%D1%C1%BE%D1%B9%B8%EC%A1%D1%B9&amp;month=4&amp;year=2020&amp;thetype=%A7%BA%CB%B9%E8%C7%C2%A7%D2%B9" TargetMode="External"/><Relationship Id="rId692" Type="http://schemas.openxmlformats.org/officeDocument/2006/relationships/hyperlink" Target="http://hfo63.cfo.in.th/CheckDataDtl.aspx?orgid=04763&amp;balance=%A7%BA%B4%D8%C5%3Cbr/%3E%A7%BA%CA%D1%C1%BE%D1%B9%B8%EC%A1%D1%B9&amp;month=4&amp;year=2020&amp;thetype=%A7%BA%CB%B9%E8%C7%C2%A7%D2%B9" TargetMode="External"/><Relationship Id="rId138" Type="http://schemas.openxmlformats.org/officeDocument/2006/relationships/hyperlink" Target="http://hfo63.cfo.in.th/CheckDataDtl.aspx?orgid=05659&amp;balance=%A7%BA%B4%D8%C5%3Cbr/%3E%A7%BA%CA%D1%C1%BE%D1%B9%B8%EC%A1%D1%B9&amp;month=4&amp;year=2020&amp;thetype=%A7%BA%CB%B9%E8%C7%C2%A7%D2%B9" TargetMode="External"/><Relationship Id="rId345" Type="http://schemas.openxmlformats.org/officeDocument/2006/relationships/hyperlink" Target="http://hfo63.cfo.in.th/CheckDataDtl.aspx?orgid=00439&amp;balance=&amp;month=4&amp;year=2020&amp;thetype=%A7%BA%CB%B9%E8%C7%C2%A7%D2%B9" TargetMode="External"/><Relationship Id="rId552" Type="http://schemas.openxmlformats.org/officeDocument/2006/relationships/hyperlink" Target="http://hfo63.cfo.in.th/CheckDataDtl.aspx?orgid=04690&amp;balance=%A7%BA%B4%D8%C5%3Cbr/%3E%A7%BA%CA%D1%C1%BE%D1%B9%B8%EC%A1%D1%B9&amp;month=4&amp;year=2020&amp;thetype=%A7%BA%CB%B9%E8%C7%C2%A7%D2%B9" TargetMode="External"/><Relationship Id="rId997" Type="http://schemas.openxmlformats.org/officeDocument/2006/relationships/hyperlink" Target="http://hfo63.cfo.in.th/CheckDataDtl.aspx?orgid=05531&amp;balance=%A7%BA%B4%D8%C5%3Cbr/%3E%A7%BA%CA%D1%C1%BE%D1%B9%B8%EC%A1%D1%B9&amp;month=4&amp;year=2020&amp;thetype=%A7%BA%CB%B9%E8%C7%C2%A7%D2%B9" TargetMode="External"/><Relationship Id="rId1182" Type="http://schemas.openxmlformats.org/officeDocument/2006/relationships/hyperlink" Target="http://hfo63.cfo.in.th/CheckDataDtl.aspx?orgid=14721&amp;balance=%A7%BA%B4%D8%C5%3Cbr/%3E%A7%BA%CA%D1%C1%BE%D1%B9%B8%EC%A1%D1%B9&amp;month=4&amp;year=2020&amp;thetype=%A7%BA%CB%B9%E8%C7%C2%A7%D2%B9" TargetMode="External"/><Relationship Id="rId2026" Type="http://schemas.openxmlformats.org/officeDocument/2006/relationships/hyperlink" Target="http://hfo63.cfo.in.th/CheckDataDtl.aspx?orgid=14846&amp;balance=%A7%BA%B4%D8%C5%3Cbr/%3E%A7%BA%CA%D1%C1%BE%D1%B9%B8%EC%A1%D1%B9&amp;month=4&amp;year=2020&amp;thetype=%A7%BA%CB%B9%E8%C7%C2%A7%D2%B9" TargetMode="External"/><Relationship Id="rId205" Type="http://schemas.openxmlformats.org/officeDocument/2006/relationships/hyperlink" Target="http://hfo63.cfo.in.th/CheckDataDtl.aspx?orgid=05695&amp;balance=%A7%BA%B4%D8%C5%3Cbr/%3E%A7%BA%CA%D1%C1%BE%D1%B9%B8%EC%A1%D1%B9&amp;month=4&amp;year=2020&amp;thetype=%A7%BA%CB%B9%E8%C7%C2%A7%D2%B9" TargetMode="External"/><Relationship Id="rId412" Type="http://schemas.openxmlformats.org/officeDocument/2006/relationships/hyperlink" Target="http://hfo63.cfo.in.th/CheckDataDtl.aspx?orgid=04872&amp;balance=%A7%BA%B4%D8%C5%3Cbr/%3E%A7%BA%CA%D1%C1%BE%D1%B9%B8%EC%A1%D1%B9&amp;month=4&amp;year=2020&amp;thetype=%A7%BA%CB%B9%E8%C7%C2%A7%D2%B9" TargetMode="External"/><Relationship Id="rId857" Type="http://schemas.openxmlformats.org/officeDocument/2006/relationships/hyperlink" Target="http://hfo63.cfo.in.th/CheckDataDtl.aspx?orgid=05461&amp;balance=%A7%BA%B4%D8%C5%3Cbr/%3E%A7%BA%CA%D1%C1%BE%D1%B9%B8%EC%A1%D1%B9&amp;month=4&amp;year=2020&amp;thetype=%A7%BA%CB%B9%E8%C7%C2%A7%D2%B9" TargetMode="External"/><Relationship Id="rId1042" Type="http://schemas.openxmlformats.org/officeDocument/2006/relationships/hyperlink" Target="http://hfo63.cfo.in.th/CheckDataDtl.aspx?orgid=05554&amp;balance=%A7%BA%B4%D8%C5%3Cbr/%3E%A7%BA%CA%D1%C1%BE%D1%B9%B8%EC%A1%D1%B9&amp;month=4&amp;year=2020&amp;thetype=%A7%BA%CB%B9%E8%C7%C2%A7%D2%B9" TargetMode="External"/><Relationship Id="rId1487" Type="http://schemas.openxmlformats.org/officeDocument/2006/relationships/hyperlink" Target="http://hfo63.cfo.in.th/CheckDataDtl.aspx?orgid=04222&amp;balance=%A7%BA%B4%D8%C5%3Cbr/%3E%A7%BA%CA%D1%C1%BE%D1%B9%B8%EC%A1%D1%B9&amp;month=4&amp;year=2020&amp;thetype=%A7%BA%CB%B9%E8%C7%C2%A7%D2%B9" TargetMode="External"/><Relationship Id="rId1694" Type="http://schemas.openxmlformats.org/officeDocument/2006/relationships/hyperlink" Target="http://hfo63.cfo.in.th/CheckDataDtl.aspx?orgid=04540&amp;balance=%A7%BA%B4%D8%C5%3Cbr/%3E%A7%BA%CA%D1%C1%BE%D1%B9%B8%EC%A1%D1%B9&amp;month=4&amp;year=2020&amp;thetype=%A7%BA%CB%B9%E8%C7%C2%A7%D2%B9" TargetMode="External"/><Relationship Id="rId717" Type="http://schemas.openxmlformats.org/officeDocument/2006/relationships/hyperlink" Target="http://hfo63.cfo.in.th/CheckDataDtl.aspx?orgid=04776&amp;balance=%A7%BA%B4%D8%C5%3Cbr/%3E%A7%BA%CA%D1%C1%BE%D1%B9%B8%EC%A1%D1%B9&amp;month=4&amp;year=2020&amp;thetype=%A7%BA%CB%B9%E8%C7%C2%A7%D2%B9" TargetMode="External"/><Relationship Id="rId924" Type="http://schemas.openxmlformats.org/officeDocument/2006/relationships/hyperlink" Target="http://hfo63.cfo.in.th/CheckDataDtl.aspx?orgid=05495&amp;balance=%A7%BA%B4%D8%C5%3Cbr/%3E%A7%BA%CA%D1%C1%BE%D1%B9%B8%EC%A1%D1%B9&amp;month=4&amp;year=2020&amp;thetype=%A7%BA%CB%B9%E8%C7%C2%A7%D2%B9" TargetMode="External"/><Relationship Id="rId1347" Type="http://schemas.openxmlformats.org/officeDocument/2006/relationships/hyperlink" Target="http://hfo63.cfo.in.th/CheckDataDtl.aspx?orgid=04906&amp;balance=%A7%BA%B4%D8%C5%3Cbr/%3E%A7%BA%CA%D1%C1%BE%D1%B9%B8%EC%A1%D1%B9&amp;month=4&amp;year=2020&amp;thetype=%A7%BA%CB%B9%E8%C7%C2%A7%D2%B9" TargetMode="External"/><Relationship Id="rId1554" Type="http://schemas.openxmlformats.org/officeDocument/2006/relationships/hyperlink" Target="http://hfo63.cfo.in.th/CheckDataDtl.aspx?orgid=13895&amp;balance=%A7%BA%B4%D8%C5%3Cbr/%3E%A7%BA%CA%D1%C1%BE%D1%B9%B8%EC%A1%D1%B9&amp;month=4&amp;year=2020&amp;thetype=%A7%BA%CB%B9%E8%C7%C2%A7%D2%B9" TargetMode="External"/><Relationship Id="rId1761" Type="http://schemas.openxmlformats.org/officeDocument/2006/relationships/hyperlink" Target="http://hfo63.cfo.in.th/CheckDataDtl.aspx?orgid=04573&amp;balance=%A7%BA%B4%D8%C5%3Cbr/%3E%A7%BA%CA%D1%C1%BE%D1%B9%B8%EC%A1%D1%B9&amp;month=4&amp;year=2020&amp;thetype=%A7%BA%CB%B9%E8%C7%C2%A7%D2%B9" TargetMode="External"/><Relationship Id="rId1999" Type="http://schemas.openxmlformats.org/officeDocument/2006/relationships/hyperlink" Target="http://hfo63.cfo.in.th/CheckDataDtl.aspx?orgid=13915&amp;balance=%A7%BA%B4%D8%C5%3Cbr/%3E%A7%BA%CA%D1%C1%BE%D1%B9%B8%EC%A1%D1%B9&amp;month=4&amp;year=2020&amp;thetype=%A7%BA%CB%B9%E8%C7%C2%A7%D2%B9" TargetMode="External"/><Relationship Id="rId53" Type="http://schemas.openxmlformats.org/officeDocument/2006/relationships/hyperlink" Target="http://hfo63.cfo.in.th/CheckDataDtl.aspx?orgid=05615&amp;balance=%A7%BA%B4%D8%C5%3Cbr/%3E%A7%BA%CA%D1%C1%BE%D1%B9%B8%EC%A1%D1%B9&amp;month=4&amp;year=2020&amp;thetype=%A7%BA%CB%B9%E8%C7%C2%A7%D2%B9" TargetMode="External"/><Relationship Id="rId1207" Type="http://schemas.openxmlformats.org/officeDocument/2006/relationships/hyperlink" Target="http://hfo63.cfo.in.th/CheckDataDtl.aspx?orgid=00436&amp;balance=%A7%BA%B4%D8%C5%3Cbr/%3E%A7%BA%CA%D1%C1%BE%D1%B9%B8%EC%A1%D1%B9&amp;month=4&amp;year=2020&amp;thetype=%A7%BA%CB%B9%E8%C7%C2%A7%D2%B9" TargetMode="External"/><Relationship Id="rId1414" Type="http://schemas.openxmlformats.org/officeDocument/2006/relationships/hyperlink" Target="http://hfo63.cfo.in.th/CheckDataDtl.aspx?orgid=04186&amp;balance=%A7%BA%B4%D8%C5%3Cbr/%3E%A7%BA%CA%D1%C1%BE%D1%B9%B8%EC%A1%D1%B9&amp;month=4&amp;year=2020&amp;thetype=%A7%BA%CB%B9%E8%C7%C2%A7%D2%B9" TargetMode="External"/><Relationship Id="rId1621" Type="http://schemas.openxmlformats.org/officeDocument/2006/relationships/hyperlink" Target="http://hfo63.cfo.in.th/CheckDataDtl.aspx?orgid=04501&amp;balance=%A7%BA%B4%D8%C5%3Cbr/%3E%A7%BA%CA%D1%C1%BE%D1%B9%B8%EC%A1%D1%B9&amp;month=4&amp;year=2020&amp;thetype=%A7%BA%CB%B9%E8%C7%C2%A7%D2%B9" TargetMode="External"/><Relationship Id="rId1859" Type="http://schemas.openxmlformats.org/officeDocument/2006/relationships/hyperlink" Target="http://hfo63.cfo.in.th/CheckDataDtl.aspx?orgid=04624&amp;balance=%A7%BA%B4%D8%C5%3Cbr/%3E%A7%BA%CA%D1%C1%BE%D1%B9%B8%EC%A1%D1%B9&amp;month=4&amp;year=2020&amp;thetype=%A7%BA%CB%B9%E8%C7%C2%A7%D2%B9" TargetMode="External"/><Relationship Id="rId1719" Type="http://schemas.openxmlformats.org/officeDocument/2006/relationships/hyperlink" Target="http://hfo63.cfo.in.th/CheckDataDtl.aspx?orgid=04552&amp;balance=%A7%BA%B4%D8%C5%3Cbr/%3E%A7%BA%CA%D1%C1%BE%D1%B9%B8%EC%A1%D1%B9&amp;month=4&amp;year=2020&amp;thetype=%A7%BA%CB%B9%E8%C7%C2%A7%D2%B9" TargetMode="External"/><Relationship Id="rId1926" Type="http://schemas.openxmlformats.org/officeDocument/2006/relationships/hyperlink" Target="http://hfo63.cfo.in.th/CheckDataDtl.aspx?orgid=04658&amp;balance=%A7%BA%B4%D8%C5%3Cbr/%3E%A7%BA%CA%D1%C1%BE%D1%B9%B8%EC%A1%D1%B9&amp;month=4&amp;year=2020&amp;thetype=%A7%BA%CB%B9%E8%C7%C2%A7%D2%B9" TargetMode="External"/><Relationship Id="rId367" Type="http://schemas.openxmlformats.org/officeDocument/2006/relationships/hyperlink" Target="http://hfo63.cfo.in.th/CheckDataDtl.aspx?orgid=04817&amp;balance=%A7%BA%B4%D8%C5%3Cbr/%3E%A7%BA%CA%D1%C1%BE%D1%B9%B8%EC%A1%D1%B9&amp;month=4&amp;year=2020&amp;thetype=%A7%BA%CB%B9%E8%C7%C2%A7%D2%B9" TargetMode="External"/><Relationship Id="rId574" Type="http://schemas.openxmlformats.org/officeDocument/2006/relationships/hyperlink" Target="http://hfo63.cfo.in.th/CheckDataDtl.aspx?orgid=04701&amp;balance=%A7%BA%B4%D8%C5%3Cbr/%3E%A7%BA%CA%D1%C1%BE%D1%B9%B8%EC%A1%D1%B9&amp;month=4&amp;year=2020&amp;thetype=%A7%BA%CB%B9%E8%C7%C2%A7%D2%B9" TargetMode="External"/><Relationship Id="rId2048" Type="http://schemas.openxmlformats.org/officeDocument/2006/relationships/control" Target="../activeX/activeX1.xml"/><Relationship Id="rId227" Type="http://schemas.openxmlformats.org/officeDocument/2006/relationships/hyperlink" Target="http://hfo63.cfo.in.th/CheckDataDtl.aspx?orgid=05707&amp;balance=%A7%BA%B4%D8%C5%3Cbr/%3E%A7%BA%CA%D1%C1%BE%D1%B9%B8%EC%A1%D1%B9&amp;month=4&amp;year=2020&amp;thetype=%A7%BA%CB%B9%E8%C7%C2%A7%D2%B9" TargetMode="External"/><Relationship Id="rId781" Type="http://schemas.openxmlformats.org/officeDocument/2006/relationships/hyperlink" Target="http://hfo63.cfo.in.th/CheckDataDtl.aspx?orgid=14464&amp;balance=%A7%BA%B4%D8%C5%3Cbr/%3E%A7%BA%CA%D1%C1%BE%D1%B9%B8%EC%A1%D1%B9&amp;month=4&amp;year=2020&amp;thetype=%A7%BA%CB%B9%E8%C7%C2%A7%D2%B9" TargetMode="External"/><Relationship Id="rId879" Type="http://schemas.openxmlformats.org/officeDocument/2006/relationships/hyperlink" Target="http://hfo63.cfo.in.th/CheckDataDtl.aspx?orgid=05472&amp;balance=%A7%BA%B4%D8%C5%3Cbr/%3E%A7%BA%CA%D1%C1%BE%D1%B9%B8%EC%A1%D1%B9&amp;month=4&amp;year=2020&amp;thetype=%A7%BA%CB%B9%E8%C7%C2%A7%D2%B9" TargetMode="External"/><Relationship Id="rId434" Type="http://schemas.openxmlformats.org/officeDocument/2006/relationships/hyperlink" Target="http://hfo63.cfo.in.th/CheckDataDtl.aspx?orgid=04883&amp;balance=%A7%BA%B4%D8%C5%3Cbr/%3E%A7%BA%CA%D1%C1%BE%D1%B9%B8%EC%A1%D1%B9&amp;month=4&amp;year=2020&amp;thetype=%A7%BA%CB%B9%E8%C7%C2%A7%D2%B9" TargetMode="External"/><Relationship Id="rId641" Type="http://schemas.openxmlformats.org/officeDocument/2006/relationships/hyperlink" Target="http://hfo63.cfo.in.th/CheckDataDtl.aspx?orgid=04737&amp;balance=%A7%BA%B4%D8%C5%3Cbr/%3E%A7%BA%CA%D1%C1%BE%D1%B9%B8%EC%A1%D1%B9&amp;month=4&amp;year=2020&amp;thetype=%A7%BA%CB%B9%E8%C7%C2%A7%D2%B9" TargetMode="External"/><Relationship Id="rId739" Type="http://schemas.openxmlformats.org/officeDocument/2006/relationships/hyperlink" Target="http://hfo63.cfo.in.th/CheckDataDtl.aspx?orgid=11034&amp;balance=%A7%BA%B4%D8%C5%3Cbr/%3E%A7%BA%CA%D1%C1%BE%D1%B9%B8%EC%A1%D1%B9&amp;month=4&amp;year=2020&amp;thetype=%A7%BA%CB%B9%E8%C7%C2%A7%D2%B9" TargetMode="External"/><Relationship Id="rId1064" Type="http://schemas.openxmlformats.org/officeDocument/2006/relationships/hyperlink" Target="http://hfo63.cfo.in.th/CheckDataDtl.aspx?orgid=05565&amp;balance=%A7%BA%B4%D8%C5%3Cbr/%3E%A7%BA%CA%D1%C1%BE%D1%B9%B8%EC%A1%D1%B9&amp;month=4&amp;year=2020&amp;thetype=%A7%BA%CB%B9%E8%C7%C2%A7%D2%B9" TargetMode="External"/><Relationship Id="rId1271" Type="http://schemas.openxmlformats.org/officeDocument/2006/relationships/hyperlink" Target="http://hfo63.cfo.in.th/CheckDataDtl.aspx?orgid=04829&amp;balance=%A7%BA%B4%D8%C5%3Cbr/%3E%A7%BA%CA%D1%C1%BE%D1%B9%B8%EC%A1%D1%B9&amp;month=4&amp;year=2020&amp;thetype=%A7%BA%CB%B9%E8%C7%C2%A7%D2%B9" TargetMode="External"/><Relationship Id="rId1369" Type="http://schemas.openxmlformats.org/officeDocument/2006/relationships/hyperlink" Target="http://hfo63.cfo.in.th/CheckDataDtl.aspx?orgid=13933&amp;balance=%A7%BA%B4%D8%C5%3Cbr/%3E%A7%BA%CA%D1%C1%BE%D1%B9%B8%EC%A1%D1%B9&amp;month=4&amp;year=2020&amp;thetype=%A7%BA%CB%B9%E8%C7%C2%A7%D2%B9" TargetMode="External"/><Relationship Id="rId1576" Type="http://schemas.openxmlformats.org/officeDocument/2006/relationships/hyperlink" Target="http://hfo63.cfo.in.th/CheckDataDtl.aspx?orgid=00412&amp;balance=&amp;month=4&amp;year=2020&amp;thetype=%A7%BA%CB%B9%E8%C7%C2%A7%D2%B9" TargetMode="External"/><Relationship Id="rId501" Type="http://schemas.openxmlformats.org/officeDocument/2006/relationships/hyperlink" Target="http://hfo63.cfo.in.th/CheckDataDtl.aspx?orgid=04665&amp;balance=%A7%BA%B4%D8%C5%3Cbr/%3E%A7%BA%CA%D1%C1%BE%D1%B9%B8%EC%A1%D1%B9&amp;month=4&amp;year=2020&amp;thetype=%A7%BA%CB%B9%E8%C7%C2%A7%D2%B9" TargetMode="External"/><Relationship Id="rId946" Type="http://schemas.openxmlformats.org/officeDocument/2006/relationships/hyperlink" Target="http://hfo63.cfo.in.th/CheckDataDtl.aspx?orgid=05506&amp;balance=%A7%BA%B4%D8%C5%3Cbr/%3E%A7%BA%CA%D1%C1%BE%D1%B9%B8%EC%A1%D1%B9&amp;month=4&amp;year=2020&amp;thetype=%A7%BA%CB%B9%E8%C7%C2%A7%D2%B9" TargetMode="External"/><Relationship Id="rId1131" Type="http://schemas.openxmlformats.org/officeDocument/2006/relationships/hyperlink" Target="http://hfo63.cfo.in.th/CheckDataDtl.aspx?orgid=11091&amp;balance=%A7%BA%B4%D8%C5%3Cbr/%3E%A7%BA%CA%D1%C1%BE%D1%B9%B8%EC%A1%D1%B9&amp;month=4&amp;year=2020&amp;thetype=%A7%BA%CB%B9%E8%C7%C2%A7%D2%B9" TargetMode="External"/><Relationship Id="rId1229" Type="http://schemas.openxmlformats.org/officeDocument/2006/relationships/hyperlink" Target="http://hfo63.cfo.in.th/CheckDataDtl.aspx?orgid=04789&amp;balance=%A7%BA%B4%D8%C5%3Cbr/%3E%A7%BA%CA%D1%C1%BE%D1%B9%B8%EC%A1%D1%B9&amp;month=4&amp;year=2020&amp;thetype=%A7%BA%CB%B9%E8%C7%C2%A7%D2%B9" TargetMode="External"/><Relationship Id="rId1783" Type="http://schemas.openxmlformats.org/officeDocument/2006/relationships/hyperlink" Target="http://hfo63.cfo.in.th/CheckDataDtl.aspx?orgid=04584&amp;balance=%A7%BA%B4%D8%C5%3Cbr/%3E%A7%BA%CA%D1%C1%BE%D1%B9%B8%EC%A1%D1%B9&amp;month=4&amp;year=2020&amp;thetype=%A7%BA%CB%B9%E8%C7%C2%A7%D2%B9" TargetMode="External"/><Relationship Id="rId1990" Type="http://schemas.openxmlformats.org/officeDocument/2006/relationships/hyperlink" Target="http://hfo63.cfo.in.th/CheckDataDtl.aspx?orgid=13910&amp;balance=%A7%BA%B4%D8%C5%3Cbr/%3E%A7%BA%CA%D1%C1%BE%D1%B9%B8%EC%A1%D1%B9&amp;month=4&amp;year=2020&amp;thetype=%A7%BA%CB%B9%E8%C7%C2%A7%D2%B9" TargetMode="External"/><Relationship Id="rId75" Type="http://schemas.openxmlformats.org/officeDocument/2006/relationships/hyperlink" Target="http://hfo63.cfo.in.th/CheckDataDtl.aspx?orgid=05626&amp;balance=%A7%BA%B4%D8%C5%3Cbr/%3E%A7%BA%CA%D1%C1%BE%D1%B9%B8%EC%A1%D1%B9&amp;month=4&amp;year=2020&amp;thetype=%A7%BA%CB%B9%E8%C7%C2%A7%D2%B9" TargetMode="External"/><Relationship Id="rId806" Type="http://schemas.openxmlformats.org/officeDocument/2006/relationships/hyperlink" Target="http://hfo63.cfo.in.th/CheckDataDtl.aspx?orgid=00504&amp;balance=%A7%BA%B4%D8%C5%3Cbr/%3E%A7%BA%CA%D1%C1%BE%D1%B9%B8%EC%A1%D1%B9&amp;month=4&amp;year=2020&amp;thetype=%A7%BA%CB%B9%E8%C7%C2%A7%D2%B9" TargetMode="External"/><Relationship Id="rId1436" Type="http://schemas.openxmlformats.org/officeDocument/2006/relationships/hyperlink" Target="http://hfo63.cfo.in.th/CheckDataDtl.aspx?orgid=04197&amp;balance=%A7%BA%B4%D8%C5%3Cbr/%3E%A7%BA%CA%D1%C1%BE%D1%B9%B8%EC%A1%D1%B9&amp;month=4&amp;year=2020&amp;thetype=%A7%BA%CB%B9%E8%C7%C2%A7%D2%B9" TargetMode="External"/><Relationship Id="rId1643" Type="http://schemas.openxmlformats.org/officeDocument/2006/relationships/hyperlink" Target="http://hfo63.cfo.in.th/CheckDataDtl.aspx?orgid=04513&amp;balance=%A7%BA%B4%D8%C5%3Cbr/%3E%A7%BA%CA%D1%C1%BE%D1%B9%B8%EC%A1%D1%B9&amp;month=4&amp;year=2020&amp;thetype=%A7%BA%CB%B9%E8%C7%C2%A7%D2%B9" TargetMode="External"/><Relationship Id="rId1850" Type="http://schemas.openxmlformats.org/officeDocument/2006/relationships/hyperlink" Target="http://hfo63.cfo.in.th/CheckDataDtl.aspx?orgid=04619&amp;balance=%A7%BA%B4%D8%C5%3Cbr/%3E%A7%BA%CA%D1%C1%BE%D1%B9%B8%EC%A1%D1%B9&amp;month=4&amp;year=2020&amp;thetype=%A7%BA%CB%B9%E8%C7%C2%A7%D2%B9" TargetMode="External"/><Relationship Id="rId1503" Type="http://schemas.openxmlformats.org/officeDocument/2006/relationships/hyperlink" Target="http://hfo63.cfo.in.th/CheckDataDtl.aspx?orgid=04230&amp;balance=%A7%BA%B4%D8%C5%3Cbr/%3E%A7%BA%CA%D1%C1%BE%D1%B9%B8%EC%A1%D1%B9&amp;month=4&amp;year=2020&amp;thetype=%A7%BA%CB%B9%E8%C7%C2%A7%D2%B9" TargetMode="External"/><Relationship Id="rId1710" Type="http://schemas.openxmlformats.org/officeDocument/2006/relationships/hyperlink" Target="http://hfo63.cfo.in.th/CheckDataDtl.aspx?orgid=04548&amp;balance=%A7%BA%B4%D8%C5%3Cbr/%3E%A7%BA%CA%D1%C1%BE%D1%B9%B8%EC%A1%D1%B9&amp;month=4&amp;year=2020&amp;thetype=%A7%BA%CB%B9%E8%C7%C2%A7%D2%B9" TargetMode="External"/><Relationship Id="rId1948" Type="http://schemas.openxmlformats.org/officeDocument/2006/relationships/hyperlink" Target="http://hfo63.cfo.in.th/CheckDataDtl.aspx?orgid=11016&amp;balance=%A7%BA%B4%D8%C5%3Cbr/%3E%A7%BA%CA%D1%C1%BE%D1%B9%B8%EC%A1%D1%B9&amp;month=4&amp;year=2020&amp;thetype=%A7%BA%CB%B9%E8%C7%C2%A7%D2%B9" TargetMode="External"/><Relationship Id="rId291" Type="http://schemas.openxmlformats.org/officeDocument/2006/relationships/hyperlink" Target="http://hfo63.cfo.in.th/CheckDataDtl.aspx?orgid=05739&amp;balance=%A7%BA%B4%D8%C5%3Cbr/%3E%A7%BA%CA%D1%C1%BE%D1%B9%B8%EC%A1%D1%B9&amp;month=4&amp;year=2020&amp;thetype=%A7%BA%CB%B9%E8%C7%C2%A7%D2%B9" TargetMode="External"/><Relationship Id="rId1808" Type="http://schemas.openxmlformats.org/officeDocument/2006/relationships/hyperlink" Target="http://hfo63.cfo.in.th/CheckDataDtl.aspx?orgid=04598&amp;balance=%A7%BA%B4%D8%C5%3Cbr/%3E%A7%BA%CA%D1%C1%BE%D1%B9%B8%EC%A1%D1%B9&amp;month=4&amp;year=2020&amp;thetype=%A7%BA%CB%B9%E8%C7%C2%A7%D2%B9" TargetMode="External"/><Relationship Id="rId151" Type="http://schemas.openxmlformats.org/officeDocument/2006/relationships/hyperlink" Target="http://hfo63.cfo.in.th/CheckDataDtl.aspx?orgid=05666&amp;balance=%A7%BA%B4%D8%C5%3Cbr/%3E%A7%BA%CA%D1%C1%BE%D1%B9%B8%EC%A1%D1%B9&amp;month=4&amp;year=2020&amp;thetype=%A7%BA%CB%B9%E8%C7%C2%A7%D2%B9" TargetMode="External"/><Relationship Id="rId389" Type="http://schemas.openxmlformats.org/officeDocument/2006/relationships/hyperlink" Target="http://hfo63.cfo.in.th/CheckDataDtl.aspx?orgid=04844&amp;balance=%A7%BA%B4%D8%C5%3Cbr/%3E%A7%BA%CA%D1%C1%BE%D1%B9%B8%EC%A1%D1%B9&amp;month=4&amp;year=2020&amp;thetype=%A7%BA%CB%B9%E8%C7%C2%A7%D2%B9" TargetMode="External"/><Relationship Id="rId596" Type="http://schemas.openxmlformats.org/officeDocument/2006/relationships/hyperlink" Target="http://hfo63.cfo.in.th/CheckDataDtl.aspx?orgid=04714&amp;balance=%A7%BA%B4%D8%C5%3Cbr/%3E%A7%BA%CA%D1%C1%BE%D1%B9%B8%EC%A1%D1%B9&amp;month=4&amp;year=2020&amp;thetype=%A7%BA%CB%B9%E8%C7%C2%A7%D2%B9" TargetMode="External"/><Relationship Id="rId249" Type="http://schemas.openxmlformats.org/officeDocument/2006/relationships/hyperlink" Target="http://hfo63.cfo.in.th/CheckDataDtl.aspx?orgid=05718&amp;balance=%A7%BA%B4%D8%C5%3Cbr/%3E%A7%BA%CA%D1%C1%BE%D1%B9%B8%EC%A1%D1%B9&amp;month=4&amp;year=2020&amp;thetype=%A7%BA%CB%B9%E8%C7%C2%A7%D2%B9" TargetMode="External"/><Relationship Id="rId456" Type="http://schemas.openxmlformats.org/officeDocument/2006/relationships/hyperlink" Target="http://hfo63.cfo.in.th/CheckDataDtl.aspx?orgid=04894&amp;balance=%A7%BA%B4%D8%C5%3Cbr/%3E%A7%BA%CA%D1%C1%BE%D1%B9%B8%EC%A1%D1%B9&amp;month=4&amp;year=2020&amp;thetype=%A7%BA%CB%B9%E8%C7%C2%A7%D2%B9" TargetMode="External"/><Relationship Id="rId663" Type="http://schemas.openxmlformats.org/officeDocument/2006/relationships/hyperlink" Target="http://hfo63.cfo.in.th/CheckDataDtl.aspx?orgid=04748&amp;balance=%A7%BA%B4%D8%C5%3Cbr/%3E%A7%BA%CA%D1%C1%BE%D1%B9%B8%EC%A1%D1%B9&amp;month=4&amp;year=2020&amp;thetype=%A7%BA%CB%B9%E8%C7%C2%A7%D2%B9" TargetMode="External"/><Relationship Id="rId870" Type="http://schemas.openxmlformats.org/officeDocument/2006/relationships/hyperlink" Target="http://hfo63.cfo.in.th/CheckDataDtl.aspx?orgid=05468&amp;balance=%A7%BA%B4%D8%C5%3Cbr/%3E%A7%BA%CA%D1%C1%BE%D1%B9%B8%EC%A1%D1%B9&amp;month=4&amp;year=2020&amp;thetype=%A7%BA%CB%B9%E8%C7%C2%A7%D2%B9" TargetMode="External"/><Relationship Id="rId1086" Type="http://schemas.openxmlformats.org/officeDocument/2006/relationships/hyperlink" Target="http://hfo63.cfo.in.th/CheckDataDtl.aspx?orgid=05576&amp;balance=%A7%BA%B4%D8%C5%3Cbr/%3E%A7%BA%CA%D1%C1%BE%D1%B9%B8%EC%A1%D1%B9&amp;month=4&amp;year=2020&amp;thetype=%A7%BA%CB%B9%E8%C7%C2%A7%D2%B9" TargetMode="External"/><Relationship Id="rId1293" Type="http://schemas.openxmlformats.org/officeDocument/2006/relationships/hyperlink" Target="http://hfo63.cfo.in.th/CheckDataDtl.aspx?orgid=04840&amp;balance=%A7%BA%B4%D8%C5%3Cbr/%3E%A7%BA%CA%D1%C1%BE%D1%B9%B8%EC%A1%D1%B9&amp;month=4&amp;year=2020&amp;thetype=%A7%BA%CB%B9%E8%C7%C2%A7%D2%B9" TargetMode="External"/><Relationship Id="rId109" Type="http://schemas.openxmlformats.org/officeDocument/2006/relationships/hyperlink" Target="http://hfo63.cfo.in.th/CheckDataDtl.aspx?orgid=05643&amp;balance=%A7%BA%B4%D8%C5%3Cbr/%3E%A7%BA%CA%D1%C1%BE%D1%B9%B8%EC%A1%D1%B9&amp;month=4&amp;year=2020&amp;thetype=%A7%BA%CB%B9%E8%C7%C2%A7%D2%B9" TargetMode="External"/><Relationship Id="rId316" Type="http://schemas.openxmlformats.org/officeDocument/2006/relationships/hyperlink" Target="http://hfo63.cfo.in.th/CheckDataDtl.aspx?orgid=11451&amp;balance=%A7%BA%B4%D8%C5%3Cbr/%3E%A7%BA%CA%D1%C1%BE%D1%B9%B8%EC%A1%D1%B9&amp;month=4&amp;year=2020&amp;thetype=%A7%BA%CB%B9%E8%C7%C2%A7%D2%B9" TargetMode="External"/><Relationship Id="rId523" Type="http://schemas.openxmlformats.org/officeDocument/2006/relationships/hyperlink" Target="http://hfo63.cfo.in.th/CheckDataDtl.aspx?orgid=04676&amp;balance=%A7%BA%B4%D8%C5%3Cbr/%3E%A7%BA%CA%D1%C1%BE%D1%B9%B8%EC%A1%D1%B9&amp;month=4&amp;year=2020&amp;thetype=%A7%BA%CB%B9%E8%C7%C2%A7%D2%B9" TargetMode="External"/><Relationship Id="rId968" Type="http://schemas.openxmlformats.org/officeDocument/2006/relationships/hyperlink" Target="http://hfo63.cfo.in.th/CheckDataDtl.aspx?orgid=05517&amp;balance=%A7%BA%B4%D8%C5%3Cbr/%3E%A7%BA%CA%D1%C1%BE%D1%B9%B8%EC%A1%D1%B9&amp;month=4&amp;year=2020&amp;thetype=%A7%BA%CB%B9%E8%C7%C2%A7%D2%B9" TargetMode="External"/><Relationship Id="rId1153" Type="http://schemas.openxmlformats.org/officeDocument/2006/relationships/hyperlink" Target="http://hfo63.cfo.in.th/CheckDataDtl.aspx?orgid=11102&amp;balance=%A7%BA%B4%D8%C5%3Cbr/%3E%A7%BA%CA%D1%C1%BE%D1%B9%B8%EC%A1%D1%B9&amp;month=4&amp;year=2020&amp;thetype=%A7%BA%CB%B9%E8%C7%C2%A7%D2%B9" TargetMode="External"/><Relationship Id="rId1598" Type="http://schemas.openxmlformats.org/officeDocument/2006/relationships/hyperlink" Target="http://hfo63.cfo.in.th/CheckDataDtl.aspx?orgid=04490&amp;balance=%A7%BA%B4%D8%C5%3Cbr/%3E%A7%BA%CA%D1%C1%BE%D1%B9%B8%EC%A1%D1%B9&amp;month=4&amp;year=2020&amp;thetype=%A7%BA%CB%B9%E8%C7%C2%A7%D2%B9" TargetMode="External"/><Relationship Id="rId97" Type="http://schemas.openxmlformats.org/officeDocument/2006/relationships/hyperlink" Target="http://hfo63.cfo.in.th/CheckDataDtl.aspx?orgid=05637&amp;balance=%A7%BA%B4%D8%C5%3Cbr/%3E%A7%BA%CA%D1%C1%BE%D1%B9%B8%EC%A1%D1%B9&amp;month=4&amp;year=2020&amp;thetype=%A7%BA%CB%B9%E8%C7%C2%A7%D2%B9" TargetMode="External"/><Relationship Id="rId730" Type="http://schemas.openxmlformats.org/officeDocument/2006/relationships/hyperlink" Target="http://hfo63.cfo.in.th/CheckDataDtl.aspx?orgid=10705&amp;balance=%A7%BA%B4%D8%C5%3Cbr/%3E%A7%BA%CA%D1%C1%BE%D1%B9%B8%EC%A1%D1%B9&amp;month=4&amp;year=2020&amp;thetype=%A7%BA%CB%B9%E8%C7%C2%A7%D2%B9" TargetMode="External"/><Relationship Id="rId828" Type="http://schemas.openxmlformats.org/officeDocument/2006/relationships/hyperlink" Target="http://hfo63.cfo.in.th/CheckDataDtl.aspx?orgid=05447&amp;balance=%A7%BA%B4%D8%C5%3Cbr/%3E%A7%BA%CA%D1%C1%BE%D1%B9%B8%EC%A1%D1%B9&amp;month=4&amp;year=2020&amp;thetype=%A7%BA%CB%B9%E8%C7%C2%A7%D2%B9" TargetMode="External"/><Relationship Id="rId1013" Type="http://schemas.openxmlformats.org/officeDocument/2006/relationships/hyperlink" Target="http://hfo63.cfo.in.th/CheckDataDtl.aspx?orgid=05539&amp;balance=%A7%BA%B4%D8%C5%3Cbr/%3E%A7%BA%CA%D1%C1%BE%D1%B9%B8%EC%A1%D1%B9&amp;month=4&amp;year=2020&amp;thetype=%A7%BA%CB%B9%E8%C7%C2%A7%D2%B9" TargetMode="External"/><Relationship Id="rId1360" Type="http://schemas.openxmlformats.org/officeDocument/2006/relationships/hyperlink" Target="http://hfo63.cfo.in.th/CheckDataDtl.aspx?orgid=11042&amp;balance=%A7%BA%B4%D8%C5%3Cbr/%3E%A7%BA%CA%D1%C1%BE%D1%B9%B8%EC%A1%D1%B9&amp;month=4&amp;year=2020&amp;thetype=%A7%BA%CB%B9%E8%C7%C2%A7%D2%B9" TargetMode="External"/><Relationship Id="rId1458" Type="http://schemas.openxmlformats.org/officeDocument/2006/relationships/hyperlink" Target="http://hfo63.cfo.in.th/CheckDataDtl.aspx?orgid=04208&amp;balance=%A7%BA%B4%D8%C5%3Cbr/%3E%A7%BA%CA%D1%C1%BE%D1%B9%B8%EC%A1%D1%B9&amp;month=4&amp;year=2020&amp;thetype=%A7%BA%CB%B9%E8%C7%C2%A7%D2%B9" TargetMode="External"/><Relationship Id="rId1665" Type="http://schemas.openxmlformats.org/officeDocument/2006/relationships/hyperlink" Target="http://hfo63.cfo.in.th/CheckDataDtl.aspx?orgid=04525&amp;balance=%A7%BA%B4%D8%C5%3Cbr/%3E%A7%BA%CA%D1%C1%BE%D1%B9%B8%EC%A1%D1%B9&amp;month=4&amp;year=2020&amp;thetype=%A7%BA%CB%B9%E8%C7%C2%A7%D2%B9" TargetMode="External"/><Relationship Id="rId1872" Type="http://schemas.openxmlformats.org/officeDocument/2006/relationships/hyperlink" Target="http://hfo63.cfo.in.th/CheckDataDtl.aspx?orgid=04631&amp;balance=%A7%BA%B4%D8%C5%3Cbr/%3E%A7%BA%CA%D1%C1%BE%D1%B9%B8%EC%A1%D1%B9&amp;month=4&amp;year=2020&amp;thetype=%A7%BA%CB%B9%E8%C7%C2%A7%D2%B9" TargetMode="External"/><Relationship Id="rId1220" Type="http://schemas.openxmlformats.org/officeDocument/2006/relationships/hyperlink" Target="http://hfo63.cfo.in.th/CheckDataDtl.aspx?orgid=04785&amp;balance=%A7%BA%B4%D8%C5%3Cbr/%3E%A7%BA%CA%D1%C1%BE%D1%B9%B8%EC%A1%D1%B9&amp;month=4&amp;year=2020&amp;thetype=%A7%BA%CB%B9%E8%C7%C2%A7%D2%B9" TargetMode="External"/><Relationship Id="rId1318" Type="http://schemas.openxmlformats.org/officeDocument/2006/relationships/hyperlink" Target="http://hfo63.cfo.in.th/CheckDataDtl.aspx?orgid=04865&amp;balance=%A7%BA%B4%D8%C5%3Cbr/%3E%A7%BA%CA%D1%C1%BE%D1%B9%B8%EC%A1%D1%B9&amp;month=4&amp;year=2020&amp;thetype=%A7%BA%CB%B9%E8%C7%C2%A7%D2%B9" TargetMode="External"/><Relationship Id="rId1525" Type="http://schemas.openxmlformats.org/officeDocument/2006/relationships/hyperlink" Target="http://hfo63.cfo.in.th/CheckDataDtl.aspx?orgid=04241&amp;balance=%A7%BA%B4%D8%C5%3Cbr/%3E%A7%BA%CA%D1%C1%BE%D1%B9%B8%EC%A1%D1%B9&amp;month=4&amp;year=2020&amp;thetype=%A7%BA%CB%B9%E8%C7%C2%A7%D2%B9" TargetMode="External"/><Relationship Id="rId1732" Type="http://schemas.openxmlformats.org/officeDocument/2006/relationships/hyperlink" Target="http://hfo63.cfo.in.th/CheckDataDtl.aspx?orgid=04559&amp;balance=%A7%BA%B4%D8%C5%3Cbr/%3E%A7%BA%CA%D1%C1%BE%D1%B9%B8%EC%A1%D1%B9&amp;month=4&amp;year=2020&amp;thetype=%A7%BA%CB%B9%E8%C7%C2%A7%D2%B9" TargetMode="External"/><Relationship Id="rId24" Type="http://schemas.openxmlformats.org/officeDocument/2006/relationships/hyperlink" Target="http://hfo63.cfo.in.th/CheckDataDtl.aspx?orgid=05600&amp;balance=%A7%BA%B4%D8%C5%3Cbr/%3E%A7%BA%CA%D1%C1%BE%D1%B9%B8%EC%A1%D1%B9&amp;month=4&amp;year=2020&amp;thetype=%A7%BA%CB%B9%E8%C7%C2%A7%D2%B9" TargetMode="External"/><Relationship Id="rId173" Type="http://schemas.openxmlformats.org/officeDocument/2006/relationships/hyperlink" Target="http://hfo63.cfo.in.th/CheckDataDtl.aspx?orgid=05677&amp;balance=%A7%BA%B4%D8%C5%3Cbr/%3E%A7%BA%CA%D1%C1%BE%D1%B9%B8%EC%A1%D1%B9&amp;month=4&amp;year=2020&amp;thetype=%A7%BA%CB%B9%E8%C7%C2%A7%D2%B9" TargetMode="External"/><Relationship Id="rId380" Type="http://schemas.openxmlformats.org/officeDocument/2006/relationships/hyperlink" Target="http://hfo63.cfo.in.th/CheckDataDtl.aspx?orgid=04825&amp;balance=%A7%BA%B4%D8%C5%3Cbr/%3E%A7%BA%CA%D1%C1%BE%D1%B9%B8%EC%A1%D1%B9&amp;month=4&amp;year=2020&amp;thetype=%A7%BA%CB%B9%E8%C7%C2%A7%D2%B9" TargetMode="External"/><Relationship Id="rId240" Type="http://schemas.openxmlformats.org/officeDocument/2006/relationships/hyperlink" Target="http://hfo63.cfo.in.th/CheckDataDtl.aspx?orgid=05713&amp;balance=%A7%BA%B4%D8%C5%3Cbr/%3E%A7%BA%CA%D1%C1%BE%D1%B9%B8%EC%A1%D1%B9&amp;month=4&amp;year=2020&amp;thetype=%A7%BA%CB%B9%E8%C7%C2%A7%D2%B9" TargetMode="External"/><Relationship Id="rId478" Type="http://schemas.openxmlformats.org/officeDocument/2006/relationships/hyperlink" Target="http://hfo63.cfo.in.th/CheckDataDtl.aspx?orgid=11050&amp;balance=%A7%BA%B4%D8%C5%3Cbr/%3E%A7%BA%CA%D1%C1%BE%D1%B9%B8%EC%A1%D1%B9&amp;month=4&amp;year=2020&amp;thetype=%A7%BA%CB%B9%E8%C7%C2%A7%D2%B9" TargetMode="External"/><Relationship Id="rId685" Type="http://schemas.openxmlformats.org/officeDocument/2006/relationships/hyperlink" Target="http://hfo63.cfo.in.th/CheckDataDtl.aspx?orgid=04760&amp;balance=%A7%BA%B4%D8%C5%3Cbr/%3E%A7%BA%CA%D1%C1%BE%D1%B9%B8%EC%A1%D1%B9&amp;month=4&amp;year=2020&amp;thetype=%A7%BA%CB%B9%E8%C7%C2%A7%D2%B9" TargetMode="External"/><Relationship Id="rId892" Type="http://schemas.openxmlformats.org/officeDocument/2006/relationships/hyperlink" Target="http://hfo63.cfo.in.th/CheckDataDtl.aspx?orgid=05479&amp;balance=%A7%BA%B4%D8%C5%3Cbr/%3E%A7%BA%CA%D1%C1%BE%D1%B9%B8%EC%A1%D1%B9&amp;month=4&amp;year=2020&amp;thetype=%A7%BA%CB%B9%E8%C7%C2%A7%D2%B9" TargetMode="External"/><Relationship Id="rId100" Type="http://schemas.openxmlformats.org/officeDocument/2006/relationships/hyperlink" Target="http://hfo63.cfo.in.th/CheckDataDtl.aspx?orgid=05638&amp;balance=%A7%BA%B4%D8%C5%3Cbr/%3E%A7%BA%CA%D1%C1%BE%D1%B9%B8%EC%A1%D1%B9&amp;month=4&amp;year=2020&amp;thetype=%A7%BA%CB%B9%E8%C7%C2%A7%D2%B9" TargetMode="External"/><Relationship Id="rId338" Type="http://schemas.openxmlformats.org/officeDocument/2006/relationships/hyperlink" Target="http://hfo63.cfo.in.th/CheckDataDtl.aspx?orgid=40840&amp;balance=%A7%BA%B4%D8%C5%3Cbr/%3E%A7%BA%CA%D1%C1%BE%D1%B9%B8%EC%A1%D1%B9&amp;month=4&amp;year=2020&amp;thetype=%A7%BA%CB%B9%E8%C7%C2%A7%D2%B9" TargetMode="External"/><Relationship Id="rId545" Type="http://schemas.openxmlformats.org/officeDocument/2006/relationships/hyperlink" Target="http://hfo63.cfo.in.th/CheckDataDtl.aspx?orgid=04687&amp;balance=%A7%BA%B4%D8%C5%3Cbr/%3E%A7%BA%CA%D1%C1%BE%D1%B9%B8%EC%A1%D1%B9&amp;month=4&amp;year=2020&amp;thetype=%A7%BA%CB%B9%E8%C7%C2%A7%D2%B9" TargetMode="External"/><Relationship Id="rId752" Type="http://schemas.openxmlformats.org/officeDocument/2006/relationships/hyperlink" Target="http://hfo63.cfo.in.th/CheckDataDtl.aspx?orgid=11447&amp;balance=%A7%BA%B4%D8%C5%3Cbr/%3E%A7%BA%CA%D1%C1%BE%D1%B9%B8%EC%A1%D1%B9&amp;month=4&amp;year=2020&amp;thetype=%A7%BA%CB%B9%E8%C7%C2%A7%D2%B9" TargetMode="External"/><Relationship Id="rId1175" Type="http://schemas.openxmlformats.org/officeDocument/2006/relationships/hyperlink" Target="http://hfo63.cfo.in.th/CheckDataDtl.aspx?orgid=13975&amp;balance=%A7%BA%B4%D8%C5%3Cbr/%3E%A7%BA%CA%D1%C1%BE%D1%B9%B8%EC%A1%D1%B9&amp;month=4&amp;year=2020&amp;thetype=%A7%BA%CB%B9%E8%C7%C2%A7%D2%B9" TargetMode="External"/><Relationship Id="rId1382" Type="http://schemas.openxmlformats.org/officeDocument/2006/relationships/hyperlink" Target="http://hfo63.cfo.in.th/CheckDataDtl.aspx?orgid=04169&amp;balance=%A7%BA%B4%D8%C5%3Cbr/%3E%A7%BA%CA%D1%C1%BE%D1%B9%B8%EC%A1%D1%B9&amp;month=4&amp;year=2020&amp;thetype=%A7%BA%CB%B9%E8%C7%C2%A7%D2%B9" TargetMode="External"/><Relationship Id="rId2019" Type="http://schemas.openxmlformats.org/officeDocument/2006/relationships/hyperlink" Target="http://hfo63.cfo.in.th/CheckDataDtl.aspx?orgid=14248&amp;balance=%A7%BA%B4%D8%C5%3Cbr/%3E%A7%BA%CA%D1%C1%BE%D1%B9%B8%EC%A1%D1%B9&amp;month=4&amp;year=2020&amp;thetype=%A7%BA%CB%B9%E8%C7%C2%A7%D2%B9" TargetMode="External"/><Relationship Id="rId405" Type="http://schemas.openxmlformats.org/officeDocument/2006/relationships/hyperlink" Target="http://hfo63.cfo.in.th/CheckDataDtl.aspx?orgid=04852&amp;balance=%A7%BA%B4%D8%C5%3Cbr/%3E%A7%BA%CA%D1%C1%BE%D1%B9%B8%EC%A1%D1%B9&amp;month=4&amp;year=2020&amp;thetype=%A7%BA%CB%B9%E8%C7%C2%A7%D2%B9" TargetMode="External"/><Relationship Id="rId612" Type="http://schemas.openxmlformats.org/officeDocument/2006/relationships/hyperlink" Target="http://hfo63.cfo.in.th/CheckDataDtl.aspx?orgid=04722&amp;balance=%A7%BA%B4%D8%C5%3Cbr/%3E%A7%BA%CA%D1%C1%BE%D1%B9%B8%EC%A1%D1%B9&amp;month=4&amp;year=2020&amp;thetype=%A7%BA%CB%B9%E8%C7%C2%A7%D2%B9" TargetMode="External"/><Relationship Id="rId1035" Type="http://schemas.openxmlformats.org/officeDocument/2006/relationships/hyperlink" Target="http://hfo63.cfo.in.th/CheckDataDtl.aspx?orgid=05550&amp;balance=%A7%BA%B4%D8%C5%3Cbr/%3E%A7%BA%CA%D1%C1%BE%D1%B9%B8%EC%A1%D1%B9&amp;month=4&amp;year=2020&amp;thetype=%A7%BA%CB%B9%E8%C7%C2%A7%D2%B9" TargetMode="External"/><Relationship Id="rId1242" Type="http://schemas.openxmlformats.org/officeDocument/2006/relationships/hyperlink" Target="http://hfo63.cfo.in.th/CheckDataDtl.aspx?orgid=04796&amp;balance=%A7%BA%B4%D8%C5%3Cbr/%3E%A7%BA%CA%D1%C1%BE%D1%B9%B8%EC%A1%D1%B9&amp;month=4&amp;year=2020&amp;thetype=%A7%BA%CB%B9%E8%C7%C2%A7%D2%B9" TargetMode="External"/><Relationship Id="rId1687" Type="http://schemas.openxmlformats.org/officeDocument/2006/relationships/hyperlink" Target="http://hfo63.cfo.in.th/CheckDataDtl.aspx?orgid=04536&amp;balance=%A7%BA%B4%D8%C5%3Cbr/%3E%A7%BA%CA%D1%C1%BE%D1%B9%B8%EC%A1%D1%B9&amp;month=4&amp;year=2020&amp;thetype=%A7%BA%CB%B9%E8%C7%C2%A7%D2%B9" TargetMode="External"/><Relationship Id="rId1894" Type="http://schemas.openxmlformats.org/officeDocument/2006/relationships/hyperlink" Target="http://hfo63.cfo.in.th/CheckDataDtl.aspx?orgid=04642&amp;balance=%A7%BA%B4%D8%C5%3Cbr/%3E%A7%BA%CA%D1%C1%BE%D1%B9%B8%EC%A1%D1%B9&amp;month=4&amp;year=2020&amp;thetype=%A7%BA%CB%B9%E8%C7%C2%A7%D2%B9" TargetMode="External"/><Relationship Id="rId917" Type="http://schemas.openxmlformats.org/officeDocument/2006/relationships/hyperlink" Target="http://hfo63.cfo.in.th/CheckDataDtl.aspx?orgid=05491&amp;balance=%A7%BA%B4%D8%C5%3Cbr/%3E%A7%BA%CA%D1%C1%BE%D1%B9%B8%EC%A1%D1%B9&amp;month=4&amp;year=2020&amp;thetype=%A7%BA%CB%B9%E8%C7%C2%A7%D2%B9" TargetMode="External"/><Relationship Id="rId1102" Type="http://schemas.openxmlformats.org/officeDocument/2006/relationships/hyperlink" Target="http://hfo63.cfo.in.th/CheckDataDtl.aspx?orgid=05584&amp;balance=%A7%BA%B4%D8%C5%3Cbr/%3E%A7%BA%CA%D1%C1%BE%D1%B9%B8%EC%A1%D1%B9&amp;month=4&amp;year=2020&amp;thetype=%A7%BA%CB%B9%E8%C7%C2%A7%D2%B9" TargetMode="External"/><Relationship Id="rId1547" Type="http://schemas.openxmlformats.org/officeDocument/2006/relationships/hyperlink" Target="http://hfo63.cfo.in.th/CheckDataDtl.aspx?orgid=10994&amp;balance=%A7%BA%B4%D8%C5%3Cbr/%3E%A7%BA%CA%D1%C1%BE%D1%B9%B8%EC%A1%D1%B9&amp;month=4&amp;year=2020&amp;thetype=%A7%BA%CB%B9%E8%C7%C2%A7%D2%B9" TargetMode="External"/><Relationship Id="rId1754" Type="http://schemas.openxmlformats.org/officeDocument/2006/relationships/hyperlink" Target="http://hfo63.cfo.in.th/CheckDataDtl.aspx?orgid=04570&amp;balance=%A7%BA%B4%D8%C5%3Cbr/%3E%A7%BA%CA%D1%C1%BE%D1%B9%B8%EC%A1%D1%B9&amp;month=4&amp;year=2020&amp;thetype=%A7%BA%CB%B9%E8%C7%C2%A7%D2%B9" TargetMode="External"/><Relationship Id="rId1961" Type="http://schemas.openxmlformats.org/officeDocument/2006/relationships/hyperlink" Target="http://hfo63.cfo.in.th/CheckDataDtl.aspx?orgid=11022&amp;balance=%A7%BA%B4%D8%C5%3Cbr/%3E%A7%BA%CA%D1%C1%BE%D1%B9%B8%EC%A1%D1%B9&amp;month=4&amp;year=2020&amp;thetype=%A7%BA%CB%B9%E8%C7%C2%A7%D2%B9" TargetMode="External"/><Relationship Id="rId46" Type="http://schemas.openxmlformats.org/officeDocument/2006/relationships/hyperlink" Target="http://hfo63.cfo.in.th/CheckDataDtl.aspx?orgid=05611&amp;balance=%A7%BA%B4%D8%C5%3Cbr/%3E%A7%BA%CA%D1%C1%BE%D1%B9%B8%EC%A1%D1%B9&amp;month=4&amp;year=2020&amp;thetype=%A7%BA%CB%B9%E8%C7%C2%A7%D2%B9" TargetMode="External"/><Relationship Id="rId1407" Type="http://schemas.openxmlformats.org/officeDocument/2006/relationships/hyperlink" Target="http://hfo63.cfo.in.th/CheckDataDtl.aspx?orgid=04181&amp;balance=%A7%BA%B4%D8%C5%3Cbr/%3E%A7%BA%CA%D1%C1%BE%D1%B9%B8%EC%A1%D1%B9&amp;month=4&amp;year=2020&amp;thetype=%A7%BA%CB%B9%E8%C7%C2%A7%D2%B9" TargetMode="External"/><Relationship Id="rId1614" Type="http://schemas.openxmlformats.org/officeDocument/2006/relationships/hyperlink" Target="http://hfo63.cfo.in.th/CheckDataDtl.aspx?orgid=04498&amp;balance=%A7%BA%B4%D8%C5%3Cbr/%3E%A7%BA%CA%D1%C1%BE%D1%B9%B8%EC%A1%D1%B9&amp;month=4&amp;year=2020&amp;thetype=%A7%BA%CB%B9%E8%C7%C2%A7%D2%B9" TargetMode="External"/><Relationship Id="rId1821" Type="http://schemas.openxmlformats.org/officeDocument/2006/relationships/hyperlink" Target="http://hfo63.cfo.in.th/CheckDataDtl.aspx?orgid=04604&amp;balance=%A7%BA%B4%D8%C5%3Cbr/%3E%A7%BA%CA%D1%C1%BE%D1%B9%B8%EC%A1%D1%B9&amp;month=4&amp;year=2020&amp;thetype=%A7%BA%CB%B9%E8%C7%C2%A7%D2%B9" TargetMode="External"/><Relationship Id="rId195" Type="http://schemas.openxmlformats.org/officeDocument/2006/relationships/hyperlink" Target="http://hfo63.cfo.in.th/CheckDataDtl.aspx?orgid=05689&amp;balance=%A7%BA%B4%D8%C5%3Cbr/%3E%A7%BA%CA%D1%C1%BE%D1%B9%B8%EC%A1%D1%B9&amp;month=4&amp;year=2020&amp;thetype=%A7%BA%CB%B9%E8%C7%C2%A7%D2%B9" TargetMode="External"/><Relationship Id="rId1919" Type="http://schemas.openxmlformats.org/officeDocument/2006/relationships/hyperlink" Target="http://hfo63.cfo.in.th/CheckDataDtl.aspx?orgid=04654&amp;balance=%A7%BA%B4%D8%C5%3Cbr/%3E%A7%BA%CA%D1%C1%BE%D1%B9%B8%EC%A1%D1%B9&amp;month=4&amp;year=2020&amp;thetype=%A7%BA%CB%B9%E8%C7%C2%A7%D2%B9" TargetMode="External"/><Relationship Id="rId262" Type="http://schemas.openxmlformats.org/officeDocument/2006/relationships/hyperlink" Target="http://hfo63.cfo.in.th/CheckDataDtl.aspx?orgid=05724&amp;balance=%A7%BA%B4%D8%C5%3Cbr/%3E%A7%BA%CA%D1%C1%BE%D1%B9%B8%EC%A1%D1%B9&amp;month=4&amp;year=2020&amp;thetype=%A7%BA%CB%B9%E8%C7%C2%A7%D2%B9" TargetMode="External"/><Relationship Id="rId567" Type="http://schemas.openxmlformats.org/officeDocument/2006/relationships/hyperlink" Target="http://hfo63.cfo.in.th/CheckDataDtl.aspx?orgid=04698&amp;balance=%A7%BA%B4%D8%C5%3Cbr/%3E%A7%BA%CA%D1%C1%BE%D1%B9%B8%EC%A1%D1%B9&amp;month=4&amp;year=2020&amp;thetype=%A7%BA%CB%B9%E8%C7%C2%A7%D2%B9" TargetMode="External"/><Relationship Id="rId1197" Type="http://schemas.openxmlformats.org/officeDocument/2006/relationships/hyperlink" Target="http://hfo63.cfo.in.th/CheckDataDtl.aspx?orgid=41075&amp;balance=%A7%BA%B4%D8%C5%3Cbr/%3E%A7%BA%CA%D1%C1%BE%D1%B9%B8%EC%A1%D1%B9&amp;month=4&amp;year=2020&amp;thetype=%A7%BA%CB%B9%E8%C7%C2%A7%D2%B9" TargetMode="External"/><Relationship Id="rId122" Type="http://schemas.openxmlformats.org/officeDocument/2006/relationships/hyperlink" Target="http://hfo63.cfo.in.th/CheckDataDtl.aspx?orgid=05651&amp;balance=%A7%BA%B4%D8%C5%3Cbr/%3E%A7%BA%CA%D1%C1%BE%D1%B9%B8%EC%A1%D1%B9&amp;month=4&amp;year=2020&amp;thetype=%A7%BA%CB%B9%E8%C7%C2%A7%D2%B9" TargetMode="External"/><Relationship Id="rId774" Type="http://schemas.openxmlformats.org/officeDocument/2006/relationships/hyperlink" Target="http://hfo63.cfo.in.th/CheckDataDtl.aspx?orgid=14355&amp;balance=%A7%BA%B4%D8%C5%3Cbr/%3E%A7%BA%CA%D1%C1%BE%D1%B9%B8%EC%A1%D1%B9&amp;month=4&amp;year=2020&amp;thetype=%A7%BA%CB%B9%E8%C7%C2%A7%D2%B9" TargetMode="External"/><Relationship Id="rId981" Type="http://schemas.openxmlformats.org/officeDocument/2006/relationships/hyperlink" Target="http://hfo63.cfo.in.th/CheckDataDtl.aspx?orgid=05523&amp;balance=%A7%BA%B4%D8%C5%3Cbr/%3E%A7%BA%CA%D1%C1%BE%D1%B9%B8%EC%A1%D1%B9&amp;month=4&amp;year=2020&amp;thetype=%A7%BA%CB%B9%E8%C7%C2%A7%D2%B9" TargetMode="External"/><Relationship Id="rId1057" Type="http://schemas.openxmlformats.org/officeDocument/2006/relationships/hyperlink" Target="http://hfo63.cfo.in.th/CheckDataDtl.aspx?orgid=05561&amp;balance=%A7%BA%B4%D8%C5%3Cbr/%3E%A7%BA%CA%D1%C1%BE%D1%B9%B8%EC%A1%D1%B9&amp;month=4&amp;year=2020&amp;thetype=%A7%BA%CB%B9%E8%C7%C2%A7%D2%B9" TargetMode="External"/><Relationship Id="rId2010" Type="http://schemas.openxmlformats.org/officeDocument/2006/relationships/hyperlink" Target="http://hfo63.cfo.in.th/CheckDataDtl.aspx?orgid=13922&amp;balance=%A7%BA%B4%D8%C5%3Cbr/%3E%A7%BA%CA%D1%C1%BE%D1%B9%B8%EC%A1%D1%B9&amp;month=4&amp;year=2020&amp;thetype=%A7%BA%CB%B9%E8%C7%C2%A7%D2%B9" TargetMode="External"/><Relationship Id="rId427" Type="http://schemas.openxmlformats.org/officeDocument/2006/relationships/hyperlink" Target="http://hfo63.cfo.in.th/CheckDataDtl.aspx?orgid=04879&amp;balance=%A7%BA%B4%D8%C5%3Cbr/%3E%A7%BA%CA%D1%C1%BE%D1%B9%B8%EC%A1%D1%B9&amp;month=4&amp;year=2020&amp;thetype=%A7%BA%CB%B9%E8%C7%C2%A7%D2%B9" TargetMode="External"/><Relationship Id="rId634" Type="http://schemas.openxmlformats.org/officeDocument/2006/relationships/hyperlink" Target="http://hfo63.cfo.in.th/CheckDataDtl.aspx?orgid=04733&amp;balance=%A7%BA%B4%D8%C5%3Cbr/%3E%A7%BA%CA%D1%C1%BE%D1%B9%B8%EC%A1%D1%B9&amp;month=4&amp;year=2020&amp;thetype=%A7%BA%CB%B9%E8%C7%C2%A7%D2%B9" TargetMode="External"/><Relationship Id="rId841" Type="http://schemas.openxmlformats.org/officeDocument/2006/relationships/hyperlink" Target="http://hfo63.cfo.in.th/CheckDataDtl.aspx?orgid=05453&amp;balance=%A7%BA%B4%D8%C5%3Cbr/%3E%A7%BA%CA%D1%C1%BE%D1%B9%B8%EC%A1%D1%B9&amp;month=4&amp;year=2020&amp;thetype=%A7%BA%CB%B9%E8%C7%C2%A7%D2%B9" TargetMode="External"/><Relationship Id="rId1264" Type="http://schemas.openxmlformats.org/officeDocument/2006/relationships/hyperlink" Target="http://hfo63.cfo.in.th/CheckDataDtl.aspx?orgid=04807&amp;balance=%A7%BA%B4%D8%C5%3Cbr/%3E%A7%BA%CA%D1%C1%BE%D1%B9%B8%EC%A1%D1%B9&amp;month=4&amp;year=2020&amp;thetype=%A7%BA%CB%B9%E8%C7%C2%A7%D2%B9" TargetMode="External"/><Relationship Id="rId1471" Type="http://schemas.openxmlformats.org/officeDocument/2006/relationships/hyperlink" Target="http://hfo63.cfo.in.th/CheckDataDtl.aspx?orgid=04214&amp;balance=%A7%BA%B4%D8%C5%3Cbr/%3E%A7%BA%CA%D1%C1%BE%D1%B9%B8%EC%A1%D1%B9&amp;month=4&amp;year=2020&amp;thetype=%A7%BA%CB%B9%E8%C7%C2%A7%D2%B9" TargetMode="External"/><Relationship Id="rId1569" Type="http://schemas.openxmlformats.org/officeDocument/2006/relationships/hyperlink" Target="http://hfo63.cfo.in.th/CheckDataDtl.aspx?orgid=00406&amp;balance=&amp;month=4&amp;year=2020&amp;thetype=%A7%BA%CB%B9%E8%C7%C2%A7%D2%B9" TargetMode="External"/><Relationship Id="rId701" Type="http://schemas.openxmlformats.org/officeDocument/2006/relationships/hyperlink" Target="http://hfo63.cfo.in.th/CheckDataDtl.aspx?orgid=04768&amp;balance=%A7%BA%B4%D8%C5%3Cbr/%3E%A7%BA%CA%D1%C1%BE%D1%B9%B8%EC%A1%D1%B9&amp;month=4&amp;year=2020&amp;thetype=%A7%BA%CB%B9%E8%C7%C2%A7%D2%B9" TargetMode="External"/><Relationship Id="rId939" Type="http://schemas.openxmlformats.org/officeDocument/2006/relationships/hyperlink" Target="http://hfo63.cfo.in.th/CheckDataDtl.aspx?orgid=05502&amp;balance=%A7%BA%B4%D8%C5%3Cbr/%3E%A7%BA%CA%D1%C1%BE%D1%B9%B8%EC%A1%D1%B9&amp;month=4&amp;year=2020&amp;thetype=%A7%BA%CB%B9%E8%C7%C2%A7%D2%B9" TargetMode="External"/><Relationship Id="rId1124" Type="http://schemas.openxmlformats.org/officeDocument/2006/relationships/hyperlink" Target="http://hfo63.cfo.in.th/CheckDataDtl.aspx?orgid=10710&amp;balance=%A7%BA%B4%D8%C5%3Cbr/%3E%A7%BA%CA%D1%C1%BE%D1%B9%B8%EC%A1%D1%B9&amp;month=4&amp;year=2020&amp;thetype=%A7%BA%CB%B9%E8%C7%C2%A7%D2%B9" TargetMode="External"/><Relationship Id="rId1331" Type="http://schemas.openxmlformats.org/officeDocument/2006/relationships/hyperlink" Target="http://hfo63.cfo.in.th/CheckDataDtl.aspx?orgid=04898&amp;balance=%A7%BA%B4%D8%C5%3Cbr/%3E%A7%BA%CA%D1%C1%BE%D1%B9%B8%EC%A1%D1%B9&amp;month=4&amp;year=2020&amp;thetype=%A7%BA%CB%B9%E8%C7%C2%A7%D2%B9" TargetMode="External"/><Relationship Id="rId1776" Type="http://schemas.openxmlformats.org/officeDocument/2006/relationships/hyperlink" Target="http://hfo63.cfo.in.th/CheckDataDtl.aspx?orgid=04581&amp;balance=%A7%BA%B4%D8%C5%3Cbr/%3E%A7%BA%CA%D1%C1%BE%D1%B9%B8%EC%A1%D1%B9&amp;month=4&amp;year=2020&amp;thetype=%A7%BA%CB%B9%E8%C7%C2%A7%D2%B9" TargetMode="External"/><Relationship Id="rId1983" Type="http://schemas.openxmlformats.org/officeDocument/2006/relationships/hyperlink" Target="http://hfo63.cfo.in.th/CheckDataDtl.aspx?orgid=13906&amp;balance=%A7%BA%B4%D8%C5%3Cbr/%3E%A7%BA%CA%D1%C1%BE%D1%B9%B8%EC%A1%D1%B9&amp;month=4&amp;year=2020&amp;thetype=%A7%BA%CB%B9%E8%C7%C2%A7%D2%B9" TargetMode="External"/><Relationship Id="rId68" Type="http://schemas.openxmlformats.org/officeDocument/2006/relationships/hyperlink" Target="http://hfo63.cfo.in.th/CheckDataDtl.aspx?orgid=05622&amp;balance=%A7%BA%B4%D8%C5%3Cbr/%3E%A7%BA%CA%D1%C1%BE%D1%B9%B8%EC%A1%D1%B9&amp;month=4&amp;year=2020&amp;thetype=%A7%BA%CB%B9%E8%C7%C2%A7%D2%B9" TargetMode="External"/><Relationship Id="rId1429" Type="http://schemas.openxmlformats.org/officeDocument/2006/relationships/hyperlink" Target="http://hfo63.cfo.in.th/CheckDataDtl.aspx?orgid=04193&amp;balance=%A7%BA%B4%D8%C5%3Cbr/%3E%A7%BA%CA%D1%C1%BE%D1%B9%B8%EC%A1%D1%B9&amp;month=4&amp;year=2020&amp;thetype=%A7%BA%CB%B9%E8%C7%C2%A7%D2%B9" TargetMode="External"/><Relationship Id="rId1636" Type="http://schemas.openxmlformats.org/officeDocument/2006/relationships/hyperlink" Target="http://hfo63.cfo.in.th/CheckDataDtl.aspx?orgid=04509&amp;balance=%A7%BA%B4%D8%C5%3Cbr/%3E%A7%BA%CA%D1%C1%BE%D1%B9%B8%EC%A1%D1%B9&amp;month=4&amp;year=2020&amp;thetype=%A7%BA%CB%B9%E8%C7%C2%A7%D2%B9" TargetMode="External"/><Relationship Id="rId1843" Type="http://schemas.openxmlformats.org/officeDocument/2006/relationships/hyperlink" Target="http://hfo63.cfo.in.th/CheckDataDtl.aspx?orgid=04615&amp;balance=%A7%BA%B4%D8%C5%3Cbr/%3E%A7%BA%CA%D1%C1%BE%D1%B9%B8%EC%A1%D1%B9&amp;month=4&amp;year=2020&amp;thetype=%A7%BA%CB%B9%E8%C7%C2%A7%D2%B9" TargetMode="External"/><Relationship Id="rId1703" Type="http://schemas.openxmlformats.org/officeDocument/2006/relationships/hyperlink" Target="http://hfo63.cfo.in.th/CheckDataDtl.aspx?orgid=04544&amp;balance=%A7%BA%B4%D8%C5%3Cbr/%3E%A7%BA%CA%D1%C1%BE%D1%B9%B8%EC%A1%D1%B9&amp;month=4&amp;year=2020&amp;thetype=%A7%BA%CB%B9%E8%C7%C2%A7%D2%B9" TargetMode="External"/><Relationship Id="rId1910" Type="http://schemas.openxmlformats.org/officeDocument/2006/relationships/hyperlink" Target="http://hfo63.cfo.in.th/CheckDataDtl.aspx?orgid=04650&amp;balance=%A7%BA%B4%D8%C5%3Cbr/%3E%A7%BA%CA%D1%C1%BE%D1%B9%B8%EC%A1%D1%B9&amp;month=4&amp;year=2020&amp;thetype=%A7%BA%CB%B9%E8%C7%C2%A7%D2%B9" TargetMode="External"/><Relationship Id="rId284" Type="http://schemas.openxmlformats.org/officeDocument/2006/relationships/hyperlink" Target="http://hfo63.cfo.in.th/CheckDataDtl.aspx?orgid=05735&amp;balance=%A7%BA%B4%D8%C5%3Cbr/%3E%A7%BA%CA%D1%C1%BE%D1%B9%B8%EC%A1%D1%B9&amp;month=4&amp;year=2020&amp;thetype=%A7%BA%CB%B9%E8%C7%C2%A7%D2%B9" TargetMode="External"/><Relationship Id="rId491" Type="http://schemas.openxmlformats.org/officeDocument/2006/relationships/hyperlink" Target="http://hfo63.cfo.in.th/CheckDataDtl.aspx?orgid=00419&amp;balance=&amp;month=4&amp;year=2020&amp;thetype=%A7%BA%CB%B9%E8%C7%C2%A7%D2%B9" TargetMode="External"/><Relationship Id="rId144" Type="http://schemas.openxmlformats.org/officeDocument/2006/relationships/hyperlink" Target="http://hfo63.cfo.in.th/CheckDataDtl.aspx?orgid=05662&amp;balance=%A7%BA%B4%D8%C5%3Cbr/%3E%A7%BA%CA%D1%C1%BE%D1%B9%B8%EC%A1%D1%B9&amp;month=4&amp;year=2020&amp;thetype=%A7%BA%CB%B9%E8%C7%C2%A7%D2%B9" TargetMode="External"/><Relationship Id="rId589" Type="http://schemas.openxmlformats.org/officeDocument/2006/relationships/hyperlink" Target="http://hfo63.cfo.in.th/CheckDataDtl.aspx?orgid=04711&amp;balance=%A7%BA%B4%D8%C5%3Cbr/%3E%A7%BA%CA%D1%C1%BE%D1%B9%B8%EC%A1%D1%B9&amp;month=4&amp;year=2020&amp;thetype=%A7%BA%CB%B9%E8%C7%C2%A7%D2%B9" TargetMode="External"/><Relationship Id="rId796" Type="http://schemas.openxmlformats.org/officeDocument/2006/relationships/hyperlink" Target="http://hfo63.cfo.in.th/CheckDataDtl.aspx?orgid=00499&amp;balance=%A7%BA%B4%D8%C5%3Cbr/%3E%A7%BA%CA%D1%C1%BE%D1%B9%B8%EC%A1%D1%B9&amp;month=4&amp;year=2020&amp;thetype=%A7%BA%CB%B9%E8%C7%C2%A7%D2%B9" TargetMode="External"/><Relationship Id="rId351" Type="http://schemas.openxmlformats.org/officeDocument/2006/relationships/hyperlink" Target="http://hfo63.cfo.in.th/CheckDataDtl.aspx?orgid=04809&amp;balance=%A7%BA%B4%D8%C5%3Cbr/%3E%A7%BA%CA%D1%C1%BE%D1%B9%B8%EC%A1%D1%B9&amp;month=4&amp;year=2020&amp;thetype=%A7%BA%CB%B9%E8%C7%C2%A7%D2%B9" TargetMode="External"/><Relationship Id="rId449" Type="http://schemas.openxmlformats.org/officeDocument/2006/relationships/hyperlink" Target="http://hfo63.cfo.in.th/CheckDataDtl.aspx?orgid=04890&amp;balance=%A7%BA%B4%D8%C5%3Cbr/%3E%A7%BA%CA%D1%C1%BE%D1%B9%B8%EC%A1%D1%B9&amp;month=4&amp;year=2020&amp;thetype=%A7%BA%CB%B9%E8%C7%C2%A7%D2%B9" TargetMode="External"/><Relationship Id="rId656" Type="http://schemas.openxmlformats.org/officeDocument/2006/relationships/hyperlink" Target="http://hfo63.cfo.in.th/CheckDataDtl.aspx?orgid=04744&amp;balance=%A7%BA%B4%D8%C5%3Cbr/%3E%A7%BA%CA%D1%C1%BE%D1%B9%B8%EC%A1%D1%B9&amp;month=4&amp;year=2020&amp;thetype=%A7%BA%CB%B9%E8%C7%C2%A7%D2%B9" TargetMode="External"/><Relationship Id="rId863" Type="http://schemas.openxmlformats.org/officeDocument/2006/relationships/hyperlink" Target="http://hfo63.cfo.in.th/CheckDataDtl.aspx?orgid=05464&amp;balance=%A7%BA%B4%D8%C5%3Cbr/%3E%A7%BA%CA%D1%C1%BE%D1%B9%B8%EC%A1%D1%B9&amp;month=4&amp;year=2020&amp;thetype=%A7%BA%CB%B9%E8%C7%C2%A7%D2%B9" TargetMode="External"/><Relationship Id="rId1079" Type="http://schemas.openxmlformats.org/officeDocument/2006/relationships/hyperlink" Target="http://hfo63.cfo.in.th/CheckDataDtl.aspx?orgid=05572&amp;balance=%A7%BA%B4%D8%C5%3Cbr/%3E%A7%BA%CA%D1%C1%BE%D1%B9%B8%EC%A1%D1%B9&amp;month=4&amp;year=2020&amp;thetype=%A7%BA%CB%B9%E8%C7%C2%A7%D2%B9" TargetMode="External"/><Relationship Id="rId1286" Type="http://schemas.openxmlformats.org/officeDocument/2006/relationships/hyperlink" Target="http://hfo63.cfo.in.th/CheckDataDtl.aspx?orgid=04837&amp;balance=%A7%BA%B4%D8%C5%3Cbr/%3E%A7%BA%CA%D1%C1%BE%D1%B9%B8%EC%A1%D1%B9&amp;month=4&amp;year=2020&amp;thetype=%A7%BA%CB%B9%E8%C7%C2%A7%D2%B9" TargetMode="External"/><Relationship Id="rId1493" Type="http://schemas.openxmlformats.org/officeDocument/2006/relationships/hyperlink" Target="http://hfo63.cfo.in.th/CheckDataDtl.aspx?orgid=04225&amp;balance=%A7%BA%B4%D8%C5%3Cbr/%3E%A7%BA%CA%D1%C1%BE%D1%B9%B8%EC%A1%D1%B9&amp;month=4&amp;year=2020&amp;thetype=%A7%BA%CB%B9%E8%C7%C2%A7%D2%B9" TargetMode="External"/><Relationship Id="rId2032" Type="http://schemas.openxmlformats.org/officeDocument/2006/relationships/hyperlink" Target="http://hfo63.cfo.in.th/CheckDataDtl.aspx?orgid=14849&amp;balance=%A7%BA%B4%D8%C5%3Cbr/%3E%A7%BA%CA%D1%C1%BE%D1%B9%B8%EC%A1%D1%B9&amp;month=4&amp;year=2020&amp;thetype=%A7%BA%CB%B9%E8%C7%C2%A7%D2%B9" TargetMode="External"/><Relationship Id="rId211" Type="http://schemas.openxmlformats.org/officeDocument/2006/relationships/hyperlink" Target="http://hfo63.cfo.in.th/CheckDataDtl.aspx?orgid=05698&amp;balance=%A7%BA%B4%D8%C5%3Cbr/%3E%A7%BA%CA%D1%C1%BE%D1%B9%B8%EC%A1%D1%B9&amp;month=4&amp;year=2020&amp;thetype=%A7%BA%CB%B9%E8%C7%C2%A7%D2%B9" TargetMode="External"/><Relationship Id="rId309" Type="http://schemas.openxmlformats.org/officeDocument/2006/relationships/hyperlink" Target="http://hfo63.cfo.in.th/CheckDataDtl.aspx?orgid=11110&amp;balance=%A7%BA%B4%D8%C5%3Cbr/%3E%A7%BA%CA%D1%C1%BE%D1%B9%B8%EC%A1%D1%B9&amp;month=4&amp;year=2020&amp;thetype=%A7%BA%CB%B9%E8%C7%C2%A7%D2%B9" TargetMode="External"/><Relationship Id="rId516" Type="http://schemas.openxmlformats.org/officeDocument/2006/relationships/hyperlink" Target="http://hfo63.cfo.in.th/CheckDataDtl.aspx?orgid=04672&amp;balance=%A7%BA%B4%D8%C5%3Cbr/%3E%A7%BA%CA%D1%C1%BE%D1%B9%B8%EC%A1%D1%B9&amp;month=4&amp;year=2020&amp;thetype=%A7%BA%CB%B9%E8%C7%C2%A7%D2%B9" TargetMode="External"/><Relationship Id="rId1146" Type="http://schemas.openxmlformats.org/officeDocument/2006/relationships/hyperlink" Target="http://hfo63.cfo.in.th/CheckDataDtl.aspx?orgid=11099&amp;balance=%A7%BA%B4%D8%C5%3Cbr/%3E%A7%BA%CA%D1%C1%BE%D1%B9%B8%EC%A1%D1%B9&amp;month=4&amp;year=2020&amp;thetype=%A7%BA%CB%B9%E8%C7%C2%A7%D2%B9" TargetMode="External"/><Relationship Id="rId1798" Type="http://schemas.openxmlformats.org/officeDocument/2006/relationships/hyperlink" Target="http://hfo63.cfo.in.th/CheckDataDtl.aspx?orgid=04593&amp;balance=%A7%BA%B4%D8%C5%3Cbr/%3E%A7%BA%CA%D1%C1%BE%D1%B9%B8%EC%A1%D1%B9&amp;month=4&amp;year=2020&amp;thetype=%A7%BA%CB%B9%E8%C7%C2%A7%D2%B9" TargetMode="External"/><Relationship Id="rId723" Type="http://schemas.openxmlformats.org/officeDocument/2006/relationships/hyperlink" Target="http://hfo63.cfo.in.th/CheckDataDtl.aspx?orgid=04780&amp;balance=%A7%BA%B4%D8%C5%3Cbr/%3E%A7%BA%CA%D1%C1%BE%D1%B9%B8%EC%A1%D1%B9&amp;month=4&amp;year=2020&amp;thetype=%A7%BA%CB%B9%E8%C7%C2%A7%D2%B9" TargetMode="External"/><Relationship Id="rId930" Type="http://schemas.openxmlformats.org/officeDocument/2006/relationships/hyperlink" Target="http://hfo63.cfo.in.th/CheckDataDtl.aspx?orgid=05498&amp;balance=%A7%BA%B4%D8%C5%3Cbr/%3E%A7%BA%CA%D1%C1%BE%D1%B9%B8%EC%A1%D1%B9&amp;month=4&amp;year=2020&amp;thetype=%A7%BA%CB%B9%E8%C7%C2%A7%D2%B9" TargetMode="External"/><Relationship Id="rId1006" Type="http://schemas.openxmlformats.org/officeDocument/2006/relationships/hyperlink" Target="http://hfo63.cfo.in.th/CheckDataDtl.aspx?orgid=05536&amp;balance=%A7%BA%B4%D8%C5%3Cbr/%3E%A7%BA%CA%D1%C1%BE%D1%B9%B8%EC%A1%D1%B9&amp;month=4&amp;year=2020&amp;thetype=%A7%BA%CB%B9%E8%C7%C2%A7%D2%B9" TargetMode="External"/><Relationship Id="rId1353" Type="http://schemas.openxmlformats.org/officeDocument/2006/relationships/hyperlink" Target="http://hfo63.cfo.in.th/CheckDataDtl.aspx?orgid=04909&amp;balance=%A7%BA%B4%D8%C5%3Cbr/%3E%A7%BA%CA%D1%C1%BE%D1%B9%B8%EC%A1%D1%B9&amp;month=4&amp;year=2020&amp;thetype=%A7%BA%CB%B9%E8%C7%C2%A7%D2%B9" TargetMode="External"/><Relationship Id="rId1560" Type="http://schemas.openxmlformats.org/officeDocument/2006/relationships/hyperlink" Target="http://hfo63.cfo.in.th/CheckDataDtl.aspx?orgid=00397&amp;balance=&amp;month=4&amp;year=2020&amp;thetype=%A7%BA%CB%B9%E8%C7%C2%A7%D2%B9" TargetMode="External"/><Relationship Id="rId1658" Type="http://schemas.openxmlformats.org/officeDocument/2006/relationships/hyperlink" Target="http://hfo63.cfo.in.th/CheckDataDtl.aspx?orgid=04522&amp;balance=%A7%BA%B4%D8%C5%3Cbr/%3E%A7%BA%CA%D1%C1%BE%D1%B9%B8%EC%A1%D1%B9&amp;month=4&amp;year=2020&amp;thetype=%A7%BA%CB%B9%E8%C7%C2%A7%D2%B9" TargetMode="External"/><Relationship Id="rId1865" Type="http://schemas.openxmlformats.org/officeDocument/2006/relationships/hyperlink" Target="http://hfo63.cfo.in.th/CheckDataDtl.aspx?orgid=04627&amp;balance=%A7%BA%B4%D8%C5%3Cbr/%3E%A7%BA%CA%D1%C1%BE%D1%B9%B8%EC%A1%D1%B9&amp;month=4&amp;year=2020&amp;thetype=%A7%BA%CB%B9%E8%C7%C2%A7%D2%B9" TargetMode="External"/><Relationship Id="rId1213" Type="http://schemas.openxmlformats.org/officeDocument/2006/relationships/hyperlink" Target="http://hfo63.cfo.in.th/CheckDataDtl.aspx?orgid=00444&amp;balance=%A7%BA%B4%D8%C5%3Cbr/%3E%A7%BA%CA%D1%C1%BE%D1%B9%B8%EC%A1%D1%B9&amp;month=4&amp;year=2020&amp;thetype=%A7%BA%CB%B9%E8%C7%C2%A7%D2%B9" TargetMode="External"/><Relationship Id="rId1420" Type="http://schemas.openxmlformats.org/officeDocument/2006/relationships/hyperlink" Target="http://hfo63.cfo.in.th/CheckDataDtl.aspx?orgid=04189&amp;balance=%A7%BA%B4%D8%C5%3Cbr/%3E%A7%BA%CA%D1%C1%BE%D1%B9%B8%EC%A1%D1%B9&amp;month=4&amp;year=2020&amp;thetype=%A7%BA%CB%B9%E8%C7%C2%A7%D2%B9" TargetMode="External"/><Relationship Id="rId1518" Type="http://schemas.openxmlformats.org/officeDocument/2006/relationships/hyperlink" Target="http://hfo63.cfo.in.th/CheckDataDtl.aspx?orgid=04238&amp;balance=%A7%BA%B4%D8%C5%3Cbr/%3E%A7%BA%CA%D1%C1%BE%D1%B9%B8%EC%A1%D1%B9&amp;month=4&amp;year=2020&amp;thetype=%A7%BA%CB%B9%E8%C7%C2%A7%D2%B9" TargetMode="External"/><Relationship Id="rId1725" Type="http://schemas.openxmlformats.org/officeDocument/2006/relationships/hyperlink" Target="http://hfo63.cfo.in.th/CheckDataDtl.aspx?orgid=04555&amp;balance=%A7%BA%B4%D8%C5%3Cbr/%3E%A7%BA%CA%D1%C1%BE%D1%B9%B8%EC%A1%D1%B9&amp;month=4&amp;year=2020&amp;thetype=%A7%BA%CB%B9%E8%C7%C2%A7%D2%B9" TargetMode="External"/><Relationship Id="rId1932" Type="http://schemas.openxmlformats.org/officeDocument/2006/relationships/hyperlink" Target="http://hfo63.cfo.in.th/CheckDataDtl.aspx?orgid=04661&amp;balance=%A7%BA%B4%D8%C5%3Cbr/%3E%A7%BA%CA%D1%C1%BE%D1%B9%B8%EC%A1%D1%B9&amp;month=4&amp;year=2020&amp;thetype=%A7%BA%CB%B9%E8%C7%C2%A7%D2%B9" TargetMode="External"/><Relationship Id="rId17" Type="http://schemas.openxmlformats.org/officeDocument/2006/relationships/hyperlink" Target="http://hfo63.cfo.in.th/CheckDataDtl.aspx?orgid=05597&amp;balance=%A7%BA%B4%D8%C5%3Cbr/%3E%A7%BA%CA%D1%C1%BE%D1%B9%B8%EC%A1%D1%B9&amp;month=4&amp;year=2020&amp;thetype=%A7%BA%CB%B9%E8%C7%C2%A7%D2%B9" TargetMode="External"/><Relationship Id="rId166" Type="http://schemas.openxmlformats.org/officeDocument/2006/relationships/hyperlink" Target="http://hfo63.cfo.in.th/CheckDataDtl.aspx?orgid=05673&amp;balance=%A7%BA%B4%D8%C5%3Cbr/%3E%A7%BA%CA%D1%C1%BE%D1%B9%B8%EC%A1%D1%B9&amp;month=4&amp;year=2020&amp;thetype=%A7%BA%CB%B9%E8%C7%C2%A7%D2%B9" TargetMode="External"/><Relationship Id="rId373" Type="http://schemas.openxmlformats.org/officeDocument/2006/relationships/hyperlink" Target="http://hfo63.cfo.in.th/CheckDataDtl.aspx?orgid=04821&amp;balance=%A7%BA%B4%D8%C5%3Cbr/%3E%A7%BA%CA%D1%C1%BE%D1%B9%B8%EC%A1%D1%B9&amp;month=4&amp;year=2020&amp;thetype=%A7%BA%CB%B9%E8%C7%C2%A7%D2%B9" TargetMode="External"/><Relationship Id="rId580" Type="http://schemas.openxmlformats.org/officeDocument/2006/relationships/hyperlink" Target="http://hfo63.cfo.in.th/CheckDataDtl.aspx?orgid=04704&amp;balance=%A7%BA%B4%D8%C5%3Cbr/%3E%A7%BA%CA%D1%C1%BE%D1%B9%B8%EC%A1%D1%B9&amp;month=4&amp;year=2020&amp;thetype=%A7%BA%CB%B9%E8%C7%C2%A7%D2%B9" TargetMode="External"/><Relationship Id="rId2054" Type="http://schemas.openxmlformats.org/officeDocument/2006/relationships/control" Target="../activeX/activeX5.xml"/><Relationship Id="rId1" Type="http://schemas.openxmlformats.org/officeDocument/2006/relationships/hyperlink" Target="http://hfo63.cfo.in.th/CheckDataDtl.aspx?orgid=00511&amp;balance=&amp;month=4&amp;year=2020&amp;thetype=%A7%BA%CB%B9%E8%C7%C2%A7%D2%B9" TargetMode="External"/><Relationship Id="rId233" Type="http://schemas.openxmlformats.org/officeDocument/2006/relationships/hyperlink" Target="http://hfo63.cfo.in.th/CheckDataDtl.aspx?orgid=05710&amp;balance=%A7%BA%B4%D8%C5%3Cbr/%3E%A7%BA%CA%D1%C1%BE%D1%B9%B8%EC%A1%D1%B9&amp;month=4&amp;year=2020&amp;thetype=%A7%BA%CB%B9%E8%C7%C2%A7%D2%B9" TargetMode="External"/><Relationship Id="rId440" Type="http://schemas.openxmlformats.org/officeDocument/2006/relationships/hyperlink" Target="http://hfo63.cfo.in.th/CheckDataDtl.aspx?orgid=04886&amp;balance=%A7%BA%B4%D8%C5%3Cbr/%3E%A7%BA%CA%D1%C1%BE%D1%B9%B8%EC%A1%D1%B9&amp;month=4&amp;year=2020&amp;thetype=%A7%BA%CB%B9%E8%C7%C2%A7%D2%B9" TargetMode="External"/><Relationship Id="rId678" Type="http://schemas.openxmlformats.org/officeDocument/2006/relationships/hyperlink" Target="http://hfo63.cfo.in.th/CheckDataDtl.aspx?orgid=04756&amp;balance=%A7%BA%B4%D8%C5%3Cbr/%3E%A7%BA%CA%D1%C1%BE%D1%B9%B8%EC%A1%D1%B9&amp;month=4&amp;year=2020&amp;thetype=%A7%BA%CB%B9%E8%C7%C2%A7%D2%B9" TargetMode="External"/><Relationship Id="rId885" Type="http://schemas.openxmlformats.org/officeDocument/2006/relationships/hyperlink" Target="http://hfo63.cfo.in.th/CheckDataDtl.aspx?orgid=05475&amp;balance=%A7%BA%B4%D8%C5%3Cbr/%3E%A7%BA%CA%D1%C1%BE%D1%B9%B8%EC%A1%D1%B9&amp;month=4&amp;year=2020&amp;thetype=%A7%BA%CB%B9%E8%C7%C2%A7%D2%B9" TargetMode="External"/><Relationship Id="rId1070" Type="http://schemas.openxmlformats.org/officeDocument/2006/relationships/hyperlink" Target="http://hfo63.cfo.in.th/CheckDataDtl.aspx?orgid=05568&amp;balance=%A7%BA%B4%D8%C5%3Cbr/%3E%A7%BA%CA%D1%C1%BE%D1%B9%B8%EC%A1%D1%B9&amp;month=4&amp;year=2020&amp;thetype=%A7%BA%CB%B9%E8%C7%C2%A7%D2%B9" TargetMode="External"/><Relationship Id="rId300" Type="http://schemas.openxmlformats.org/officeDocument/2006/relationships/hyperlink" Target="http://hfo63.cfo.in.th/CheckDataDtl.aspx?orgid=11105&amp;balance=%A7%BA%B4%D8%C5%3Cbr/%3E%A7%BA%CA%D1%C1%BE%D1%B9%B8%EC%A1%D1%B9&amp;month=4&amp;year=2020&amp;thetype=%A7%BA%CB%B9%E8%C7%C2%A7%D2%B9" TargetMode="External"/><Relationship Id="rId538" Type="http://schemas.openxmlformats.org/officeDocument/2006/relationships/hyperlink" Target="http://hfo63.cfo.in.th/CheckDataDtl.aspx?orgid=04683&amp;balance=%A7%BA%B4%D8%C5%3Cbr/%3E%A7%BA%CA%D1%C1%BE%D1%B9%B8%EC%A1%D1%B9&amp;month=4&amp;year=2020&amp;thetype=%A7%BA%CB%B9%E8%C7%C2%A7%D2%B9" TargetMode="External"/><Relationship Id="rId745" Type="http://schemas.openxmlformats.org/officeDocument/2006/relationships/hyperlink" Target="http://hfo63.cfo.in.th/CheckDataDtl.aspx?orgid=11037&amp;balance=%A7%BA%B4%D8%C5%3Cbr/%3E%A7%BA%CA%D1%C1%BE%D1%B9%B8%EC%A1%D1%B9&amp;month=4&amp;year=2020&amp;thetype=%A7%BA%CB%B9%E8%C7%C2%A7%D2%B9" TargetMode="External"/><Relationship Id="rId952" Type="http://schemas.openxmlformats.org/officeDocument/2006/relationships/hyperlink" Target="http://hfo63.cfo.in.th/CheckDataDtl.aspx?orgid=05509&amp;balance=%A7%BA%B4%D8%C5%3Cbr/%3E%A7%BA%CA%D1%C1%BE%D1%B9%B8%EC%A1%D1%B9&amp;month=4&amp;year=2020&amp;thetype=%A7%BA%CB%B9%E8%C7%C2%A7%D2%B9" TargetMode="External"/><Relationship Id="rId1168" Type="http://schemas.openxmlformats.org/officeDocument/2006/relationships/hyperlink" Target="http://hfo63.cfo.in.th/CheckDataDtl.aspx?orgid=13971&amp;balance=%A7%BA%B4%D8%C5%3Cbr/%3E%A7%BA%CA%D1%C1%BE%D1%B9%B8%EC%A1%D1%B9&amp;month=4&amp;year=2020&amp;thetype=%A7%BA%CB%B9%E8%C7%C2%A7%D2%B9" TargetMode="External"/><Relationship Id="rId1375" Type="http://schemas.openxmlformats.org/officeDocument/2006/relationships/hyperlink" Target="http://hfo63.cfo.in.th/CheckDataDtl.aspx?orgid=21356&amp;balance=%A7%BA%B4%D8%C5%3Cbr/%3E%A7%BA%CA%D1%C1%BE%D1%B9%B8%EC%A1%D1%B9&amp;month=4&amp;year=2020&amp;thetype=%A7%BA%CB%B9%E8%C7%C2%A7%D2%B9" TargetMode="External"/><Relationship Id="rId1582" Type="http://schemas.openxmlformats.org/officeDocument/2006/relationships/hyperlink" Target="http://hfo63.cfo.in.th/CheckDataDtl.aspx?orgid=04482&amp;balance=%A7%BA%B4%D8%C5%3Cbr/%3E%A7%BA%CA%D1%C1%BE%D1%B9%B8%EC%A1%D1%B9&amp;month=4&amp;year=2020&amp;thetype=%A7%BA%CB%B9%E8%C7%C2%A7%D2%B9" TargetMode="External"/><Relationship Id="rId81" Type="http://schemas.openxmlformats.org/officeDocument/2006/relationships/hyperlink" Target="http://hfo63.cfo.in.th/CheckDataDtl.aspx?orgid=05629&amp;balance=%A7%BA%B4%D8%C5%3Cbr/%3E%A7%BA%CA%D1%C1%BE%D1%B9%B8%EC%A1%D1%B9&amp;month=4&amp;year=2020&amp;thetype=%A7%BA%CB%B9%E8%C7%C2%A7%D2%B9" TargetMode="External"/><Relationship Id="rId605" Type="http://schemas.openxmlformats.org/officeDocument/2006/relationships/hyperlink" Target="http://hfo63.cfo.in.th/CheckDataDtl.aspx?orgid=04719&amp;balance=%A7%BA%B4%D8%C5%3Cbr/%3E%A7%BA%CA%D1%C1%BE%D1%B9%B8%EC%A1%D1%B9&amp;month=4&amp;year=2020&amp;thetype=%A7%BA%CB%B9%E8%C7%C2%A7%D2%B9" TargetMode="External"/><Relationship Id="rId812" Type="http://schemas.openxmlformats.org/officeDocument/2006/relationships/hyperlink" Target="http://hfo63.cfo.in.th/CheckDataDtl.aspx?orgid=00507&amp;balance=%A7%BA%B4%D8%C5%3Cbr/%3E%A7%BA%CA%D1%C1%BE%D1%B9%B8%EC%A1%D1%B9&amp;month=4&amp;year=2020&amp;thetype=%A7%BA%CB%B9%E8%C7%C2%A7%D2%B9" TargetMode="External"/><Relationship Id="rId1028" Type="http://schemas.openxmlformats.org/officeDocument/2006/relationships/hyperlink" Target="http://hfo63.cfo.in.th/CheckDataDtl.aspx?orgid=05547&amp;balance=%A7%BA%B4%D8%C5%3Cbr/%3E%A7%BA%CA%D1%C1%BE%D1%B9%B8%EC%A1%D1%B9&amp;month=4&amp;year=2020&amp;thetype=%A7%BA%CB%B9%E8%C7%C2%A7%D2%B9" TargetMode="External"/><Relationship Id="rId1235" Type="http://schemas.openxmlformats.org/officeDocument/2006/relationships/hyperlink" Target="http://hfo63.cfo.in.th/CheckDataDtl.aspx?orgid=04792&amp;balance=%A7%BA%B4%D8%C5%3Cbr/%3E%A7%BA%CA%D1%C1%BE%D1%B9%B8%EC%A1%D1%B9&amp;month=4&amp;year=2020&amp;thetype=%A7%BA%CB%B9%E8%C7%C2%A7%D2%B9" TargetMode="External"/><Relationship Id="rId1442" Type="http://schemas.openxmlformats.org/officeDocument/2006/relationships/hyperlink" Target="http://hfo63.cfo.in.th/CheckDataDtl.aspx?orgid=04200&amp;balance=%A7%BA%B4%D8%C5%3Cbr/%3E%A7%BA%CA%D1%C1%BE%D1%B9%B8%EC%A1%D1%B9&amp;month=4&amp;year=2020&amp;thetype=%A7%BA%CB%B9%E8%C7%C2%A7%D2%B9" TargetMode="External"/><Relationship Id="rId1887" Type="http://schemas.openxmlformats.org/officeDocument/2006/relationships/hyperlink" Target="http://hfo63.cfo.in.th/CheckDataDtl.aspx?orgid=04638&amp;balance=%A7%BA%B4%D8%C5%3Cbr/%3E%A7%BA%CA%D1%C1%BE%D1%B9%B8%EC%A1%D1%B9&amp;month=4&amp;year=2020&amp;thetype=%A7%BA%CB%B9%E8%C7%C2%A7%D2%B9" TargetMode="External"/><Relationship Id="rId1302" Type="http://schemas.openxmlformats.org/officeDocument/2006/relationships/hyperlink" Target="http://hfo63.cfo.in.th/CheckDataDtl.aspx?orgid=04855&amp;balance=%A7%BA%B4%D8%C5%3Cbr/%3E%A7%BA%CA%D1%C1%BE%D1%B9%B8%EC%A1%D1%B9&amp;month=4&amp;year=2020&amp;thetype=%A7%BA%CB%B9%E8%C7%C2%A7%D2%B9" TargetMode="External"/><Relationship Id="rId1747" Type="http://schemas.openxmlformats.org/officeDocument/2006/relationships/hyperlink" Target="http://hfo63.cfo.in.th/CheckDataDtl.aspx?orgid=04566&amp;balance=%A7%BA%B4%D8%C5%3Cbr/%3E%A7%BA%CA%D1%C1%BE%D1%B9%B8%EC%A1%D1%B9&amp;month=4&amp;year=2020&amp;thetype=%A7%BA%CB%B9%E8%C7%C2%A7%D2%B9" TargetMode="External"/><Relationship Id="rId1954" Type="http://schemas.openxmlformats.org/officeDocument/2006/relationships/hyperlink" Target="http://hfo63.cfo.in.th/CheckDataDtl.aspx?orgid=11019&amp;balance=%A7%BA%B4%D8%C5%3Cbr/%3E%A7%BA%CA%D1%C1%BE%D1%B9%B8%EC%A1%D1%B9&amp;month=4&amp;year=2020&amp;thetype=%A7%BA%CB%B9%E8%C7%C2%A7%D2%B9" TargetMode="External"/><Relationship Id="rId39" Type="http://schemas.openxmlformats.org/officeDocument/2006/relationships/hyperlink" Target="http://hfo63.cfo.in.th/CheckDataDtl.aspx?orgid=05608&amp;balance=%A7%BA%B4%D8%C5%3Cbr/%3E%A7%BA%CA%D1%C1%BE%D1%B9%B8%EC%A1%D1%B9&amp;month=4&amp;year=2020&amp;thetype=%A7%BA%CB%B9%E8%C7%C2%A7%D2%B9" TargetMode="External"/><Relationship Id="rId1607" Type="http://schemas.openxmlformats.org/officeDocument/2006/relationships/hyperlink" Target="http://hfo63.cfo.in.th/CheckDataDtl.aspx?orgid=04494&amp;balance=%A7%BA%B4%D8%C5%3Cbr/%3E%A7%BA%CA%D1%C1%BE%D1%B9%B8%EC%A1%D1%B9&amp;month=4&amp;year=2020&amp;thetype=%A7%BA%CB%B9%E8%C7%C2%A7%D2%B9" TargetMode="External"/><Relationship Id="rId1814" Type="http://schemas.openxmlformats.org/officeDocument/2006/relationships/hyperlink" Target="http://hfo63.cfo.in.th/CheckDataDtl.aspx?orgid=04601&amp;balance=%A7%BA%B4%D8%C5%3Cbr/%3E%A7%BA%CA%D1%C1%BE%D1%B9%B8%EC%A1%D1%B9&amp;month=4&amp;year=2020&amp;thetype=%A7%BA%CB%B9%E8%C7%C2%A7%D2%B9" TargetMode="External"/><Relationship Id="rId188" Type="http://schemas.openxmlformats.org/officeDocument/2006/relationships/hyperlink" Target="http://hfo63.cfo.in.th/CheckDataDtl.aspx?orgid=05685&amp;balance=%A7%BA%B4%D8%C5%3Cbr/%3E%A7%BA%CA%D1%C1%BE%D1%B9%B8%EC%A1%D1%B9&amp;month=4&amp;year=2020&amp;thetype=%A7%BA%CB%B9%E8%C7%C2%A7%D2%B9" TargetMode="External"/><Relationship Id="rId395" Type="http://schemas.openxmlformats.org/officeDocument/2006/relationships/hyperlink" Target="http://hfo63.cfo.in.th/CheckDataDtl.aspx?orgid=04847&amp;balance=%A7%BA%B4%D8%C5%3Cbr/%3E%A7%BA%CA%D1%C1%BE%D1%B9%B8%EC%A1%D1%B9&amp;month=4&amp;year=2020&amp;thetype=%A7%BA%CB%B9%E8%C7%C2%A7%D2%B9" TargetMode="External"/><Relationship Id="rId255" Type="http://schemas.openxmlformats.org/officeDocument/2006/relationships/hyperlink" Target="http://hfo63.cfo.in.th/CheckDataDtl.aspx?orgid=05721&amp;balance=%A7%BA%B4%D8%C5%3Cbr/%3E%A7%BA%CA%D1%C1%BE%D1%B9%B8%EC%A1%D1%B9&amp;month=4&amp;year=2020&amp;thetype=%A7%BA%CB%B9%E8%C7%C2%A7%D2%B9" TargetMode="External"/><Relationship Id="rId462" Type="http://schemas.openxmlformats.org/officeDocument/2006/relationships/hyperlink" Target="http://hfo63.cfo.in.th/CheckDataDtl.aspx?orgid=10243&amp;balance=%A7%BA%B4%D8%C5%3Cbr/%3E%A7%BA%CA%D1%C1%BE%D1%B9%B8%EC%A1%D1%B9&amp;month=4&amp;year=2020&amp;thetype=%A7%BA%CB%B9%E8%C7%C2%A7%D2%B9" TargetMode="External"/><Relationship Id="rId1092" Type="http://schemas.openxmlformats.org/officeDocument/2006/relationships/hyperlink" Target="http://hfo63.cfo.in.th/CheckDataDtl.aspx?orgid=05579&amp;balance=%A7%BA%B4%D8%C5%3Cbr/%3E%A7%BA%CA%D1%C1%BE%D1%B9%B8%EC%A1%D1%B9&amp;month=4&amp;year=2020&amp;thetype=%A7%BA%CB%B9%E8%C7%C2%A7%D2%B9" TargetMode="External"/><Relationship Id="rId1397" Type="http://schemas.openxmlformats.org/officeDocument/2006/relationships/hyperlink" Target="http://hfo63.cfo.in.th/CheckDataDtl.aspx?orgid=04176&amp;balance=%A7%BA%B4%D8%C5%3Cbr/%3E%A7%BA%CA%D1%C1%BE%D1%B9%B8%EC%A1%D1%B9&amp;month=4&amp;year=2020&amp;thetype=%A7%BA%CB%B9%E8%C7%C2%A7%D2%B9" TargetMode="External"/><Relationship Id="rId115" Type="http://schemas.openxmlformats.org/officeDocument/2006/relationships/hyperlink" Target="http://hfo63.cfo.in.th/CheckDataDtl.aspx?orgid=05647&amp;balance=%A7%BA%B4%D8%C5%3Cbr/%3E%A7%BA%CA%D1%C1%BE%D1%B9%B8%EC%A1%D1%B9&amp;month=4&amp;year=2020&amp;thetype=%A7%BA%CB%B9%E8%C7%C2%A7%D2%B9" TargetMode="External"/><Relationship Id="rId322" Type="http://schemas.openxmlformats.org/officeDocument/2006/relationships/hyperlink" Target="http://hfo63.cfo.in.th/CheckDataDtl.aspx?orgid=13980&amp;balance=%A7%BA%B4%D8%C5%3Cbr/%3E%A7%BA%CA%D1%C1%BE%D1%B9%B8%EC%A1%D1%B9&amp;month=4&amp;year=2020&amp;thetype=%A7%BA%CB%B9%E8%C7%C2%A7%D2%B9" TargetMode="External"/><Relationship Id="rId767" Type="http://schemas.openxmlformats.org/officeDocument/2006/relationships/hyperlink" Target="http://hfo63.cfo.in.th/CheckDataDtl.aspx?orgid=14133&amp;balance=%A7%BA%B4%D8%C5%3Cbr/%3E%A7%BA%CA%D1%C1%BE%D1%B9%B8%EC%A1%D1%B9&amp;month=4&amp;year=2020&amp;thetype=%A7%BA%CB%B9%E8%C7%C2%A7%D2%B9" TargetMode="External"/><Relationship Id="rId974" Type="http://schemas.openxmlformats.org/officeDocument/2006/relationships/hyperlink" Target="http://hfo63.cfo.in.th/CheckDataDtl.aspx?orgid=05520&amp;balance=%A7%BA%B4%D8%C5%3Cbr/%3E%A7%BA%CA%D1%C1%BE%D1%B9%B8%EC%A1%D1%B9&amp;month=4&amp;year=2020&amp;thetype=%A7%BA%CB%B9%E8%C7%C2%A7%D2%B9" TargetMode="External"/><Relationship Id="rId2003" Type="http://schemas.openxmlformats.org/officeDocument/2006/relationships/hyperlink" Target="http://hfo63.cfo.in.th/CheckDataDtl.aspx?orgid=13917&amp;balance=%A7%BA%B4%D8%C5%3Cbr/%3E%A7%BA%CA%D1%C1%BE%D1%B9%B8%EC%A1%D1%B9&amp;month=4&amp;year=2020&amp;thetype=%A7%BA%CB%B9%E8%C7%C2%A7%D2%B9" TargetMode="External"/><Relationship Id="rId627" Type="http://schemas.openxmlformats.org/officeDocument/2006/relationships/hyperlink" Target="http://hfo63.cfo.in.th/CheckDataDtl.aspx?orgid=04730&amp;balance=%A7%BA%B4%D8%C5%3Cbr/%3E%A7%BA%CA%D1%C1%BE%D1%B9%B8%EC%A1%D1%B9&amp;month=4&amp;year=2020&amp;thetype=%A7%BA%CB%B9%E8%C7%C2%A7%D2%B9" TargetMode="External"/><Relationship Id="rId834" Type="http://schemas.openxmlformats.org/officeDocument/2006/relationships/hyperlink" Target="http://hfo63.cfo.in.th/CheckDataDtl.aspx?orgid=05450&amp;balance=%A7%BA%B4%D8%C5%3Cbr/%3E%A7%BA%CA%D1%C1%BE%D1%B9%B8%EC%A1%D1%B9&amp;month=4&amp;year=2020&amp;thetype=%A7%BA%CB%B9%E8%C7%C2%A7%D2%B9" TargetMode="External"/><Relationship Id="rId1257" Type="http://schemas.openxmlformats.org/officeDocument/2006/relationships/hyperlink" Target="http://hfo63.cfo.in.th/CheckDataDtl.aspx?orgid=04803&amp;balance=%A7%BA%B4%D8%C5%3Cbr/%3E%A7%BA%CA%D1%C1%BE%D1%B9%B8%EC%A1%D1%B9&amp;month=4&amp;year=2020&amp;thetype=%A7%BA%CB%B9%E8%C7%C2%A7%D2%B9" TargetMode="External"/><Relationship Id="rId1464" Type="http://schemas.openxmlformats.org/officeDocument/2006/relationships/hyperlink" Target="http://hfo63.cfo.in.th/CheckDataDtl.aspx?orgid=04211&amp;balance=%A7%BA%B4%D8%C5%3Cbr/%3E%A7%BA%CA%D1%C1%BE%D1%B9%B8%EC%A1%D1%B9&amp;month=4&amp;year=2020&amp;thetype=%A7%BA%CB%B9%E8%C7%C2%A7%D2%B9" TargetMode="External"/><Relationship Id="rId1671" Type="http://schemas.openxmlformats.org/officeDocument/2006/relationships/hyperlink" Target="http://hfo63.cfo.in.th/CheckDataDtl.aspx?orgid=04528&amp;balance=%A7%BA%B4%D8%C5%3Cbr/%3E%A7%BA%CA%D1%C1%BE%D1%B9%B8%EC%A1%D1%B9&amp;month=4&amp;year=2020&amp;thetype=%A7%BA%CB%B9%E8%C7%C2%A7%D2%B9" TargetMode="External"/><Relationship Id="rId901" Type="http://schemas.openxmlformats.org/officeDocument/2006/relationships/hyperlink" Target="http://hfo63.cfo.in.th/CheckDataDtl.aspx?orgid=05483&amp;balance=%A7%BA%B4%D8%C5%3Cbr/%3E%A7%BA%CA%D1%C1%BE%D1%B9%B8%EC%A1%D1%B9&amp;month=4&amp;year=2020&amp;thetype=%A7%BA%CB%B9%E8%C7%C2%A7%D2%B9" TargetMode="External"/><Relationship Id="rId1117" Type="http://schemas.openxmlformats.org/officeDocument/2006/relationships/hyperlink" Target="http://hfo63.cfo.in.th/CheckDataDtl.aspx?orgid=05591&amp;balance=%A7%BA%B4%D8%C5%3Cbr/%3E%A7%BA%CA%D1%C1%BE%D1%B9%B8%EC%A1%D1%B9&amp;month=4&amp;year=2020&amp;thetype=%A7%BA%CB%B9%E8%C7%C2%A7%D2%B9" TargetMode="External"/><Relationship Id="rId1324" Type="http://schemas.openxmlformats.org/officeDocument/2006/relationships/hyperlink" Target="http://hfo63.cfo.in.th/CheckDataDtl.aspx?orgid=04868&amp;balance=%A7%BA%B4%D8%C5%3Cbr/%3E%A7%BA%CA%D1%C1%BE%D1%B9%B8%EC%A1%D1%B9&amp;month=4&amp;year=2020&amp;thetype=%A7%BA%CB%B9%E8%C7%C2%A7%D2%B9" TargetMode="External"/><Relationship Id="rId1531" Type="http://schemas.openxmlformats.org/officeDocument/2006/relationships/hyperlink" Target="http://hfo63.cfo.in.th/CheckDataDtl.aspx?orgid=04244&amp;balance=%A7%BA%B4%D8%C5%3Cbr/%3E%A7%BA%CA%D1%C1%BE%D1%B9%B8%EC%A1%D1%B9&amp;month=4&amp;year=2020&amp;thetype=%A7%BA%CB%B9%E8%C7%C2%A7%D2%B9" TargetMode="External"/><Relationship Id="rId1769" Type="http://schemas.openxmlformats.org/officeDocument/2006/relationships/hyperlink" Target="http://hfo63.cfo.in.th/CheckDataDtl.aspx?orgid=04577&amp;balance=%A7%BA%B4%D8%C5%3Cbr/%3E%A7%BA%CA%D1%C1%BE%D1%B9%B8%EC%A1%D1%B9&amp;month=4&amp;year=2020&amp;thetype=%A7%BA%CB%B9%E8%C7%C2%A7%D2%B9" TargetMode="External"/><Relationship Id="rId1976" Type="http://schemas.openxmlformats.org/officeDocument/2006/relationships/hyperlink" Target="http://hfo63.cfo.in.th/CheckDataDtl.aspx?orgid=11446&amp;balance=%A7%BA%B4%D8%C5%3Cbr/%3E%A7%BA%CA%D1%C1%BE%D1%B9%B8%EC%A1%D1%B9&amp;month=4&amp;year=2020&amp;thetype=%A7%BA%CB%B9%E8%C7%C2%A7%D2%B9" TargetMode="External"/><Relationship Id="rId30" Type="http://schemas.openxmlformats.org/officeDocument/2006/relationships/hyperlink" Target="http://hfo63.cfo.in.th/CheckDataDtl.aspx?orgid=05603&amp;balance=%A7%BA%B4%D8%C5%3Cbr/%3E%A7%BA%CA%D1%C1%BE%D1%B9%B8%EC%A1%D1%B9&amp;month=4&amp;year=2020&amp;thetype=%A7%BA%CB%B9%E8%C7%C2%A7%D2%B9" TargetMode="External"/><Relationship Id="rId1629" Type="http://schemas.openxmlformats.org/officeDocument/2006/relationships/hyperlink" Target="http://hfo63.cfo.in.th/CheckDataDtl.aspx?orgid=04505&amp;balance=%A7%BA%B4%D8%C5%3Cbr/%3E%A7%BA%CA%D1%C1%BE%D1%B9%B8%EC%A1%D1%B9&amp;month=4&amp;year=2020&amp;thetype=%A7%BA%CB%B9%E8%C7%C2%A7%D2%B9" TargetMode="External"/><Relationship Id="rId1836" Type="http://schemas.openxmlformats.org/officeDocument/2006/relationships/hyperlink" Target="http://hfo63.cfo.in.th/CheckDataDtl.aspx?orgid=04612&amp;balance=%A7%BA%B4%D8%C5%3Cbr/%3E%A7%BA%CA%D1%C1%BE%D1%B9%B8%EC%A1%D1%B9&amp;month=4&amp;year=2020&amp;thetype=%A7%BA%CB%B9%E8%C7%C2%A7%D2%B9" TargetMode="External"/><Relationship Id="rId1903" Type="http://schemas.openxmlformats.org/officeDocument/2006/relationships/hyperlink" Target="http://hfo63.cfo.in.th/CheckDataDtl.aspx?orgid=04646&amp;balance=%A7%BA%B4%D8%C5%3Cbr/%3E%A7%BA%CA%D1%C1%BE%D1%B9%B8%EC%A1%D1%B9&amp;month=4&amp;year=2020&amp;thetype=%A7%BA%CB%B9%E8%C7%C2%A7%D2%B9" TargetMode="External"/><Relationship Id="rId277" Type="http://schemas.openxmlformats.org/officeDocument/2006/relationships/hyperlink" Target="http://hfo63.cfo.in.th/CheckDataDtl.aspx?orgid=05732&amp;balance=%A7%BA%B4%D8%C5%3Cbr/%3E%A7%BA%CA%D1%C1%BE%D1%B9%B8%EC%A1%D1%B9&amp;month=4&amp;year=2020&amp;thetype=%A7%BA%CB%B9%E8%C7%C2%A7%D2%B9" TargetMode="External"/><Relationship Id="rId484" Type="http://schemas.openxmlformats.org/officeDocument/2006/relationships/hyperlink" Target="http://hfo63.cfo.in.th/CheckDataDtl.aspx?orgid=13935&amp;balance=%A7%BA%B4%D8%C5%3Cbr/%3E%A7%BA%CA%D1%C1%BE%D1%B9%B8%EC%A1%D1%B9&amp;month=4&amp;year=2020&amp;thetype=%A7%BA%CB%B9%E8%C7%C2%A7%D2%B9" TargetMode="External"/><Relationship Id="rId137" Type="http://schemas.openxmlformats.org/officeDocument/2006/relationships/hyperlink" Target="http://hfo63.cfo.in.th/CheckDataDtl.aspx?orgid=05659&amp;balance=%A7%BA%B4%D8%C5%3Cbr/%3E%A7%BA%CA%D1%C1%BE%D1%B9%B8%EC%A1%D1%B9&amp;month=4&amp;year=2020&amp;thetype=%A7%BA%CB%B9%E8%C7%C2%A7%D2%B9" TargetMode="External"/><Relationship Id="rId344" Type="http://schemas.openxmlformats.org/officeDocument/2006/relationships/hyperlink" Target="http://hfo63.cfo.in.th/CheckDataDtl.aspx?orgid=00438&amp;balance=%A7%BA%B4%D8%C5%3Cbr/%3E%A7%BA%CA%D1%C1%BE%D1%B9%B8%EC%A1%D1%B9&amp;month=4&amp;year=2020&amp;thetype=%A7%BA%CB%B9%E8%C7%C2%A7%D2%B9" TargetMode="External"/><Relationship Id="rId691" Type="http://schemas.openxmlformats.org/officeDocument/2006/relationships/hyperlink" Target="http://hfo63.cfo.in.th/CheckDataDtl.aspx?orgid=04763&amp;balance=%A7%BA%B4%D8%C5%3Cbr/%3E%A7%BA%CA%D1%C1%BE%D1%B9%B8%EC%A1%D1%B9&amp;month=4&amp;year=2020&amp;thetype=%A7%BA%CB%B9%E8%C7%C2%A7%D2%B9" TargetMode="External"/><Relationship Id="rId789" Type="http://schemas.openxmlformats.org/officeDocument/2006/relationships/hyperlink" Target="http://hfo63.cfo.in.th/CheckDataDtl.aspx?orgid=00495&amp;balance=%A7%BA%B4%D8%C5%3Cbr/%3E%A7%BA%CA%D1%C1%BE%D1%B9%B8%EC%A1%D1%B9&amp;month=4&amp;year=2020&amp;thetype=%A7%BA%CB%B9%E8%C7%C2%A7%D2%B9" TargetMode="External"/><Relationship Id="rId996" Type="http://schemas.openxmlformats.org/officeDocument/2006/relationships/hyperlink" Target="http://hfo63.cfo.in.th/CheckDataDtl.aspx?orgid=05531&amp;balance=%A7%BA%B4%D8%C5%3Cbr/%3E%A7%BA%CA%D1%C1%BE%D1%B9%B8%EC%A1%D1%B9&amp;month=4&amp;year=2020&amp;thetype=%A7%BA%CB%B9%E8%C7%C2%A7%D2%B9" TargetMode="External"/><Relationship Id="rId2025" Type="http://schemas.openxmlformats.org/officeDocument/2006/relationships/hyperlink" Target="http://hfo63.cfo.in.th/CheckDataDtl.aspx?orgid=14846&amp;balance=%A7%BA%B4%D8%C5%3Cbr/%3E%A7%BA%CA%D1%C1%BE%D1%B9%B8%EC%A1%D1%B9&amp;month=4&amp;year=2020&amp;thetype=%A7%BA%CB%B9%E8%C7%C2%A7%D2%B9" TargetMode="External"/><Relationship Id="rId551" Type="http://schemas.openxmlformats.org/officeDocument/2006/relationships/hyperlink" Target="http://hfo63.cfo.in.th/CheckDataDtl.aspx?orgid=04690&amp;balance=%A7%BA%B4%D8%C5%3Cbr/%3E%A7%BA%CA%D1%C1%BE%D1%B9%B8%EC%A1%D1%B9&amp;month=4&amp;year=2020&amp;thetype=%A7%BA%CB%B9%E8%C7%C2%A7%D2%B9" TargetMode="External"/><Relationship Id="rId649" Type="http://schemas.openxmlformats.org/officeDocument/2006/relationships/hyperlink" Target="http://hfo63.cfo.in.th/CheckDataDtl.aspx?orgid=04741&amp;balance=%A7%BA%B4%D8%C5%3Cbr/%3E%A7%BA%CA%D1%C1%BE%D1%B9%B8%EC%A1%D1%B9&amp;month=4&amp;year=2020&amp;thetype=%A7%BA%CB%B9%E8%C7%C2%A7%D2%B9" TargetMode="External"/><Relationship Id="rId856" Type="http://schemas.openxmlformats.org/officeDocument/2006/relationships/hyperlink" Target="http://hfo63.cfo.in.th/CheckDataDtl.aspx?orgid=05461&amp;balance=%A7%BA%B4%D8%C5%3Cbr/%3E%A7%BA%CA%D1%C1%BE%D1%B9%B8%EC%A1%D1%B9&amp;month=4&amp;year=2020&amp;thetype=%A7%BA%CB%B9%E8%C7%C2%A7%D2%B9" TargetMode="External"/><Relationship Id="rId1181" Type="http://schemas.openxmlformats.org/officeDocument/2006/relationships/hyperlink" Target="http://hfo63.cfo.in.th/CheckDataDtl.aspx?orgid=14441&amp;balance=%A7%BA%B4%D8%C5%3Cbr/%3E%A7%BA%CA%D1%C1%BE%D1%B9%B8%EC%A1%D1%B9&amp;month=4&amp;year=2020&amp;thetype=%A7%BA%CB%B9%E8%C7%C2%A7%D2%B9" TargetMode="External"/><Relationship Id="rId1279" Type="http://schemas.openxmlformats.org/officeDocument/2006/relationships/hyperlink" Target="http://hfo63.cfo.in.th/CheckDataDtl.aspx?orgid=04833&amp;balance=%A7%BA%B4%D8%C5%3Cbr/%3E%A7%BA%CA%D1%C1%BE%D1%B9%B8%EC%A1%D1%B9&amp;month=4&amp;year=2020&amp;thetype=%A7%BA%CB%B9%E8%C7%C2%A7%D2%B9" TargetMode="External"/><Relationship Id="rId1486" Type="http://schemas.openxmlformats.org/officeDocument/2006/relationships/hyperlink" Target="http://hfo63.cfo.in.th/CheckDataDtl.aspx?orgid=04222&amp;balance=%A7%BA%B4%D8%C5%3Cbr/%3E%A7%BA%CA%D1%C1%BE%D1%B9%B8%EC%A1%D1%B9&amp;month=4&amp;year=2020&amp;thetype=%A7%BA%CB%B9%E8%C7%C2%A7%D2%B9" TargetMode="External"/><Relationship Id="rId204" Type="http://schemas.openxmlformats.org/officeDocument/2006/relationships/hyperlink" Target="http://hfo63.cfo.in.th/CheckDataDtl.aspx?orgid=05694&amp;balance=%A7%BA%B4%D8%C5%3Cbr/%3E%A7%BA%CA%D1%C1%BE%D1%B9%B8%EC%A1%D1%B9&amp;month=4&amp;year=2020&amp;thetype=%A7%BA%CB%B9%E8%C7%C2%A7%D2%B9" TargetMode="External"/><Relationship Id="rId411" Type="http://schemas.openxmlformats.org/officeDocument/2006/relationships/hyperlink" Target="http://hfo63.cfo.in.th/CheckDataDtl.aspx?orgid=04871&amp;balance=%A7%BA%B4%D8%C5%3Cbr/%3E%A7%BA%CA%D1%C1%BE%D1%B9%B8%EC%A1%D1%B9&amp;month=4&amp;year=2020&amp;thetype=%A7%BA%CB%B9%E8%C7%C2%A7%D2%B9" TargetMode="External"/><Relationship Id="rId509" Type="http://schemas.openxmlformats.org/officeDocument/2006/relationships/hyperlink" Target="http://hfo63.cfo.in.th/CheckDataDtl.aspx?orgid=04669&amp;balance=%A7%BA%B4%D8%C5%3Cbr/%3E%A7%BA%CA%D1%C1%BE%D1%B9%B8%EC%A1%D1%B9&amp;month=4&amp;year=2020&amp;thetype=%A7%BA%CB%B9%E8%C7%C2%A7%D2%B9" TargetMode="External"/><Relationship Id="rId1041" Type="http://schemas.openxmlformats.org/officeDocument/2006/relationships/hyperlink" Target="http://hfo63.cfo.in.th/CheckDataDtl.aspx?orgid=05553&amp;balance=%A7%BA%B4%D8%C5%3Cbr/%3E%A7%BA%CA%D1%C1%BE%D1%B9%B8%EC%A1%D1%B9&amp;month=4&amp;year=2020&amp;thetype=%A7%BA%CB%B9%E8%C7%C2%A7%D2%B9" TargetMode="External"/><Relationship Id="rId1139" Type="http://schemas.openxmlformats.org/officeDocument/2006/relationships/hyperlink" Target="http://hfo63.cfo.in.th/CheckDataDtl.aspx?orgid=11095&amp;balance=%A7%BA%B4%D8%C5%3Cbr/%3E%A7%BA%CA%D1%C1%BE%D1%B9%B8%EC%A1%D1%B9&amp;month=4&amp;year=2020&amp;thetype=%A7%BA%CB%B9%E8%C7%C2%A7%D2%B9" TargetMode="External"/><Relationship Id="rId1346" Type="http://schemas.openxmlformats.org/officeDocument/2006/relationships/hyperlink" Target="http://hfo63.cfo.in.th/CheckDataDtl.aspx?orgid=04906&amp;balance=%A7%BA%B4%D8%C5%3Cbr/%3E%A7%BA%CA%D1%C1%BE%D1%B9%B8%EC%A1%D1%B9&amp;month=4&amp;year=2020&amp;thetype=%A7%BA%CB%B9%E8%C7%C2%A7%D2%B9" TargetMode="External"/><Relationship Id="rId1693" Type="http://schemas.openxmlformats.org/officeDocument/2006/relationships/hyperlink" Target="http://hfo63.cfo.in.th/CheckDataDtl.aspx?orgid=04539&amp;balance=%A7%BA%B4%D8%C5%3Cbr/%3E%A7%BA%CA%D1%C1%BE%D1%B9%B8%EC%A1%D1%B9&amp;month=4&amp;year=2020&amp;thetype=%A7%BA%CB%B9%E8%C7%C2%A7%D2%B9" TargetMode="External"/><Relationship Id="rId1998" Type="http://schemas.openxmlformats.org/officeDocument/2006/relationships/hyperlink" Target="http://hfo63.cfo.in.th/CheckDataDtl.aspx?orgid=13915&amp;balance=%A7%BA%B4%D8%C5%3Cbr/%3E%A7%BA%CA%D1%C1%BE%D1%B9%B8%EC%A1%D1%B9&amp;month=4&amp;year=2020&amp;thetype=%A7%BA%CB%B9%E8%C7%C2%A7%D2%B9" TargetMode="External"/><Relationship Id="rId716" Type="http://schemas.openxmlformats.org/officeDocument/2006/relationships/hyperlink" Target="http://hfo63.cfo.in.th/CheckDataDtl.aspx?orgid=04775&amp;balance=%A7%BA%B4%D8%C5%3Cbr/%3E%A7%BA%CA%D1%C1%BE%D1%B9%B8%EC%A1%D1%B9&amp;month=4&amp;year=2020&amp;thetype=%A7%BA%CB%B9%E8%C7%C2%A7%D2%B9" TargetMode="External"/><Relationship Id="rId923" Type="http://schemas.openxmlformats.org/officeDocument/2006/relationships/hyperlink" Target="http://hfo63.cfo.in.th/CheckDataDtl.aspx?orgid=05494&amp;balance=%A7%BA%B4%D8%C5%3Cbr/%3E%A7%BA%CA%D1%C1%BE%D1%B9%B8%EC%A1%D1%B9&amp;month=4&amp;year=2020&amp;thetype=%A7%BA%CB%B9%E8%C7%C2%A7%D2%B9" TargetMode="External"/><Relationship Id="rId1553" Type="http://schemas.openxmlformats.org/officeDocument/2006/relationships/hyperlink" Target="http://hfo63.cfo.in.th/CheckDataDtl.aspx?orgid=13893&amp;balance=%A7%BA%B4%D8%C5%3Cbr/%3E%A7%BA%CA%D1%C1%BE%D1%B9%B8%EC%A1%D1%B9&amp;month=4&amp;year=2020&amp;thetype=%A7%BA%CB%B9%E8%C7%C2%A7%D2%B9" TargetMode="External"/><Relationship Id="rId1760" Type="http://schemas.openxmlformats.org/officeDocument/2006/relationships/hyperlink" Target="http://hfo63.cfo.in.th/CheckDataDtl.aspx?orgid=04573&amp;balance=%A7%BA%B4%D8%C5%3Cbr/%3E%A7%BA%CA%D1%C1%BE%D1%B9%B8%EC%A1%D1%B9&amp;month=4&amp;year=2020&amp;thetype=%A7%BA%CB%B9%E8%C7%C2%A7%D2%B9" TargetMode="External"/><Relationship Id="rId1858" Type="http://schemas.openxmlformats.org/officeDocument/2006/relationships/hyperlink" Target="http://hfo63.cfo.in.th/CheckDataDtl.aspx?orgid=04624&amp;balance=%A7%BA%B4%D8%C5%3Cbr/%3E%A7%BA%CA%D1%C1%BE%D1%B9%B8%EC%A1%D1%B9&amp;month=4&amp;year=2020&amp;thetype=%A7%BA%CB%B9%E8%C7%C2%A7%D2%B9" TargetMode="External"/><Relationship Id="rId52" Type="http://schemas.openxmlformats.org/officeDocument/2006/relationships/hyperlink" Target="http://hfo63.cfo.in.th/CheckDataDtl.aspx?orgid=05614&amp;balance=%A7%BA%B4%D8%C5%3Cbr/%3E%A7%BA%CA%D1%C1%BE%D1%B9%B8%EC%A1%D1%B9&amp;month=4&amp;year=2020&amp;thetype=%A7%BA%CB%B9%E8%C7%C2%A7%D2%B9" TargetMode="External"/><Relationship Id="rId1206" Type="http://schemas.openxmlformats.org/officeDocument/2006/relationships/hyperlink" Target="http://hfo63.cfo.in.th/CheckDataDtl.aspx?orgid=00436&amp;balance=%A7%BA%B4%D8%C5%3Cbr/%3E%A7%BA%CA%D1%C1%BE%D1%B9%B8%EC%A1%D1%B9&amp;month=4&amp;year=2020&amp;thetype=%A7%BA%CB%B9%E8%C7%C2%A7%D2%B9" TargetMode="External"/><Relationship Id="rId1413" Type="http://schemas.openxmlformats.org/officeDocument/2006/relationships/hyperlink" Target="http://hfo63.cfo.in.th/CheckDataDtl.aspx?orgid=04185&amp;balance=%A7%BA%B4%D8%C5%3Cbr/%3E%A7%BA%CA%D1%C1%BE%D1%B9%B8%EC%A1%D1%B9&amp;month=4&amp;year=2020&amp;thetype=%A7%BA%CB%B9%E8%C7%C2%A7%D2%B9" TargetMode="External"/><Relationship Id="rId1620" Type="http://schemas.openxmlformats.org/officeDocument/2006/relationships/hyperlink" Target="http://hfo63.cfo.in.th/CheckDataDtl.aspx?orgid=04501&amp;balance=%A7%BA%B4%D8%C5%3Cbr/%3E%A7%BA%CA%D1%C1%BE%D1%B9%B8%EC%A1%D1%B9&amp;month=4&amp;year=2020&amp;thetype=%A7%BA%CB%B9%E8%C7%C2%A7%D2%B9" TargetMode="External"/><Relationship Id="rId1718" Type="http://schemas.openxmlformats.org/officeDocument/2006/relationships/hyperlink" Target="http://hfo63.cfo.in.th/CheckDataDtl.aspx?orgid=04552&amp;balance=%A7%BA%B4%D8%C5%3Cbr/%3E%A7%BA%CA%D1%C1%BE%D1%B9%B8%EC%A1%D1%B9&amp;month=4&amp;year=2020&amp;thetype=%A7%BA%CB%B9%E8%C7%C2%A7%D2%B9" TargetMode="External"/><Relationship Id="rId1925" Type="http://schemas.openxmlformats.org/officeDocument/2006/relationships/hyperlink" Target="http://hfo63.cfo.in.th/CheckDataDtl.aspx?orgid=04657&amp;balance=%A7%BA%B4%D8%C5%3Cbr/%3E%A7%BA%CA%D1%C1%BE%D1%B9%B8%EC%A1%D1%B9&amp;month=4&amp;year=2020&amp;thetype=%A7%BA%CB%B9%E8%C7%C2%A7%D2%B9" TargetMode="External"/><Relationship Id="rId299" Type="http://schemas.openxmlformats.org/officeDocument/2006/relationships/hyperlink" Target="http://hfo63.cfo.in.th/CheckDataDtl.aspx?orgid=11105&amp;balance=%A7%BA%B4%D8%C5%3Cbr/%3E%A7%BA%CA%D1%C1%BE%D1%B9%B8%EC%A1%D1%B9&amp;month=4&amp;year=2020&amp;thetype=%A7%BA%CB%B9%E8%C7%C2%A7%D2%B9" TargetMode="External"/><Relationship Id="rId159" Type="http://schemas.openxmlformats.org/officeDocument/2006/relationships/hyperlink" Target="http://hfo63.cfo.in.th/CheckDataDtl.aspx?orgid=05670&amp;balance=%A7%BA%B4%D8%C5%3Cbr/%3E%A7%BA%CA%D1%C1%BE%D1%B9%B8%EC%A1%D1%B9&amp;month=4&amp;year=2020&amp;thetype=%A7%BA%CB%B9%E8%C7%C2%A7%D2%B9" TargetMode="External"/><Relationship Id="rId366" Type="http://schemas.openxmlformats.org/officeDocument/2006/relationships/hyperlink" Target="http://hfo63.cfo.in.th/CheckDataDtl.aspx?orgid=04817&amp;balance=%A7%BA%B4%D8%C5%3Cbr/%3E%A7%BA%CA%D1%C1%BE%D1%B9%B8%EC%A1%D1%B9&amp;month=4&amp;year=2020&amp;thetype=%A7%BA%CB%B9%E8%C7%C2%A7%D2%B9" TargetMode="External"/><Relationship Id="rId573" Type="http://schemas.openxmlformats.org/officeDocument/2006/relationships/hyperlink" Target="http://hfo63.cfo.in.th/CheckDataDtl.aspx?orgid=04701&amp;balance=%A7%BA%B4%D8%C5%3Cbr/%3E%A7%BA%CA%D1%C1%BE%D1%B9%B8%EC%A1%D1%B9&amp;month=4&amp;year=2020&amp;thetype=%A7%BA%CB%B9%E8%C7%C2%A7%D2%B9" TargetMode="External"/><Relationship Id="rId780" Type="http://schemas.openxmlformats.org/officeDocument/2006/relationships/hyperlink" Target="http://hfo63.cfo.in.th/CheckDataDtl.aspx?orgid=14464&amp;balance=%A7%BA%B4%D8%C5%3Cbr/%3E%A7%BA%CA%D1%C1%BE%D1%B9%B8%EC%A1%D1%B9&amp;month=4&amp;year=2020&amp;thetype=%A7%BA%CB%B9%E8%C7%C2%A7%D2%B9" TargetMode="External"/><Relationship Id="rId2047" Type="http://schemas.openxmlformats.org/officeDocument/2006/relationships/vmlDrawing" Target="../drawings/vmlDrawing3.vml"/><Relationship Id="rId226" Type="http://schemas.openxmlformats.org/officeDocument/2006/relationships/hyperlink" Target="http://hfo63.cfo.in.th/CheckDataDtl.aspx?orgid=05706&amp;balance=%A7%BA%B4%D8%C5%3Cbr/%3E%A7%BA%CA%D1%C1%BE%D1%B9%B8%EC%A1%D1%B9&amp;month=4&amp;year=2020&amp;thetype=%A7%BA%CB%B9%E8%C7%C2%A7%D2%B9" TargetMode="External"/><Relationship Id="rId433" Type="http://schemas.openxmlformats.org/officeDocument/2006/relationships/hyperlink" Target="http://hfo63.cfo.in.th/CheckDataDtl.aspx?orgid=04882&amp;balance=%A7%BA%B4%D8%C5%3Cbr/%3E%A7%BA%CA%D1%C1%BE%D1%B9%B8%EC%A1%D1%B9&amp;month=4&amp;year=2020&amp;thetype=%A7%BA%CB%B9%E8%C7%C2%A7%D2%B9" TargetMode="External"/><Relationship Id="rId878" Type="http://schemas.openxmlformats.org/officeDocument/2006/relationships/hyperlink" Target="http://hfo63.cfo.in.th/CheckDataDtl.aspx?orgid=05472&amp;balance=%A7%BA%B4%D8%C5%3Cbr/%3E%A7%BA%CA%D1%C1%BE%D1%B9%B8%EC%A1%D1%B9&amp;month=4&amp;year=2020&amp;thetype=%A7%BA%CB%B9%E8%C7%C2%A7%D2%B9" TargetMode="External"/><Relationship Id="rId1063" Type="http://schemas.openxmlformats.org/officeDocument/2006/relationships/hyperlink" Target="http://hfo63.cfo.in.th/CheckDataDtl.aspx?orgid=05564&amp;balance=%A7%BA%B4%D8%C5%3Cbr/%3E%A7%BA%CA%D1%C1%BE%D1%B9%B8%EC%A1%D1%B9&amp;month=4&amp;year=2020&amp;thetype=%A7%BA%CB%B9%E8%C7%C2%A7%D2%B9" TargetMode="External"/><Relationship Id="rId1270" Type="http://schemas.openxmlformats.org/officeDocument/2006/relationships/hyperlink" Target="http://hfo63.cfo.in.th/CheckDataDtl.aspx?orgid=04829&amp;balance=%A7%BA%B4%D8%C5%3Cbr/%3E%A7%BA%CA%D1%C1%BE%D1%B9%B8%EC%A1%D1%B9&amp;month=4&amp;year=2020&amp;thetype=%A7%BA%CB%B9%E8%C7%C2%A7%D2%B9" TargetMode="External"/><Relationship Id="rId640" Type="http://schemas.openxmlformats.org/officeDocument/2006/relationships/hyperlink" Target="http://hfo63.cfo.in.th/CheckDataDtl.aspx?orgid=04736&amp;balance=%A7%BA%B4%D8%C5%3Cbr/%3E%A7%BA%CA%D1%C1%BE%D1%B9%B8%EC%A1%D1%B9&amp;month=4&amp;year=2020&amp;thetype=%A7%BA%CB%B9%E8%C7%C2%A7%D2%B9" TargetMode="External"/><Relationship Id="rId738" Type="http://schemas.openxmlformats.org/officeDocument/2006/relationships/hyperlink" Target="http://hfo63.cfo.in.th/CheckDataDtl.aspx?orgid=11033&amp;balance=%A7%BA%B4%D8%C5%3Cbr/%3E%A7%BA%CA%D1%C1%BE%D1%B9%B8%EC%A1%D1%B9&amp;month=4&amp;year=2020&amp;thetype=%A7%BA%CB%B9%E8%C7%C2%A7%D2%B9" TargetMode="External"/><Relationship Id="rId945" Type="http://schemas.openxmlformats.org/officeDocument/2006/relationships/hyperlink" Target="http://hfo63.cfo.in.th/CheckDataDtl.aspx?orgid=05505&amp;balance=%A7%BA%B4%D8%C5%3Cbr/%3E%A7%BA%CA%D1%C1%BE%D1%B9%B8%EC%A1%D1%B9&amp;month=4&amp;year=2020&amp;thetype=%A7%BA%CB%B9%E8%C7%C2%A7%D2%B9" TargetMode="External"/><Relationship Id="rId1368" Type="http://schemas.openxmlformats.org/officeDocument/2006/relationships/hyperlink" Target="http://hfo63.cfo.in.th/CheckDataDtl.aspx?orgid=13933&amp;balance=%A7%BA%B4%D8%C5%3Cbr/%3E%A7%BA%CA%D1%C1%BE%D1%B9%B8%EC%A1%D1%B9&amp;month=4&amp;year=2020&amp;thetype=%A7%BA%CB%B9%E8%C7%C2%A7%D2%B9" TargetMode="External"/><Relationship Id="rId1575" Type="http://schemas.openxmlformats.org/officeDocument/2006/relationships/hyperlink" Target="http://hfo63.cfo.in.th/CheckDataDtl.aspx?orgid=00411&amp;balance=&amp;month=4&amp;year=2020&amp;thetype=%A7%BA%CB%B9%E8%C7%C2%A7%D2%B9" TargetMode="External"/><Relationship Id="rId1782" Type="http://schemas.openxmlformats.org/officeDocument/2006/relationships/hyperlink" Target="http://hfo63.cfo.in.th/CheckDataDtl.aspx?orgid=04584&amp;balance=%A7%BA%B4%D8%C5%3Cbr/%3E%A7%BA%CA%D1%C1%BE%D1%B9%B8%EC%A1%D1%B9&amp;month=4&amp;year=2020&amp;thetype=%A7%BA%CB%B9%E8%C7%C2%A7%D2%B9" TargetMode="External"/><Relationship Id="rId74" Type="http://schemas.openxmlformats.org/officeDocument/2006/relationships/hyperlink" Target="http://hfo63.cfo.in.th/CheckDataDtl.aspx?orgid=05625&amp;balance=%A7%BA%B4%D8%C5%3Cbr/%3E%A7%BA%CA%D1%C1%BE%D1%B9%B8%EC%A1%D1%B9&amp;month=4&amp;year=2020&amp;thetype=%A7%BA%CB%B9%E8%C7%C2%A7%D2%B9" TargetMode="External"/><Relationship Id="rId500" Type="http://schemas.openxmlformats.org/officeDocument/2006/relationships/hyperlink" Target="http://hfo63.cfo.in.th/CheckDataDtl.aspx?orgid=00428&amp;balance=&amp;month=4&amp;year=2020&amp;thetype=%A7%BA%CB%B9%E8%C7%C2%A7%D2%B9" TargetMode="External"/><Relationship Id="rId805" Type="http://schemas.openxmlformats.org/officeDocument/2006/relationships/hyperlink" Target="http://hfo63.cfo.in.th/CheckDataDtl.aspx?orgid=00503&amp;balance=%A7%BA%B4%D8%C5%3Cbr/%3E%A7%BA%CA%D1%C1%BE%D1%B9%B8%EC%A1%D1%B9&amp;month=4&amp;year=2020&amp;thetype=%A7%BA%CB%B9%E8%C7%C2%A7%D2%B9" TargetMode="External"/><Relationship Id="rId1130" Type="http://schemas.openxmlformats.org/officeDocument/2006/relationships/hyperlink" Target="http://hfo63.cfo.in.th/CheckDataDtl.aspx?orgid=11091&amp;balance=%A7%BA%B4%D8%C5%3Cbr/%3E%A7%BA%CA%D1%C1%BE%D1%B9%B8%EC%A1%D1%B9&amp;month=4&amp;year=2020&amp;thetype=%A7%BA%CB%B9%E8%C7%C2%A7%D2%B9" TargetMode="External"/><Relationship Id="rId1228" Type="http://schemas.openxmlformats.org/officeDocument/2006/relationships/hyperlink" Target="http://hfo63.cfo.in.th/CheckDataDtl.aspx?orgid=04789&amp;balance=%A7%BA%B4%D8%C5%3Cbr/%3E%A7%BA%CA%D1%C1%BE%D1%B9%B8%EC%A1%D1%B9&amp;month=4&amp;year=2020&amp;thetype=%A7%BA%CB%B9%E8%C7%C2%A7%D2%B9" TargetMode="External"/><Relationship Id="rId1435" Type="http://schemas.openxmlformats.org/officeDocument/2006/relationships/hyperlink" Target="http://hfo63.cfo.in.th/CheckDataDtl.aspx?orgid=04196&amp;balance=%A7%BA%B4%D8%C5%3Cbr/%3E%A7%BA%CA%D1%C1%BE%D1%B9%B8%EC%A1%D1%B9&amp;month=4&amp;year=2020&amp;thetype=%A7%BA%CB%B9%E8%C7%C2%A7%D2%B9" TargetMode="External"/><Relationship Id="rId1642" Type="http://schemas.openxmlformats.org/officeDocument/2006/relationships/hyperlink" Target="http://hfo63.cfo.in.th/CheckDataDtl.aspx?orgid=04513&amp;balance=%A7%BA%B4%D8%C5%3Cbr/%3E%A7%BA%CA%D1%C1%BE%D1%B9%B8%EC%A1%D1%B9&amp;month=4&amp;year=2020&amp;thetype=%A7%BA%CB%B9%E8%C7%C2%A7%D2%B9" TargetMode="External"/><Relationship Id="rId1947" Type="http://schemas.openxmlformats.org/officeDocument/2006/relationships/hyperlink" Target="http://hfo63.cfo.in.th/CheckDataDtl.aspx?orgid=11015&amp;balance=%A7%BA%B4%D8%C5%3Cbr/%3E%A7%BA%CA%D1%C1%BE%D1%B9%B8%EC%A1%D1%B9&amp;month=4&amp;year=2020&amp;thetype=%A7%BA%CB%B9%E8%C7%C2%A7%D2%B9" TargetMode="External"/><Relationship Id="rId1502" Type="http://schemas.openxmlformats.org/officeDocument/2006/relationships/hyperlink" Target="http://hfo63.cfo.in.th/CheckDataDtl.aspx?orgid=04230&amp;balance=%A7%BA%B4%D8%C5%3Cbr/%3E%A7%BA%CA%D1%C1%BE%D1%B9%B8%EC%A1%D1%B9&amp;month=4&amp;year=2020&amp;thetype=%A7%BA%CB%B9%E8%C7%C2%A7%D2%B9" TargetMode="External"/><Relationship Id="rId1807" Type="http://schemas.openxmlformats.org/officeDocument/2006/relationships/hyperlink" Target="http://hfo63.cfo.in.th/CheckDataDtl.aspx?orgid=04597&amp;balance=%A7%BA%B4%D8%C5%3Cbr/%3E%A7%BA%CA%D1%C1%BE%D1%B9%B8%EC%A1%D1%B9&amp;month=4&amp;year=2020&amp;thetype=%A7%BA%CB%B9%E8%C7%C2%A7%D2%B9" TargetMode="External"/><Relationship Id="rId290" Type="http://schemas.openxmlformats.org/officeDocument/2006/relationships/hyperlink" Target="http://hfo63.cfo.in.th/CheckDataDtl.aspx?orgid=05738&amp;balance=%A7%BA%B4%D8%C5%3Cbr/%3E%A7%BA%CA%D1%C1%BE%D1%B9%B8%EC%A1%D1%B9&amp;month=4&amp;year=2020&amp;thetype=%A7%BA%CB%B9%E8%C7%C2%A7%D2%B9" TargetMode="External"/><Relationship Id="rId388" Type="http://schemas.openxmlformats.org/officeDocument/2006/relationships/hyperlink" Target="http://hfo63.cfo.in.th/CheckDataDtl.aspx?orgid=04844&amp;balance=%A7%BA%B4%D8%C5%3Cbr/%3E%A7%BA%CA%D1%C1%BE%D1%B9%B8%EC%A1%D1%B9&amp;month=4&amp;year=2020&amp;thetype=%A7%BA%CB%B9%E8%C7%C2%A7%D2%B9" TargetMode="External"/><Relationship Id="rId150" Type="http://schemas.openxmlformats.org/officeDocument/2006/relationships/hyperlink" Target="http://hfo63.cfo.in.th/CheckDataDtl.aspx?orgid=05665&amp;balance=%A7%BA%B4%D8%C5%3Cbr/%3E%A7%BA%CA%D1%C1%BE%D1%B9%B8%EC%A1%D1%B9&amp;month=4&amp;year=2020&amp;thetype=%A7%BA%CB%B9%E8%C7%C2%A7%D2%B9" TargetMode="External"/><Relationship Id="rId595" Type="http://schemas.openxmlformats.org/officeDocument/2006/relationships/hyperlink" Target="http://hfo63.cfo.in.th/CheckDataDtl.aspx?orgid=04714&amp;balance=%A7%BA%B4%D8%C5%3Cbr/%3E%A7%BA%CA%D1%C1%BE%D1%B9%B8%EC%A1%D1%B9&amp;month=4&amp;year=2020&amp;thetype=%A7%BA%CB%B9%E8%C7%C2%A7%D2%B9" TargetMode="External"/><Relationship Id="rId248" Type="http://schemas.openxmlformats.org/officeDocument/2006/relationships/hyperlink" Target="http://hfo63.cfo.in.th/CheckDataDtl.aspx?orgid=05717&amp;balance=%A7%BA%B4%D8%C5%3Cbr/%3E%A7%BA%CA%D1%C1%BE%D1%B9%B8%EC%A1%D1%B9&amp;month=4&amp;year=2020&amp;thetype=%A7%BA%CB%B9%E8%C7%C2%A7%D2%B9" TargetMode="External"/><Relationship Id="rId455" Type="http://schemas.openxmlformats.org/officeDocument/2006/relationships/hyperlink" Target="http://hfo63.cfo.in.th/CheckDataDtl.aspx?orgid=04893&amp;balance=%A7%BA%B4%D8%C5%3Cbr/%3E%A7%BA%CA%D1%C1%BE%D1%B9%B8%EC%A1%D1%B9&amp;month=4&amp;year=2020&amp;thetype=%A7%BA%CB%B9%E8%C7%C2%A7%D2%B9" TargetMode="External"/><Relationship Id="rId662" Type="http://schemas.openxmlformats.org/officeDocument/2006/relationships/hyperlink" Target="http://hfo63.cfo.in.th/CheckDataDtl.aspx?orgid=04747&amp;balance=%A7%BA%B4%D8%C5%3Cbr/%3E%A7%BA%CA%D1%C1%BE%D1%B9%B8%EC%A1%D1%B9&amp;month=4&amp;year=2020&amp;thetype=%A7%BA%CB%B9%E8%C7%C2%A7%D2%B9" TargetMode="External"/><Relationship Id="rId1085" Type="http://schemas.openxmlformats.org/officeDocument/2006/relationships/hyperlink" Target="http://hfo63.cfo.in.th/CheckDataDtl.aspx?orgid=05575&amp;balance=%A7%BA%B4%D8%C5%3Cbr/%3E%A7%BA%CA%D1%C1%BE%D1%B9%B8%EC%A1%D1%B9&amp;month=4&amp;year=2020&amp;thetype=%A7%BA%CB%B9%E8%C7%C2%A7%D2%B9" TargetMode="External"/><Relationship Id="rId1292" Type="http://schemas.openxmlformats.org/officeDocument/2006/relationships/hyperlink" Target="http://hfo63.cfo.in.th/CheckDataDtl.aspx?orgid=04840&amp;balance=%A7%BA%B4%D8%C5%3Cbr/%3E%A7%BA%CA%D1%C1%BE%D1%B9%B8%EC%A1%D1%B9&amp;month=4&amp;year=2020&amp;thetype=%A7%BA%CB%B9%E8%C7%C2%A7%D2%B9" TargetMode="External"/><Relationship Id="rId108" Type="http://schemas.openxmlformats.org/officeDocument/2006/relationships/hyperlink" Target="http://hfo63.cfo.in.th/CheckDataDtl.aspx?orgid=05642&amp;balance=%A7%BA%B4%D8%C5%3Cbr/%3E%A7%BA%CA%D1%C1%BE%D1%B9%B8%EC%A1%D1%B9&amp;month=4&amp;year=2020&amp;thetype=%A7%BA%CB%B9%E8%C7%C2%A7%D2%B9" TargetMode="External"/><Relationship Id="rId315" Type="http://schemas.openxmlformats.org/officeDocument/2006/relationships/hyperlink" Target="http://hfo63.cfo.in.th/CheckDataDtl.aspx?orgid=11451&amp;balance=%A7%BA%B4%D8%C5%3Cbr/%3E%A7%BA%CA%D1%C1%BE%D1%B9%B8%EC%A1%D1%B9&amp;month=4&amp;year=2020&amp;thetype=%A7%BA%CB%B9%E8%C7%C2%A7%D2%B9" TargetMode="External"/><Relationship Id="rId522" Type="http://schemas.openxmlformats.org/officeDocument/2006/relationships/hyperlink" Target="http://hfo63.cfo.in.th/CheckDataDtl.aspx?orgid=04675&amp;balance=%A7%BA%B4%D8%C5%3Cbr/%3E%A7%BA%CA%D1%C1%BE%D1%B9%B8%EC%A1%D1%B9&amp;month=4&amp;year=2020&amp;thetype=%A7%BA%CB%B9%E8%C7%C2%A7%D2%B9" TargetMode="External"/><Relationship Id="rId967" Type="http://schemas.openxmlformats.org/officeDocument/2006/relationships/hyperlink" Target="http://hfo63.cfo.in.th/CheckDataDtl.aspx?orgid=05516&amp;balance=%A7%BA%B4%D8%C5%3Cbr/%3E%A7%BA%CA%D1%C1%BE%D1%B9%B8%EC%A1%D1%B9&amp;month=4&amp;year=2020&amp;thetype=%A7%BA%CB%B9%E8%C7%C2%A7%D2%B9" TargetMode="External"/><Relationship Id="rId1152" Type="http://schemas.openxmlformats.org/officeDocument/2006/relationships/hyperlink" Target="http://hfo63.cfo.in.th/CheckDataDtl.aspx?orgid=11102&amp;balance=%A7%BA%B4%D8%C5%3Cbr/%3E%A7%BA%CA%D1%C1%BE%D1%B9%B8%EC%A1%D1%B9&amp;month=4&amp;year=2020&amp;thetype=%A7%BA%CB%B9%E8%C7%C2%A7%D2%B9" TargetMode="External"/><Relationship Id="rId1597" Type="http://schemas.openxmlformats.org/officeDocument/2006/relationships/hyperlink" Target="http://hfo63.cfo.in.th/CheckDataDtl.aspx?orgid=04489&amp;balance=%A7%BA%B4%D8%C5%3Cbr/%3E%A7%BA%CA%D1%C1%BE%D1%B9%B8%EC%A1%D1%B9&amp;month=4&amp;year=2020&amp;thetype=%A7%BA%CB%B9%E8%C7%C2%A7%D2%B9" TargetMode="External"/><Relationship Id="rId96" Type="http://schemas.openxmlformats.org/officeDocument/2006/relationships/hyperlink" Target="http://hfo63.cfo.in.th/CheckDataDtl.aspx?orgid=05636&amp;balance=%A7%BA%B4%D8%C5%3Cbr/%3E%A7%BA%CA%D1%C1%BE%D1%B9%B8%EC%A1%D1%B9&amp;month=4&amp;year=2020&amp;thetype=%A7%BA%CB%B9%E8%C7%C2%A7%D2%B9" TargetMode="External"/><Relationship Id="rId827" Type="http://schemas.openxmlformats.org/officeDocument/2006/relationships/hyperlink" Target="http://hfo63.cfo.in.th/CheckDataDtl.aspx?orgid=05446&amp;balance=%A7%BA%B4%D8%C5%3Cbr/%3E%A7%BA%CA%D1%C1%BE%D1%B9%B8%EC%A1%D1%B9&amp;month=4&amp;year=2020&amp;thetype=%A7%BA%CB%B9%E8%C7%C2%A7%D2%B9" TargetMode="External"/><Relationship Id="rId1012" Type="http://schemas.openxmlformats.org/officeDocument/2006/relationships/hyperlink" Target="http://hfo63.cfo.in.th/CheckDataDtl.aspx?orgid=05539&amp;balance=%A7%BA%B4%D8%C5%3Cbr/%3E%A7%BA%CA%D1%C1%BE%D1%B9%B8%EC%A1%D1%B9&amp;month=4&amp;year=2020&amp;thetype=%A7%BA%CB%B9%E8%C7%C2%A7%D2%B9" TargetMode="External"/><Relationship Id="rId1457" Type="http://schemas.openxmlformats.org/officeDocument/2006/relationships/hyperlink" Target="http://hfo63.cfo.in.th/CheckDataDtl.aspx?orgid=04207&amp;balance=%A7%BA%B4%D8%C5%3Cbr/%3E%A7%BA%CA%D1%C1%BE%D1%B9%B8%EC%A1%D1%B9&amp;month=4&amp;year=2020&amp;thetype=%A7%BA%CB%B9%E8%C7%C2%A7%D2%B9" TargetMode="External"/><Relationship Id="rId1664" Type="http://schemas.openxmlformats.org/officeDocument/2006/relationships/hyperlink" Target="http://hfo63.cfo.in.th/CheckDataDtl.aspx?orgid=04525&amp;balance=%A7%BA%B4%D8%C5%3Cbr/%3E%A7%BA%CA%D1%C1%BE%D1%B9%B8%EC%A1%D1%B9&amp;month=4&amp;year=2020&amp;thetype=%A7%BA%CB%B9%E8%C7%C2%A7%D2%B9" TargetMode="External"/><Relationship Id="rId1871" Type="http://schemas.openxmlformats.org/officeDocument/2006/relationships/hyperlink" Target="http://hfo63.cfo.in.th/CheckDataDtl.aspx?orgid=04630&amp;balance=%A7%BA%B4%D8%C5%3Cbr/%3E%A7%BA%CA%D1%C1%BE%D1%B9%B8%EC%A1%D1%B9&amp;month=4&amp;year=2020&amp;thetype=%A7%BA%CB%B9%E8%C7%C2%A7%D2%B9" TargetMode="External"/><Relationship Id="rId1317" Type="http://schemas.openxmlformats.org/officeDocument/2006/relationships/hyperlink" Target="http://hfo63.cfo.in.th/CheckDataDtl.aspx?orgid=04864&amp;balance=%A7%BA%B4%D8%C5%3Cbr/%3E%A7%BA%CA%D1%C1%BE%D1%B9%B8%EC%A1%D1%B9&amp;month=4&amp;year=2020&amp;thetype=%A7%BA%CB%B9%E8%C7%C2%A7%D2%B9" TargetMode="External"/><Relationship Id="rId1524" Type="http://schemas.openxmlformats.org/officeDocument/2006/relationships/hyperlink" Target="http://hfo63.cfo.in.th/CheckDataDtl.aspx?orgid=04241&amp;balance=%A7%BA%B4%D8%C5%3Cbr/%3E%A7%BA%CA%D1%C1%BE%D1%B9%B8%EC%A1%D1%B9&amp;month=4&amp;year=2020&amp;thetype=%A7%BA%CB%B9%E8%C7%C2%A7%D2%B9" TargetMode="External"/><Relationship Id="rId1731" Type="http://schemas.openxmlformats.org/officeDocument/2006/relationships/hyperlink" Target="http://hfo63.cfo.in.th/CheckDataDtl.aspx?orgid=04558&amp;balance=%A7%BA%B4%D8%C5%3Cbr/%3E%A7%BA%CA%D1%C1%BE%D1%B9%B8%EC%A1%D1%B9&amp;month=4&amp;year=2020&amp;thetype=%A7%BA%CB%B9%E8%C7%C2%A7%D2%B9" TargetMode="External"/><Relationship Id="rId1969" Type="http://schemas.openxmlformats.org/officeDocument/2006/relationships/hyperlink" Target="http://hfo63.cfo.in.th/CheckDataDtl.aspx?orgid=11026&amp;balance=%A7%BA%B4%D8%C5%3Cbr/%3E%A7%BA%CA%D1%C1%BE%D1%B9%B8%EC%A1%D1%B9&amp;month=4&amp;year=2020&amp;thetype=%A7%BA%CB%B9%E8%C7%C2%A7%D2%B9" TargetMode="External"/><Relationship Id="rId23" Type="http://schemas.openxmlformats.org/officeDocument/2006/relationships/hyperlink" Target="http://hfo63.cfo.in.th/CheckDataDtl.aspx?orgid=05600&amp;balance=%A7%BA%B4%D8%C5%3Cbr/%3E%A7%BA%CA%D1%C1%BE%D1%B9%B8%EC%A1%D1%B9&amp;month=4&amp;year=2020&amp;thetype=%A7%BA%CB%B9%E8%C7%C2%A7%D2%B9" TargetMode="External"/><Relationship Id="rId1829" Type="http://schemas.openxmlformats.org/officeDocument/2006/relationships/hyperlink" Target="http://hfo63.cfo.in.th/CheckDataDtl.aspx?orgid=04608&amp;balance=%A7%BA%B4%D8%C5%3Cbr/%3E%A7%BA%CA%D1%C1%BE%D1%B9%B8%EC%A1%D1%B9&amp;month=4&amp;year=2020&amp;thetype=%A7%BA%CB%B9%E8%C7%C2%A7%D2%B9" TargetMode="External"/><Relationship Id="rId172" Type="http://schemas.openxmlformats.org/officeDocument/2006/relationships/hyperlink" Target="http://hfo63.cfo.in.th/CheckDataDtl.aspx?orgid=05676&amp;balance=%A7%BA%B4%D8%C5%3Cbr/%3E%A7%BA%CA%D1%C1%BE%D1%B9%B8%EC%A1%D1%B9&amp;month=4&amp;year=2020&amp;thetype=%A7%BA%CB%B9%E8%C7%C2%A7%D2%B9" TargetMode="External"/><Relationship Id="rId477" Type="http://schemas.openxmlformats.org/officeDocument/2006/relationships/hyperlink" Target="http://hfo63.cfo.in.th/CheckDataDtl.aspx?orgid=11049&amp;balance=%A7%BA%B4%D8%C5%3Cbr/%3E%A7%BA%CA%D1%C1%BE%D1%B9%B8%EC%A1%D1%B9&amp;month=4&amp;year=2020&amp;thetype=%A7%BA%CB%B9%E8%C7%C2%A7%D2%B9" TargetMode="External"/><Relationship Id="rId684" Type="http://schemas.openxmlformats.org/officeDocument/2006/relationships/hyperlink" Target="http://hfo63.cfo.in.th/CheckDataDtl.aspx?orgid=04759&amp;balance=%A7%BA%B4%D8%C5%3Cbr/%3E%A7%BA%CA%D1%C1%BE%D1%B9%B8%EC%A1%D1%B9&amp;month=4&amp;year=2020&amp;thetype=%A7%BA%CB%B9%E8%C7%C2%A7%D2%B9" TargetMode="External"/><Relationship Id="rId337" Type="http://schemas.openxmlformats.org/officeDocument/2006/relationships/hyperlink" Target="http://hfo63.cfo.in.th/CheckDataDtl.aspx?orgid=40840&amp;balance=%A7%BA%B4%D8%C5%3Cbr/%3E%A7%BA%CA%D1%C1%BE%D1%B9%B8%EC%A1%D1%B9&amp;month=4&amp;year=2020&amp;thetype=%A7%BA%CB%B9%E8%C7%C2%A7%D2%B9" TargetMode="External"/><Relationship Id="rId891" Type="http://schemas.openxmlformats.org/officeDocument/2006/relationships/hyperlink" Target="http://hfo63.cfo.in.th/CheckDataDtl.aspx?orgid=05478&amp;balance=%A7%BA%B4%D8%C5%3Cbr/%3E%A7%BA%CA%D1%C1%BE%D1%B9%B8%EC%A1%D1%B9&amp;month=4&amp;year=2020&amp;thetype=%A7%BA%CB%B9%E8%C7%C2%A7%D2%B9" TargetMode="External"/><Relationship Id="rId989" Type="http://schemas.openxmlformats.org/officeDocument/2006/relationships/hyperlink" Target="http://hfo63.cfo.in.th/CheckDataDtl.aspx?orgid=05527&amp;balance=%A7%BA%B4%D8%C5%3Cbr/%3E%A7%BA%CA%D1%C1%BE%D1%B9%B8%EC%A1%D1%B9&amp;month=4&amp;year=2020&amp;thetype=%A7%BA%CB%B9%E8%C7%C2%A7%D2%B9" TargetMode="External"/><Relationship Id="rId2018" Type="http://schemas.openxmlformats.org/officeDocument/2006/relationships/hyperlink" Target="http://hfo63.cfo.in.th/CheckDataDtl.aspx?orgid=14247&amp;balance=%A7%BA%B4%D8%C5%3Cbr/%3E%A7%BA%CA%D1%C1%BE%D1%B9%B8%EC%A1%D1%B9&amp;month=4&amp;year=2020&amp;thetype=%A7%BA%CB%B9%E8%C7%C2%A7%D2%B9" TargetMode="External"/><Relationship Id="rId544" Type="http://schemas.openxmlformats.org/officeDocument/2006/relationships/hyperlink" Target="http://hfo63.cfo.in.th/CheckDataDtl.aspx?orgid=04686&amp;balance=%A7%BA%B4%D8%C5%3Cbr/%3E%A7%BA%CA%D1%C1%BE%D1%B9%B8%EC%A1%D1%B9&amp;month=4&amp;year=2020&amp;thetype=%A7%BA%CB%B9%E8%C7%C2%A7%D2%B9" TargetMode="External"/><Relationship Id="rId751" Type="http://schemas.openxmlformats.org/officeDocument/2006/relationships/hyperlink" Target="http://hfo63.cfo.in.th/CheckDataDtl.aspx?orgid=11447&amp;balance=%A7%BA%B4%D8%C5%3Cbr/%3E%A7%BA%CA%D1%C1%BE%D1%B9%B8%EC%A1%D1%B9&amp;month=4&amp;year=2020&amp;thetype=%A7%BA%CB%B9%E8%C7%C2%A7%D2%B9" TargetMode="External"/><Relationship Id="rId849" Type="http://schemas.openxmlformats.org/officeDocument/2006/relationships/hyperlink" Target="http://hfo63.cfo.in.th/CheckDataDtl.aspx?orgid=05457&amp;balance=%A7%BA%B4%D8%C5%3Cbr/%3E%A7%BA%CA%D1%C1%BE%D1%B9%B8%EC%A1%D1%B9&amp;month=4&amp;year=2020&amp;thetype=%A7%BA%CB%B9%E8%C7%C2%A7%D2%B9" TargetMode="External"/><Relationship Id="rId1174" Type="http://schemas.openxmlformats.org/officeDocument/2006/relationships/hyperlink" Target="http://hfo63.cfo.in.th/CheckDataDtl.aspx?orgid=13975&amp;balance=%A7%BA%B4%D8%C5%3Cbr/%3E%A7%BA%CA%D1%C1%BE%D1%B9%B8%EC%A1%D1%B9&amp;month=4&amp;year=2020&amp;thetype=%A7%BA%CB%B9%E8%C7%C2%A7%D2%B9" TargetMode="External"/><Relationship Id="rId1381" Type="http://schemas.openxmlformats.org/officeDocument/2006/relationships/hyperlink" Target="http://hfo63.cfo.in.th/CheckDataDtl.aspx?orgid=28815&amp;balance=%A7%BA%B4%D8%C5%3Cbr/%3E%A7%BA%CA%D1%C1%BE%D1%B9%B8%EC%A1%D1%B9&amp;month=4&amp;year=2020&amp;thetype=%A7%BA%CB%B9%E8%C7%C2%A7%D2%B9" TargetMode="External"/><Relationship Id="rId1479" Type="http://schemas.openxmlformats.org/officeDocument/2006/relationships/hyperlink" Target="http://hfo63.cfo.in.th/CheckDataDtl.aspx?orgid=04218&amp;balance=%A7%BA%B4%D8%C5%3Cbr/%3E%A7%BA%CA%D1%C1%BE%D1%B9%B8%EC%A1%D1%B9&amp;month=4&amp;year=2020&amp;thetype=%A7%BA%CB%B9%E8%C7%C2%A7%D2%B9" TargetMode="External"/><Relationship Id="rId1686" Type="http://schemas.openxmlformats.org/officeDocument/2006/relationships/hyperlink" Target="http://hfo63.cfo.in.th/CheckDataDtl.aspx?orgid=04536&amp;balance=%A7%BA%B4%D8%C5%3Cbr/%3E%A7%BA%CA%D1%C1%BE%D1%B9%B8%EC%A1%D1%B9&amp;month=4&amp;year=2020&amp;thetype=%A7%BA%CB%B9%E8%C7%C2%A7%D2%B9" TargetMode="External"/><Relationship Id="rId404" Type="http://schemas.openxmlformats.org/officeDocument/2006/relationships/hyperlink" Target="http://hfo63.cfo.in.th/CheckDataDtl.aspx?orgid=04852&amp;balance=%A7%BA%B4%D8%C5%3Cbr/%3E%A7%BA%CA%D1%C1%BE%D1%B9%B8%EC%A1%D1%B9&amp;month=4&amp;year=2020&amp;thetype=%A7%BA%CB%B9%E8%C7%C2%A7%D2%B9" TargetMode="External"/><Relationship Id="rId611" Type="http://schemas.openxmlformats.org/officeDocument/2006/relationships/hyperlink" Target="http://hfo63.cfo.in.th/CheckDataDtl.aspx?orgid=04722&amp;balance=%A7%BA%B4%D8%C5%3Cbr/%3E%A7%BA%CA%D1%C1%BE%D1%B9%B8%EC%A1%D1%B9&amp;month=4&amp;year=2020&amp;thetype=%A7%BA%CB%B9%E8%C7%C2%A7%D2%B9" TargetMode="External"/><Relationship Id="rId1034" Type="http://schemas.openxmlformats.org/officeDocument/2006/relationships/hyperlink" Target="http://hfo63.cfo.in.th/CheckDataDtl.aspx?orgid=05550&amp;balance=%A7%BA%B4%D8%C5%3Cbr/%3E%A7%BA%CA%D1%C1%BE%D1%B9%B8%EC%A1%D1%B9&amp;month=4&amp;year=2020&amp;thetype=%A7%BA%CB%B9%E8%C7%C2%A7%D2%B9" TargetMode="External"/><Relationship Id="rId1241" Type="http://schemas.openxmlformats.org/officeDocument/2006/relationships/hyperlink" Target="http://hfo63.cfo.in.th/CheckDataDtl.aspx?orgid=04795&amp;balance=%A7%BA%B4%D8%C5%3Cbr/%3E%A7%BA%CA%D1%C1%BE%D1%B9%B8%EC%A1%D1%B9&amp;month=4&amp;year=2020&amp;thetype=%A7%BA%CB%B9%E8%C7%C2%A7%D2%B9" TargetMode="External"/><Relationship Id="rId1339" Type="http://schemas.openxmlformats.org/officeDocument/2006/relationships/hyperlink" Target="http://hfo63.cfo.in.th/CheckDataDtl.aspx?orgid=04902&amp;balance=%A7%BA%B4%D8%C5%3Cbr/%3E%A7%BA%CA%D1%C1%BE%D1%B9%B8%EC%A1%D1%B9&amp;month=4&amp;year=2020&amp;thetype=%A7%BA%CB%B9%E8%C7%C2%A7%D2%B9" TargetMode="External"/><Relationship Id="rId1893" Type="http://schemas.openxmlformats.org/officeDocument/2006/relationships/hyperlink" Target="http://hfo63.cfo.in.th/CheckDataDtl.aspx?orgid=04641&amp;balance=%A7%BA%B4%D8%C5%3Cbr/%3E%A7%BA%CA%D1%C1%BE%D1%B9%B8%EC%A1%D1%B9&amp;month=4&amp;year=2020&amp;thetype=%A7%BA%CB%B9%E8%C7%C2%A7%D2%B9" TargetMode="External"/><Relationship Id="rId709" Type="http://schemas.openxmlformats.org/officeDocument/2006/relationships/hyperlink" Target="http://hfo63.cfo.in.th/CheckDataDtl.aspx?orgid=04772&amp;balance=%A7%BA%B4%D8%C5%3Cbr/%3E%A7%BA%CA%D1%C1%BE%D1%B9%B8%EC%A1%D1%B9&amp;month=4&amp;year=2020&amp;thetype=%A7%BA%CB%B9%E8%C7%C2%A7%D2%B9" TargetMode="External"/><Relationship Id="rId916" Type="http://schemas.openxmlformats.org/officeDocument/2006/relationships/hyperlink" Target="http://hfo63.cfo.in.th/CheckDataDtl.aspx?orgid=05491&amp;balance=%A7%BA%B4%D8%C5%3Cbr/%3E%A7%BA%CA%D1%C1%BE%D1%B9%B8%EC%A1%D1%B9&amp;month=4&amp;year=2020&amp;thetype=%A7%BA%CB%B9%E8%C7%C2%A7%D2%B9" TargetMode="External"/><Relationship Id="rId1101" Type="http://schemas.openxmlformats.org/officeDocument/2006/relationships/hyperlink" Target="http://hfo63.cfo.in.th/CheckDataDtl.aspx?orgid=05583&amp;balance=%A7%BA%B4%D8%C5%3Cbr/%3E%A7%BA%CA%D1%C1%BE%D1%B9%B8%EC%A1%D1%B9&amp;month=4&amp;year=2020&amp;thetype=%A7%BA%CB%B9%E8%C7%C2%A7%D2%B9" TargetMode="External"/><Relationship Id="rId1546" Type="http://schemas.openxmlformats.org/officeDocument/2006/relationships/hyperlink" Target="http://hfo63.cfo.in.th/CheckDataDtl.aspx?orgid=10994&amp;balance=%A7%BA%B4%D8%C5%3Cbr/%3E%A7%BA%CA%D1%C1%BE%D1%B9%B8%EC%A1%D1%B9&amp;month=4&amp;year=2020&amp;thetype=%A7%BA%CB%B9%E8%C7%C2%A7%D2%B9" TargetMode="External"/><Relationship Id="rId1753" Type="http://schemas.openxmlformats.org/officeDocument/2006/relationships/hyperlink" Target="http://hfo63.cfo.in.th/CheckDataDtl.aspx?orgid=04569&amp;balance=%A7%BA%B4%D8%C5%3Cbr/%3E%A7%BA%CA%D1%C1%BE%D1%B9%B8%EC%A1%D1%B9&amp;month=4&amp;year=2020&amp;thetype=%A7%BA%CB%B9%E8%C7%C2%A7%D2%B9" TargetMode="External"/><Relationship Id="rId1960" Type="http://schemas.openxmlformats.org/officeDocument/2006/relationships/hyperlink" Target="http://hfo63.cfo.in.th/CheckDataDtl.aspx?orgid=11022&amp;balance=%A7%BA%B4%D8%C5%3Cbr/%3E%A7%BA%CA%D1%C1%BE%D1%B9%B8%EC%A1%D1%B9&amp;month=4&amp;year=2020&amp;thetype=%A7%BA%CB%B9%E8%C7%C2%A7%D2%B9" TargetMode="External"/><Relationship Id="rId45" Type="http://schemas.openxmlformats.org/officeDocument/2006/relationships/hyperlink" Target="http://hfo63.cfo.in.th/CheckDataDtl.aspx?orgid=05611&amp;balance=%A7%BA%B4%D8%C5%3Cbr/%3E%A7%BA%CA%D1%C1%BE%D1%B9%B8%EC%A1%D1%B9&amp;month=4&amp;year=2020&amp;thetype=%A7%BA%CB%B9%E8%C7%C2%A7%D2%B9" TargetMode="External"/><Relationship Id="rId1406" Type="http://schemas.openxmlformats.org/officeDocument/2006/relationships/hyperlink" Target="http://hfo63.cfo.in.th/CheckDataDtl.aspx?orgid=04181&amp;balance=%A7%BA%B4%D8%C5%3Cbr/%3E%A7%BA%CA%D1%C1%BE%D1%B9%B8%EC%A1%D1%B9&amp;month=4&amp;year=2020&amp;thetype=%A7%BA%CB%B9%E8%C7%C2%A7%D2%B9" TargetMode="External"/><Relationship Id="rId1613" Type="http://schemas.openxmlformats.org/officeDocument/2006/relationships/hyperlink" Target="http://hfo63.cfo.in.th/CheckDataDtl.aspx?orgid=04497&amp;balance=%A7%BA%B4%D8%C5%3Cbr/%3E%A7%BA%CA%D1%C1%BE%D1%B9%B8%EC%A1%D1%B9&amp;month=4&amp;year=2020&amp;thetype=%A7%BA%CB%B9%E8%C7%C2%A7%D2%B9" TargetMode="External"/><Relationship Id="rId1820" Type="http://schemas.openxmlformats.org/officeDocument/2006/relationships/hyperlink" Target="http://hfo63.cfo.in.th/CheckDataDtl.aspx?orgid=04604&amp;balance=%A7%BA%B4%D8%C5%3Cbr/%3E%A7%BA%CA%D1%C1%BE%D1%B9%B8%EC%A1%D1%B9&amp;month=4&amp;year=2020&amp;thetype=%A7%BA%CB%B9%E8%C7%C2%A7%D2%B9" TargetMode="External"/><Relationship Id="rId194" Type="http://schemas.openxmlformats.org/officeDocument/2006/relationships/hyperlink" Target="http://hfo63.cfo.in.th/CheckDataDtl.aspx?orgid=05688&amp;balance=%A7%BA%B4%D8%C5%3Cbr/%3E%A7%BA%CA%D1%C1%BE%D1%B9%B8%EC%A1%D1%B9&amp;month=4&amp;year=2020&amp;thetype=%A7%BA%CB%B9%E8%C7%C2%A7%D2%B9" TargetMode="External"/><Relationship Id="rId1918" Type="http://schemas.openxmlformats.org/officeDocument/2006/relationships/hyperlink" Target="http://hfo63.cfo.in.th/CheckDataDtl.aspx?orgid=04654&amp;balance=%A7%BA%B4%D8%C5%3Cbr/%3E%A7%BA%CA%D1%C1%BE%D1%B9%B8%EC%A1%D1%B9&amp;month=4&amp;year=2020&amp;thetype=%A7%BA%CB%B9%E8%C7%C2%A7%D2%B9" TargetMode="External"/><Relationship Id="rId261" Type="http://schemas.openxmlformats.org/officeDocument/2006/relationships/hyperlink" Target="http://hfo63.cfo.in.th/CheckDataDtl.aspx?orgid=05724&amp;balance=%A7%BA%B4%D8%C5%3Cbr/%3E%A7%BA%CA%D1%C1%BE%D1%B9%B8%EC%A1%D1%B9&amp;month=4&amp;year=2020&amp;thetype=%A7%BA%CB%B9%E8%C7%C2%A7%D2%B9" TargetMode="External"/><Relationship Id="rId499" Type="http://schemas.openxmlformats.org/officeDocument/2006/relationships/hyperlink" Target="http://hfo63.cfo.in.th/CheckDataDtl.aspx?orgid=00427&amp;balance=&amp;month=4&amp;year=2020&amp;thetype=%A7%BA%CB%B9%E8%C7%C2%A7%D2%B9" TargetMode="External"/><Relationship Id="rId359" Type="http://schemas.openxmlformats.org/officeDocument/2006/relationships/hyperlink" Target="http://hfo63.cfo.in.th/CheckDataDtl.aspx?orgid=04813&amp;balance=%A7%BA%B4%D8%C5%3Cbr/%3E%A7%BA%CA%D1%C1%BE%D1%B9%B8%EC%A1%D1%B9&amp;month=4&amp;year=2020&amp;thetype=%A7%BA%CB%B9%E8%C7%C2%A7%D2%B9" TargetMode="External"/><Relationship Id="rId566" Type="http://schemas.openxmlformats.org/officeDocument/2006/relationships/hyperlink" Target="http://hfo63.cfo.in.th/CheckDataDtl.aspx?orgid=04697&amp;balance=%A7%BA%B4%D8%C5%3Cbr/%3E%A7%BA%CA%D1%C1%BE%D1%B9%B8%EC%A1%D1%B9&amp;month=4&amp;year=2020&amp;thetype=%A7%BA%CB%B9%E8%C7%C2%A7%D2%B9" TargetMode="External"/><Relationship Id="rId773" Type="http://schemas.openxmlformats.org/officeDocument/2006/relationships/hyperlink" Target="http://hfo63.cfo.in.th/CheckDataDtl.aspx?orgid=14353&amp;balance=%A7%BA%B4%D8%C5%3Cbr/%3E%A7%BA%CA%D1%C1%BE%D1%B9%B8%EC%A1%D1%B9&amp;month=4&amp;year=2020&amp;thetype=%A7%BA%CB%B9%E8%C7%C2%A7%D2%B9" TargetMode="External"/><Relationship Id="rId1196" Type="http://schemas.openxmlformats.org/officeDocument/2006/relationships/hyperlink" Target="http://hfo63.cfo.in.th/CheckDataDtl.aspx?orgid=41075&amp;balance=%A7%BA%B4%D8%C5%3Cbr/%3E%A7%BA%CA%D1%C1%BE%D1%B9%B8%EC%A1%D1%B9&amp;month=4&amp;year=2020&amp;thetype=%A7%BA%CB%B9%E8%C7%C2%A7%D2%B9" TargetMode="External"/><Relationship Id="rId121" Type="http://schemas.openxmlformats.org/officeDocument/2006/relationships/hyperlink" Target="http://hfo63.cfo.in.th/CheckDataDtl.aspx?orgid=05651&amp;balance=%A7%BA%B4%D8%C5%3Cbr/%3E%A7%BA%CA%D1%C1%BE%D1%B9%B8%EC%A1%D1%B9&amp;month=4&amp;year=2020&amp;thetype=%A7%BA%CB%B9%E8%C7%C2%A7%D2%B9" TargetMode="External"/><Relationship Id="rId219" Type="http://schemas.openxmlformats.org/officeDocument/2006/relationships/hyperlink" Target="http://hfo63.cfo.in.th/CheckDataDtl.aspx?orgid=05703&amp;balance=%A7%BA%B4%D8%C5%3Cbr/%3E%A7%BA%CA%D1%C1%BE%D1%B9%B8%EC%A1%D1%B9&amp;month=4&amp;year=2020&amp;thetype=%A7%BA%CB%B9%E8%C7%C2%A7%D2%B9" TargetMode="External"/><Relationship Id="rId426" Type="http://schemas.openxmlformats.org/officeDocument/2006/relationships/hyperlink" Target="http://hfo63.cfo.in.th/CheckDataDtl.aspx?orgid=04879&amp;balance=%A7%BA%B4%D8%C5%3Cbr/%3E%A7%BA%CA%D1%C1%BE%D1%B9%B8%EC%A1%D1%B9&amp;month=4&amp;year=2020&amp;thetype=%A7%BA%CB%B9%E8%C7%C2%A7%D2%B9" TargetMode="External"/><Relationship Id="rId633" Type="http://schemas.openxmlformats.org/officeDocument/2006/relationships/hyperlink" Target="http://hfo63.cfo.in.th/CheckDataDtl.aspx?orgid=04733&amp;balance=%A7%BA%B4%D8%C5%3Cbr/%3E%A7%BA%CA%D1%C1%BE%D1%B9%B8%EC%A1%D1%B9&amp;month=4&amp;year=2020&amp;thetype=%A7%BA%CB%B9%E8%C7%C2%A7%D2%B9" TargetMode="External"/><Relationship Id="rId980" Type="http://schemas.openxmlformats.org/officeDocument/2006/relationships/hyperlink" Target="http://hfo63.cfo.in.th/CheckDataDtl.aspx?orgid=05523&amp;balance=%A7%BA%B4%D8%C5%3Cbr/%3E%A7%BA%CA%D1%C1%BE%D1%B9%B8%EC%A1%D1%B9&amp;month=4&amp;year=2020&amp;thetype=%A7%BA%CB%B9%E8%C7%C2%A7%D2%B9" TargetMode="External"/><Relationship Id="rId1056" Type="http://schemas.openxmlformats.org/officeDocument/2006/relationships/hyperlink" Target="http://hfo63.cfo.in.th/CheckDataDtl.aspx?orgid=05561&amp;balance=%A7%BA%B4%D8%C5%3Cbr/%3E%A7%BA%CA%D1%C1%BE%D1%B9%B8%EC%A1%D1%B9&amp;month=4&amp;year=2020&amp;thetype=%A7%BA%CB%B9%E8%C7%C2%A7%D2%B9" TargetMode="External"/><Relationship Id="rId1263" Type="http://schemas.openxmlformats.org/officeDocument/2006/relationships/hyperlink" Target="http://hfo63.cfo.in.th/CheckDataDtl.aspx?orgid=04806&amp;balance=%A7%BA%B4%D8%C5%3Cbr/%3E%A7%BA%E4%C1%E8%CA%D1%C1%BE%D1%B9%B8%EC%A1%D1%B9&amp;month=4&amp;year=2020&amp;thetype=%A7%BA%CB%B9%E8%C7%C2%A7%D2%B9" TargetMode="External"/><Relationship Id="rId840" Type="http://schemas.openxmlformats.org/officeDocument/2006/relationships/hyperlink" Target="http://hfo63.cfo.in.th/CheckDataDtl.aspx?orgid=05453&amp;balance=%A7%BA%B4%D8%C5%3Cbr/%3E%A7%BA%CA%D1%C1%BE%D1%B9%B8%EC%A1%D1%B9&amp;month=4&amp;year=2020&amp;thetype=%A7%BA%CB%B9%E8%C7%C2%A7%D2%B9" TargetMode="External"/><Relationship Id="rId938" Type="http://schemas.openxmlformats.org/officeDocument/2006/relationships/hyperlink" Target="http://hfo63.cfo.in.th/CheckDataDtl.aspx?orgid=05502&amp;balance=%A7%BA%B4%D8%C5%3Cbr/%3E%A7%BA%CA%D1%C1%BE%D1%B9%B8%EC%A1%D1%B9&amp;month=4&amp;year=2020&amp;thetype=%A7%BA%CB%B9%E8%C7%C2%A7%D2%B9" TargetMode="External"/><Relationship Id="rId1470" Type="http://schemas.openxmlformats.org/officeDocument/2006/relationships/hyperlink" Target="http://hfo63.cfo.in.th/CheckDataDtl.aspx?orgid=04214&amp;balance=%A7%BA%B4%D8%C5%3Cbr/%3E%A7%BA%CA%D1%C1%BE%D1%B9%B8%EC%A1%D1%B9&amp;month=4&amp;year=2020&amp;thetype=%A7%BA%CB%B9%E8%C7%C2%A7%D2%B9" TargetMode="External"/><Relationship Id="rId1568" Type="http://schemas.openxmlformats.org/officeDocument/2006/relationships/hyperlink" Target="http://hfo63.cfo.in.th/CheckDataDtl.aspx?orgid=00405&amp;balance=&amp;month=4&amp;year=2020&amp;thetype=%A7%BA%CB%B9%E8%C7%C2%A7%D2%B9" TargetMode="External"/><Relationship Id="rId1775" Type="http://schemas.openxmlformats.org/officeDocument/2006/relationships/hyperlink" Target="http://hfo63.cfo.in.th/CheckDataDtl.aspx?orgid=04580&amp;balance=%A7%BA%B4%D8%C5%3Cbr/%3E%A7%BA%CA%D1%C1%BE%D1%B9%B8%EC%A1%D1%B9&amp;month=4&amp;year=2020&amp;thetype=%A7%BA%CB%B9%E8%C7%C2%A7%D2%B9" TargetMode="External"/><Relationship Id="rId67" Type="http://schemas.openxmlformats.org/officeDocument/2006/relationships/hyperlink" Target="http://hfo63.cfo.in.th/CheckDataDtl.aspx?orgid=05622&amp;balance=%A7%BA%B4%D8%C5%3Cbr/%3E%A7%BA%CA%D1%C1%BE%D1%B9%B8%EC%A1%D1%B9&amp;month=4&amp;year=2020&amp;thetype=%A7%BA%CB%B9%E8%C7%C2%A7%D2%B9" TargetMode="External"/><Relationship Id="rId700" Type="http://schemas.openxmlformats.org/officeDocument/2006/relationships/hyperlink" Target="http://hfo63.cfo.in.th/CheckDataDtl.aspx?orgid=04767&amp;balance=%A7%BA%B4%D8%C5%3Cbr/%3E%A7%BA%CA%D1%C1%BE%D1%B9%B8%EC%A1%D1%B9&amp;month=4&amp;year=2020&amp;thetype=%A7%BA%CB%B9%E8%C7%C2%A7%D2%B9" TargetMode="External"/><Relationship Id="rId1123" Type="http://schemas.openxmlformats.org/officeDocument/2006/relationships/hyperlink" Target="http://hfo63.cfo.in.th/CheckDataDtl.aspx?orgid=05594&amp;balance=%A7%BA%B4%D8%C5%3Cbr/%3E%A7%BA%CA%D1%C1%BE%D1%B9%B8%EC%A1%D1%B9&amp;month=4&amp;year=2020&amp;thetype=%A7%BA%CB%B9%E8%C7%C2%A7%D2%B9" TargetMode="External"/><Relationship Id="rId1330" Type="http://schemas.openxmlformats.org/officeDocument/2006/relationships/hyperlink" Target="http://hfo63.cfo.in.th/CheckDataDtl.aspx?orgid=04898&amp;balance=%A7%BA%B4%D8%C5%3Cbr/%3E%A7%BA%CA%D1%C1%BE%D1%B9%B8%EC%A1%D1%B9&amp;month=4&amp;year=2020&amp;thetype=%A7%BA%CB%B9%E8%C7%C2%A7%D2%B9" TargetMode="External"/><Relationship Id="rId1428" Type="http://schemas.openxmlformats.org/officeDocument/2006/relationships/hyperlink" Target="http://hfo63.cfo.in.th/CheckDataDtl.aspx?orgid=04193&amp;balance=%A7%BA%B4%D8%C5%3Cbr/%3E%A7%BA%CA%D1%C1%BE%D1%B9%B8%EC%A1%D1%B9&amp;month=4&amp;year=2020&amp;thetype=%A7%BA%CB%B9%E8%C7%C2%A7%D2%B9" TargetMode="External"/><Relationship Id="rId1635" Type="http://schemas.openxmlformats.org/officeDocument/2006/relationships/hyperlink" Target="http://hfo63.cfo.in.th/CheckDataDtl.aspx?orgid=04508&amp;balance=%A7%BA%B4%D8%C5%3Cbr/%3E%A7%BA%CA%D1%C1%BE%D1%B9%B8%EC%A1%D1%B9&amp;month=4&amp;year=2020&amp;thetype=%A7%BA%CB%B9%E8%C7%C2%A7%D2%B9" TargetMode="External"/><Relationship Id="rId1982" Type="http://schemas.openxmlformats.org/officeDocument/2006/relationships/hyperlink" Target="http://hfo63.cfo.in.th/CheckDataDtl.aspx?orgid=13906&amp;balance=%A7%BA%B4%D8%C5%3Cbr/%3E%A7%BA%CA%D1%C1%BE%D1%B9%B8%EC%A1%D1%B9&amp;month=4&amp;year=2020&amp;thetype=%A7%BA%CB%B9%E8%C7%C2%A7%D2%B9" TargetMode="External"/><Relationship Id="rId1842" Type="http://schemas.openxmlformats.org/officeDocument/2006/relationships/hyperlink" Target="http://hfo63.cfo.in.th/CheckDataDtl.aspx?orgid=04615&amp;balance=%A7%BA%B4%D8%C5%3Cbr/%3E%A7%BA%CA%D1%C1%BE%D1%B9%B8%EC%A1%D1%B9&amp;month=4&amp;year=2020&amp;thetype=%A7%BA%CB%B9%E8%C7%C2%A7%D2%B9" TargetMode="External"/><Relationship Id="rId1702" Type="http://schemas.openxmlformats.org/officeDocument/2006/relationships/hyperlink" Target="http://hfo63.cfo.in.th/CheckDataDtl.aspx?orgid=04544&amp;balance=%A7%BA%B4%D8%C5%3Cbr/%3E%A7%BA%CA%D1%C1%BE%D1%B9%B8%EC%A1%D1%B9&amp;month=4&amp;year=2020&amp;thetype=%A7%BA%CB%B9%E8%C7%C2%A7%D2%B9" TargetMode="External"/><Relationship Id="rId283" Type="http://schemas.openxmlformats.org/officeDocument/2006/relationships/hyperlink" Target="http://hfo63.cfo.in.th/CheckDataDtl.aspx?orgid=05735&amp;balance=%A7%BA%B4%D8%C5%3Cbr/%3E%A7%BA%CA%D1%C1%BE%D1%B9%B8%EC%A1%D1%B9&amp;month=4&amp;year=2020&amp;thetype=%A7%BA%CB%B9%E8%C7%C2%A7%D2%B9" TargetMode="External"/><Relationship Id="rId490" Type="http://schemas.openxmlformats.org/officeDocument/2006/relationships/hyperlink" Target="http://hfo63.cfo.in.th/CheckDataDtl.aspx?orgid=00418&amp;balance=&amp;month=4&amp;year=2020&amp;thetype=%A7%BA%CB%B9%E8%C7%C2%A7%D2%B9" TargetMode="External"/><Relationship Id="rId143" Type="http://schemas.openxmlformats.org/officeDocument/2006/relationships/hyperlink" Target="http://hfo63.cfo.in.th/CheckDataDtl.aspx?orgid=05662&amp;balance=%A7%BA%B4%D8%C5%3Cbr/%3E%A7%BA%CA%D1%C1%BE%D1%B9%B8%EC%A1%D1%B9&amp;month=4&amp;year=2020&amp;thetype=%A7%BA%CB%B9%E8%C7%C2%A7%D2%B9" TargetMode="External"/><Relationship Id="rId350" Type="http://schemas.openxmlformats.org/officeDocument/2006/relationships/hyperlink" Target="http://hfo63.cfo.in.th/CheckDataDtl.aspx?orgid=04809&amp;balance=%A7%BA%B4%D8%C5%3Cbr/%3E%A7%BA%CA%D1%C1%BE%D1%B9%B8%EC%A1%D1%B9&amp;month=4&amp;year=2020&amp;thetype=%A7%BA%CB%B9%E8%C7%C2%A7%D2%B9" TargetMode="External"/><Relationship Id="rId588" Type="http://schemas.openxmlformats.org/officeDocument/2006/relationships/hyperlink" Target="http://hfo63.cfo.in.th/CheckDataDtl.aspx?orgid=04710&amp;balance=%A7%BA%B4%D8%C5%3Cbr/%3E%A7%BA%CA%D1%C1%BE%D1%B9%B8%EC%A1%D1%B9&amp;month=4&amp;year=2020&amp;thetype=%A7%BA%CB%B9%E8%C7%C2%A7%D2%B9" TargetMode="External"/><Relationship Id="rId795" Type="http://schemas.openxmlformats.org/officeDocument/2006/relationships/hyperlink" Target="http://hfo63.cfo.in.th/CheckDataDtl.aspx?orgid=00498&amp;balance=%A7%BA%B4%D8%C5%3Cbr/%3E%A7%BA%CA%D1%C1%BE%D1%B9%B8%EC%A1%D1%B9&amp;month=4&amp;year=2020&amp;thetype=%A7%BA%CB%B9%E8%C7%C2%A7%D2%B9" TargetMode="External"/><Relationship Id="rId2031" Type="http://schemas.openxmlformats.org/officeDocument/2006/relationships/hyperlink" Target="http://hfo63.cfo.in.th/CheckDataDtl.aspx?orgid=14849&amp;balance=%A7%BA%B4%D8%C5%3Cbr/%3E%A7%BA%CA%D1%C1%BE%D1%B9%B8%EC%A1%D1%B9&amp;month=4&amp;year=2020&amp;thetype=%A7%BA%CB%B9%E8%C7%C2%A7%D2%B9" TargetMode="External"/><Relationship Id="rId9" Type="http://schemas.openxmlformats.org/officeDocument/2006/relationships/hyperlink" Target="http://hfo63.cfo.in.th/CheckDataDtl.aspx?orgid=00519&amp;balance=&amp;month=4&amp;year=2020&amp;thetype=%A7%BA%CB%B9%E8%C7%C2%A7%D2%B9" TargetMode="External"/><Relationship Id="rId210" Type="http://schemas.openxmlformats.org/officeDocument/2006/relationships/hyperlink" Target="http://hfo63.cfo.in.th/CheckDataDtl.aspx?orgid=05697&amp;balance=%A7%BA%B4%D8%C5%3Cbr/%3E%A7%BA%CA%D1%C1%BE%D1%B9%B8%EC%A1%D1%B9&amp;month=4&amp;year=2020&amp;thetype=%A7%BA%CB%B9%E8%C7%C2%A7%D2%B9" TargetMode="External"/><Relationship Id="rId448" Type="http://schemas.openxmlformats.org/officeDocument/2006/relationships/hyperlink" Target="http://hfo63.cfo.in.th/CheckDataDtl.aspx?orgid=04890&amp;balance=%A7%BA%B4%D8%C5%3Cbr/%3E%A7%BA%CA%D1%C1%BE%D1%B9%B8%EC%A1%D1%B9&amp;month=4&amp;year=2020&amp;thetype=%A7%BA%CB%B9%E8%C7%C2%A7%D2%B9" TargetMode="External"/><Relationship Id="rId655" Type="http://schemas.openxmlformats.org/officeDocument/2006/relationships/hyperlink" Target="http://hfo63.cfo.in.th/CheckDataDtl.aspx?orgid=04744&amp;balance=%A7%BA%B4%D8%C5%3Cbr/%3E%A7%BA%CA%D1%C1%BE%D1%B9%B8%EC%A1%D1%B9&amp;month=4&amp;year=2020&amp;thetype=%A7%BA%CB%B9%E8%C7%C2%A7%D2%B9" TargetMode="External"/><Relationship Id="rId862" Type="http://schemas.openxmlformats.org/officeDocument/2006/relationships/hyperlink" Target="http://hfo63.cfo.in.th/CheckDataDtl.aspx?orgid=05464&amp;balance=%A7%BA%B4%D8%C5%3Cbr/%3E%A7%BA%CA%D1%C1%BE%D1%B9%B8%EC%A1%D1%B9&amp;month=4&amp;year=2020&amp;thetype=%A7%BA%CB%B9%E8%C7%C2%A7%D2%B9" TargetMode="External"/><Relationship Id="rId1078" Type="http://schemas.openxmlformats.org/officeDocument/2006/relationships/hyperlink" Target="http://hfo63.cfo.in.th/CheckDataDtl.aspx?orgid=05572&amp;balance=%A7%BA%B4%D8%C5%3Cbr/%3E%A7%BA%CA%D1%C1%BE%D1%B9%B8%EC%A1%D1%B9&amp;month=4&amp;year=2020&amp;thetype=%A7%BA%CB%B9%E8%C7%C2%A7%D2%B9" TargetMode="External"/><Relationship Id="rId1285" Type="http://schemas.openxmlformats.org/officeDocument/2006/relationships/hyperlink" Target="http://hfo63.cfo.in.th/CheckDataDtl.aspx?orgid=04836&amp;balance=%A7%BA%B4%D8%C5%3Cbr/%3E%A7%BA%CA%D1%C1%BE%D1%B9%B8%EC%A1%D1%B9&amp;month=4&amp;year=2020&amp;thetype=%A7%BA%CB%B9%E8%C7%C2%A7%D2%B9" TargetMode="External"/><Relationship Id="rId1492" Type="http://schemas.openxmlformats.org/officeDocument/2006/relationships/hyperlink" Target="http://hfo63.cfo.in.th/CheckDataDtl.aspx?orgid=04225&amp;balance=%A7%BA%B4%D8%C5%3Cbr/%3E%A7%BA%CA%D1%C1%BE%D1%B9%B8%EC%A1%D1%B9&amp;month=4&amp;year=2020&amp;thetype=%A7%BA%CB%B9%E8%C7%C2%A7%D2%B9" TargetMode="External"/><Relationship Id="rId308" Type="http://schemas.openxmlformats.org/officeDocument/2006/relationships/hyperlink" Target="http://hfo63.cfo.in.th/CheckDataDtl.aspx?orgid=11109&amp;balance=%A7%BA%B4%D8%C5%3Cbr/%3E%A7%BA%CA%D1%C1%BE%D1%B9%B8%EC%A1%D1%B9&amp;month=4&amp;year=2020&amp;thetype=%A7%BA%CB%B9%E8%C7%C2%A7%D2%B9" TargetMode="External"/><Relationship Id="rId515" Type="http://schemas.openxmlformats.org/officeDocument/2006/relationships/hyperlink" Target="http://hfo63.cfo.in.th/CheckDataDtl.aspx?orgid=04672&amp;balance=%A7%BA%B4%D8%C5%3Cbr/%3E%A7%BA%CA%D1%C1%BE%D1%B9%B8%EC%A1%D1%B9&amp;month=4&amp;year=2020&amp;thetype=%A7%BA%CB%B9%E8%C7%C2%A7%D2%B9" TargetMode="External"/><Relationship Id="rId722" Type="http://schemas.openxmlformats.org/officeDocument/2006/relationships/hyperlink" Target="http://hfo63.cfo.in.th/CheckDataDtl.aspx?orgid=04778&amp;balance=%A7%BA%B4%D8%C5%3Cbr/%3E%A7%BA%CA%D1%C1%BE%D1%B9%B8%EC%A1%D1%B9&amp;month=4&amp;year=2020&amp;thetype=%A7%BA%CB%B9%E8%C7%C2%A7%D2%B9" TargetMode="External"/><Relationship Id="rId1145" Type="http://schemas.openxmlformats.org/officeDocument/2006/relationships/hyperlink" Target="http://hfo63.cfo.in.th/CheckDataDtl.aspx?orgid=11098&amp;balance=%A7%BA%B4%D8%C5%3Cbr/%3E%A7%BA%CA%D1%C1%BE%D1%B9%B8%EC%A1%D1%B9&amp;month=4&amp;year=2020&amp;thetype=%A7%BA%CB%B9%E8%C7%C2%A7%D2%B9" TargetMode="External"/><Relationship Id="rId1352" Type="http://schemas.openxmlformats.org/officeDocument/2006/relationships/hyperlink" Target="http://hfo63.cfo.in.th/CheckDataDtl.aspx?orgid=04909&amp;balance=%A7%BA%B4%D8%C5%3Cbr/%3E%A7%BA%CA%D1%C1%BE%D1%B9%B8%EC%A1%D1%B9&amp;month=4&amp;year=2020&amp;thetype=%A7%BA%CB%B9%E8%C7%C2%A7%D2%B9" TargetMode="External"/><Relationship Id="rId1797" Type="http://schemas.openxmlformats.org/officeDocument/2006/relationships/hyperlink" Target="http://hfo63.cfo.in.th/CheckDataDtl.aspx?orgid=04592&amp;balance=%A7%BA%B4%D8%C5%3Cbr/%3E%A7%BA%CA%D1%C1%BE%D1%B9%B8%EC%A1%D1%B9&amp;month=4&amp;year=2020&amp;thetype=%A7%BA%CB%B9%E8%C7%C2%A7%D2%B9" TargetMode="External"/><Relationship Id="rId89" Type="http://schemas.openxmlformats.org/officeDocument/2006/relationships/hyperlink" Target="http://hfo63.cfo.in.th/CheckDataDtl.aspx?orgid=05633&amp;balance=%A7%BA%B4%D8%C5%3Cbr/%3E%A7%BA%CA%D1%C1%BE%D1%B9%B8%EC%A1%D1%B9&amp;month=4&amp;year=2020&amp;thetype=%A7%BA%CB%B9%E8%C7%C2%A7%D2%B9" TargetMode="External"/><Relationship Id="rId1005" Type="http://schemas.openxmlformats.org/officeDocument/2006/relationships/hyperlink" Target="http://hfo63.cfo.in.th/CheckDataDtl.aspx?orgid=05535&amp;balance=%A7%BA%B4%D8%C5%3Cbr/%3E%A7%BA%CA%D1%C1%BE%D1%B9%B8%EC%A1%D1%B9&amp;month=4&amp;year=2020&amp;thetype=%A7%BA%CB%B9%E8%C7%C2%A7%D2%B9" TargetMode="External"/><Relationship Id="rId1212" Type="http://schemas.openxmlformats.org/officeDocument/2006/relationships/hyperlink" Target="http://hfo63.cfo.in.th/CheckDataDtl.aspx?orgid=00444&amp;balance=%A7%BA%B4%D8%C5%3Cbr/%3E%A7%BA%CA%D1%C1%BE%D1%B9%B8%EC%A1%D1%B9&amp;month=4&amp;year=2020&amp;thetype=%A7%BA%CB%B9%E8%C7%C2%A7%D2%B9" TargetMode="External"/><Relationship Id="rId1657" Type="http://schemas.openxmlformats.org/officeDocument/2006/relationships/hyperlink" Target="http://hfo63.cfo.in.th/CheckDataDtl.aspx?orgid=04521&amp;balance=%A7%BA%B4%D8%C5%3Cbr/%3E%A7%BA%CA%D1%C1%BE%D1%B9%B8%EC%A1%D1%B9&amp;month=4&amp;year=2020&amp;thetype=%A7%BA%CB%B9%E8%C7%C2%A7%D2%B9" TargetMode="External"/><Relationship Id="rId1864" Type="http://schemas.openxmlformats.org/officeDocument/2006/relationships/hyperlink" Target="http://hfo63.cfo.in.th/CheckDataDtl.aspx?orgid=04627&amp;balance=%A7%BA%B4%D8%C5%3Cbr/%3E%A7%BA%CA%D1%C1%BE%D1%B9%B8%EC%A1%D1%B9&amp;month=4&amp;year=2020&amp;thetype=%A7%BA%CB%B9%E8%C7%C2%A7%D2%B9" TargetMode="External"/><Relationship Id="rId1517" Type="http://schemas.openxmlformats.org/officeDocument/2006/relationships/hyperlink" Target="http://hfo63.cfo.in.th/CheckDataDtl.aspx?orgid=04237&amp;balance=%A7%BA%B4%D8%C5%3Cbr/%3E%A7%BA%CA%D1%C1%BE%D1%B9%B8%EC%A1%D1%B9&amp;month=4&amp;year=2020&amp;thetype=%A7%BA%CB%B9%E8%C7%C2%A7%D2%B9" TargetMode="External"/><Relationship Id="rId1724" Type="http://schemas.openxmlformats.org/officeDocument/2006/relationships/hyperlink" Target="http://hfo63.cfo.in.th/CheckDataDtl.aspx?orgid=04555&amp;balance=%A7%BA%B4%D8%C5%3Cbr/%3E%A7%BA%CA%D1%C1%BE%D1%B9%B8%EC%A1%D1%B9&amp;month=4&amp;year=2020&amp;thetype=%A7%BA%CB%B9%E8%C7%C2%A7%D2%B9" TargetMode="External"/><Relationship Id="rId16" Type="http://schemas.openxmlformats.org/officeDocument/2006/relationships/hyperlink" Target="http://hfo63.cfo.in.th/CheckDataDtl.aspx?orgid=05596&amp;balance=%A7%BA%B4%D8%C5%3Cbr/%3E%A7%BA%CA%D1%C1%BE%D1%B9%B8%EC%A1%D1%B9&amp;month=4&amp;year=2020&amp;thetype=%A7%BA%CB%B9%E8%C7%C2%A7%D2%B9" TargetMode="External"/><Relationship Id="rId1931" Type="http://schemas.openxmlformats.org/officeDocument/2006/relationships/hyperlink" Target="http://hfo63.cfo.in.th/CheckDataDtl.aspx?orgid=04660&amp;balance=%A7%BA%B4%D8%C5%3Cbr/%3E%A7%BA%CA%D1%C1%BE%D1%B9%B8%EC%A1%D1%B9&amp;month=4&amp;year=2020&amp;thetype=%A7%BA%CB%B9%E8%C7%C2%A7%D2%B9" TargetMode="External"/><Relationship Id="rId165" Type="http://schemas.openxmlformats.org/officeDocument/2006/relationships/hyperlink" Target="http://hfo63.cfo.in.th/CheckDataDtl.aspx?orgid=05673&amp;balance=%A7%BA%B4%D8%C5%3Cbr/%3E%A7%BA%CA%D1%C1%BE%D1%B9%B8%EC%A1%D1%B9&amp;month=4&amp;year=2020&amp;thetype=%A7%BA%CB%B9%E8%C7%C2%A7%D2%B9" TargetMode="External"/><Relationship Id="rId372" Type="http://schemas.openxmlformats.org/officeDocument/2006/relationships/hyperlink" Target="http://hfo63.cfo.in.th/CheckDataDtl.aspx?orgid=04821&amp;balance=%A7%BA%B4%D8%C5%3Cbr/%3E%A7%BA%CA%D1%C1%BE%D1%B9%B8%EC%A1%D1%B9&amp;month=4&amp;year=2020&amp;thetype=%A7%BA%CB%B9%E8%C7%C2%A7%D2%B9" TargetMode="External"/><Relationship Id="rId677" Type="http://schemas.openxmlformats.org/officeDocument/2006/relationships/hyperlink" Target="http://hfo63.cfo.in.th/CheckDataDtl.aspx?orgid=04756&amp;balance=%A7%BA%B4%D8%C5%3Cbr/%3E%A7%BA%CA%D1%C1%BE%D1%B9%B8%EC%A1%D1%B9&amp;month=4&amp;year=2020&amp;thetype=%A7%BA%CB%B9%E8%C7%C2%A7%D2%B9" TargetMode="External"/><Relationship Id="rId2053" Type="http://schemas.openxmlformats.org/officeDocument/2006/relationships/control" Target="../activeX/activeX4.xml"/><Relationship Id="rId232" Type="http://schemas.openxmlformats.org/officeDocument/2006/relationships/hyperlink" Target="http://hfo63.cfo.in.th/CheckDataDtl.aspx?orgid=05709&amp;balance=%A7%BA%B4%D8%C5%3Cbr/%3E%A7%BA%CA%D1%C1%BE%D1%B9%B8%EC%A1%D1%B9&amp;month=4&amp;year=2020&amp;thetype=%A7%BA%CB%B9%E8%C7%C2%A7%D2%B9" TargetMode="External"/><Relationship Id="rId884" Type="http://schemas.openxmlformats.org/officeDocument/2006/relationships/hyperlink" Target="http://hfo63.cfo.in.th/CheckDataDtl.aspx?orgid=05475&amp;balance=%A7%BA%B4%D8%C5%3Cbr/%3E%A7%BA%CA%D1%C1%BE%D1%B9%B8%EC%A1%D1%B9&amp;month=4&amp;year=2020&amp;thetype=%A7%BA%CB%B9%E8%C7%C2%A7%D2%B9" TargetMode="External"/><Relationship Id="rId537" Type="http://schemas.openxmlformats.org/officeDocument/2006/relationships/hyperlink" Target="http://hfo63.cfo.in.th/CheckDataDtl.aspx?orgid=04683&amp;balance=%A7%BA%B4%D8%C5%3Cbr/%3E%A7%BA%CA%D1%C1%BE%D1%B9%B8%EC%A1%D1%B9&amp;month=4&amp;year=2020&amp;thetype=%A7%BA%CB%B9%E8%C7%C2%A7%D2%B9" TargetMode="External"/><Relationship Id="rId744" Type="http://schemas.openxmlformats.org/officeDocument/2006/relationships/hyperlink" Target="http://hfo63.cfo.in.th/CheckDataDtl.aspx?orgid=11036&amp;balance=%A7%BA%B4%D8%C5%3Cbr/%3E%A7%BA%CA%D1%C1%BE%D1%B9%B8%EC%A1%D1%B9&amp;month=4&amp;year=2020&amp;thetype=%A7%BA%CB%B9%E8%C7%C2%A7%D2%B9" TargetMode="External"/><Relationship Id="rId951" Type="http://schemas.openxmlformats.org/officeDocument/2006/relationships/hyperlink" Target="http://hfo63.cfo.in.th/CheckDataDtl.aspx?orgid=05508&amp;balance=%A7%BA%B4%D8%C5%3Cbr/%3E%A7%BA%CA%D1%C1%BE%D1%B9%B8%EC%A1%D1%B9&amp;month=4&amp;year=2020&amp;thetype=%A7%BA%CB%B9%E8%C7%C2%A7%D2%B9" TargetMode="External"/><Relationship Id="rId1167" Type="http://schemas.openxmlformats.org/officeDocument/2006/relationships/hyperlink" Target="http://hfo63.cfo.in.th/CheckDataDtl.aspx?orgid=13970&amp;balance=%A7%BA%B4%D8%C5%3Cbr/%3E%A7%BA%CA%D1%C1%BE%D1%B9%B8%EC%A1%D1%B9&amp;month=4&amp;year=2020&amp;thetype=%A7%BA%CB%B9%E8%C7%C2%A7%D2%B9" TargetMode="External"/><Relationship Id="rId1374" Type="http://schemas.openxmlformats.org/officeDocument/2006/relationships/hyperlink" Target="http://hfo63.cfo.in.th/CheckDataDtl.aspx?orgid=21356&amp;balance=%A7%BA%B4%D8%C5%3Cbr/%3E%A7%BA%CA%D1%C1%BE%D1%B9%B8%EC%A1%D1%B9&amp;month=4&amp;year=2020&amp;thetype=%A7%BA%CB%B9%E8%C7%C2%A7%D2%B9" TargetMode="External"/><Relationship Id="rId1581" Type="http://schemas.openxmlformats.org/officeDocument/2006/relationships/hyperlink" Target="http://hfo63.cfo.in.th/CheckDataDtl.aspx?orgid=04481&amp;balance=%A7%BA%B4%D8%C5%3Cbr/%3E%A7%BA%CA%D1%C1%BE%D1%B9%B8%EC%A1%D1%B9&amp;month=4&amp;year=2020&amp;thetype=%A7%BA%CB%B9%E8%C7%C2%A7%D2%B9" TargetMode="External"/><Relationship Id="rId1679" Type="http://schemas.openxmlformats.org/officeDocument/2006/relationships/hyperlink" Target="http://hfo63.cfo.in.th/CheckDataDtl.aspx?orgid=04532&amp;balance=%A7%BA%B4%D8%C5%3Cbr/%3E%A7%BA%CA%D1%C1%BE%D1%B9%B8%EC%A1%D1%B9&amp;month=4&amp;year=2020&amp;thetype=%A7%BA%CB%B9%E8%C7%C2%A7%D2%B9" TargetMode="External"/><Relationship Id="rId80" Type="http://schemas.openxmlformats.org/officeDocument/2006/relationships/hyperlink" Target="http://hfo63.cfo.in.th/CheckDataDtl.aspx?orgid=05628&amp;balance=%A7%BA%B4%D8%C5%3Cbr/%3E%A7%BA%CA%D1%C1%BE%D1%B9%B8%EC%A1%D1%B9&amp;month=4&amp;year=2020&amp;thetype=%A7%BA%CB%B9%E8%C7%C2%A7%D2%B9" TargetMode="External"/><Relationship Id="rId604" Type="http://schemas.openxmlformats.org/officeDocument/2006/relationships/hyperlink" Target="http://hfo63.cfo.in.th/CheckDataDtl.aspx?orgid=04718&amp;balance=%A7%BA%B4%D8%C5%3Cbr/%3E%A7%BA%CA%D1%C1%BE%D1%B9%B8%EC%A1%D1%B9&amp;month=4&amp;year=2020&amp;thetype=%A7%BA%CB%B9%E8%C7%C2%A7%D2%B9" TargetMode="External"/><Relationship Id="rId811" Type="http://schemas.openxmlformats.org/officeDocument/2006/relationships/hyperlink" Target="http://hfo63.cfo.in.th/CheckDataDtl.aspx?orgid=00506&amp;balance=%A7%BA%B4%D8%C5%3Cbr/%3E%A7%BA%CA%D1%C1%BE%D1%B9%B8%EC%A1%D1%B9&amp;month=4&amp;year=2020&amp;thetype=%A7%BA%CB%B9%E8%C7%C2%A7%D2%B9" TargetMode="External"/><Relationship Id="rId1027" Type="http://schemas.openxmlformats.org/officeDocument/2006/relationships/hyperlink" Target="http://hfo63.cfo.in.th/CheckDataDtl.aspx?orgid=05546&amp;balance=%A7%BA%B4%D8%C5%3Cbr/%3E%A7%BA%CA%D1%C1%BE%D1%B9%B8%EC%A1%D1%B9&amp;month=4&amp;year=2020&amp;thetype=%A7%BA%CB%B9%E8%C7%C2%A7%D2%B9" TargetMode="External"/><Relationship Id="rId1234" Type="http://schemas.openxmlformats.org/officeDocument/2006/relationships/hyperlink" Target="http://hfo63.cfo.in.th/CheckDataDtl.aspx?orgid=04792&amp;balance=%A7%BA%B4%D8%C5%3Cbr/%3E%A7%BA%CA%D1%C1%BE%D1%B9%B8%EC%A1%D1%B9&amp;month=4&amp;year=2020&amp;thetype=%A7%BA%CB%B9%E8%C7%C2%A7%D2%B9" TargetMode="External"/><Relationship Id="rId1441" Type="http://schemas.openxmlformats.org/officeDocument/2006/relationships/hyperlink" Target="http://hfo63.cfo.in.th/CheckDataDtl.aspx?orgid=04199&amp;balance=%A7%BA%B4%D8%C5%3Cbr/%3E%A7%BA%CA%D1%C1%BE%D1%B9%B8%EC%A1%D1%B9&amp;month=4&amp;year=2020&amp;thetype=%A7%BA%CB%B9%E8%C7%C2%A7%D2%B9" TargetMode="External"/><Relationship Id="rId1886" Type="http://schemas.openxmlformats.org/officeDocument/2006/relationships/hyperlink" Target="http://hfo63.cfo.in.th/CheckDataDtl.aspx?orgid=04638&amp;balance=%A7%BA%B4%D8%C5%3Cbr/%3E%A7%BA%CA%D1%C1%BE%D1%B9%B8%EC%A1%D1%B9&amp;month=4&amp;year=2020&amp;thetype=%A7%BA%CB%B9%E8%C7%C2%A7%D2%B9" TargetMode="External"/><Relationship Id="rId909" Type="http://schemas.openxmlformats.org/officeDocument/2006/relationships/hyperlink" Target="http://hfo63.cfo.in.th/CheckDataDtl.aspx?orgid=05487&amp;balance=%A7%BA%B4%D8%C5%3Cbr/%3E%A7%BA%CA%D1%C1%BE%D1%B9%B8%EC%A1%D1%B9&amp;month=4&amp;year=2020&amp;thetype=%A7%BA%CB%B9%E8%C7%C2%A7%D2%B9" TargetMode="External"/><Relationship Id="rId1301" Type="http://schemas.openxmlformats.org/officeDocument/2006/relationships/hyperlink" Target="http://hfo63.cfo.in.th/CheckDataDtl.aspx?orgid=04854&amp;balance=%A7%BA%B4%D8%C5%3Cbr/%3E%A7%BA%CA%D1%C1%BE%D1%B9%B8%EC%A1%D1%B9&amp;month=4&amp;year=2020&amp;thetype=%A7%BA%CB%B9%E8%C7%C2%A7%D2%B9" TargetMode="External"/><Relationship Id="rId1539" Type="http://schemas.openxmlformats.org/officeDocument/2006/relationships/hyperlink" Target="http://hfo63.cfo.in.th/CheckDataDtl.aspx?orgid=10704&amp;balance=%A7%BA%B4%D8%C5%3Cbr/%3E%A7%BA%CA%D1%C1%BE%D1%B9%B8%EC%A1%D1%B9&amp;month=4&amp;year=2020&amp;thetype=%A7%BA%CB%B9%E8%C7%C2%A7%D2%B9" TargetMode="External"/><Relationship Id="rId1746" Type="http://schemas.openxmlformats.org/officeDocument/2006/relationships/hyperlink" Target="http://hfo63.cfo.in.th/CheckDataDtl.aspx?orgid=04566&amp;balance=%A7%BA%B4%D8%C5%3Cbr/%3E%A7%BA%CA%D1%C1%BE%D1%B9%B8%EC%A1%D1%B9&amp;month=4&amp;year=2020&amp;thetype=%A7%BA%CB%B9%E8%C7%C2%A7%D2%B9" TargetMode="External"/><Relationship Id="rId1953" Type="http://schemas.openxmlformats.org/officeDocument/2006/relationships/hyperlink" Target="http://hfo63.cfo.in.th/CheckDataDtl.aspx?orgid=11018&amp;balance=%A7%BA%B4%D8%C5%3Cbr/%3E%A7%BA%CA%D1%C1%BE%D1%B9%B8%EC%A1%D1%B9&amp;month=4&amp;year=2020&amp;thetype=%A7%BA%CB%B9%E8%C7%C2%A7%D2%B9" TargetMode="External"/><Relationship Id="rId38" Type="http://schemas.openxmlformats.org/officeDocument/2006/relationships/hyperlink" Target="http://hfo63.cfo.in.th/CheckDataDtl.aspx?orgid=05607&amp;balance=%A7%BA%B4%D8%C5%3Cbr/%3E%A7%BA%CA%D1%C1%BE%D1%B9%B8%EC%A1%D1%B9&amp;month=4&amp;year=2020&amp;thetype=%A7%BA%CB%B9%E8%C7%C2%A7%D2%B9" TargetMode="External"/><Relationship Id="rId1606" Type="http://schemas.openxmlformats.org/officeDocument/2006/relationships/hyperlink" Target="http://hfo63.cfo.in.th/CheckDataDtl.aspx?orgid=04494&amp;balance=%A7%BA%B4%D8%C5%3Cbr/%3E%A7%BA%CA%D1%C1%BE%D1%B9%B8%EC%A1%D1%B9&amp;month=4&amp;year=2020&amp;thetype=%A7%BA%CB%B9%E8%C7%C2%A7%D2%B9" TargetMode="External"/><Relationship Id="rId1813" Type="http://schemas.openxmlformats.org/officeDocument/2006/relationships/hyperlink" Target="http://hfo63.cfo.in.th/CheckDataDtl.aspx?orgid=04600&amp;balance=%A7%BA%B4%D8%C5%3Cbr/%3E%A7%BA%CA%D1%C1%BE%D1%B9%B8%EC%A1%D1%B9&amp;month=4&amp;year=2020&amp;thetype=%A7%BA%CB%B9%E8%C7%C2%A7%D2%B9" TargetMode="External"/><Relationship Id="rId187" Type="http://schemas.openxmlformats.org/officeDocument/2006/relationships/hyperlink" Target="http://hfo63.cfo.in.th/CheckDataDtl.aspx?orgid=05685&amp;balance=%A7%BA%B4%D8%C5%3Cbr/%3E%A7%BA%CA%D1%C1%BE%D1%B9%B8%EC%A1%D1%B9&amp;month=4&amp;year=2020&amp;thetype=%A7%BA%CB%B9%E8%C7%C2%A7%D2%B9" TargetMode="External"/><Relationship Id="rId394" Type="http://schemas.openxmlformats.org/officeDocument/2006/relationships/hyperlink" Target="http://hfo63.cfo.in.th/CheckDataDtl.aspx?orgid=04847&amp;balance=%A7%BA%B4%D8%C5%3Cbr/%3E%A7%BA%CA%D1%C1%BE%D1%B9%B8%EC%A1%D1%B9&amp;month=4&amp;year=2020&amp;thetype=%A7%BA%CB%B9%E8%C7%C2%A7%D2%B9" TargetMode="External"/><Relationship Id="rId254" Type="http://schemas.openxmlformats.org/officeDocument/2006/relationships/hyperlink" Target="http://hfo63.cfo.in.th/CheckDataDtl.aspx?orgid=05720&amp;balance=%A7%BA%B4%D8%C5%3Cbr/%3E%A7%BA%CA%D1%C1%BE%D1%B9%B8%EC%A1%D1%B9&amp;month=4&amp;year=2020&amp;thetype=%A7%BA%CB%B9%E8%C7%C2%A7%D2%B9" TargetMode="External"/><Relationship Id="rId699" Type="http://schemas.openxmlformats.org/officeDocument/2006/relationships/hyperlink" Target="http://hfo63.cfo.in.th/CheckDataDtl.aspx?orgid=04767&amp;balance=%A7%BA%B4%D8%C5%3Cbr/%3E%A7%BA%CA%D1%C1%BE%D1%B9%B8%EC%A1%D1%B9&amp;month=4&amp;year=2020&amp;thetype=%A7%BA%CB%B9%E8%C7%C2%A7%D2%B9" TargetMode="External"/><Relationship Id="rId1091" Type="http://schemas.openxmlformats.org/officeDocument/2006/relationships/hyperlink" Target="http://hfo63.cfo.in.th/CheckDataDtl.aspx?orgid=05578&amp;balance=%A7%BA%B4%D8%C5%3Cbr/%3E%A7%BA%CA%D1%C1%BE%D1%B9%B8%EC%A1%D1%B9&amp;month=4&amp;year=2020&amp;thetype=%A7%BA%CB%B9%E8%C7%C2%A7%D2%B9" TargetMode="External"/><Relationship Id="rId114" Type="http://schemas.openxmlformats.org/officeDocument/2006/relationships/hyperlink" Target="http://hfo63.cfo.in.th/CheckDataDtl.aspx?orgid=05645&amp;balance=%A7%BA%B4%D8%C5%3Cbr/%3E%A7%BA%CA%D1%C1%BE%D1%B9%B8%EC%A1%D1%B9&amp;month=4&amp;year=2020&amp;thetype=%A7%BA%CB%B9%E8%C7%C2%A7%D2%B9" TargetMode="External"/><Relationship Id="rId461" Type="http://schemas.openxmlformats.org/officeDocument/2006/relationships/hyperlink" Target="http://hfo63.cfo.in.th/CheckDataDtl.aspx?orgid=10240&amp;balance=%A7%BA%B4%D8%C5%3Cbr/%3E%A7%BA%CA%D1%C1%BE%D1%B9%B8%EC%A1%D1%B9&amp;month=4&amp;year=2020&amp;thetype=%A7%BA%CB%B9%E8%C7%C2%A7%D2%B9" TargetMode="External"/><Relationship Id="rId559" Type="http://schemas.openxmlformats.org/officeDocument/2006/relationships/hyperlink" Target="http://hfo63.cfo.in.th/CheckDataDtl.aspx?orgid=04694&amp;balance=%A7%BA%B4%D8%C5%3Cbr/%3E%A7%BA%CA%D1%C1%BE%D1%B9%B8%EC%A1%D1%B9&amp;month=4&amp;year=2020&amp;thetype=%A7%BA%CB%B9%E8%C7%C2%A7%D2%B9" TargetMode="External"/><Relationship Id="rId766" Type="http://schemas.openxmlformats.org/officeDocument/2006/relationships/hyperlink" Target="http://hfo63.cfo.in.th/CheckDataDtl.aspx?orgid=13930&amp;balance=%A7%BA%B4%D8%C5%3Cbr/%3E%A7%BA%CA%D1%C1%BE%D1%B9%B8%EC%A1%D1%B9&amp;month=4&amp;year=2020&amp;thetype=%A7%BA%CB%B9%E8%C7%C2%A7%D2%B9" TargetMode="External"/><Relationship Id="rId1189" Type="http://schemas.openxmlformats.org/officeDocument/2006/relationships/hyperlink" Target="http://hfo63.cfo.in.th/CheckDataDtl.aspx?orgid=21323&amp;balance=%A7%BA%B4%D8%C5%3Cbr/%3E%A7%BA%CA%D1%C1%BE%D1%B9%B8%EC%A1%D1%B9&amp;month=4&amp;year=2020&amp;thetype=%A7%BA%CB%B9%E8%C7%C2%A7%D2%B9" TargetMode="External"/><Relationship Id="rId1396" Type="http://schemas.openxmlformats.org/officeDocument/2006/relationships/hyperlink" Target="http://hfo63.cfo.in.th/CheckDataDtl.aspx?orgid=04176&amp;balance=%A7%BA%B4%D8%C5%3Cbr/%3E%A7%BA%CA%D1%C1%BE%D1%B9%B8%EC%A1%D1%B9&amp;month=4&amp;year=2020&amp;thetype=%A7%BA%CB%B9%E8%C7%C2%A7%D2%B9" TargetMode="External"/><Relationship Id="rId321" Type="http://schemas.openxmlformats.org/officeDocument/2006/relationships/hyperlink" Target="http://hfo63.cfo.in.th/CheckDataDtl.aspx?orgid=13980&amp;balance=%A7%BA%B4%D8%C5%3Cbr/%3E%A7%BA%CA%D1%C1%BE%D1%B9%B8%EC%A1%D1%B9&amp;month=4&amp;year=2020&amp;thetype=%A7%BA%CB%B9%E8%C7%C2%A7%D2%B9" TargetMode="External"/><Relationship Id="rId419" Type="http://schemas.openxmlformats.org/officeDocument/2006/relationships/hyperlink" Target="http://hfo63.cfo.in.th/CheckDataDtl.aspx?orgid=04875&amp;balance=%A7%BA%B4%D8%C5%3Cbr/%3E%A7%BA%CA%D1%C1%BE%D1%B9%B8%EC%A1%D1%B9&amp;month=4&amp;year=2020&amp;thetype=%A7%BA%CB%B9%E8%C7%C2%A7%D2%B9" TargetMode="External"/><Relationship Id="rId626" Type="http://schemas.openxmlformats.org/officeDocument/2006/relationships/hyperlink" Target="http://hfo63.cfo.in.th/CheckDataDtl.aspx?orgid=04729&amp;balance=%A7%BA%B4%D8%C5%3Cbr/%3E%A7%BA%CA%D1%C1%BE%D1%B9%B8%EC%A1%D1%B9&amp;month=4&amp;year=2020&amp;thetype=%A7%BA%CB%B9%E8%C7%C2%A7%D2%B9" TargetMode="External"/><Relationship Id="rId973" Type="http://schemas.openxmlformats.org/officeDocument/2006/relationships/hyperlink" Target="http://hfo63.cfo.in.th/CheckDataDtl.aspx?orgid=05519&amp;balance=%A7%BA%B4%D8%C5%3Cbr/%3E%A7%BA%CA%D1%C1%BE%D1%B9%B8%EC%A1%D1%B9&amp;month=4&amp;year=2020&amp;thetype=%A7%BA%CB%B9%E8%C7%C2%A7%D2%B9" TargetMode="External"/><Relationship Id="rId1049" Type="http://schemas.openxmlformats.org/officeDocument/2006/relationships/hyperlink" Target="http://hfo63.cfo.in.th/CheckDataDtl.aspx?orgid=05557&amp;balance=%A7%BA%B4%D8%C5%3Cbr/%3E%A7%BA%CA%D1%C1%BE%D1%B9%B8%EC%A1%D1%B9&amp;month=4&amp;year=2020&amp;thetype=%A7%BA%CB%B9%E8%C7%C2%A7%D2%B9" TargetMode="External"/><Relationship Id="rId1256" Type="http://schemas.openxmlformats.org/officeDocument/2006/relationships/hyperlink" Target="http://hfo63.cfo.in.th/CheckDataDtl.aspx?orgid=04803&amp;balance=%A7%BA%B4%D8%C5%3Cbr/%3E%A7%BA%CA%D1%C1%BE%D1%B9%B8%EC%A1%D1%B9&amp;month=4&amp;year=2020&amp;thetype=%A7%BA%CB%B9%E8%C7%C2%A7%D2%B9" TargetMode="External"/><Relationship Id="rId2002" Type="http://schemas.openxmlformats.org/officeDocument/2006/relationships/hyperlink" Target="http://hfo63.cfo.in.th/CheckDataDtl.aspx?orgid=13917&amp;balance=%A7%BA%B4%D8%C5%3Cbr/%3E%A7%BA%CA%D1%C1%BE%D1%B9%B8%EC%A1%D1%B9&amp;month=4&amp;year=2020&amp;thetype=%A7%BA%CB%B9%E8%C7%C2%A7%D2%B9" TargetMode="External"/><Relationship Id="rId833" Type="http://schemas.openxmlformats.org/officeDocument/2006/relationships/hyperlink" Target="http://hfo63.cfo.in.th/CheckDataDtl.aspx?orgid=05449&amp;balance=%A7%BA%B4%D8%C5%3Cbr/%3E%A7%BA%CA%D1%C1%BE%D1%B9%B8%EC%A1%D1%B9&amp;month=4&amp;year=2020&amp;thetype=%A7%BA%CB%B9%E8%C7%C2%A7%D2%B9" TargetMode="External"/><Relationship Id="rId1116" Type="http://schemas.openxmlformats.org/officeDocument/2006/relationships/hyperlink" Target="http://hfo63.cfo.in.th/CheckDataDtl.aspx?orgid=05591&amp;balance=%A7%BA%B4%D8%C5%3Cbr/%3E%A7%BA%CA%D1%C1%BE%D1%B9%B8%EC%A1%D1%B9&amp;month=4&amp;year=2020&amp;thetype=%A7%BA%CB%B9%E8%C7%C2%A7%D2%B9" TargetMode="External"/><Relationship Id="rId1463" Type="http://schemas.openxmlformats.org/officeDocument/2006/relationships/hyperlink" Target="http://hfo63.cfo.in.th/CheckDataDtl.aspx?orgid=04210&amp;balance=%A7%BA%B4%D8%C5%3Cbr/%3E%A7%BA%CA%D1%C1%BE%D1%B9%B8%EC%A1%D1%B9&amp;month=4&amp;year=2020&amp;thetype=%A7%BA%CB%B9%E8%C7%C2%A7%D2%B9" TargetMode="External"/><Relationship Id="rId1670" Type="http://schemas.openxmlformats.org/officeDocument/2006/relationships/hyperlink" Target="http://hfo63.cfo.in.th/CheckDataDtl.aspx?orgid=04528&amp;balance=%A7%BA%B4%D8%C5%3Cbr/%3E%A7%BA%CA%D1%C1%BE%D1%B9%B8%EC%A1%D1%B9&amp;month=4&amp;year=2020&amp;thetype=%A7%BA%CB%B9%E8%C7%C2%A7%D2%B9" TargetMode="External"/><Relationship Id="rId1768" Type="http://schemas.openxmlformats.org/officeDocument/2006/relationships/hyperlink" Target="http://hfo63.cfo.in.th/CheckDataDtl.aspx?orgid=04577&amp;balance=%A7%BA%B4%D8%C5%3Cbr/%3E%A7%BA%CA%D1%C1%BE%D1%B9%B8%EC%A1%D1%B9&amp;month=4&amp;year=2020&amp;thetype=%A7%BA%CB%B9%E8%C7%C2%A7%D2%B9" TargetMode="External"/><Relationship Id="rId900" Type="http://schemas.openxmlformats.org/officeDocument/2006/relationships/hyperlink" Target="http://hfo63.cfo.in.th/CheckDataDtl.aspx?orgid=05483&amp;balance=%A7%BA%B4%D8%C5%3Cbr/%3E%A7%BA%CA%D1%C1%BE%D1%B9%B8%EC%A1%D1%B9&amp;month=4&amp;year=2020&amp;thetype=%A7%BA%CB%B9%E8%C7%C2%A7%D2%B9" TargetMode="External"/><Relationship Id="rId1323" Type="http://schemas.openxmlformats.org/officeDocument/2006/relationships/hyperlink" Target="http://hfo63.cfo.in.th/CheckDataDtl.aspx?orgid=04867&amp;balance=%A7%BA%B4%D8%C5%3Cbr/%3E%A7%BA%CA%D1%C1%BE%D1%B9%B8%EC%A1%D1%B9&amp;month=4&amp;year=2020&amp;thetype=%A7%BA%CB%B9%E8%C7%C2%A7%D2%B9" TargetMode="External"/><Relationship Id="rId1530" Type="http://schemas.openxmlformats.org/officeDocument/2006/relationships/hyperlink" Target="http://hfo63.cfo.in.th/CheckDataDtl.aspx?orgid=04244&amp;balance=%A7%BA%B4%D8%C5%3Cbr/%3E%A7%BA%CA%D1%C1%BE%D1%B9%B8%EC%A1%D1%B9&amp;month=4&amp;year=2020&amp;thetype=%A7%BA%CB%B9%E8%C7%C2%A7%D2%B9" TargetMode="External"/><Relationship Id="rId1628" Type="http://schemas.openxmlformats.org/officeDocument/2006/relationships/hyperlink" Target="http://hfo63.cfo.in.th/CheckDataDtl.aspx?orgid=04505&amp;balance=%A7%BA%B4%D8%C5%3Cbr/%3E%A7%BA%CA%D1%C1%BE%D1%B9%B8%EC%A1%D1%B9&amp;month=4&amp;year=2020&amp;thetype=%A7%BA%CB%B9%E8%C7%C2%A7%D2%B9" TargetMode="External"/><Relationship Id="rId1975" Type="http://schemas.openxmlformats.org/officeDocument/2006/relationships/hyperlink" Target="http://hfo63.cfo.in.th/CheckDataDtl.aspx?orgid=11029&amp;balance=%A7%BA%B4%D8%C5%3Cbr/%3E%A7%BA%CA%D1%C1%BE%D1%B9%B8%EC%A1%D1%B9&amp;month=4&amp;year=2020&amp;thetype=%A7%BA%CB%B9%E8%C7%C2%A7%D2%B9" TargetMode="External"/><Relationship Id="rId1835" Type="http://schemas.openxmlformats.org/officeDocument/2006/relationships/hyperlink" Target="http://hfo63.cfo.in.th/CheckDataDtl.aspx?orgid=04611&amp;balance=%A7%BA%B4%D8%C5%3Cbr/%3E%A7%BA%CA%D1%C1%BE%D1%B9%B8%EC%A1%D1%B9&amp;month=4&amp;year=2020&amp;thetype=%A7%BA%CB%B9%E8%C7%C2%A7%D2%B9" TargetMode="External"/><Relationship Id="rId1902" Type="http://schemas.openxmlformats.org/officeDocument/2006/relationships/hyperlink" Target="http://hfo63.cfo.in.th/CheckDataDtl.aspx?orgid=04646&amp;balance=%A7%BA%B4%D8%C5%3Cbr/%3E%A7%BA%CA%D1%C1%BE%D1%B9%B8%EC%A1%D1%B9&amp;month=4&amp;year=2020&amp;thetype=%A7%BA%CB%B9%E8%C7%C2%A7%D2%B9" TargetMode="External"/><Relationship Id="rId276" Type="http://schemas.openxmlformats.org/officeDocument/2006/relationships/hyperlink" Target="http://hfo63.cfo.in.th/CheckDataDtl.aspx?orgid=05731&amp;balance=%A7%BA%B4%D8%C5%3Cbr/%3E%A7%BA%CA%D1%C1%BE%D1%B9%B8%EC%A1%D1%B9&amp;month=4&amp;year=2020&amp;thetype=%A7%BA%CB%B9%E8%C7%C2%A7%D2%B9" TargetMode="External"/><Relationship Id="rId483" Type="http://schemas.openxmlformats.org/officeDocument/2006/relationships/hyperlink" Target="http://hfo63.cfo.in.th/CheckDataDtl.aspx?orgid=13934&amp;balance=%A7%BA%B4%D8%C5%3Cbr/%3E%A7%BA%CA%D1%C1%BE%D1%B9%B8%EC%A1%D1%B9&amp;month=4&amp;year=2020&amp;thetype=%A7%BA%CB%B9%E8%C7%C2%A7%D2%B9" TargetMode="External"/><Relationship Id="rId690" Type="http://schemas.openxmlformats.org/officeDocument/2006/relationships/hyperlink" Target="http://hfo63.cfo.in.th/CheckDataDtl.aspx?orgid=04762&amp;balance=%A7%BA%B4%D8%C5%3Cbr/%3E%A7%BA%CA%D1%C1%BE%D1%B9%B8%EC%A1%D1%B9&amp;month=4&amp;year=2020&amp;thetype=%A7%BA%CB%B9%E8%C7%C2%A7%D2%B9" TargetMode="External"/><Relationship Id="rId136" Type="http://schemas.openxmlformats.org/officeDocument/2006/relationships/hyperlink" Target="http://hfo63.cfo.in.th/CheckDataDtl.aspx?orgid=05658&amp;balance=%A7%BA%B4%D8%C5%3Cbr/%3E%A7%BA%CA%D1%C1%BE%D1%B9%B8%EC%A1%D1%B9&amp;month=4&amp;year=2020&amp;thetype=%A7%BA%CB%B9%E8%C7%C2%A7%D2%B9" TargetMode="External"/><Relationship Id="rId343" Type="http://schemas.openxmlformats.org/officeDocument/2006/relationships/hyperlink" Target="http://hfo63.cfo.in.th/CheckDataDtl.aspx?orgid=00438&amp;balance=%A7%BA%B4%D8%C5%3Cbr/%3E%A7%BA%CA%D1%C1%BE%D1%B9%B8%EC%A1%D1%B9&amp;month=4&amp;year=2020&amp;thetype=%A7%BA%CB%B9%E8%C7%C2%A7%D2%B9" TargetMode="External"/><Relationship Id="rId550" Type="http://schemas.openxmlformats.org/officeDocument/2006/relationships/hyperlink" Target="http://hfo63.cfo.in.th/CheckDataDtl.aspx?orgid=04689&amp;balance=%A7%BA%B4%D8%C5%3Cbr/%3E%A7%BA%CA%D1%C1%BE%D1%B9%B8%EC%A1%D1%B9&amp;month=4&amp;year=2020&amp;thetype=%A7%BA%CB%B9%E8%C7%C2%A7%D2%B9" TargetMode="External"/><Relationship Id="rId788" Type="http://schemas.openxmlformats.org/officeDocument/2006/relationships/hyperlink" Target="http://hfo63.cfo.in.th/CheckDataDtl.aspx?orgid=00495&amp;balance=%A7%BA%B4%D8%C5%3Cbr/%3E%A7%BA%CA%D1%C1%BE%D1%B9%B8%EC%A1%D1%B9&amp;month=4&amp;year=2020&amp;thetype=%A7%BA%CB%B9%E8%C7%C2%A7%D2%B9" TargetMode="External"/><Relationship Id="rId995" Type="http://schemas.openxmlformats.org/officeDocument/2006/relationships/hyperlink" Target="http://hfo63.cfo.in.th/CheckDataDtl.aspx?orgid=05530&amp;balance=%A7%BA%B4%D8%C5%3Cbr/%3E%A7%BA%CA%D1%C1%BE%D1%B9%B8%EC%A1%D1%B9&amp;month=4&amp;year=2020&amp;thetype=%A7%BA%CB%B9%E8%C7%C2%A7%D2%B9" TargetMode="External"/><Relationship Id="rId1180" Type="http://schemas.openxmlformats.org/officeDocument/2006/relationships/hyperlink" Target="http://hfo63.cfo.in.th/CheckDataDtl.aspx?orgid=14441&amp;balance=%A7%BA%B4%D8%C5%3Cbr/%3E%A7%BA%CA%D1%C1%BE%D1%B9%B8%EC%A1%D1%B9&amp;month=4&amp;year=2020&amp;thetype=%A7%BA%CB%B9%E8%C7%C2%A7%D2%B9" TargetMode="External"/><Relationship Id="rId2024" Type="http://schemas.openxmlformats.org/officeDocument/2006/relationships/hyperlink" Target="http://hfo63.cfo.in.th/CheckDataDtl.aspx?orgid=14845&amp;balance=%A7%BA%B4%D8%C5%3Cbr/%3E%A7%BA%CA%D1%C1%BE%D1%B9%B8%EC%A1%D1%B9&amp;month=4&amp;year=2020&amp;thetype=%A7%BA%CB%B9%E8%C7%C2%A7%D2%B9" TargetMode="External"/><Relationship Id="rId203" Type="http://schemas.openxmlformats.org/officeDocument/2006/relationships/hyperlink" Target="http://hfo63.cfo.in.th/CheckDataDtl.aspx?orgid=05694&amp;balance=%A7%BA%B4%D8%C5%3Cbr/%3E%A7%BA%CA%D1%C1%BE%D1%B9%B8%EC%A1%D1%B9&amp;month=4&amp;year=2020&amp;thetype=%A7%BA%CB%B9%E8%C7%C2%A7%D2%B9" TargetMode="External"/><Relationship Id="rId648" Type="http://schemas.openxmlformats.org/officeDocument/2006/relationships/hyperlink" Target="http://hfo63.cfo.in.th/CheckDataDtl.aspx?orgid=04740&amp;balance=%A7%BA%B4%D8%C5%3Cbr/%3E%A7%BA%CA%D1%C1%BE%D1%B9%B8%EC%A1%D1%B9&amp;month=4&amp;year=2020&amp;thetype=%A7%BA%CB%B9%E8%C7%C2%A7%D2%B9" TargetMode="External"/><Relationship Id="rId855" Type="http://schemas.openxmlformats.org/officeDocument/2006/relationships/hyperlink" Target="http://hfo63.cfo.in.th/CheckDataDtl.aspx?orgid=05460&amp;balance=%A7%BA%B4%D8%C5%3Cbr/%3E%A7%BA%CA%D1%C1%BE%D1%B9%B8%EC%A1%D1%B9&amp;month=4&amp;year=2020&amp;thetype=%A7%BA%CB%B9%E8%C7%C2%A7%D2%B9" TargetMode="External"/><Relationship Id="rId1040" Type="http://schemas.openxmlformats.org/officeDocument/2006/relationships/hyperlink" Target="http://hfo63.cfo.in.th/CheckDataDtl.aspx?orgid=05553&amp;balance=%A7%BA%B4%D8%C5%3Cbr/%3E%A7%BA%CA%D1%C1%BE%D1%B9%B8%EC%A1%D1%B9&amp;month=4&amp;year=2020&amp;thetype=%A7%BA%CB%B9%E8%C7%C2%A7%D2%B9" TargetMode="External"/><Relationship Id="rId1278" Type="http://schemas.openxmlformats.org/officeDocument/2006/relationships/hyperlink" Target="http://hfo63.cfo.in.th/CheckDataDtl.aspx?orgid=04833&amp;balance=%A7%BA%B4%D8%C5%3Cbr/%3E%A7%BA%CA%D1%C1%BE%D1%B9%B8%EC%A1%D1%B9&amp;month=4&amp;year=2020&amp;thetype=%A7%BA%CB%B9%E8%C7%C2%A7%D2%B9" TargetMode="External"/><Relationship Id="rId1485" Type="http://schemas.openxmlformats.org/officeDocument/2006/relationships/hyperlink" Target="http://hfo63.cfo.in.th/CheckDataDtl.aspx?orgid=04221&amp;balance=%A7%BA%B4%D8%C5%3Cbr/%3E%A7%BA%CA%D1%C1%BE%D1%B9%B8%EC%A1%D1%B9&amp;month=4&amp;year=2020&amp;thetype=%A7%BA%CB%B9%E8%C7%C2%A7%D2%B9" TargetMode="External"/><Relationship Id="rId1692" Type="http://schemas.openxmlformats.org/officeDocument/2006/relationships/hyperlink" Target="http://hfo63.cfo.in.th/CheckDataDtl.aspx?orgid=04539&amp;balance=%A7%BA%B4%D8%C5%3Cbr/%3E%A7%BA%CA%D1%C1%BE%D1%B9%B8%EC%A1%D1%B9&amp;month=4&amp;year=2020&amp;thetype=%A7%BA%CB%B9%E8%C7%C2%A7%D2%B9" TargetMode="External"/><Relationship Id="rId410" Type="http://schemas.openxmlformats.org/officeDocument/2006/relationships/hyperlink" Target="http://hfo63.cfo.in.th/CheckDataDtl.aspx?orgid=04871&amp;balance=%A7%BA%B4%D8%C5%3Cbr/%3E%A7%BA%CA%D1%C1%BE%D1%B9%B8%EC%A1%D1%B9&amp;month=4&amp;year=2020&amp;thetype=%A7%BA%CB%B9%E8%C7%C2%A7%D2%B9" TargetMode="External"/><Relationship Id="rId508" Type="http://schemas.openxmlformats.org/officeDocument/2006/relationships/hyperlink" Target="http://hfo63.cfo.in.th/CheckDataDtl.aspx?orgid=04668&amp;balance=%A7%BA%B4%D8%C5%3Cbr/%3E%A7%BA%CA%D1%C1%BE%D1%B9%B8%EC%A1%D1%B9&amp;month=4&amp;year=2020&amp;thetype=%A7%BA%CB%B9%E8%C7%C2%A7%D2%B9" TargetMode="External"/><Relationship Id="rId715" Type="http://schemas.openxmlformats.org/officeDocument/2006/relationships/hyperlink" Target="http://hfo63.cfo.in.th/CheckDataDtl.aspx?orgid=04775&amp;balance=%A7%BA%B4%D8%C5%3Cbr/%3E%A7%BA%CA%D1%C1%BE%D1%B9%B8%EC%A1%D1%B9&amp;month=4&amp;year=2020&amp;thetype=%A7%BA%CB%B9%E8%C7%C2%A7%D2%B9" TargetMode="External"/><Relationship Id="rId922" Type="http://schemas.openxmlformats.org/officeDocument/2006/relationships/hyperlink" Target="http://hfo63.cfo.in.th/CheckDataDtl.aspx?orgid=05494&amp;balance=%A7%BA%B4%D8%C5%3Cbr/%3E%A7%BA%CA%D1%C1%BE%D1%B9%B8%EC%A1%D1%B9&amp;month=4&amp;year=2020&amp;thetype=%A7%BA%CB%B9%E8%C7%C2%A7%D2%B9" TargetMode="External"/><Relationship Id="rId1138" Type="http://schemas.openxmlformats.org/officeDocument/2006/relationships/hyperlink" Target="http://hfo63.cfo.in.th/CheckDataDtl.aspx?orgid=11095&amp;balance=%A7%BA%B4%D8%C5%3Cbr/%3E%A7%BA%CA%D1%C1%BE%D1%B9%B8%EC%A1%D1%B9&amp;month=4&amp;year=2020&amp;thetype=%A7%BA%CB%B9%E8%C7%C2%A7%D2%B9" TargetMode="External"/><Relationship Id="rId1345" Type="http://schemas.openxmlformats.org/officeDocument/2006/relationships/hyperlink" Target="http://hfo63.cfo.in.th/CheckDataDtl.aspx?orgid=04905&amp;balance=%A7%BA%B4%D8%C5%3Cbr/%3E%A7%BA%CA%D1%C1%BE%D1%B9%B8%EC%A1%D1%B9&amp;month=4&amp;year=2020&amp;thetype=%A7%BA%CB%B9%E8%C7%C2%A7%D2%B9" TargetMode="External"/><Relationship Id="rId1552" Type="http://schemas.openxmlformats.org/officeDocument/2006/relationships/hyperlink" Target="http://hfo63.cfo.in.th/CheckDataDtl.aspx?orgid=13893&amp;balance=%A7%BA%B4%D8%C5%3Cbr/%3E%A7%BA%CA%D1%C1%BE%D1%B9%B8%EC%A1%D1%B9&amp;month=4&amp;year=2020&amp;thetype=%A7%BA%CB%B9%E8%C7%C2%A7%D2%B9" TargetMode="External"/><Relationship Id="rId1997" Type="http://schemas.openxmlformats.org/officeDocument/2006/relationships/hyperlink" Target="http://hfo63.cfo.in.th/CheckDataDtl.aspx?orgid=13914&amp;balance=%A7%BA%B4%D8%C5%3Cbr/%3E%A7%BA%CA%D1%C1%BE%D1%B9%B8%EC%A1%D1%B9&amp;month=4&amp;year=2020&amp;thetype=%A7%BA%CB%B9%E8%C7%C2%A7%D2%B9" TargetMode="External"/><Relationship Id="rId1205" Type="http://schemas.openxmlformats.org/officeDocument/2006/relationships/hyperlink" Target="http://hfo63.cfo.in.th/CheckDataDtl.aspx?orgid=00435&amp;balance=%A7%BA%B4%D8%C5%3Cbr/%3E%A7%BA%CA%D1%C1%BE%D1%B9%B8%EC%A1%D1%B9&amp;month=4&amp;year=2020&amp;thetype=%A7%BA%CB%B9%E8%C7%C2%A7%D2%B9" TargetMode="External"/><Relationship Id="rId1857" Type="http://schemas.openxmlformats.org/officeDocument/2006/relationships/hyperlink" Target="http://hfo63.cfo.in.th/CheckDataDtl.aspx?orgid=04623&amp;balance=%A7%BA%B4%D8%C5%3Cbr/%3E%A7%BA%CA%D1%C1%BE%D1%B9%B8%EC%A1%D1%B9&amp;month=4&amp;year=2020&amp;thetype=%A7%BA%CB%B9%E8%C7%C2%A7%D2%B9" TargetMode="External"/><Relationship Id="rId51" Type="http://schemas.openxmlformats.org/officeDocument/2006/relationships/hyperlink" Target="http://hfo63.cfo.in.th/CheckDataDtl.aspx?orgid=05614&amp;balance=%A7%BA%B4%D8%C5%3Cbr/%3E%A7%BA%CA%D1%C1%BE%D1%B9%B8%EC%A1%D1%B9&amp;month=4&amp;year=2020&amp;thetype=%A7%BA%CB%B9%E8%C7%C2%A7%D2%B9" TargetMode="External"/><Relationship Id="rId1412" Type="http://schemas.openxmlformats.org/officeDocument/2006/relationships/hyperlink" Target="http://hfo63.cfo.in.th/CheckDataDtl.aspx?orgid=04185&amp;balance=%A7%BA%B4%D8%C5%3Cbr/%3E%A7%BA%CA%D1%C1%BE%D1%B9%B8%EC%A1%D1%B9&amp;month=4&amp;year=2020&amp;thetype=%A7%BA%CB%B9%E8%C7%C2%A7%D2%B9" TargetMode="External"/><Relationship Id="rId1717" Type="http://schemas.openxmlformats.org/officeDocument/2006/relationships/hyperlink" Target="http://hfo63.cfo.in.th/CheckDataDtl.aspx?orgid=04551&amp;balance=%A7%BA%B4%D8%C5%3Cbr/%3E%A7%BA%CA%D1%C1%BE%D1%B9%B8%EC%A1%D1%B9&amp;month=4&amp;year=2020&amp;thetype=%A7%BA%CB%B9%E8%C7%C2%A7%D2%B9" TargetMode="External"/><Relationship Id="rId1924" Type="http://schemas.openxmlformats.org/officeDocument/2006/relationships/hyperlink" Target="http://hfo63.cfo.in.th/CheckDataDtl.aspx?orgid=04657&amp;balance=%A7%BA%B4%D8%C5%3Cbr/%3E%A7%BA%CA%D1%C1%BE%D1%B9%B8%EC%A1%D1%B9&amp;month=4&amp;year=2020&amp;thetype=%A7%BA%CB%B9%E8%C7%C2%A7%D2%B9" TargetMode="External"/><Relationship Id="rId298" Type="http://schemas.openxmlformats.org/officeDocument/2006/relationships/hyperlink" Target="http://hfo63.cfo.in.th/CheckDataDtl.aspx?orgid=11104&amp;balance=%A7%BA%B4%D8%C5%3Cbr/%3E%A7%BA%CA%D1%C1%BE%D1%B9%B8%EC%A1%D1%B9&amp;month=4&amp;year=2020&amp;thetype=%A7%BA%CB%B9%E8%C7%C2%A7%D2%B9" TargetMode="External"/><Relationship Id="rId158" Type="http://schemas.openxmlformats.org/officeDocument/2006/relationships/hyperlink" Target="http://hfo63.cfo.in.th/CheckDataDtl.aspx?orgid=05669&amp;balance=%A7%BA%B4%D8%C5%3Cbr/%3E%A7%BA%CA%D1%C1%BE%D1%B9%B8%EC%A1%D1%B9&amp;month=4&amp;year=2020&amp;thetype=%A7%BA%CB%B9%E8%C7%C2%A7%D2%B9" TargetMode="External"/><Relationship Id="rId365" Type="http://schemas.openxmlformats.org/officeDocument/2006/relationships/hyperlink" Target="http://hfo63.cfo.in.th/CheckDataDtl.aspx?orgid=04816&amp;balance=%A7%BA%B4%D8%C5%3Cbr/%3E%A7%BA%CA%D1%C1%BE%D1%B9%B8%EC%A1%D1%B9&amp;month=4&amp;year=2020&amp;thetype=%A7%BA%CB%B9%E8%C7%C2%A7%D2%B9" TargetMode="External"/><Relationship Id="rId572" Type="http://schemas.openxmlformats.org/officeDocument/2006/relationships/hyperlink" Target="http://hfo63.cfo.in.th/CheckDataDtl.aspx?orgid=04700&amp;balance=%A7%BA%B4%D8%C5%3Cbr/%3E%A7%BA%CA%D1%C1%BE%D1%B9%B8%EC%A1%D1%B9&amp;month=4&amp;year=2020&amp;thetype=%A7%BA%CB%B9%E8%C7%C2%A7%D2%B9" TargetMode="External"/><Relationship Id="rId2046" Type="http://schemas.openxmlformats.org/officeDocument/2006/relationships/drawing" Target="../drawings/drawing2.xml"/><Relationship Id="rId225" Type="http://schemas.openxmlformats.org/officeDocument/2006/relationships/hyperlink" Target="http://hfo63.cfo.in.th/CheckDataDtl.aspx?orgid=05706&amp;balance=%A7%BA%B4%D8%C5%3Cbr/%3E%A7%BA%CA%D1%C1%BE%D1%B9%B8%EC%A1%D1%B9&amp;month=4&amp;year=2020&amp;thetype=%A7%BA%CB%B9%E8%C7%C2%A7%D2%B9" TargetMode="External"/><Relationship Id="rId432" Type="http://schemas.openxmlformats.org/officeDocument/2006/relationships/hyperlink" Target="http://hfo63.cfo.in.th/CheckDataDtl.aspx?orgid=04882&amp;balance=%A7%BA%B4%D8%C5%3Cbr/%3E%A7%BA%CA%D1%C1%BE%D1%B9%B8%EC%A1%D1%B9&amp;month=4&amp;year=2020&amp;thetype=%A7%BA%CB%B9%E8%C7%C2%A7%D2%B9" TargetMode="External"/><Relationship Id="rId877" Type="http://schemas.openxmlformats.org/officeDocument/2006/relationships/hyperlink" Target="http://hfo63.cfo.in.th/CheckDataDtl.aspx?orgid=05471&amp;balance=%A7%BA%B4%D8%C5%3Cbr/%3E%A7%BA%CA%D1%C1%BE%D1%B9%B8%EC%A1%D1%B9&amp;month=4&amp;year=2020&amp;thetype=%A7%BA%CB%B9%E8%C7%C2%A7%D2%B9" TargetMode="External"/><Relationship Id="rId1062" Type="http://schemas.openxmlformats.org/officeDocument/2006/relationships/hyperlink" Target="http://hfo63.cfo.in.th/CheckDataDtl.aspx?orgid=05564&amp;balance=%A7%BA%B4%D8%C5%3Cbr/%3E%A7%BA%CA%D1%C1%BE%D1%B9%B8%EC%A1%D1%B9&amp;month=4&amp;year=2020&amp;thetype=%A7%BA%CB%B9%E8%C7%C2%A7%D2%B9" TargetMode="External"/><Relationship Id="rId737" Type="http://schemas.openxmlformats.org/officeDocument/2006/relationships/hyperlink" Target="http://hfo63.cfo.in.th/CheckDataDtl.aspx?orgid=11033&amp;balance=%A7%BA%B4%D8%C5%3Cbr/%3E%A7%BA%CA%D1%C1%BE%D1%B9%B8%EC%A1%D1%B9&amp;month=4&amp;year=2020&amp;thetype=%A7%BA%CB%B9%E8%C7%C2%A7%D2%B9" TargetMode="External"/><Relationship Id="rId944" Type="http://schemas.openxmlformats.org/officeDocument/2006/relationships/hyperlink" Target="http://hfo63.cfo.in.th/CheckDataDtl.aspx?orgid=05505&amp;balance=%A7%BA%B4%D8%C5%3Cbr/%3E%A7%BA%CA%D1%C1%BE%D1%B9%B8%EC%A1%D1%B9&amp;month=4&amp;year=2020&amp;thetype=%A7%BA%CB%B9%E8%C7%C2%A7%D2%B9" TargetMode="External"/><Relationship Id="rId1367" Type="http://schemas.openxmlformats.org/officeDocument/2006/relationships/hyperlink" Target="http://hfo63.cfo.in.th/CheckDataDtl.aspx?orgid=11448&amp;balance=%A7%BA%B4%D8%C5%3Cbr/%3E%A7%BA%CA%D1%C1%BE%D1%B9%B8%EC%A1%D1%B9&amp;month=4&amp;year=2020&amp;thetype=%A7%BA%CB%B9%E8%C7%C2%A7%D2%B9" TargetMode="External"/><Relationship Id="rId1574" Type="http://schemas.openxmlformats.org/officeDocument/2006/relationships/hyperlink" Target="http://hfo63.cfo.in.th/CheckDataDtl.aspx?orgid=00410&amp;balance=&amp;month=4&amp;year=2020&amp;thetype=%A7%BA%CB%B9%E8%C7%C2%A7%D2%B9" TargetMode="External"/><Relationship Id="rId1781" Type="http://schemas.openxmlformats.org/officeDocument/2006/relationships/hyperlink" Target="http://hfo63.cfo.in.th/CheckDataDtl.aspx?orgid=04583&amp;balance=%A7%BA%B4%D8%C5%3Cbr/%3E%A7%BA%CA%D1%C1%BE%D1%B9%B8%EC%A1%D1%B9&amp;month=4&amp;year=2020&amp;thetype=%A7%BA%CB%B9%E8%C7%C2%A7%D2%B9" TargetMode="External"/><Relationship Id="rId73" Type="http://schemas.openxmlformats.org/officeDocument/2006/relationships/hyperlink" Target="http://hfo63.cfo.in.th/CheckDataDtl.aspx?orgid=05625&amp;balance=%A7%BA%B4%D8%C5%3Cbr/%3E%A7%BA%CA%D1%C1%BE%D1%B9%B8%EC%A1%D1%B9&amp;month=4&amp;year=2020&amp;thetype=%A7%BA%CB%B9%E8%C7%C2%A7%D2%B9" TargetMode="External"/><Relationship Id="rId804" Type="http://schemas.openxmlformats.org/officeDocument/2006/relationships/hyperlink" Target="http://hfo63.cfo.in.th/CheckDataDtl.aspx?orgid=00503&amp;balance=%A7%BA%B4%D8%C5%3Cbr/%3E%A7%BA%CA%D1%C1%BE%D1%B9%B8%EC%A1%D1%B9&amp;month=4&amp;year=2020&amp;thetype=%A7%BA%CB%B9%E8%C7%C2%A7%D2%B9" TargetMode="External"/><Relationship Id="rId1227" Type="http://schemas.openxmlformats.org/officeDocument/2006/relationships/hyperlink" Target="http://hfo63.cfo.in.th/CheckDataDtl.aspx?orgid=04788&amp;balance=%A7%BA%B4%D8%C5%3Cbr/%3E%A7%BA%CA%D1%C1%BE%D1%B9%B8%EC%A1%D1%B9&amp;month=4&amp;year=2020&amp;thetype=%A7%BA%CB%B9%E8%C7%C2%A7%D2%B9" TargetMode="External"/><Relationship Id="rId1434" Type="http://schemas.openxmlformats.org/officeDocument/2006/relationships/hyperlink" Target="http://hfo63.cfo.in.th/CheckDataDtl.aspx?orgid=04196&amp;balance=%A7%BA%B4%D8%C5%3Cbr/%3E%A7%BA%CA%D1%C1%BE%D1%B9%B8%EC%A1%D1%B9&amp;month=4&amp;year=2020&amp;thetype=%A7%BA%CB%B9%E8%C7%C2%A7%D2%B9" TargetMode="External"/><Relationship Id="rId1641" Type="http://schemas.openxmlformats.org/officeDocument/2006/relationships/hyperlink" Target="http://hfo63.cfo.in.th/CheckDataDtl.aspx?orgid=04511&amp;balance=%A7%BA%B4%D8%C5%3Cbr/%3E%A7%BA%CA%D1%C1%BE%D1%B9%B8%EC%A1%D1%B9&amp;month=4&amp;year=2020&amp;thetype=%A7%BA%CB%B9%E8%C7%C2%A7%D2%B9" TargetMode="External"/><Relationship Id="rId1879" Type="http://schemas.openxmlformats.org/officeDocument/2006/relationships/hyperlink" Target="http://hfo63.cfo.in.th/CheckDataDtl.aspx?orgid=04634&amp;balance=%A7%BA%B4%D8%C5%3Cbr/%3E%A7%BA%CA%D1%C1%BE%D1%B9%B8%EC%A1%D1%B9&amp;month=4&amp;year=2020&amp;thetype=%A7%BA%CB%B9%E8%C7%C2%A7%D2%B9" TargetMode="External"/><Relationship Id="rId1501" Type="http://schemas.openxmlformats.org/officeDocument/2006/relationships/hyperlink" Target="http://hfo63.cfo.in.th/CheckDataDtl.aspx?orgid=04229&amp;balance=%A7%BA%B4%D8%C5%3Cbr/%3E%A7%BA%CA%D1%C1%BE%D1%B9%B8%EC%A1%D1%B9&amp;month=4&amp;year=2020&amp;thetype=%A7%BA%CB%B9%E8%C7%C2%A7%D2%B9" TargetMode="External"/><Relationship Id="rId1739" Type="http://schemas.openxmlformats.org/officeDocument/2006/relationships/hyperlink" Target="http://hfo63.cfo.in.th/CheckDataDtl.aspx?orgid=04562&amp;balance=%A7%BA%B4%D8%C5%3Cbr/%3E%A7%BA%CA%D1%C1%BE%D1%B9%B8%EC%A1%D1%B9&amp;month=4&amp;year=2020&amp;thetype=%A7%BA%CB%B9%E8%C7%C2%A7%D2%B9" TargetMode="External"/><Relationship Id="rId1946" Type="http://schemas.openxmlformats.org/officeDocument/2006/relationships/hyperlink" Target="http://hfo63.cfo.in.th/CheckDataDtl.aspx?orgid=11015&amp;balance=%A7%BA%B4%D8%C5%3Cbr/%3E%A7%BA%CA%D1%C1%BE%D1%B9%B8%EC%A1%D1%B9&amp;month=4&amp;year=2020&amp;thetype=%A7%BA%CB%B9%E8%C7%C2%A7%D2%B9" TargetMode="External"/><Relationship Id="rId1806" Type="http://schemas.openxmlformats.org/officeDocument/2006/relationships/hyperlink" Target="http://hfo63.cfo.in.th/CheckDataDtl.aspx?orgid=04597&amp;balance=%A7%BA%B4%D8%C5%3Cbr/%3E%A7%BA%CA%D1%C1%BE%D1%B9%B8%EC%A1%D1%B9&amp;month=4&amp;year=2020&amp;thetype=%A7%BA%CB%B9%E8%C7%C2%A7%D2%B9" TargetMode="External"/><Relationship Id="rId387" Type="http://schemas.openxmlformats.org/officeDocument/2006/relationships/hyperlink" Target="http://hfo63.cfo.in.th/CheckDataDtl.aspx?orgid=04843&amp;balance=%A7%BA%B4%D8%C5%3Cbr/%3E%A7%BA%CA%D1%C1%BE%D1%B9%B8%EC%A1%D1%B9&amp;month=4&amp;year=2020&amp;thetype=%A7%BA%CB%B9%E8%C7%C2%A7%D2%B9" TargetMode="External"/><Relationship Id="rId594" Type="http://schemas.openxmlformats.org/officeDocument/2006/relationships/hyperlink" Target="http://hfo63.cfo.in.th/CheckDataDtl.aspx?orgid=04713&amp;balance=%A7%BA%B4%D8%C5%3Cbr/%3E%A7%BA%CA%D1%C1%BE%D1%B9%B8%EC%A1%D1%B9&amp;month=4&amp;year=2020&amp;thetype=%A7%BA%CB%B9%E8%C7%C2%A7%D2%B9" TargetMode="External"/><Relationship Id="rId247" Type="http://schemas.openxmlformats.org/officeDocument/2006/relationships/hyperlink" Target="http://hfo63.cfo.in.th/CheckDataDtl.aspx?orgid=05717&amp;balance=%A7%BA%B4%D8%C5%3Cbr/%3E%A7%BA%CA%D1%C1%BE%D1%B9%B8%EC%A1%D1%B9&amp;month=4&amp;year=2020&amp;thetype=%A7%BA%CB%B9%E8%C7%C2%A7%D2%B9" TargetMode="External"/><Relationship Id="rId899" Type="http://schemas.openxmlformats.org/officeDocument/2006/relationships/hyperlink" Target="http://hfo63.cfo.in.th/CheckDataDtl.aspx?orgid=05482&amp;balance=%A7%BA%B4%D8%C5%3Cbr/%3E%A7%BA%CA%D1%C1%BE%D1%B9%B8%EC%A1%D1%B9&amp;month=4&amp;year=2020&amp;thetype=%A7%BA%CB%B9%E8%C7%C2%A7%D2%B9" TargetMode="External"/><Relationship Id="rId1084" Type="http://schemas.openxmlformats.org/officeDocument/2006/relationships/hyperlink" Target="http://hfo63.cfo.in.th/CheckDataDtl.aspx?orgid=05575&amp;balance=%A7%BA%B4%D8%C5%3Cbr/%3E%A7%BA%CA%D1%C1%BE%D1%B9%B8%EC%A1%D1%B9&amp;month=4&amp;year=2020&amp;thetype=%A7%BA%CB%B9%E8%C7%C2%A7%D2%B9" TargetMode="External"/><Relationship Id="rId107" Type="http://schemas.openxmlformats.org/officeDocument/2006/relationships/hyperlink" Target="http://hfo63.cfo.in.th/CheckDataDtl.aspx?orgid=05642&amp;balance=%A7%BA%B4%D8%C5%3Cbr/%3E%A7%BA%CA%D1%C1%BE%D1%B9%B8%EC%A1%D1%B9&amp;month=4&amp;year=2020&amp;thetype=%A7%BA%CB%B9%E8%C7%C2%A7%D2%B9" TargetMode="External"/><Relationship Id="rId454" Type="http://schemas.openxmlformats.org/officeDocument/2006/relationships/hyperlink" Target="http://hfo63.cfo.in.th/CheckDataDtl.aspx?orgid=04893&amp;balance=%A7%BA%B4%D8%C5%3Cbr/%3E%A7%BA%CA%D1%C1%BE%D1%B9%B8%EC%A1%D1%B9&amp;month=4&amp;year=2020&amp;thetype=%A7%BA%CB%B9%E8%C7%C2%A7%D2%B9" TargetMode="External"/><Relationship Id="rId661" Type="http://schemas.openxmlformats.org/officeDocument/2006/relationships/hyperlink" Target="http://hfo63.cfo.in.th/CheckDataDtl.aspx?orgid=04747&amp;balance=%A7%BA%B4%D8%C5%3Cbr/%3E%A7%BA%CA%D1%C1%BE%D1%B9%B8%EC%A1%D1%B9&amp;month=4&amp;year=2020&amp;thetype=%A7%BA%CB%B9%E8%C7%C2%A7%D2%B9" TargetMode="External"/><Relationship Id="rId759" Type="http://schemas.openxmlformats.org/officeDocument/2006/relationships/hyperlink" Target="http://hfo63.cfo.in.th/CheckDataDtl.aspx?orgid=13927&amp;balance=%A7%BA%B4%D8%C5%3Cbr/%3E%A7%BA%CA%D1%C1%BE%D1%B9%B8%EC%A1%D1%B9&amp;month=4&amp;year=2020&amp;thetype=%A7%BA%CB%B9%E8%C7%C2%A7%D2%B9" TargetMode="External"/><Relationship Id="rId966" Type="http://schemas.openxmlformats.org/officeDocument/2006/relationships/hyperlink" Target="http://hfo63.cfo.in.th/CheckDataDtl.aspx?orgid=05516&amp;balance=%A7%BA%B4%D8%C5%3Cbr/%3E%A7%BA%CA%D1%C1%BE%D1%B9%B8%EC%A1%D1%B9&amp;month=4&amp;year=2020&amp;thetype=%A7%BA%CB%B9%E8%C7%C2%A7%D2%B9" TargetMode="External"/><Relationship Id="rId1291" Type="http://schemas.openxmlformats.org/officeDocument/2006/relationships/hyperlink" Target="http://hfo63.cfo.in.th/CheckDataDtl.aspx?orgid=04839&amp;balance=%A7%BA%B4%D8%C5%3Cbr/%3E%A7%BA%CA%D1%C1%BE%D1%B9%B8%EC%A1%D1%B9&amp;month=4&amp;year=2020&amp;thetype=%A7%BA%CB%B9%E8%C7%C2%A7%D2%B9" TargetMode="External"/><Relationship Id="rId1389" Type="http://schemas.openxmlformats.org/officeDocument/2006/relationships/hyperlink" Target="http://hfo63.cfo.in.th/CheckDataDtl.aspx?orgid=04172&amp;balance=%A7%BA%B4%D8%C5%3Cbr/%3E%A7%BA%CA%D1%C1%BE%D1%B9%B8%EC%A1%D1%B9&amp;month=4&amp;year=2020&amp;thetype=%A7%BA%CB%B9%E8%C7%C2%A7%D2%B9" TargetMode="External"/><Relationship Id="rId1596" Type="http://schemas.openxmlformats.org/officeDocument/2006/relationships/hyperlink" Target="http://hfo63.cfo.in.th/CheckDataDtl.aspx?orgid=04489&amp;balance=%A7%BA%B4%D8%C5%3Cbr/%3E%A7%BA%CA%D1%C1%BE%D1%B9%B8%EC%A1%D1%B9&amp;month=4&amp;year=2020&amp;thetype=%A7%BA%CB%B9%E8%C7%C2%A7%D2%B9" TargetMode="External"/><Relationship Id="rId314" Type="http://schemas.openxmlformats.org/officeDocument/2006/relationships/hyperlink" Target="http://hfo63.cfo.in.th/CheckDataDtl.aspx?orgid=11112&amp;balance=%A7%BA%B4%D8%C5%3Cbr/%3E%A7%BA%CA%D1%C1%BE%D1%B9%B8%EC%A1%D1%B9&amp;month=4&amp;year=2020&amp;thetype=%A7%BA%CB%B9%E8%C7%C2%A7%D2%B9" TargetMode="External"/><Relationship Id="rId521" Type="http://schemas.openxmlformats.org/officeDocument/2006/relationships/hyperlink" Target="http://hfo63.cfo.in.th/CheckDataDtl.aspx?orgid=04675&amp;balance=%A7%BA%B4%D8%C5%3Cbr/%3E%A7%BA%CA%D1%C1%BE%D1%B9%B8%EC%A1%D1%B9&amp;month=4&amp;year=2020&amp;thetype=%A7%BA%CB%B9%E8%C7%C2%A7%D2%B9" TargetMode="External"/><Relationship Id="rId619" Type="http://schemas.openxmlformats.org/officeDocument/2006/relationships/hyperlink" Target="http://hfo63.cfo.in.th/CheckDataDtl.aspx?orgid=04726&amp;balance=%A7%BA%B4%D8%C5%3Cbr/%3E%A7%BA%CA%D1%C1%BE%D1%B9%B8%EC%A1%D1%B9&amp;month=4&amp;year=2020&amp;thetype=%A7%BA%CB%B9%E8%C7%C2%A7%D2%B9" TargetMode="External"/><Relationship Id="rId1151" Type="http://schemas.openxmlformats.org/officeDocument/2006/relationships/hyperlink" Target="http://hfo63.cfo.in.th/CheckDataDtl.aspx?orgid=11101&amp;balance=%A7%BA%B4%D8%C5%3Cbr/%3E%A7%BA%CA%D1%C1%BE%D1%B9%B8%EC%A1%D1%B9&amp;month=4&amp;year=2020&amp;thetype=%A7%BA%CB%B9%E8%C7%C2%A7%D2%B9" TargetMode="External"/><Relationship Id="rId1249" Type="http://schemas.openxmlformats.org/officeDocument/2006/relationships/hyperlink" Target="http://hfo63.cfo.in.th/CheckDataDtl.aspx?orgid=04799&amp;balance=%A7%BA%B4%D8%C5%3Cbr/%3E%A7%BA%CA%D1%C1%BE%D1%B9%B8%EC%A1%D1%B9&amp;month=4&amp;year=2020&amp;thetype=%A7%BA%CB%B9%E8%C7%C2%A7%D2%B9" TargetMode="External"/><Relationship Id="rId95" Type="http://schemas.openxmlformats.org/officeDocument/2006/relationships/hyperlink" Target="http://hfo63.cfo.in.th/CheckDataDtl.aspx?orgid=05636&amp;balance=%A7%BA%B4%D8%C5%3Cbr/%3E%A7%BA%CA%D1%C1%BE%D1%B9%B8%EC%A1%D1%B9&amp;month=4&amp;year=2020&amp;thetype=%A7%BA%CB%B9%E8%C7%C2%A7%D2%B9" TargetMode="External"/><Relationship Id="rId826" Type="http://schemas.openxmlformats.org/officeDocument/2006/relationships/hyperlink" Target="http://hfo63.cfo.in.th/CheckDataDtl.aspx?orgid=05446&amp;balance=%A7%BA%B4%D8%C5%3Cbr/%3E%A7%BA%CA%D1%C1%BE%D1%B9%B8%EC%A1%D1%B9&amp;month=4&amp;year=2020&amp;thetype=%A7%BA%CB%B9%E8%C7%C2%A7%D2%B9" TargetMode="External"/><Relationship Id="rId1011" Type="http://schemas.openxmlformats.org/officeDocument/2006/relationships/hyperlink" Target="http://hfo63.cfo.in.th/CheckDataDtl.aspx?orgid=05538&amp;balance=%A7%BA%B4%D8%C5%3Cbr/%3E%A7%BA%CA%D1%C1%BE%D1%B9%B8%EC%A1%D1%B9&amp;month=4&amp;year=2020&amp;thetype=%A7%BA%CB%B9%E8%C7%C2%A7%D2%B9" TargetMode="External"/><Relationship Id="rId1109" Type="http://schemas.openxmlformats.org/officeDocument/2006/relationships/hyperlink" Target="http://hfo63.cfo.in.th/CheckDataDtl.aspx?orgid=05587&amp;balance=%A7%BA%B4%D8%C5%3Cbr/%3E%A7%BA%CA%D1%C1%BE%D1%B9%B8%EC%A1%D1%B9&amp;month=4&amp;year=2020&amp;thetype=%A7%BA%CB%B9%E8%C7%C2%A7%D2%B9" TargetMode="External"/><Relationship Id="rId1456" Type="http://schemas.openxmlformats.org/officeDocument/2006/relationships/hyperlink" Target="http://hfo63.cfo.in.th/CheckDataDtl.aspx?orgid=04207&amp;balance=%A7%BA%B4%D8%C5%3Cbr/%3E%A7%BA%CA%D1%C1%BE%D1%B9%B8%EC%A1%D1%B9&amp;month=4&amp;year=2020&amp;thetype=%A7%BA%CB%B9%E8%C7%C2%A7%D2%B9" TargetMode="External"/><Relationship Id="rId1663" Type="http://schemas.openxmlformats.org/officeDocument/2006/relationships/hyperlink" Target="http://hfo63.cfo.in.th/CheckDataDtl.aspx?orgid=04524&amp;balance=%A7%BA%B4%D8%C5%3Cbr/%3E%A7%BA%CA%D1%C1%BE%D1%B9%B8%EC%A1%D1%B9&amp;month=4&amp;year=2020&amp;thetype=%A7%BA%CB%B9%E8%C7%C2%A7%D2%B9" TargetMode="External"/><Relationship Id="rId1870" Type="http://schemas.openxmlformats.org/officeDocument/2006/relationships/hyperlink" Target="http://hfo63.cfo.in.th/CheckDataDtl.aspx?orgid=04630&amp;balance=%A7%BA%B4%D8%C5%3Cbr/%3E%A7%BA%CA%D1%C1%BE%D1%B9%B8%EC%A1%D1%B9&amp;month=4&amp;year=2020&amp;thetype=%A7%BA%CB%B9%E8%C7%C2%A7%D2%B9" TargetMode="External"/><Relationship Id="rId1968" Type="http://schemas.openxmlformats.org/officeDocument/2006/relationships/hyperlink" Target="http://hfo63.cfo.in.th/CheckDataDtl.aspx?orgid=11026&amp;balance=%A7%BA%B4%D8%C5%3Cbr/%3E%A7%BA%CA%D1%C1%BE%D1%B9%B8%EC%A1%D1%B9&amp;month=4&amp;year=2020&amp;thetype=%A7%BA%CB%B9%E8%C7%C2%A7%D2%B9" TargetMode="External"/><Relationship Id="rId1316" Type="http://schemas.openxmlformats.org/officeDocument/2006/relationships/hyperlink" Target="http://hfo63.cfo.in.th/CheckDataDtl.aspx?orgid=04864&amp;balance=%A7%BA%B4%D8%C5%3Cbr/%3E%A7%BA%CA%D1%C1%BE%D1%B9%B8%EC%A1%D1%B9&amp;month=4&amp;year=2020&amp;thetype=%A7%BA%CB%B9%E8%C7%C2%A7%D2%B9" TargetMode="External"/><Relationship Id="rId1523" Type="http://schemas.openxmlformats.org/officeDocument/2006/relationships/hyperlink" Target="http://hfo63.cfo.in.th/CheckDataDtl.aspx?orgid=04240&amp;balance=%A7%BA%B4%D8%C5%3Cbr/%3E%A7%BA%CA%D1%C1%BE%D1%B9%B8%EC%A1%D1%B9&amp;month=4&amp;year=2020&amp;thetype=%A7%BA%CB%B9%E8%C7%C2%A7%D2%B9" TargetMode="External"/><Relationship Id="rId1730" Type="http://schemas.openxmlformats.org/officeDocument/2006/relationships/hyperlink" Target="http://hfo63.cfo.in.th/CheckDataDtl.aspx?orgid=04558&amp;balance=%A7%BA%B4%D8%C5%3Cbr/%3E%A7%BA%CA%D1%C1%BE%D1%B9%B8%EC%A1%D1%B9&amp;month=4&amp;year=2020&amp;thetype=%A7%BA%CB%B9%E8%C7%C2%A7%D2%B9" TargetMode="External"/><Relationship Id="rId22" Type="http://schemas.openxmlformats.org/officeDocument/2006/relationships/hyperlink" Target="http://hfo63.cfo.in.th/CheckDataDtl.aspx?orgid=05599&amp;balance=%A7%BA%B4%D8%C5%3Cbr/%3E%A7%BA%CA%D1%C1%BE%D1%B9%B8%EC%A1%D1%B9&amp;month=4&amp;year=2020&amp;thetype=%A7%BA%CB%B9%E8%C7%C2%A7%D2%B9" TargetMode="External"/><Relationship Id="rId1828" Type="http://schemas.openxmlformats.org/officeDocument/2006/relationships/hyperlink" Target="http://hfo63.cfo.in.th/CheckDataDtl.aspx?orgid=04608&amp;balance=%A7%BA%B4%D8%C5%3Cbr/%3E%A7%BA%CA%D1%C1%BE%D1%B9%B8%EC%A1%D1%B9&amp;month=4&amp;year=2020&amp;thetype=%A7%BA%CB%B9%E8%C7%C2%A7%D2%B9" TargetMode="External"/><Relationship Id="rId171" Type="http://schemas.openxmlformats.org/officeDocument/2006/relationships/hyperlink" Target="http://hfo63.cfo.in.th/CheckDataDtl.aspx?orgid=05676&amp;balance=%A7%BA%B4%D8%C5%3Cbr/%3E%A7%BA%CA%D1%C1%BE%D1%B9%B8%EC%A1%D1%B9&amp;month=4&amp;year=2020&amp;thetype=%A7%BA%CB%B9%E8%C7%C2%A7%D2%B9" TargetMode="External"/><Relationship Id="rId269" Type="http://schemas.openxmlformats.org/officeDocument/2006/relationships/hyperlink" Target="http://hfo63.cfo.in.th/CheckDataDtl.aspx?orgid=05728&amp;balance=%A7%BA%B4%D8%C5%3Cbr/%3E%A7%BA%CA%D1%C1%BE%D1%B9%B8%EC%A1%D1%B9&amp;month=4&amp;year=2020&amp;thetype=%A7%BA%CB%B9%E8%C7%C2%A7%D2%B9" TargetMode="External"/><Relationship Id="rId476" Type="http://schemas.openxmlformats.org/officeDocument/2006/relationships/hyperlink" Target="http://hfo63.cfo.in.th/CheckDataDtl.aspx?orgid=11049&amp;balance=%A7%BA%B4%D8%C5%3Cbr/%3E%A7%BA%CA%D1%C1%BE%D1%B9%B8%EC%A1%D1%B9&amp;month=4&amp;year=2020&amp;thetype=%A7%BA%CB%B9%E8%C7%C2%A7%D2%B9" TargetMode="External"/><Relationship Id="rId683" Type="http://schemas.openxmlformats.org/officeDocument/2006/relationships/hyperlink" Target="http://hfo63.cfo.in.th/CheckDataDtl.aspx?orgid=04759&amp;balance=%A7%BA%B4%D8%C5%3Cbr/%3E%A7%BA%CA%D1%C1%BE%D1%B9%B8%EC%A1%D1%B9&amp;month=4&amp;year=2020&amp;thetype=%A7%BA%CB%B9%E8%C7%C2%A7%D2%B9" TargetMode="External"/><Relationship Id="rId890" Type="http://schemas.openxmlformats.org/officeDocument/2006/relationships/hyperlink" Target="http://hfo63.cfo.in.th/CheckDataDtl.aspx?orgid=05478&amp;balance=%A7%BA%B4%D8%C5%3Cbr/%3E%A7%BA%CA%D1%C1%BE%D1%B9%B8%EC%A1%D1%B9&amp;month=4&amp;year=2020&amp;thetype=%A7%BA%CB%B9%E8%C7%C2%A7%D2%B9" TargetMode="External"/><Relationship Id="rId129" Type="http://schemas.openxmlformats.org/officeDocument/2006/relationships/hyperlink" Target="http://hfo63.cfo.in.th/CheckDataDtl.aspx?orgid=05655&amp;balance=%A7%BA%B4%D8%C5%3Cbr/%3E%A7%BA%CA%D1%C1%BE%D1%B9%B8%EC%A1%D1%B9&amp;month=4&amp;year=2020&amp;thetype=%A7%BA%CB%B9%E8%C7%C2%A7%D2%B9" TargetMode="External"/><Relationship Id="rId336" Type="http://schemas.openxmlformats.org/officeDocument/2006/relationships/hyperlink" Target="http://hfo63.cfo.in.th/CheckDataDtl.aspx?orgid=24724&amp;balance=%A7%BA%B4%D8%C5%3Cbr/%3E%A7%BA%CA%D1%C1%BE%D1%B9%B8%EC%A1%D1%B9&amp;month=4&amp;year=2020&amp;thetype=%A7%BA%CB%B9%E8%C7%C2%A7%D2%B9" TargetMode="External"/><Relationship Id="rId543" Type="http://schemas.openxmlformats.org/officeDocument/2006/relationships/hyperlink" Target="http://hfo63.cfo.in.th/CheckDataDtl.aspx?orgid=04686&amp;balance=%A7%BA%B4%D8%C5%3Cbr/%3E%A7%BA%CA%D1%C1%BE%D1%B9%B8%EC%A1%D1%B9&amp;month=4&amp;year=2020&amp;thetype=%A7%BA%CB%B9%E8%C7%C2%A7%D2%B9" TargetMode="External"/><Relationship Id="rId988" Type="http://schemas.openxmlformats.org/officeDocument/2006/relationships/hyperlink" Target="http://hfo63.cfo.in.th/CheckDataDtl.aspx?orgid=05527&amp;balance=%A7%BA%B4%D8%C5%3Cbr/%3E%A7%BA%CA%D1%C1%BE%D1%B9%B8%EC%A1%D1%B9&amp;month=4&amp;year=2020&amp;thetype=%A7%BA%CB%B9%E8%C7%C2%A7%D2%B9" TargetMode="External"/><Relationship Id="rId1173" Type="http://schemas.openxmlformats.org/officeDocument/2006/relationships/hyperlink" Target="http://hfo63.cfo.in.th/CheckDataDtl.aspx?orgid=13973&amp;balance=%A7%BA%B4%D8%C5%3Cbr/%3E%A7%BA%CA%D1%C1%BE%D1%B9%B8%EC%A1%D1%B9&amp;month=4&amp;year=2020&amp;thetype=%A7%BA%CB%B9%E8%C7%C2%A7%D2%B9" TargetMode="External"/><Relationship Id="rId1380" Type="http://schemas.openxmlformats.org/officeDocument/2006/relationships/hyperlink" Target="http://hfo63.cfo.in.th/CheckDataDtl.aspx?orgid=28815&amp;balance=%A7%BA%B4%D8%C5%3Cbr/%3E%A7%BA%CA%D1%C1%BE%D1%B9%B8%EC%A1%D1%B9&amp;month=4&amp;year=2020&amp;thetype=%A7%BA%CB%B9%E8%C7%C2%A7%D2%B9" TargetMode="External"/><Relationship Id="rId2017" Type="http://schemas.openxmlformats.org/officeDocument/2006/relationships/hyperlink" Target="http://hfo63.cfo.in.th/CheckDataDtl.aspx?orgid=14247&amp;balance=%A7%BA%B4%D8%C5%3Cbr/%3E%A7%BA%CA%D1%C1%BE%D1%B9%B8%EC%A1%D1%B9&amp;month=4&amp;year=2020&amp;thetype=%A7%BA%CB%B9%E8%C7%C2%A7%D2%B9" TargetMode="External"/><Relationship Id="rId403" Type="http://schemas.openxmlformats.org/officeDocument/2006/relationships/hyperlink" Target="http://hfo63.cfo.in.th/CheckDataDtl.aspx?orgid=04851&amp;balance=%A7%BA%B4%D8%C5%3Cbr/%3E%A7%BA%CA%D1%C1%BE%D1%B9%B8%EC%A1%D1%B9&amp;month=4&amp;year=2020&amp;thetype=%A7%BA%CB%B9%E8%C7%C2%A7%D2%B9" TargetMode="External"/><Relationship Id="rId750" Type="http://schemas.openxmlformats.org/officeDocument/2006/relationships/hyperlink" Target="http://hfo63.cfo.in.th/CheckDataDtl.aspx?orgid=11039&amp;balance=%A7%BA%B4%D8%C5%3Cbr/%3E%A7%BA%CA%D1%C1%BE%D1%B9%B8%EC%A1%D1%B9&amp;month=4&amp;year=2020&amp;thetype=%A7%BA%CB%B9%E8%C7%C2%A7%D2%B9" TargetMode="External"/><Relationship Id="rId848" Type="http://schemas.openxmlformats.org/officeDocument/2006/relationships/hyperlink" Target="http://hfo63.cfo.in.th/CheckDataDtl.aspx?orgid=05457&amp;balance=%A7%BA%B4%D8%C5%3Cbr/%3E%A7%BA%CA%D1%C1%BE%D1%B9%B8%EC%A1%D1%B9&amp;month=4&amp;year=2020&amp;thetype=%A7%BA%CB%B9%E8%C7%C2%A7%D2%B9" TargetMode="External"/><Relationship Id="rId1033" Type="http://schemas.openxmlformats.org/officeDocument/2006/relationships/hyperlink" Target="http://hfo63.cfo.in.th/CheckDataDtl.aspx?orgid=05549&amp;balance=%A7%BA%B4%D8%C5%3Cbr/%3E%A7%BA%CA%D1%C1%BE%D1%B9%B8%EC%A1%D1%B9&amp;month=4&amp;year=2020&amp;thetype=%A7%BA%CB%B9%E8%C7%C2%A7%D2%B9" TargetMode="External"/><Relationship Id="rId1478" Type="http://schemas.openxmlformats.org/officeDocument/2006/relationships/hyperlink" Target="http://hfo63.cfo.in.th/CheckDataDtl.aspx?orgid=04218&amp;balance=%A7%BA%B4%D8%C5%3Cbr/%3E%A7%BA%CA%D1%C1%BE%D1%B9%B8%EC%A1%D1%B9&amp;month=4&amp;year=2020&amp;thetype=%A7%BA%CB%B9%E8%C7%C2%A7%D2%B9" TargetMode="External"/><Relationship Id="rId1685" Type="http://schemas.openxmlformats.org/officeDocument/2006/relationships/hyperlink" Target="http://hfo63.cfo.in.th/CheckDataDtl.aspx?orgid=04535&amp;balance=%A7%BA%B4%D8%C5%3Cbr/%3E%A7%BA%CA%D1%C1%BE%D1%B9%B8%EC%A1%D1%B9&amp;month=4&amp;year=2020&amp;thetype=%A7%BA%CB%B9%E8%C7%C2%A7%D2%B9" TargetMode="External"/><Relationship Id="rId1892" Type="http://schemas.openxmlformats.org/officeDocument/2006/relationships/hyperlink" Target="http://hfo63.cfo.in.th/CheckDataDtl.aspx?orgid=04641&amp;balance=%A7%BA%B4%D8%C5%3Cbr/%3E%A7%BA%CA%D1%C1%BE%D1%B9%B8%EC%A1%D1%B9&amp;month=4&amp;year=2020&amp;thetype=%A7%BA%CB%B9%E8%C7%C2%A7%D2%B9" TargetMode="External"/><Relationship Id="rId610" Type="http://schemas.openxmlformats.org/officeDocument/2006/relationships/hyperlink" Target="http://hfo63.cfo.in.th/CheckDataDtl.aspx?orgid=04721&amp;balance=%A7%BA%B4%D8%C5%3Cbr/%3E%A7%BA%CA%D1%C1%BE%D1%B9%B8%EC%A1%D1%B9&amp;month=4&amp;year=2020&amp;thetype=%A7%BA%CB%B9%E8%C7%C2%A7%D2%B9" TargetMode="External"/><Relationship Id="rId708" Type="http://schemas.openxmlformats.org/officeDocument/2006/relationships/hyperlink" Target="http://hfo63.cfo.in.th/CheckDataDtl.aspx?orgid=04771&amp;balance=%A7%BA%B4%D8%C5%3Cbr/%3E%A7%BA%CA%D1%C1%BE%D1%B9%B8%EC%A1%D1%B9&amp;month=4&amp;year=2020&amp;thetype=%A7%BA%CB%B9%E8%C7%C2%A7%D2%B9" TargetMode="External"/><Relationship Id="rId915" Type="http://schemas.openxmlformats.org/officeDocument/2006/relationships/hyperlink" Target="http://hfo63.cfo.in.th/CheckDataDtl.aspx?orgid=05490&amp;balance=%A7%BA%B4%D8%C5%3Cbr/%3E%A7%BA%CA%D1%C1%BE%D1%B9%B8%EC%A1%D1%B9&amp;month=4&amp;year=2020&amp;thetype=%A7%BA%CB%B9%E8%C7%C2%A7%D2%B9" TargetMode="External"/><Relationship Id="rId1240" Type="http://schemas.openxmlformats.org/officeDocument/2006/relationships/hyperlink" Target="http://hfo63.cfo.in.th/CheckDataDtl.aspx?orgid=04795&amp;balance=%A7%BA%B4%D8%C5%3Cbr/%3E%A7%BA%CA%D1%C1%BE%D1%B9%B8%EC%A1%D1%B9&amp;month=4&amp;year=2020&amp;thetype=%A7%BA%CB%B9%E8%C7%C2%A7%D2%B9" TargetMode="External"/><Relationship Id="rId1338" Type="http://schemas.openxmlformats.org/officeDocument/2006/relationships/hyperlink" Target="http://hfo63.cfo.in.th/CheckDataDtl.aspx?orgid=04902&amp;balance=%A7%BA%B4%D8%C5%3Cbr/%3E%A7%BA%CA%D1%C1%BE%D1%B9%B8%EC%A1%D1%B9&amp;month=4&amp;year=2020&amp;thetype=%A7%BA%CB%B9%E8%C7%C2%A7%D2%B9" TargetMode="External"/><Relationship Id="rId1545" Type="http://schemas.openxmlformats.org/officeDocument/2006/relationships/hyperlink" Target="http://hfo63.cfo.in.th/CheckDataDtl.aspx?orgid=10993&amp;balance=%A7%BA%B4%D8%C5%3Cbr/%3E%A7%BA%CA%D1%C1%BE%D1%B9%B8%EC%A1%D1%B9&amp;month=4&amp;year=2020&amp;thetype=%A7%BA%CB%B9%E8%C7%C2%A7%D2%B9" TargetMode="External"/><Relationship Id="rId1100" Type="http://schemas.openxmlformats.org/officeDocument/2006/relationships/hyperlink" Target="http://hfo63.cfo.in.th/CheckDataDtl.aspx?orgid=05583&amp;balance=%A7%BA%B4%D8%C5%3Cbr/%3E%A7%BA%CA%D1%C1%BE%D1%B9%B8%EC%A1%D1%B9&amp;month=4&amp;year=2020&amp;thetype=%A7%BA%CB%B9%E8%C7%C2%A7%D2%B9" TargetMode="External"/><Relationship Id="rId1405" Type="http://schemas.openxmlformats.org/officeDocument/2006/relationships/hyperlink" Target="http://hfo63.cfo.in.th/CheckDataDtl.aspx?orgid=04180&amp;balance=%A7%BA%B4%D8%C5%3Cbr/%3E%A7%BA%CA%D1%C1%BE%D1%B9%B8%EC%A1%D1%B9&amp;month=4&amp;year=2020&amp;thetype=%A7%BA%CB%B9%E8%C7%C2%A7%D2%B9" TargetMode="External"/><Relationship Id="rId1752" Type="http://schemas.openxmlformats.org/officeDocument/2006/relationships/hyperlink" Target="http://hfo63.cfo.in.th/CheckDataDtl.aspx?orgid=04569&amp;balance=%A7%BA%B4%D8%C5%3Cbr/%3E%A7%BA%CA%D1%C1%BE%D1%B9%B8%EC%A1%D1%B9&amp;month=4&amp;year=2020&amp;thetype=%A7%BA%CB%B9%E8%C7%C2%A7%D2%B9" TargetMode="External"/><Relationship Id="rId44" Type="http://schemas.openxmlformats.org/officeDocument/2006/relationships/hyperlink" Target="http://hfo63.cfo.in.th/CheckDataDtl.aspx?orgid=05610&amp;balance=%A7%BA%B4%D8%C5%3Cbr/%3E%A7%BA%CA%D1%C1%BE%D1%B9%B8%EC%A1%D1%B9&amp;month=4&amp;year=2020&amp;thetype=%A7%BA%CB%B9%E8%C7%C2%A7%D2%B9" TargetMode="External"/><Relationship Id="rId1612" Type="http://schemas.openxmlformats.org/officeDocument/2006/relationships/hyperlink" Target="http://hfo63.cfo.in.th/CheckDataDtl.aspx?orgid=04497&amp;balance=%A7%BA%B4%D8%C5%3Cbr/%3E%A7%BA%CA%D1%C1%BE%D1%B9%B8%EC%A1%D1%B9&amp;month=4&amp;year=2020&amp;thetype=%A7%BA%CB%B9%E8%C7%C2%A7%D2%B9" TargetMode="External"/><Relationship Id="rId1917" Type="http://schemas.openxmlformats.org/officeDocument/2006/relationships/hyperlink" Target="http://hfo63.cfo.in.th/CheckDataDtl.aspx?orgid=04653&amp;balance=%A7%BA%B4%D8%C5%3Cbr/%3E%A7%BA%CA%D1%C1%BE%D1%B9%B8%EC%A1%D1%B9&amp;month=4&amp;year=2020&amp;thetype=%A7%BA%CB%B9%E8%C7%C2%A7%D2%B9" TargetMode="External"/><Relationship Id="rId193" Type="http://schemas.openxmlformats.org/officeDocument/2006/relationships/hyperlink" Target="http://hfo63.cfo.in.th/CheckDataDtl.aspx?orgid=05688&amp;balance=%A7%BA%B4%D8%C5%3Cbr/%3E%A7%BA%CA%D1%C1%BE%D1%B9%B8%EC%A1%D1%B9&amp;month=4&amp;year=2020&amp;thetype=%A7%BA%CB%B9%E8%C7%C2%A7%D2%B9" TargetMode="External"/><Relationship Id="rId498" Type="http://schemas.openxmlformats.org/officeDocument/2006/relationships/hyperlink" Target="http://hfo63.cfo.in.th/CheckDataDtl.aspx?orgid=00426&amp;balance=&amp;month=4&amp;year=2020&amp;thetype=%A7%BA%CB%B9%E8%C7%C2%A7%D2%B9" TargetMode="External"/><Relationship Id="rId260" Type="http://schemas.openxmlformats.org/officeDocument/2006/relationships/hyperlink" Target="http://hfo63.cfo.in.th/CheckDataDtl.aspx?orgid=05723&amp;balance=%A7%BA%B4%D8%C5%3Cbr/%3E%A7%BA%CA%D1%C1%BE%D1%B9%B8%EC%A1%D1%B9&amp;month=4&amp;year=2020&amp;thetype=%A7%BA%CB%B9%E8%C7%C2%A7%D2%B9" TargetMode="External"/><Relationship Id="rId120" Type="http://schemas.openxmlformats.org/officeDocument/2006/relationships/hyperlink" Target="http://hfo63.cfo.in.th/CheckDataDtl.aspx?orgid=05649&amp;balance=%A7%BA%B4%D8%C5%3Cbr/%3E%A7%BA%CA%D1%C1%BE%D1%B9%B8%EC%A1%D1%B9&amp;month=4&amp;year=2020&amp;thetype=%A7%BA%CB%B9%E8%C7%C2%A7%D2%B9" TargetMode="External"/><Relationship Id="rId358" Type="http://schemas.openxmlformats.org/officeDocument/2006/relationships/hyperlink" Target="http://hfo63.cfo.in.th/CheckDataDtl.aspx?orgid=04813&amp;balance=%A7%BA%B4%D8%C5%3Cbr/%3E%A7%BA%CA%D1%C1%BE%D1%B9%B8%EC%A1%D1%B9&amp;month=4&amp;year=2020&amp;thetype=%A7%BA%CB%B9%E8%C7%C2%A7%D2%B9" TargetMode="External"/><Relationship Id="rId565" Type="http://schemas.openxmlformats.org/officeDocument/2006/relationships/hyperlink" Target="http://hfo63.cfo.in.th/CheckDataDtl.aspx?orgid=04697&amp;balance=%A7%BA%B4%D8%C5%3Cbr/%3E%A7%BA%CA%D1%C1%BE%D1%B9%B8%EC%A1%D1%B9&amp;month=4&amp;year=2020&amp;thetype=%A7%BA%CB%B9%E8%C7%C2%A7%D2%B9" TargetMode="External"/><Relationship Id="rId772" Type="http://schemas.openxmlformats.org/officeDocument/2006/relationships/hyperlink" Target="http://hfo63.cfo.in.th/CheckDataDtl.aspx?orgid=14353&amp;balance=%A7%BA%B4%D8%C5%3Cbr/%3E%A7%BA%CA%D1%C1%BE%D1%B9%B8%EC%A1%D1%B9&amp;month=4&amp;year=2020&amp;thetype=%A7%BA%CB%B9%E8%C7%C2%A7%D2%B9" TargetMode="External"/><Relationship Id="rId1195" Type="http://schemas.openxmlformats.org/officeDocument/2006/relationships/hyperlink" Target="http://hfo63.cfo.in.th/CheckDataDtl.aspx?orgid=23816&amp;balance=%A7%BA%B4%D8%C5%3Cbr/%3E%A7%BA%CA%D1%C1%BE%D1%B9%B8%EC%A1%D1%B9&amp;month=4&amp;year=2020&amp;thetype=%A7%BA%CB%B9%E8%C7%C2%A7%D2%B9" TargetMode="External"/><Relationship Id="rId2039" Type="http://schemas.openxmlformats.org/officeDocument/2006/relationships/hyperlink" Target="http://hfo63.cfo.in.th/CheckDataDtl.aspx?orgid=24933&amp;balance=%A7%BA%B4%D8%C5%3Cbr/%3E%A7%BA%CA%D1%C1%BE%D1%B9%B8%EC%A1%D1%B9&amp;month=4&amp;year=2020&amp;thetype=%A7%BA%CB%B9%E8%C7%C2%A7%D2%B9" TargetMode="External"/><Relationship Id="rId218" Type="http://schemas.openxmlformats.org/officeDocument/2006/relationships/hyperlink" Target="http://hfo63.cfo.in.th/CheckDataDtl.aspx?orgid=05702&amp;balance=%A7%BA%B4%D8%C5%3Cbr/%3E%A7%BA%CA%D1%C1%BE%D1%B9%B8%EC%A1%D1%B9&amp;month=4&amp;year=2020&amp;thetype=%A7%BA%CB%B9%E8%C7%C2%A7%D2%B9" TargetMode="External"/><Relationship Id="rId425" Type="http://schemas.openxmlformats.org/officeDocument/2006/relationships/hyperlink" Target="http://hfo63.cfo.in.th/CheckDataDtl.aspx?orgid=04878&amp;balance=%A7%BA%B4%D8%C5%3Cbr/%3E%A7%BA%CA%D1%C1%BE%D1%B9%B8%EC%A1%D1%B9&amp;month=4&amp;year=2020&amp;thetype=%A7%BA%CB%B9%E8%C7%C2%A7%D2%B9" TargetMode="External"/><Relationship Id="rId632" Type="http://schemas.openxmlformats.org/officeDocument/2006/relationships/hyperlink" Target="http://hfo63.cfo.in.th/CheckDataDtl.aspx?orgid=04732&amp;balance=%A7%BA%B4%D8%C5%3Cbr/%3E%A7%BA%CA%D1%C1%BE%D1%B9%B8%EC%A1%D1%B9&amp;month=4&amp;year=2020&amp;thetype=%A7%BA%CB%B9%E8%C7%C2%A7%D2%B9" TargetMode="External"/><Relationship Id="rId1055" Type="http://schemas.openxmlformats.org/officeDocument/2006/relationships/hyperlink" Target="http://hfo63.cfo.in.th/CheckDataDtl.aspx?orgid=05560&amp;balance=%A7%BA%B4%D8%C5%3Cbr/%3E%A7%BA%CA%D1%C1%BE%D1%B9%B8%EC%A1%D1%B9&amp;month=4&amp;year=2020&amp;thetype=%A7%BA%CB%B9%E8%C7%C2%A7%D2%B9" TargetMode="External"/><Relationship Id="rId1262" Type="http://schemas.openxmlformats.org/officeDocument/2006/relationships/hyperlink" Target="http://hfo63.cfo.in.th/CheckDataDtl.aspx?orgid=04806&amp;balance=%A7%BA%B4%D8%C5%3Cbr/%3E%A7%BA%E4%C1%E8%CA%D1%C1%BE%D1%B9%B8%EC%A1%D1%B9&amp;month=4&amp;year=2020&amp;thetype=%A7%BA%CB%B9%E8%C7%C2%A7%D2%B9" TargetMode="External"/><Relationship Id="rId937" Type="http://schemas.openxmlformats.org/officeDocument/2006/relationships/hyperlink" Target="http://hfo63.cfo.in.th/CheckDataDtl.aspx?orgid=05501&amp;balance=%A7%BA%B4%D8%C5%3Cbr/%3E%A7%BA%CA%D1%C1%BE%D1%B9%B8%EC%A1%D1%B9&amp;month=4&amp;year=2020&amp;thetype=%A7%BA%CB%B9%E8%C7%C2%A7%D2%B9" TargetMode="External"/><Relationship Id="rId1122" Type="http://schemas.openxmlformats.org/officeDocument/2006/relationships/hyperlink" Target="http://hfo63.cfo.in.th/CheckDataDtl.aspx?orgid=05594&amp;balance=%A7%BA%B4%D8%C5%3Cbr/%3E%A7%BA%CA%D1%C1%BE%D1%B9%B8%EC%A1%D1%B9&amp;month=4&amp;year=2020&amp;thetype=%A7%BA%CB%B9%E8%C7%C2%A7%D2%B9" TargetMode="External"/><Relationship Id="rId1567" Type="http://schemas.openxmlformats.org/officeDocument/2006/relationships/hyperlink" Target="http://hfo63.cfo.in.th/CheckDataDtl.aspx?orgid=00404&amp;balance=&amp;month=4&amp;year=2020&amp;thetype=%A7%BA%CB%B9%E8%C7%C2%A7%D2%B9" TargetMode="External"/><Relationship Id="rId1774" Type="http://schemas.openxmlformats.org/officeDocument/2006/relationships/hyperlink" Target="http://hfo63.cfo.in.th/CheckDataDtl.aspx?orgid=04580&amp;balance=%A7%BA%B4%D8%C5%3Cbr/%3E%A7%BA%CA%D1%C1%BE%D1%B9%B8%EC%A1%D1%B9&amp;month=4&amp;year=2020&amp;thetype=%A7%BA%CB%B9%E8%C7%C2%A7%D2%B9" TargetMode="External"/><Relationship Id="rId1981" Type="http://schemas.openxmlformats.org/officeDocument/2006/relationships/hyperlink" Target="http://hfo63.cfo.in.th/CheckDataDtl.aspx?orgid=13905&amp;balance=%A7%BA%B4%D8%C5%3Cbr/%3E%A7%BA%CA%D1%C1%BE%D1%B9%B8%EC%A1%D1%B9&amp;month=4&amp;year=2020&amp;thetype=%A7%BA%CB%B9%E8%C7%C2%A7%D2%B9" TargetMode="External"/><Relationship Id="rId66" Type="http://schemas.openxmlformats.org/officeDocument/2006/relationships/hyperlink" Target="http://hfo63.cfo.in.th/CheckDataDtl.aspx?orgid=05621&amp;balance=%A7%BA%B4%D8%C5%3Cbr/%3E%A7%BA%CA%D1%C1%BE%D1%B9%B8%EC%A1%D1%B9&amp;month=4&amp;year=2020&amp;thetype=%A7%BA%CB%B9%E8%C7%C2%A7%D2%B9" TargetMode="External"/><Relationship Id="rId1427" Type="http://schemas.openxmlformats.org/officeDocument/2006/relationships/hyperlink" Target="http://hfo63.cfo.in.th/CheckDataDtl.aspx?orgid=04192&amp;balance=%A7%BA%B4%D8%C5%3Cbr/%3E%A7%BA%CA%D1%C1%BE%D1%B9%B8%EC%A1%D1%B9&amp;month=4&amp;year=2020&amp;thetype=%A7%BA%CB%B9%E8%C7%C2%A7%D2%B9" TargetMode="External"/><Relationship Id="rId1634" Type="http://schemas.openxmlformats.org/officeDocument/2006/relationships/hyperlink" Target="http://hfo63.cfo.in.th/CheckDataDtl.aspx?orgid=04508&amp;balance=%A7%BA%B4%D8%C5%3Cbr/%3E%A7%BA%CA%D1%C1%BE%D1%B9%B8%EC%A1%D1%B9&amp;month=4&amp;year=2020&amp;thetype=%A7%BA%CB%B9%E8%C7%C2%A7%D2%B9" TargetMode="External"/><Relationship Id="rId1841" Type="http://schemas.openxmlformats.org/officeDocument/2006/relationships/hyperlink" Target="http://hfo63.cfo.in.th/CheckDataDtl.aspx?orgid=04614&amp;balance=%A7%BA%B4%D8%C5%3Cbr/%3E%A7%BA%CA%D1%C1%BE%D1%B9%B8%EC%A1%D1%B9&amp;month=4&amp;year=2020&amp;thetype=%A7%BA%CB%B9%E8%C7%C2%A7%D2%B9" TargetMode="External"/><Relationship Id="rId1939" Type="http://schemas.openxmlformats.org/officeDocument/2006/relationships/hyperlink" Target="http://hfo63.cfo.in.th/CheckDataDtl.aspx?orgid=04664&amp;balance=%A7%BA%B4%D8%C5%3Cbr/%3E%A7%BA%CA%D1%C1%BE%D1%B9%B8%EC%A1%D1%B9&amp;month=4&amp;year=2020&amp;thetype=%A7%BA%CB%B9%E8%C7%C2%A7%D2%B9" TargetMode="External"/><Relationship Id="rId1701" Type="http://schemas.openxmlformats.org/officeDocument/2006/relationships/hyperlink" Target="http://hfo63.cfo.in.th/CheckDataDtl.aspx?orgid=04543&amp;balance=%A7%BA%B4%D8%C5%3Cbr/%3E%A7%BA%CA%D1%C1%BE%D1%B9%B8%EC%A1%D1%B9&amp;month=4&amp;year=2020&amp;thetype=%A7%BA%CB%B9%E8%C7%C2%A7%D2%B9" TargetMode="External"/><Relationship Id="rId282" Type="http://schemas.openxmlformats.org/officeDocument/2006/relationships/hyperlink" Target="http://hfo63.cfo.in.th/CheckDataDtl.aspx?orgid=05734&amp;balance=%A7%BA%B4%D8%C5%3Cbr/%3E%A7%BA%CA%D1%C1%BE%D1%B9%B8%EC%A1%D1%B9&amp;month=4&amp;year=2020&amp;thetype=%A7%BA%CB%B9%E8%C7%C2%A7%D2%B9" TargetMode="External"/><Relationship Id="rId587" Type="http://schemas.openxmlformats.org/officeDocument/2006/relationships/hyperlink" Target="http://hfo63.cfo.in.th/CheckDataDtl.aspx?orgid=04710&amp;balance=%A7%BA%B4%D8%C5%3Cbr/%3E%A7%BA%CA%D1%C1%BE%D1%B9%B8%EC%A1%D1%B9&amp;month=4&amp;year=2020&amp;thetype=%A7%BA%CB%B9%E8%C7%C2%A7%D2%B9" TargetMode="External"/><Relationship Id="rId8" Type="http://schemas.openxmlformats.org/officeDocument/2006/relationships/hyperlink" Target="http://hfo63.cfo.in.th/CheckDataDtl.aspx?orgid=00518&amp;balance=&amp;month=4&amp;year=2020&amp;thetype=%A7%BA%CB%B9%E8%C7%C2%A7%D2%B9" TargetMode="External"/><Relationship Id="rId142" Type="http://schemas.openxmlformats.org/officeDocument/2006/relationships/hyperlink" Target="http://hfo63.cfo.in.th/CheckDataDtl.aspx?orgid=05661&amp;balance=%A7%BA%B4%D8%C5%3Cbr/%3E%A7%BA%CA%D1%C1%BE%D1%B9%B8%EC%A1%D1%B9&amp;month=4&amp;year=2020&amp;thetype=%A7%BA%CB%B9%E8%C7%C2%A7%D2%B9" TargetMode="External"/><Relationship Id="rId447" Type="http://schemas.openxmlformats.org/officeDocument/2006/relationships/hyperlink" Target="http://hfo63.cfo.in.th/CheckDataDtl.aspx?orgid=04889&amp;balance=%A7%BA%B4%D8%C5%3Cbr/%3E%A7%BA%CA%D1%C1%BE%D1%B9%B8%EC%A1%D1%B9&amp;month=4&amp;year=2020&amp;thetype=%A7%BA%CB%B9%E8%C7%C2%A7%D2%B9" TargetMode="External"/><Relationship Id="rId794" Type="http://schemas.openxmlformats.org/officeDocument/2006/relationships/hyperlink" Target="http://hfo63.cfo.in.th/CheckDataDtl.aspx?orgid=00498&amp;balance=%A7%BA%B4%D8%C5%3Cbr/%3E%A7%BA%CA%D1%C1%BE%D1%B9%B8%EC%A1%D1%B9&amp;month=4&amp;year=2020&amp;thetype=%A7%BA%CB%B9%E8%C7%C2%A7%D2%B9" TargetMode="External"/><Relationship Id="rId1077" Type="http://schemas.openxmlformats.org/officeDocument/2006/relationships/hyperlink" Target="http://hfo63.cfo.in.th/CheckDataDtl.aspx?orgid=05571&amp;balance=%A7%BA%B4%D8%C5%3Cbr/%3E%A7%BA%CA%D1%C1%BE%D1%B9%B8%EC%A1%D1%B9&amp;month=4&amp;year=2020&amp;thetype=%A7%BA%CB%B9%E8%C7%C2%A7%D2%B9" TargetMode="External"/><Relationship Id="rId2030" Type="http://schemas.openxmlformats.org/officeDocument/2006/relationships/hyperlink" Target="http://hfo63.cfo.in.th/CheckDataDtl.aspx?orgid=14848&amp;balance=%A7%BA%B4%D8%C5%3Cbr/%3E%A7%BA%CA%D1%C1%BE%D1%B9%B8%EC%A1%D1%B9&amp;month=4&amp;year=2020&amp;thetype=%A7%BA%CB%B9%E8%C7%C2%A7%D2%B9" TargetMode="External"/><Relationship Id="rId654" Type="http://schemas.openxmlformats.org/officeDocument/2006/relationships/hyperlink" Target="http://hfo63.cfo.in.th/CheckDataDtl.aspx?orgid=04743&amp;balance=%A7%BA%B4%D8%C5%3Cbr/%3E%A7%BA%CA%D1%C1%BE%D1%B9%B8%EC%A1%D1%B9&amp;month=4&amp;year=2020&amp;thetype=%A7%BA%CB%B9%E8%C7%C2%A7%D2%B9" TargetMode="External"/><Relationship Id="rId861" Type="http://schemas.openxmlformats.org/officeDocument/2006/relationships/hyperlink" Target="http://hfo63.cfo.in.th/CheckDataDtl.aspx?orgid=05463&amp;balance=%A7%BA%B4%D8%C5%3Cbr/%3E%A7%BA%CA%D1%C1%BE%D1%B9%B8%EC%A1%D1%B9&amp;month=4&amp;year=2020&amp;thetype=%A7%BA%CB%B9%E8%C7%C2%A7%D2%B9" TargetMode="External"/><Relationship Id="rId959" Type="http://schemas.openxmlformats.org/officeDocument/2006/relationships/hyperlink" Target="http://hfo63.cfo.in.th/CheckDataDtl.aspx?orgid=05512&amp;balance=%A7%BA%B4%D8%C5%3Cbr/%3E%A7%BA%CA%D1%C1%BE%D1%B9%B8%EC%A1%D1%B9&amp;month=4&amp;year=2020&amp;thetype=%A7%BA%CB%B9%E8%C7%C2%A7%D2%B9" TargetMode="External"/><Relationship Id="rId1284" Type="http://schemas.openxmlformats.org/officeDocument/2006/relationships/hyperlink" Target="http://hfo63.cfo.in.th/CheckDataDtl.aspx?orgid=04836&amp;balance=%A7%BA%B4%D8%C5%3Cbr/%3E%A7%BA%CA%D1%C1%BE%D1%B9%B8%EC%A1%D1%B9&amp;month=4&amp;year=2020&amp;thetype=%A7%BA%CB%B9%E8%C7%C2%A7%D2%B9" TargetMode="External"/><Relationship Id="rId1491" Type="http://schemas.openxmlformats.org/officeDocument/2006/relationships/hyperlink" Target="http://hfo63.cfo.in.th/CheckDataDtl.aspx?orgid=04224&amp;balance=%A7%BA%B4%D8%C5%3Cbr/%3E%A7%BA%CA%D1%C1%BE%D1%B9%B8%EC%A1%D1%B9&amp;month=4&amp;year=2020&amp;thetype=%A7%BA%CB%B9%E8%C7%C2%A7%D2%B9" TargetMode="External"/><Relationship Id="rId1589" Type="http://schemas.openxmlformats.org/officeDocument/2006/relationships/hyperlink" Target="http://hfo63.cfo.in.th/CheckDataDtl.aspx?orgid=04485&amp;balance=%A7%BA%B4%D8%C5%3Cbr/%3E%A7%BA%CA%D1%C1%BE%D1%B9%B8%EC%A1%D1%B9&amp;month=4&amp;year=2020&amp;thetype=%A7%BA%CB%B9%E8%C7%C2%A7%D2%B9" TargetMode="External"/><Relationship Id="rId307" Type="http://schemas.openxmlformats.org/officeDocument/2006/relationships/hyperlink" Target="http://hfo63.cfo.in.th/CheckDataDtl.aspx?orgid=11109&amp;balance=%A7%BA%B4%D8%C5%3Cbr/%3E%A7%BA%CA%D1%C1%BE%D1%B9%B8%EC%A1%D1%B9&amp;month=4&amp;year=2020&amp;thetype=%A7%BA%CB%B9%E8%C7%C2%A7%D2%B9" TargetMode="External"/><Relationship Id="rId514" Type="http://schemas.openxmlformats.org/officeDocument/2006/relationships/hyperlink" Target="http://hfo63.cfo.in.th/CheckDataDtl.aspx?orgid=04671&amp;balance=%A7%BA%B4%D8%C5%3Cbr/%3E%A7%BA%CA%D1%C1%BE%D1%B9%B8%EC%A1%D1%B9&amp;month=4&amp;year=2020&amp;thetype=%A7%BA%CB%B9%E8%C7%C2%A7%D2%B9" TargetMode="External"/><Relationship Id="rId721" Type="http://schemas.openxmlformats.org/officeDocument/2006/relationships/hyperlink" Target="http://hfo63.cfo.in.th/CheckDataDtl.aspx?orgid=04778&amp;balance=%A7%BA%B4%D8%C5%3Cbr/%3E%A7%BA%CA%D1%C1%BE%D1%B9%B8%EC%A1%D1%B9&amp;month=4&amp;year=2020&amp;thetype=%A7%BA%CB%B9%E8%C7%C2%A7%D2%B9" TargetMode="External"/><Relationship Id="rId1144" Type="http://schemas.openxmlformats.org/officeDocument/2006/relationships/hyperlink" Target="http://hfo63.cfo.in.th/CheckDataDtl.aspx?orgid=11098&amp;balance=%A7%BA%B4%D8%C5%3Cbr/%3E%A7%BA%CA%D1%C1%BE%D1%B9%B8%EC%A1%D1%B9&amp;month=4&amp;year=2020&amp;thetype=%A7%BA%CB%B9%E8%C7%C2%A7%D2%B9" TargetMode="External"/><Relationship Id="rId1351" Type="http://schemas.openxmlformats.org/officeDocument/2006/relationships/hyperlink" Target="http://hfo63.cfo.in.th/CheckDataDtl.aspx?orgid=04908&amp;balance=%A7%BA%B4%D8%C5%3Cbr/%3E%A7%BA%CA%D1%C1%BE%D1%B9%B8%EC%A1%D1%B9&amp;month=4&amp;year=2020&amp;thetype=%A7%BA%CB%B9%E8%C7%C2%A7%D2%B9" TargetMode="External"/><Relationship Id="rId1449" Type="http://schemas.openxmlformats.org/officeDocument/2006/relationships/hyperlink" Target="http://hfo63.cfo.in.th/CheckDataDtl.aspx?orgid=04203&amp;balance=%A7%BA%B4%D8%C5%3Cbr/%3E%A7%BA%CA%D1%C1%BE%D1%B9%B8%EC%A1%D1%B9&amp;month=4&amp;year=2020&amp;thetype=%A7%BA%CB%B9%E8%C7%C2%A7%D2%B9" TargetMode="External"/><Relationship Id="rId1796" Type="http://schemas.openxmlformats.org/officeDocument/2006/relationships/hyperlink" Target="http://hfo63.cfo.in.th/CheckDataDtl.aspx?orgid=04592&amp;balance=%A7%BA%B4%D8%C5%3Cbr/%3E%A7%BA%CA%D1%C1%BE%D1%B9%B8%EC%A1%D1%B9&amp;month=4&amp;year=2020&amp;thetype=%A7%BA%CB%B9%E8%C7%C2%A7%D2%B9" TargetMode="External"/><Relationship Id="rId88" Type="http://schemas.openxmlformats.org/officeDocument/2006/relationships/hyperlink" Target="http://hfo63.cfo.in.th/CheckDataDtl.aspx?orgid=05632&amp;balance=%A7%BA%B4%D8%C5%3Cbr/%3E%A7%BA%CA%D1%C1%BE%D1%B9%B8%EC%A1%D1%B9&amp;month=4&amp;year=2020&amp;thetype=%A7%BA%CB%B9%E8%C7%C2%A7%D2%B9" TargetMode="External"/><Relationship Id="rId819" Type="http://schemas.openxmlformats.org/officeDocument/2006/relationships/hyperlink" Target="http://hfo63.cfo.in.th/CheckDataDtl.aspx?orgid=00510&amp;balance=%A7%BA%B4%D8%C5%3Cbr/%3E%A7%BA%CA%D1%C1%BE%D1%B9%B8%EC%A1%D1%B9&amp;month=4&amp;year=2020&amp;thetype=%A7%BA%CB%B9%E8%C7%C2%A7%D2%B9" TargetMode="External"/><Relationship Id="rId1004" Type="http://schemas.openxmlformats.org/officeDocument/2006/relationships/hyperlink" Target="http://hfo63.cfo.in.th/CheckDataDtl.aspx?orgid=05535&amp;balance=%A7%BA%B4%D8%C5%3Cbr/%3E%A7%BA%CA%D1%C1%BE%D1%B9%B8%EC%A1%D1%B9&amp;month=4&amp;year=2020&amp;thetype=%A7%BA%CB%B9%E8%C7%C2%A7%D2%B9" TargetMode="External"/><Relationship Id="rId1211" Type="http://schemas.openxmlformats.org/officeDocument/2006/relationships/hyperlink" Target="http://hfo63.cfo.in.th/CheckDataDtl.aspx?orgid=00443&amp;balance=%A7%BA%B4%D8%C5%3Cbr/%3E%A7%BA%CA%D1%C1%BE%D1%B9%B8%EC%A1%D1%B9&amp;month=4&amp;year=2020&amp;thetype=%A7%BA%CB%B9%E8%C7%C2%A7%D2%B9" TargetMode="External"/><Relationship Id="rId1656" Type="http://schemas.openxmlformats.org/officeDocument/2006/relationships/hyperlink" Target="http://hfo63.cfo.in.th/CheckDataDtl.aspx?orgid=04521&amp;balance=%A7%BA%B4%D8%C5%3Cbr/%3E%A7%BA%CA%D1%C1%BE%D1%B9%B8%EC%A1%D1%B9&amp;month=4&amp;year=2020&amp;thetype=%A7%BA%CB%B9%E8%C7%C2%A7%D2%B9" TargetMode="External"/><Relationship Id="rId1863" Type="http://schemas.openxmlformats.org/officeDocument/2006/relationships/hyperlink" Target="http://hfo63.cfo.in.th/CheckDataDtl.aspx?orgid=04626&amp;balance=%A7%BA%B4%D8%C5%3Cbr/%3E%A7%BA%CA%D1%C1%BE%D1%B9%B8%EC%A1%D1%B9&amp;month=4&amp;year=2020&amp;thetype=%A7%BA%CB%B9%E8%C7%C2%A7%D2%B9" TargetMode="External"/><Relationship Id="rId1309" Type="http://schemas.openxmlformats.org/officeDocument/2006/relationships/hyperlink" Target="http://hfo63.cfo.in.th/CheckDataDtl.aspx?orgid=04859&amp;balance=%A7%BA%B4%D8%C5%3Cbr/%3E%A7%BA%CA%D1%C1%BE%D1%B9%B8%EC%A1%D1%B9&amp;month=4&amp;year=2020&amp;thetype=%A7%BA%CB%B9%E8%C7%C2%A7%D2%B9" TargetMode="External"/><Relationship Id="rId1516" Type="http://schemas.openxmlformats.org/officeDocument/2006/relationships/hyperlink" Target="http://hfo63.cfo.in.th/CheckDataDtl.aspx?orgid=04237&amp;balance=%A7%BA%B4%D8%C5%3Cbr/%3E%A7%BA%CA%D1%C1%BE%D1%B9%B8%EC%A1%D1%B9&amp;month=4&amp;year=2020&amp;thetype=%A7%BA%CB%B9%E8%C7%C2%A7%D2%B9" TargetMode="External"/><Relationship Id="rId1723" Type="http://schemas.openxmlformats.org/officeDocument/2006/relationships/hyperlink" Target="http://hfo63.cfo.in.th/CheckDataDtl.aspx?orgid=04554&amp;balance=%A7%BA%B4%D8%C5%3Cbr/%3E%A7%BA%CA%D1%C1%BE%D1%B9%B8%EC%A1%D1%B9&amp;month=4&amp;year=2020&amp;thetype=%A7%BA%CB%B9%E8%C7%C2%A7%D2%B9" TargetMode="External"/><Relationship Id="rId1930" Type="http://schemas.openxmlformats.org/officeDocument/2006/relationships/hyperlink" Target="http://hfo63.cfo.in.th/CheckDataDtl.aspx?orgid=04660&amp;balance=%A7%BA%B4%D8%C5%3Cbr/%3E%A7%BA%CA%D1%C1%BE%D1%B9%B8%EC%A1%D1%B9&amp;month=4&amp;year=2020&amp;thetype=%A7%BA%CB%B9%E8%C7%C2%A7%D2%B9" TargetMode="External"/><Relationship Id="rId15" Type="http://schemas.openxmlformats.org/officeDocument/2006/relationships/hyperlink" Target="http://hfo63.cfo.in.th/CheckDataDtl.aspx?orgid=05596&amp;balance=%A7%BA%B4%D8%C5%3Cbr/%3E%A7%BA%CA%D1%C1%BE%D1%B9%B8%EC%A1%D1%B9&amp;month=4&amp;year=2020&amp;thetype=%A7%BA%CB%B9%E8%C7%C2%A7%D2%B9" TargetMode="External"/><Relationship Id="rId164" Type="http://schemas.openxmlformats.org/officeDocument/2006/relationships/hyperlink" Target="http://hfo63.cfo.in.th/CheckDataDtl.aspx?orgid=05672&amp;balance=%A7%BA%B4%D8%C5%3Cbr/%3E%A7%BA%CA%D1%C1%BE%D1%B9%B8%EC%A1%D1%B9&amp;month=4&amp;year=2020&amp;thetype=%A7%BA%CB%B9%E8%C7%C2%A7%D2%B9" TargetMode="External"/><Relationship Id="rId371" Type="http://schemas.openxmlformats.org/officeDocument/2006/relationships/hyperlink" Target="http://hfo63.cfo.in.th/CheckDataDtl.aspx?orgid=04820&amp;balance=%A7%BA%B4%D8%C5%3Cbr/%3E%A7%BA%CA%D1%C1%BE%D1%B9%B8%EC%A1%D1%B9&amp;month=4&amp;year=2020&amp;thetype=%A7%BA%CB%B9%E8%C7%C2%A7%D2%B9" TargetMode="External"/><Relationship Id="rId2052" Type="http://schemas.openxmlformats.org/officeDocument/2006/relationships/control" Target="../activeX/activeX3.xml"/><Relationship Id="rId469" Type="http://schemas.openxmlformats.org/officeDocument/2006/relationships/hyperlink" Target="http://hfo63.cfo.in.th/CheckDataDtl.aspx?orgid=11043&amp;balance=%A7%BA%B4%D8%C5%3Cbr/%3E%A7%BA%CA%D1%C1%BE%D1%B9%B8%EC%A1%D1%B9&amp;month=4&amp;year=2020&amp;thetype=%A7%BA%CB%B9%E8%C7%C2%A7%D2%B9" TargetMode="External"/><Relationship Id="rId676" Type="http://schemas.openxmlformats.org/officeDocument/2006/relationships/hyperlink" Target="http://hfo63.cfo.in.th/CheckDataDtl.aspx?orgid=04755&amp;balance=%A7%BA%B4%D8%C5%3Cbr/%3E%A7%BA%CA%D1%C1%BE%D1%B9%B8%EC%A1%D1%B9&amp;month=4&amp;year=2020&amp;thetype=%A7%BA%CB%B9%E8%C7%C2%A7%D2%B9" TargetMode="External"/><Relationship Id="rId883" Type="http://schemas.openxmlformats.org/officeDocument/2006/relationships/hyperlink" Target="http://hfo63.cfo.in.th/CheckDataDtl.aspx?orgid=05474&amp;balance=%A7%BA%B4%D8%C5%3Cbr/%3E%A7%BA%CA%D1%C1%BE%D1%B9%B8%EC%A1%D1%B9&amp;month=4&amp;year=2020&amp;thetype=%A7%BA%CB%B9%E8%C7%C2%A7%D2%B9" TargetMode="External"/><Relationship Id="rId1099" Type="http://schemas.openxmlformats.org/officeDocument/2006/relationships/hyperlink" Target="http://hfo63.cfo.in.th/CheckDataDtl.aspx?orgid=05582&amp;balance=%A7%BA%B4%D8%C5%3Cbr/%3E%A7%BA%CA%D1%C1%BE%D1%B9%B8%EC%A1%D1%B9&amp;month=4&amp;year=2020&amp;thetype=%A7%BA%CB%B9%E8%C7%C2%A7%D2%B9" TargetMode="External"/><Relationship Id="rId231" Type="http://schemas.openxmlformats.org/officeDocument/2006/relationships/hyperlink" Target="http://hfo63.cfo.in.th/CheckDataDtl.aspx?orgid=05709&amp;balance=%A7%BA%B4%D8%C5%3Cbr/%3E%A7%BA%CA%D1%C1%BE%D1%B9%B8%EC%A1%D1%B9&amp;month=4&amp;year=2020&amp;thetype=%A7%BA%CB%B9%E8%C7%C2%A7%D2%B9" TargetMode="External"/><Relationship Id="rId329" Type="http://schemas.openxmlformats.org/officeDocument/2006/relationships/hyperlink" Target="http://hfo63.cfo.in.th/CheckDataDtl.aspx?orgid=14277&amp;balance=%A7%BA%B4%D8%C5%3Cbr/%3E%A7%BA%CA%D1%C1%BE%D1%B9%B8%EC%A1%D1%B9&amp;month=4&amp;year=2020&amp;thetype=%A7%BA%CB%B9%E8%C7%C2%A7%D2%B9" TargetMode="External"/><Relationship Id="rId536" Type="http://schemas.openxmlformats.org/officeDocument/2006/relationships/hyperlink" Target="http://hfo63.cfo.in.th/CheckDataDtl.aspx?orgid=04682&amp;balance=%A7%BA%B4%D8%C5%3Cbr/%3E%A7%BA%CA%D1%C1%BE%D1%B9%B8%EC%A1%D1%B9&amp;month=4&amp;year=2020&amp;thetype=%A7%BA%CB%B9%E8%C7%C2%A7%D2%B9" TargetMode="External"/><Relationship Id="rId1166" Type="http://schemas.openxmlformats.org/officeDocument/2006/relationships/hyperlink" Target="http://hfo63.cfo.in.th/CheckDataDtl.aspx?orgid=13970&amp;balance=%A7%BA%B4%D8%C5%3Cbr/%3E%A7%BA%CA%D1%C1%BE%D1%B9%B8%EC%A1%D1%B9&amp;month=4&amp;year=2020&amp;thetype=%A7%BA%CB%B9%E8%C7%C2%A7%D2%B9" TargetMode="External"/><Relationship Id="rId1373" Type="http://schemas.openxmlformats.org/officeDocument/2006/relationships/hyperlink" Target="http://hfo63.cfo.in.th/CheckDataDtl.aspx?orgid=14184&amp;balance=%A7%BA%B4%D8%C5%3Cbr/%3E%A7%BA%CA%D1%C1%BE%D1%B9%B8%EC%A1%D1%B9&amp;month=4&amp;year=2020&amp;thetype=%A7%BA%CB%B9%E8%C7%C2%A7%D2%B9" TargetMode="External"/><Relationship Id="rId743" Type="http://schemas.openxmlformats.org/officeDocument/2006/relationships/hyperlink" Target="http://hfo63.cfo.in.th/CheckDataDtl.aspx?orgid=11036&amp;balance=%A7%BA%B4%D8%C5%3Cbr/%3E%A7%BA%CA%D1%C1%BE%D1%B9%B8%EC%A1%D1%B9&amp;month=4&amp;year=2020&amp;thetype=%A7%BA%CB%B9%E8%C7%C2%A7%D2%B9" TargetMode="External"/><Relationship Id="rId950" Type="http://schemas.openxmlformats.org/officeDocument/2006/relationships/hyperlink" Target="http://hfo63.cfo.in.th/CheckDataDtl.aspx?orgid=05508&amp;balance=%A7%BA%B4%D8%C5%3Cbr/%3E%A7%BA%CA%D1%C1%BE%D1%B9%B8%EC%A1%D1%B9&amp;month=4&amp;year=2020&amp;thetype=%A7%BA%CB%B9%E8%C7%C2%A7%D2%B9" TargetMode="External"/><Relationship Id="rId1026" Type="http://schemas.openxmlformats.org/officeDocument/2006/relationships/hyperlink" Target="http://hfo63.cfo.in.th/CheckDataDtl.aspx?orgid=05546&amp;balance=%A7%BA%B4%D8%C5%3Cbr/%3E%A7%BA%CA%D1%C1%BE%D1%B9%B8%EC%A1%D1%B9&amp;month=4&amp;year=2020&amp;thetype=%A7%BA%CB%B9%E8%C7%C2%A7%D2%B9" TargetMode="External"/><Relationship Id="rId1580" Type="http://schemas.openxmlformats.org/officeDocument/2006/relationships/hyperlink" Target="http://hfo63.cfo.in.th/CheckDataDtl.aspx?orgid=04481&amp;balance=%A7%BA%B4%D8%C5%3Cbr/%3E%A7%BA%CA%D1%C1%BE%D1%B9%B8%EC%A1%D1%B9&amp;month=4&amp;year=2020&amp;thetype=%A7%BA%CB%B9%E8%C7%C2%A7%D2%B9" TargetMode="External"/><Relationship Id="rId1678" Type="http://schemas.openxmlformats.org/officeDocument/2006/relationships/hyperlink" Target="http://hfo63.cfo.in.th/CheckDataDtl.aspx?orgid=04532&amp;balance=%A7%BA%B4%D8%C5%3Cbr/%3E%A7%BA%CA%D1%C1%BE%D1%B9%B8%EC%A1%D1%B9&amp;month=4&amp;year=2020&amp;thetype=%A7%BA%CB%B9%E8%C7%C2%A7%D2%B9" TargetMode="External"/><Relationship Id="rId1885" Type="http://schemas.openxmlformats.org/officeDocument/2006/relationships/hyperlink" Target="http://hfo63.cfo.in.th/CheckDataDtl.aspx?orgid=04637&amp;balance=%A7%BA%B4%D8%C5%3Cbr/%3E%A7%BA%CA%D1%C1%BE%D1%B9%B8%EC%A1%D1%B9&amp;month=4&amp;year=2020&amp;thetype=%A7%BA%CB%B9%E8%C7%C2%A7%D2%B9" TargetMode="External"/><Relationship Id="rId603" Type="http://schemas.openxmlformats.org/officeDocument/2006/relationships/hyperlink" Target="http://hfo63.cfo.in.th/CheckDataDtl.aspx?orgid=04718&amp;balance=%A7%BA%B4%D8%C5%3Cbr/%3E%A7%BA%CA%D1%C1%BE%D1%B9%B8%EC%A1%D1%B9&amp;month=4&amp;year=2020&amp;thetype=%A7%BA%CB%B9%E8%C7%C2%A7%D2%B9" TargetMode="External"/><Relationship Id="rId810" Type="http://schemas.openxmlformats.org/officeDocument/2006/relationships/hyperlink" Target="http://hfo63.cfo.in.th/CheckDataDtl.aspx?orgid=00506&amp;balance=%A7%BA%B4%D8%C5%3Cbr/%3E%A7%BA%CA%D1%C1%BE%D1%B9%B8%EC%A1%D1%B9&amp;month=4&amp;year=2020&amp;thetype=%A7%BA%CB%B9%E8%C7%C2%A7%D2%B9" TargetMode="External"/><Relationship Id="rId908" Type="http://schemas.openxmlformats.org/officeDocument/2006/relationships/hyperlink" Target="http://hfo63.cfo.in.th/CheckDataDtl.aspx?orgid=05487&amp;balance=%A7%BA%B4%D8%C5%3Cbr/%3E%A7%BA%CA%D1%C1%BE%D1%B9%B8%EC%A1%D1%B9&amp;month=4&amp;year=2020&amp;thetype=%A7%BA%CB%B9%E8%C7%C2%A7%D2%B9" TargetMode="External"/><Relationship Id="rId1233" Type="http://schemas.openxmlformats.org/officeDocument/2006/relationships/hyperlink" Target="http://hfo63.cfo.in.th/CheckDataDtl.aspx?orgid=04791&amp;balance=%A7%BA%B4%D8%C5%3Cbr/%3E%A7%BA%CA%D1%C1%BE%D1%B9%B8%EC%A1%D1%B9&amp;month=4&amp;year=2020&amp;thetype=%A7%BA%CB%B9%E8%C7%C2%A7%D2%B9" TargetMode="External"/><Relationship Id="rId1440" Type="http://schemas.openxmlformats.org/officeDocument/2006/relationships/hyperlink" Target="http://hfo63.cfo.in.th/CheckDataDtl.aspx?orgid=04199&amp;balance=%A7%BA%B4%D8%C5%3Cbr/%3E%A7%BA%CA%D1%C1%BE%D1%B9%B8%EC%A1%D1%B9&amp;month=4&amp;year=2020&amp;thetype=%A7%BA%CB%B9%E8%C7%C2%A7%D2%B9" TargetMode="External"/><Relationship Id="rId1538" Type="http://schemas.openxmlformats.org/officeDocument/2006/relationships/hyperlink" Target="http://hfo63.cfo.in.th/CheckDataDtl.aspx?orgid=10704&amp;balance=%A7%BA%B4%D8%C5%3Cbr/%3E%A7%BA%CA%D1%C1%BE%D1%B9%B8%EC%A1%D1%B9&amp;month=4&amp;year=2020&amp;thetype=%A7%BA%CB%B9%E8%C7%C2%A7%D2%B9" TargetMode="External"/><Relationship Id="rId1300" Type="http://schemas.openxmlformats.org/officeDocument/2006/relationships/hyperlink" Target="http://hfo63.cfo.in.th/CheckDataDtl.aspx?orgid=04854&amp;balance=%A7%BA%B4%D8%C5%3Cbr/%3E%A7%BA%CA%D1%C1%BE%D1%B9%B8%EC%A1%D1%B9&amp;month=4&amp;year=2020&amp;thetype=%A7%BA%CB%B9%E8%C7%C2%A7%D2%B9" TargetMode="External"/><Relationship Id="rId1745" Type="http://schemas.openxmlformats.org/officeDocument/2006/relationships/hyperlink" Target="http://hfo63.cfo.in.th/CheckDataDtl.aspx?orgid=04565&amp;balance=%A7%BA%B4%D8%C5%3Cbr/%3E%A7%BA%CA%D1%C1%BE%D1%B9%B8%EC%A1%D1%B9&amp;month=4&amp;year=2020&amp;thetype=%A7%BA%CB%B9%E8%C7%C2%A7%D2%B9" TargetMode="External"/><Relationship Id="rId1952" Type="http://schemas.openxmlformats.org/officeDocument/2006/relationships/hyperlink" Target="http://hfo63.cfo.in.th/CheckDataDtl.aspx?orgid=11018&amp;balance=%A7%BA%B4%D8%C5%3Cbr/%3E%A7%BA%CA%D1%C1%BE%D1%B9%B8%EC%A1%D1%B9&amp;month=4&amp;year=2020&amp;thetype=%A7%BA%CB%B9%E8%C7%C2%A7%D2%B9" TargetMode="External"/><Relationship Id="rId37" Type="http://schemas.openxmlformats.org/officeDocument/2006/relationships/hyperlink" Target="http://hfo63.cfo.in.th/CheckDataDtl.aspx?orgid=05607&amp;balance=%A7%BA%B4%D8%C5%3Cbr/%3E%A7%BA%CA%D1%C1%BE%D1%B9%B8%EC%A1%D1%B9&amp;month=4&amp;year=2020&amp;thetype=%A7%BA%CB%B9%E8%C7%C2%A7%D2%B9" TargetMode="External"/><Relationship Id="rId1605" Type="http://schemas.openxmlformats.org/officeDocument/2006/relationships/hyperlink" Target="http://hfo63.cfo.in.th/CheckDataDtl.aspx?orgid=04493&amp;balance=%A7%BA%B4%D8%C5%3Cbr/%3E%A7%BA%CA%D1%C1%BE%D1%B9%B8%EC%A1%D1%B9&amp;month=4&amp;year=2020&amp;thetype=%A7%BA%CB%B9%E8%C7%C2%A7%D2%B9" TargetMode="External"/><Relationship Id="rId1812" Type="http://schemas.openxmlformats.org/officeDocument/2006/relationships/hyperlink" Target="http://hfo63.cfo.in.th/CheckDataDtl.aspx?orgid=04600&amp;balance=%A7%BA%B4%D8%C5%3Cbr/%3E%A7%BA%CA%D1%C1%BE%D1%B9%B8%EC%A1%D1%B9&amp;month=4&amp;year=2020&amp;thetype=%A7%BA%CB%B9%E8%C7%C2%A7%D2%B9" TargetMode="External"/><Relationship Id="rId186" Type="http://schemas.openxmlformats.org/officeDocument/2006/relationships/hyperlink" Target="http://hfo63.cfo.in.th/CheckDataDtl.aspx?orgid=05684&amp;balance=%A7%BA%B4%D8%C5%3Cbr/%3E%A7%BA%CA%D1%C1%BE%D1%B9%B8%EC%A1%D1%B9&amp;month=4&amp;year=2020&amp;thetype=%A7%BA%CB%B9%E8%C7%C2%A7%D2%B9" TargetMode="External"/><Relationship Id="rId393" Type="http://schemas.openxmlformats.org/officeDocument/2006/relationships/hyperlink" Target="http://hfo63.cfo.in.th/CheckDataDtl.aspx?orgid=04846&amp;balance=%A7%BA%B4%D8%C5%3Cbr/%3E%A7%BA%CA%D1%C1%BE%D1%B9%B8%EC%A1%D1%B9&amp;month=4&amp;year=2020&amp;thetype=%A7%BA%CB%B9%E8%C7%C2%A7%D2%B9" TargetMode="External"/><Relationship Id="rId253" Type="http://schemas.openxmlformats.org/officeDocument/2006/relationships/hyperlink" Target="http://hfo63.cfo.in.th/CheckDataDtl.aspx?orgid=05720&amp;balance=%A7%BA%B4%D8%C5%3Cbr/%3E%A7%BA%CA%D1%C1%BE%D1%B9%B8%EC%A1%D1%B9&amp;month=4&amp;year=2020&amp;thetype=%A7%BA%CB%B9%E8%C7%C2%A7%D2%B9" TargetMode="External"/><Relationship Id="rId460" Type="http://schemas.openxmlformats.org/officeDocument/2006/relationships/hyperlink" Target="http://hfo63.cfo.in.th/CheckDataDtl.aspx?orgid=10240&amp;balance=%A7%BA%B4%D8%C5%3Cbr/%3E%A7%BA%CA%D1%C1%BE%D1%B9%B8%EC%A1%D1%B9&amp;month=4&amp;year=2020&amp;thetype=%A7%BA%CB%B9%E8%C7%C2%A7%D2%B9" TargetMode="External"/><Relationship Id="rId698" Type="http://schemas.openxmlformats.org/officeDocument/2006/relationships/hyperlink" Target="http://hfo63.cfo.in.th/CheckDataDtl.aspx?orgid=04766&amp;balance=%A7%BA%B4%D8%C5%3Cbr/%3E%A7%BA%CA%D1%C1%BE%D1%B9%B8%EC%A1%D1%B9&amp;month=4&amp;year=2020&amp;thetype=%A7%BA%CB%B9%E8%C7%C2%A7%D2%B9" TargetMode="External"/><Relationship Id="rId1090" Type="http://schemas.openxmlformats.org/officeDocument/2006/relationships/hyperlink" Target="http://hfo63.cfo.in.th/CheckDataDtl.aspx?orgid=05578&amp;balance=%A7%BA%B4%D8%C5%3Cbr/%3E%A7%BA%CA%D1%C1%BE%D1%B9%B8%EC%A1%D1%B9&amp;month=4&amp;year=2020&amp;thetype=%A7%BA%CB%B9%E8%C7%C2%A7%D2%B9" TargetMode="External"/><Relationship Id="rId113" Type="http://schemas.openxmlformats.org/officeDocument/2006/relationships/hyperlink" Target="http://hfo63.cfo.in.th/CheckDataDtl.aspx?orgid=05645&amp;balance=%A7%BA%B4%D8%C5%3Cbr/%3E%A7%BA%CA%D1%C1%BE%D1%B9%B8%EC%A1%D1%B9&amp;month=4&amp;year=2020&amp;thetype=%A7%BA%CB%B9%E8%C7%C2%A7%D2%B9" TargetMode="External"/><Relationship Id="rId320" Type="http://schemas.openxmlformats.org/officeDocument/2006/relationships/hyperlink" Target="http://hfo63.cfo.in.th/CheckDataDtl.aspx?orgid=13979&amp;balance=%A7%BA%B4%D8%C5%3Cbr/%3E%A7%BA%CA%D1%C1%BE%D1%B9%B8%EC%A1%D1%B9&amp;month=4&amp;year=2020&amp;thetype=%A7%BA%CB%B9%E8%C7%C2%A7%D2%B9" TargetMode="External"/><Relationship Id="rId558" Type="http://schemas.openxmlformats.org/officeDocument/2006/relationships/hyperlink" Target="http://hfo63.cfo.in.th/CheckDataDtl.aspx?orgid=04693&amp;balance=%A7%BA%B4%D8%C5%3Cbr/%3E%A7%BA%CA%D1%C1%BE%D1%B9%B8%EC%A1%D1%B9&amp;month=4&amp;year=2020&amp;thetype=%A7%BA%CB%B9%E8%C7%C2%A7%D2%B9" TargetMode="External"/><Relationship Id="rId765" Type="http://schemas.openxmlformats.org/officeDocument/2006/relationships/hyperlink" Target="http://hfo63.cfo.in.th/CheckDataDtl.aspx?orgid=13930&amp;balance=%A7%BA%B4%D8%C5%3Cbr/%3E%A7%BA%CA%D1%C1%BE%D1%B9%B8%EC%A1%D1%B9&amp;month=4&amp;year=2020&amp;thetype=%A7%BA%CB%B9%E8%C7%C2%A7%D2%B9" TargetMode="External"/><Relationship Id="rId972" Type="http://schemas.openxmlformats.org/officeDocument/2006/relationships/hyperlink" Target="http://hfo63.cfo.in.th/CheckDataDtl.aspx?orgid=05519&amp;balance=%A7%BA%B4%D8%C5%3Cbr/%3E%A7%BA%CA%D1%C1%BE%D1%B9%B8%EC%A1%D1%B9&amp;month=4&amp;year=2020&amp;thetype=%A7%BA%CB%B9%E8%C7%C2%A7%D2%B9" TargetMode="External"/><Relationship Id="rId1188" Type="http://schemas.openxmlformats.org/officeDocument/2006/relationships/hyperlink" Target="http://hfo63.cfo.in.th/CheckDataDtl.aspx?orgid=21323&amp;balance=%A7%BA%B4%D8%C5%3Cbr/%3E%A7%BA%CA%D1%C1%BE%D1%B9%B8%EC%A1%D1%B9&amp;month=4&amp;year=2020&amp;thetype=%A7%BA%CB%B9%E8%C7%C2%A7%D2%B9" TargetMode="External"/><Relationship Id="rId1395" Type="http://schemas.openxmlformats.org/officeDocument/2006/relationships/hyperlink" Target="http://hfo63.cfo.in.th/CheckDataDtl.aspx?orgid=04175&amp;balance=%A7%BA%B4%D8%C5%3Cbr/%3E%A7%BA%CA%D1%C1%BE%D1%B9%B8%EC%A1%D1%B9&amp;month=4&amp;year=2020&amp;thetype=%A7%BA%CB%B9%E8%C7%C2%A7%D2%B9" TargetMode="External"/><Relationship Id="rId2001" Type="http://schemas.openxmlformats.org/officeDocument/2006/relationships/hyperlink" Target="http://hfo63.cfo.in.th/CheckDataDtl.aspx?orgid=13916&amp;balance=%A7%BA%B4%D8%C5%3Cbr/%3E%A7%BA%CA%D1%C1%BE%D1%B9%B8%EC%A1%D1%B9&amp;month=4&amp;year=2020&amp;thetype=%A7%BA%CB%B9%E8%C7%C2%A7%D2%B9" TargetMode="External"/><Relationship Id="rId418" Type="http://schemas.openxmlformats.org/officeDocument/2006/relationships/hyperlink" Target="http://hfo63.cfo.in.th/CheckDataDtl.aspx?orgid=04875&amp;balance=%A7%BA%B4%D8%C5%3Cbr/%3E%A7%BA%CA%D1%C1%BE%D1%B9%B8%EC%A1%D1%B9&amp;month=4&amp;year=2020&amp;thetype=%A7%BA%CB%B9%E8%C7%C2%A7%D2%B9" TargetMode="External"/><Relationship Id="rId625" Type="http://schemas.openxmlformats.org/officeDocument/2006/relationships/hyperlink" Target="http://hfo63.cfo.in.th/CheckDataDtl.aspx?orgid=04729&amp;balance=%A7%BA%B4%D8%C5%3Cbr/%3E%A7%BA%CA%D1%C1%BE%D1%B9%B8%EC%A1%D1%B9&amp;month=4&amp;year=2020&amp;thetype=%A7%BA%CB%B9%E8%C7%C2%A7%D2%B9" TargetMode="External"/><Relationship Id="rId832" Type="http://schemas.openxmlformats.org/officeDocument/2006/relationships/hyperlink" Target="http://hfo63.cfo.in.th/CheckDataDtl.aspx?orgid=05449&amp;balance=%A7%BA%B4%D8%C5%3Cbr/%3E%A7%BA%CA%D1%C1%BE%D1%B9%B8%EC%A1%D1%B9&amp;month=4&amp;year=2020&amp;thetype=%A7%BA%CB%B9%E8%C7%C2%A7%D2%B9" TargetMode="External"/><Relationship Id="rId1048" Type="http://schemas.openxmlformats.org/officeDocument/2006/relationships/hyperlink" Target="http://hfo63.cfo.in.th/CheckDataDtl.aspx?orgid=05557&amp;balance=%A7%BA%B4%D8%C5%3Cbr/%3E%A7%BA%CA%D1%C1%BE%D1%B9%B8%EC%A1%D1%B9&amp;month=4&amp;year=2020&amp;thetype=%A7%BA%CB%B9%E8%C7%C2%A7%D2%B9" TargetMode="External"/><Relationship Id="rId1255" Type="http://schemas.openxmlformats.org/officeDocument/2006/relationships/hyperlink" Target="http://hfo63.cfo.in.th/CheckDataDtl.aspx?orgid=04802&amp;balance=%A7%BA%B4%D8%C5%3Cbr/%3E%A7%BA%CA%D1%C1%BE%D1%B9%B8%EC%A1%D1%B9&amp;month=4&amp;year=2020&amp;thetype=%A7%BA%CB%B9%E8%C7%C2%A7%D2%B9" TargetMode="External"/><Relationship Id="rId1462" Type="http://schemas.openxmlformats.org/officeDocument/2006/relationships/hyperlink" Target="http://hfo63.cfo.in.th/CheckDataDtl.aspx?orgid=04210&amp;balance=%A7%BA%B4%D8%C5%3Cbr/%3E%A7%BA%CA%D1%C1%BE%D1%B9%B8%EC%A1%D1%B9&amp;month=4&amp;year=2020&amp;thetype=%A7%BA%CB%B9%E8%C7%C2%A7%D2%B9" TargetMode="External"/><Relationship Id="rId1115" Type="http://schemas.openxmlformats.org/officeDocument/2006/relationships/hyperlink" Target="http://hfo63.cfo.in.th/CheckDataDtl.aspx?orgid=05590&amp;balance=%A7%BA%B4%D8%C5%3Cbr/%3E%A7%BA%CA%D1%C1%BE%D1%B9%B8%EC%A1%D1%B9&amp;month=4&amp;year=2020&amp;thetype=%A7%BA%CB%B9%E8%C7%C2%A7%D2%B9" TargetMode="External"/><Relationship Id="rId1322" Type="http://schemas.openxmlformats.org/officeDocument/2006/relationships/hyperlink" Target="http://hfo63.cfo.in.th/CheckDataDtl.aspx?orgid=04867&amp;balance=%A7%BA%B4%D8%C5%3Cbr/%3E%A7%BA%CA%D1%C1%BE%D1%B9%B8%EC%A1%D1%B9&amp;month=4&amp;year=2020&amp;thetype=%A7%BA%CB%B9%E8%C7%C2%A7%D2%B9" TargetMode="External"/><Relationship Id="rId1767" Type="http://schemas.openxmlformats.org/officeDocument/2006/relationships/hyperlink" Target="http://hfo63.cfo.in.th/CheckDataDtl.aspx?orgid=04576&amp;balance=%A7%BA%B4%D8%C5%3Cbr/%3E%A7%BA%CA%D1%C1%BE%D1%B9%B8%EC%A1%D1%B9&amp;month=4&amp;year=2020&amp;thetype=%A7%BA%CB%B9%E8%C7%C2%A7%D2%B9" TargetMode="External"/><Relationship Id="rId1974" Type="http://schemas.openxmlformats.org/officeDocument/2006/relationships/hyperlink" Target="http://hfo63.cfo.in.th/CheckDataDtl.aspx?orgid=11029&amp;balance=%A7%BA%B4%D8%C5%3Cbr/%3E%A7%BA%CA%D1%C1%BE%D1%B9%B8%EC%A1%D1%B9&amp;month=4&amp;year=2020&amp;thetype=%A7%BA%CB%B9%E8%C7%C2%A7%D2%B9" TargetMode="External"/><Relationship Id="rId59" Type="http://schemas.openxmlformats.org/officeDocument/2006/relationships/hyperlink" Target="http://hfo63.cfo.in.th/CheckDataDtl.aspx?orgid=05618&amp;balance=%A7%BA%B4%D8%C5%3Cbr/%3E%A7%BA%CA%D1%C1%BE%D1%B9%B8%EC%A1%D1%B9&amp;month=4&amp;year=2020&amp;thetype=%A7%BA%CB%B9%E8%C7%C2%A7%D2%B9" TargetMode="External"/><Relationship Id="rId1627" Type="http://schemas.openxmlformats.org/officeDocument/2006/relationships/hyperlink" Target="http://hfo63.cfo.in.th/CheckDataDtl.aspx?orgid=04504&amp;balance=%A7%BA%B4%D8%C5%3Cbr/%3E%A7%BA%CA%D1%C1%BE%D1%B9%B8%EC%A1%D1%B9&amp;month=4&amp;year=2020&amp;thetype=%A7%BA%CB%B9%E8%C7%C2%A7%D2%B9" TargetMode="External"/><Relationship Id="rId1834" Type="http://schemas.openxmlformats.org/officeDocument/2006/relationships/hyperlink" Target="http://hfo63.cfo.in.th/CheckDataDtl.aspx?orgid=04611&amp;balance=%A7%BA%B4%D8%C5%3Cbr/%3E%A7%BA%CA%D1%C1%BE%D1%B9%B8%EC%A1%D1%B9&amp;month=4&amp;year=2020&amp;thetype=%A7%BA%CB%B9%E8%C7%C2%A7%D2%B9" TargetMode="External"/><Relationship Id="rId1901" Type="http://schemas.openxmlformats.org/officeDocument/2006/relationships/hyperlink" Target="http://hfo63.cfo.in.th/CheckDataDtl.aspx?orgid=04645&amp;balance=%A7%BA%B4%D8%C5%3Cbr/%3E%A7%BA%CA%D1%C1%BE%D1%B9%B8%EC%A1%D1%B9&amp;month=4&amp;year=2020&amp;thetype=%A7%BA%CB%B9%E8%C7%C2%A7%D2%B9" TargetMode="External"/><Relationship Id="rId275" Type="http://schemas.openxmlformats.org/officeDocument/2006/relationships/hyperlink" Target="http://hfo63.cfo.in.th/CheckDataDtl.aspx?orgid=05731&amp;balance=%A7%BA%B4%D8%C5%3Cbr/%3E%A7%BA%CA%D1%C1%BE%D1%B9%B8%EC%A1%D1%B9&amp;month=4&amp;year=2020&amp;thetype=%A7%BA%CB%B9%E8%C7%C2%A7%D2%B9" TargetMode="External"/><Relationship Id="rId482" Type="http://schemas.openxmlformats.org/officeDocument/2006/relationships/hyperlink" Target="http://hfo63.cfo.in.th/CheckDataDtl.aspx?orgid=13934&amp;balance=%A7%BA%B4%D8%C5%3Cbr/%3E%A7%BA%CA%D1%C1%BE%D1%B9%B8%EC%A1%D1%B9&amp;month=4&amp;year=2020&amp;thetype=%A7%BA%CB%B9%E8%C7%C2%A7%D2%B9" TargetMode="External"/><Relationship Id="rId135" Type="http://schemas.openxmlformats.org/officeDocument/2006/relationships/hyperlink" Target="http://hfo63.cfo.in.th/CheckDataDtl.aspx?orgid=05658&amp;balance=%A7%BA%B4%D8%C5%3Cbr/%3E%A7%BA%CA%D1%C1%BE%D1%B9%B8%EC%A1%D1%B9&amp;month=4&amp;year=2020&amp;thetype=%A7%BA%CB%B9%E8%C7%C2%A7%D2%B9" TargetMode="External"/><Relationship Id="rId342" Type="http://schemas.openxmlformats.org/officeDocument/2006/relationships/hyperlink" Target="http://hfo63.cfo.in.th/CheckDataDtl.aspx?orgid=00437&amp;balance=&amp;month=4&amp;year=2020&amp;thetype=%A7%BA%CB%B9%E8%C7%C2%A7%D2%B9" TargetMode="External"/><Relationship Id="rId787" Type="http://schemas.openxmlformats.org/officeDocument/2006/relationships/hyperlink" Target="http://hfo63.cfo.in.th/CheckDataDtl.aspx?orgid=00494&amp;balance=%A7%BA%B4%D8%C5%3Cbr/%3E%A7%BA%CA%D1%C1%BE%D1%B9%B8%EC%A1%D1%B9&amp;month=4&amp;year=2020&amp;thetype=%A7%BA%CB%B9%E8%C7%C2%A7%D2%B9" TargetMode="External"/><Relationship Id="rId994" Type="http://schemas.openxmlformats.org/officeDocument/2006/relationships/hyperlink" Target="http://hfo63.cfo.in.th/CheckDataDtl.aspx?orgid=05530&amp;balance=%A7%BA%B4%D8%C5%3Cbr/%3E%A7%BA%CA%D1%C1%BE%D1%B9%B8%EC%A1%D1%B9&amp;month=4&amp;year=2020&amp;thetype=%A7%BA%CB%B9%E8%C7%C2%A7%D2%B9" TargetMode="External"/><Relationship Id="rId2023" Type="http://schemas.openxmlformats.org/officeDocument/2006/relationships/hyperlink" Target="http://hfo63.cfo.in.th/CheckDataDtl.aspx?orgid=14845&amp;balance=%A7%BA%B4%D8%C5%3Cbr/%3E%A7%BA%CA%D1%C1%BE%D1%B9%B8%EC%A1%D1%B9&amp;month=4&amp;year=2020&amp;thetype=%A7%BA%CB%B9%E8%C7%C2%A7%D2%B9" TargetMode="External"/><Relationship Id="rId202" Type="http://schemas.openxmlformats.org/officeDocument/2006/relationships/hyperlink" Target="http://hfo63.cfo.in.th/CheckDataDtl.aspx?orgid=05692&amp;balance=%A7%BA%B4%D8%C5%3Cbr/%3E%A7%BA%CA%D1%C1%BE%D1%B9%B8%EC%A1%D1%B9&amp;month=4&amp;year=2020&amp;thetype=%A7%BA%CB%B9%E8%C7%C2%A7%D2%B9" TargetMode="External"/><Relationship Id="rId647" Type="http://schemas.openxmlformats.org/officeDocument/2006/relationships/hyperlink" Target="http://hfo63.cfo.in.th/CheckDataDtl.aspx?orgid=04740&amp;balance=%A7%BA%B4%D8%C5%3Cbr/%3E%A7%BA%CA%D1%C1%BE%D1%B9%B8%EC%A1%D1%B9&amp;month=4&amp;year=2020&amp;thetype=%A7%BA%CB%B9%E8%C7%C2%A7%D2%B9" TargetMode="External"/><Relationship Id="rId854" Type="http://schemas.openxmlformats.org/officeDocument/2006/relationships/hyperlink" Target="http://hfo63.cfo.in.th/CheckDataDtl.aspx?orgid=05460&amp;balance=%A7%BA%B4%D8%C5%3Cbr/%3E%A7%BA%CA%D1%C1%BE%D1%B9%B8%EC%A1%D1%B9&amp;month=4&amp;year=2020&amp;thetype=%A7%BA%CB%B9%E8%C7%C2%A7%D2%B9" TargetMode="External"/><Relationship Id="rId1277" Type="http://schemas.openxmlformats.org/officeDocument/2006/relationships/hyperlink" Target="http://hfo63.cfo.in.th/CheckDataDtl.aspx?orgid=04832&amp;balance=%A7%BA%B4%D8%C5%3Cbr/%3E%A7%BA%CA%D1%C1%BE%D1%B9%B8%EC%A1%D1%B9&amp;month=4&amp;year=2020&amp;thetype=%A7%BA%CB%B9%E8%C7%C2%A7%D2%B9" TargetMode="External"/><Relationship Id="rId1484" Type="http://schemas.openxmlformats.org/officeDocument/2006/relationships/hyperlink" Target="http://hfo63.cfo.in.th/CheckDataDtl.aspx?orgid=04221&amp;balance=%A7%BA%B4%D8%C5%3Cbr/%3E%A7%BA%CA%D1%C1%BE%D1%B9%B8%EC%A1%D1%B9&amp;month=4&amp;year=2020&amp;thetype=%A7%BA%CB%B9%E8%C7%C2%A7%D2%B9" TargetMode="External"/><Relationship Id="rId1691" Type="http://schemas.openxmlformats.org/officeDocument/2006/relationships/hyperlink" Target="http://hfo63.cfo.in.th/CheckDataDtl.aspx?orgid=04538&amp;balance=%A7%BA%B4%D8%C5%3Cbr/%3E%A7%BA%CA%D1%C1%BE%D1%B9%B8%EC%A1%D1%B9&amp;month=4&amp;year=2020&amp;thetype=%A7%BA%CB%B9%E8%C7%C2%A7%D2%B9" TargetMode="External"/><Relationship Id="rId507" Type="http://schemas.openxmlformats.org/officeDocument/2006/relationships/hyperlink" Target="http://hfo63.cfo.in.th/CheckDataDtl.aspx?orgid=04668&amp;balance=%A7%BA%B4%D8%C5%3Cbr/%3E%A7%BA%CA%D1%C1%BE%D1%B9%B8%EC%A1%D1%B9&amp;month=4&amp;year=2020&amp;thetype=%A7%BA%CB%B9%E8%C7%C2%A7%D2%B9" TargetMode="External"/><Relationship Id="rId714" Type="http://schemas.openxmlformats.org/officeDocument/2006/relationships/hyperlink" Target="http://hfo63.cfo.in.th/CheckDataDtl.aspx?orgid=04774&amp;balance=%A7%BA%B4%D8%C5%3Cbr/%3E%A7%BA%CA%D1%C1%BE%D1%B9%B8%EC%A1%D1%B9&amp;month=4&amp;year=2020&amp;thetype=%A7%BA%CB%B9%E8%C7%C2%A7%D2%B9" TargetMode="External"/><Relationship Id="rId921" Type="http://schemas.openxmlformats.org/officeDocument/2006/relationships/hyperlink" Target="http://hfo63.cfo.in.th/CheckDataDtl.aspx?orgid=05493&amp;balance=%A7%BA%B4%D8%C5%3Cbr/%3E%A7%BA%CA%D1%C1%BE%D1%B9%B8%EC%A1%D1%B9&amp;month=4&amp;year=2020&amp;thetype=%A7%BA%CB%B9%E8%C7%C2%A7%D2%B9" TargetMode="External"/><Relationship Id="rId1137" Type="http://schemas.openxmlformats.org/officeDocument/2006/relationships/hyperlink" Target="http://hfo63.cfo.in.th/CheckDataDtl.aspx?orgid=11094&amp;balance=%A7%BA%B4%D8%C5%3Cbr/%3E%A7%BA%CA%D1%C1%BE%D1%B9%B8%EC%A1%D1%B9&amp;month=4&amp;year=2020&amp;thetype=%A7%BA%CB%B9%E8%C7%C2%A7%D2%B9" TargetMode="External"/><Relationship Id="rId1344" Type="http://schemas.openxmlformats.org/officeDocument/2006/relationships/hyperlink" Target="http://hfo63.cfo.in.th/CheckDataDtl.aspx?orgid=04905&amp;balance=%A7%BA%B4%D8%C5%3Cbr/%3E%A7%BA%CA%D1%C1%BE%D1%B9%B8%EC%A1%D1%B9&amp;month=4&amp;year=2020&amp;thetype=%A7%BA%CB%B9%E8%C7%C2%A7%D2%B9" TargetMode="External"/><Relationship Id="rId1551" Type="http://schemas.openxmlformats.org/officeDocument/2006/relationships/hyperlink" Target="http://hfo63.cfo.in.th/CheckDataDtl.aspx?orgid=13892&amp;balance=%A7%BA%B4%D8%C5%3Cbr/%3E%A7%BA%CA%D1%C1%BE%D1%B9%B8%EC%A1%D1%B9&amp;month=4&amp;year=2020&amp;thetype=%A7%BA%CB%B9%E8%C7%C2%A7%D2%B9" TargetMode="External"/><Relationship Id="rId1789" Type="http://schemas.openxmlformats.org/officeDocument/2006/relationships/hyperlink" Target="http://hfo63.cfo.in.th/CheckDataDtl.aspx?orgid=04587&amp;balance=%A7%BA%B4%D8%C5%3Cbr/%3E%A7%BA%CA%D1%C1%BE%D1%B9%B8%EC%A1%D1%B9&amp;month=4&amp;year=2020&amp;thetype=%A7%BA%CB%B9%E8%C7%C2%A7%D2%B9" TargetMode="External"/><Relationship Id="rId1996" Type="http://schemas.openxmlformats.org/officeDocument/2006/relationships/hyperlink" Target="http://hfo63.cfo.in.th/CheckDataDtl.aspx?orgid=13914&amp;balance=%A7%BA%B4%D8%C5%3Cbr/%3E%A7%BA%CA%D1%C1%BE%D1%B9%B8%EC%A1%D1%B9&amp;month=4&amp;year=2020&amp;thetype=%A7%BA%CB%B9%E8%C7%C2%A7%D2%B9" TargetMode="External"/><Relationship Id="rId50" Type="http://schemas.openxmlformats.org/officeDocument/2006/relationships/hyperlink" Target="http://hfo63.cfo.in.th/CheckDataDtl.aspx?orgid=05613&amp;balance=%A7%BA%B4%D8%C5%3Cbr/%3E%A7%BA%CA%D1%C1%BE%D1%B9%B8%EC%A1%D1%B9&amp;month=4&amp;year=2020&amp;thetype=%A7%BA%CB%B9%E8%C7%C2%A7%D2%B9" TargetMode="External"/><Relationship Id="rId1204" Type="http://schemas.openxmlformats.org/officeDocument/2006/relationships/hyperlink" Target="http://hfo63.cfo.in.th/CheckDataDtl.aspx?orgid=00435&amp;balance=%A7%BA%B4%D8%C5%3Cbr/%3E%A7%BA%CA%D1%C1%BE%D1%B9%B8%EC%A1%D1%B9&amp;month=4&amp;year=2020&amp;thetype=%A7%BA%CB%B9%E8%C7%C2%A7%D2%B9" TargetMode="External"/><Relationship Id="rId1411" Type="http://schemas.openxmlformats.org/officeDocument/2006/relationships/hyperlink" Target="http://hfo63.cfo.in.th/CheckDataDtl.aspx?orgid=04184&amp;balance=%A7%BA%B4%D8%C5%3Cbr/%3E%A7%BA%CA%D1%C1%BE%D1%B9%B8%EC%A1%D1%B9&amp;month=4&amp;year=2020&amp;thetype=%A7%BA%CB%B9%E8%C7%C2%A7%D2%B9" TargetMode="External"/><Relationship Id="rId1649" Type="http://schemas.openxmlformats.org/officeDocument/2006/relationships/hyperlink" Target="http://hfo63.cfo.in.th/CheckDataDtl.aspx?orgid=04516&amp;balance=%A7%BA%B4%D8%C5%3Cbr/%3E%A7%BA%CA%D1%C1%BE%D1%B9%B8%EC%A1%D1%B9&amp;month=4&amp;year=2020&amp;thetype=%A7%BA%CB%B9%E8%C7%C2%A7%D2%B9" TargetMode="External"/><Relationship Id="rId1856" Type="http://schemas.openxmlformats.org/officeDocument/2006/relationships/hyperlink" Target="http://hfo63.cfo.in.th/CheckDataDtl.aspx?orgid=04623&amp;balance=%A7%BA%B4%D8%C5%3Cbr/%3E%A7%BA%CA%D1%C1%BE%D1%B9%B8%EC%A1%D1%B9&amp;month=4&amp;year=2020&amp;thetype=%A7%BA%CB%B9%E8%C7%C2%A7%D2%B9" TargetMode="External"/><Relationship Id="rId1509" Type="http://schemas.openxmlformats.org/officeDocument/2006/relationships/hyperlink" Target="http://hfo63.cfo.in.th/CheckDataDtl.aspx?orgid=04233&amp;balance=%A7%BA%B4%D8%C5%3Cbr/%3E%A7%BA%CA%D1%C1%BE%D1%B9%B8%EC%A1%D1%B9&amp;month=4&amp;year=2020&amp;thetype=%A7%BA%CB%B9%E8%C7%C2%A7%D2%B9" TargetMode="External"/><Relationship Id="rId1716" Type="http://schemas.openxmlformats.org/officeDocument/2006/relationships/hyperlink" Target="http://hfo63.cfo.in.th/CheckDataDtl.aspx?orgid=04551&amp;balance=%A7%BA%B4%D8%C5%3Cbr/%3E%A7%BA%CA%D1%C1%BE%D1%B9%B8%EC%A1%D1%B9&amp;month=4&amp;year=2020&amp;thetype=%A7%BA%CB%B9%E8%C7%C2%A7%D2%B9" TargetMode="External"/><Relationship Id="rId1923" Type="http://schemas.openxmlformats.org/officeDocument/2006/relationships/hyperlink" Target="http://hfo63.cfo.in.th/CheckDataDtl.aspx?orgid=04656&amp;balance=%A7%BA%B4%D8%C5%3Cbr/%3E%A7%BA%CA%D1%C1%BE%D1%B9%B8%EC%A1%D1%B9&amp;month=4&amp;year=2020&amp;thetype=%A7%BA%CB%B9%E8%C7%C2%A7%D2%B9" TargetMode="External"/><Relationship Id="rId297" Type="http://schemas.openxmlformats.org/officeDocument/2006/relationships/hyperlink" Target="http://hfo63.cfo.in.th/CheckDataDtl.aspx?orgid=11104&amp;balance=%A7%BA%B4%D8%C5%3Cbr/%3E%A7%BA%CA%D1%C1%BE%D1%B9%B8%EC%A1%D1%B9&amp;month=4&amp;year=2020&amp;thetype=%A7%BA%CB%B9%E8%C7%C2%A7%D2%B9" TargetMode="External"/><Relationship Id="rId157" Type="http://schemas.openxmlformats.org/officeDocument/2006/relationships/hyperlink" Target="http://hfo63.cfo.in.th/CheckDataDtl.aspx?orgid=05669&amp;balance=%A7%BA%B4%D8%C5%3Cbr/%3E%A7%BA%CA%D1%C1%BE%D1%B9%B8%EC%A1%D1%B9&amp;month=4&amp;year=2020&amp;thetype=%A7%BA%CB%B9%E8%C7%C2%A7%D2%B9" TargetMode="External"/><Relationship Id="rId364" Type="http://schemas.openxmlformats.org/officeDocument/2006/relationships/hyperlink" Target="http://hfo63.cfo.in.th/CheckDataDtl.aspx?orgid=04816&amp;balance=%A7%BA%B4%D8%C5%3Cbr/%3E%A7%BA%CA%D1%C1%BE%D1%B9%B8%EC%A1%D1%B9&amp;month=4&amp;year=2020&amp;thetype=%A7%BA%CB%B9%E8%C7%C2%A7%D2%B9" TargetMode="External"/><Relationship Id="rId2045" Type="http://schemas.openxmlformats.org/officeDocument/2006/relationships/printerSettings" Target="../printerSettings/printerSettings8.bin"/><Relationship Id="rId571" Type="http://schemas.openxmlformats.org/officeDocument/2006/relationships/hyperlink" Target="http://hfo63.cfo.in.th/CheckDataDtl.aspx?orgid=04700&amp;balance=%A7%BA%B4%D8%C5%3Cbr/%3E%A7%BA%CA%D1%C1%BE%D1%B9%B8%EC%A1%D1%B9&amp;month=4&amp;year=2020&amp;thetype=%A7%BA%CB%B9%E8%C7%C2%A7%D2%B9" TargetMode="External"/><Relationship Id="rId669" Type="http://schemas.openxmlformats.org/officeDocument/2006/relationships/hyperlink" Target="http://hfo63.cfo.in.th/CheckDataDtl.aspx?orgid=04752&amp;balance=%A7%BA%B4%D8%C5%3Cbr/%3E%A7%BA%CA%D1%C1%BE%D1%B9%B8%EC%A1%D1%B9&amp;month=4&amp;year=2020&amp;thetype=%A7%BA%CB%B9%E8%C7%C2%A7%D2%B9" TargetMode="External"/><Relationship Id="rId876" Type="http://schemas.openxmlformats.org/officeDocument/2006/relationships/hyperlink" Target="http://hfo63.cfo.in.th/CheckDataDtl.aspx?orgid=05471&amp;balance=%A7%BA%B4%D8%C5%3Cbr/%3E%A7%BA%CA%D1%C1%BE%D1%B9%B8%EC%A1%D1%B9&amp;month=4&amp;year=2020&amp;thetype=%A7%BA%CB%B9%E8%C7%C2%A7%D2%B9" TargetMode="External"/><Relationship Id="rId1299" Type="http://schemas.openxmlformats.org/officeDocument/2006/relationships/hyperlink" Target="http://hfo63.cfo.in.th/CheckDataDtl.aspx?orgid=04853&amp;balance=%A7%BA%B4%D8%C5%3Cbr/%3E%A7%BA%CA%D1%C1%BE%D1%B9%B8%EC%A1%D1%B9&amp;month=4&amp;year=2020&amp;thetype=%A7%BA%CB%B9%E8%C7%C2%A7%D2%B9" TargetMode="External"/><Relationship Id="rId224" Type="http://schemas.openxmlformats.org/officeDocument/2006/relationships/hyperlink" Target="http://hfo63.cfo.in.th/CheckDataDtl.aspx?orgid=05705&amp;balance=%A7%BA%B4%D8%C5%3Cbr/%3E%A7%BA%CA%D1%C1%BE%D1%B9%B8%EC%A1%D1%B9&amp;month=4&amp;year=2020&amp;thetype=%A7%BA%CB%B9%E8%C7%C2%A7%D2%B9" TargetMode="External"/><Relationship Id="rId431" Type="http://schemas.openxmlformats.org/officeDocument/2006/relationships/hyperlink" Target="http://hfo63.cfo.in.th/CheckDataDtl.aspx?orgid=04881&amp;balance=%A7%BA%B4%D8%C5%3Cbr/%3E%A7%BA%CA%D1%C1%BE%D1%B9%B8%EC%A1%D1%B9&amp;month=4&amp;year=2020&amp;thetype=%A7%BA%CB%B9%E8%C7%C2%A7%D2%B9" TargetMode="External"/><Relationship Id="rId529" Type="http://schemas.openxmlformats.org/officeDocument/2006/relationships/hyperlink" Target="http://hfo63.cfo.in.th/CheckDataDtl.aspx?orgid=04679&amp;balance=%A7%BA%B4%D8%C5%3Cbr/%3E%A7%BA%CA%D1%C1%BE%D1%B9%B8%EC%A1%D1%B9&amp;month=4&amp;year=2020&amp;thetype=%A7%BA%CB%B9%E8%C7%C2%A7%D2%B9" TargetMode="External"/><Relationship Id="rId736" Type="http://schemas.openxmlformats.org/officeDocument/2006/relationships/hyperlink" Target="http://hfo63.cfo.in.th/CheckDataDtl.aspx?orgid=11032&amp;balance=%A7%BA%B4%D8%C5%3Cbr/%3E%A7%BA%CA%D1%C1%BE%D1%B9%B8%EC%A1%D1%B9&amp;month=4&amp;year=2020&amp;thetype=%A7%BA%CB%B9%E8%C7%C2%A7%D2%B9" TargetMode="External"/><Relationship Id="rId1061" Type="http://schemas.openxmlformats.org/officeDocument/2006/relationships/hyperlink" Target="http://hfo63.cfo.in.th/CheckDataDtl.aspx?orgid=05563&amp;balance=%A7%BA%B4%D8%C5%3Cbr/%3E%A7%BA%CA%D1%C1%BE%D1%B9%B8%EC%A1%D1%B9&amp;month=4&amp;year=2020&amp;thetype=%A7%BA%CB%B9%E8%C7%C2%A7%D2%B9" TargetMode="External"/><Relationship Id="rId1159" Type="http://schemas.openxmlformats.org/officeDocument/2006/relationships/hyperlink" Target="http://hfo63.cfo.in.th/CheckDataDtl.aspx?orgid=11758&amp;balance=%A7%BA%B4%D8%C5%3Cbr/%3E%A7%BA%CA%D1%C1%BE%D1%B9%B8%EC%A1%D1%B9&amp;month=4&amp;year=2020&amp;thetype=%A7%BA%CB%B9%E8%C7%C2%A7%D2%B9" TargetMode="External"/><Relationship Id="rId1366" Type="http://schemas.openxmlformats.org/officeDocument/2006/relationships/hyperlink" Target="http://hfo63.cfo.in.th/CheckDataDtl.aspx?orgid=11448&amp;balance=%A7%BA%B4%D8%C5%3Cbr/%3E%A7%BA%CA%D1%C1%BE%D1%B9%B8%EC%A1%D1%B9&amp;month=4&amp;year=2020&amp;thetype=%A7%BA%CB%B9%E8%C7%C2%A7%D2%B9" TargetMode="External"/><Relationship Id="rId943" Type="http://schemas.openxmlformats.org/officeDocument/2006/relationships/hyperlink" Target="http://hfo63.cfo.in.th/CheckDataDtl.aspx?orgid=05504&amp;balance=%A7%BA%B4%D8%C5%3Cbr/%3E%A7%BA%CA%D1%C1%BE%D1%B9%B8%EC%A1%D1%B9&amp;month=4&amp;year=2020&amp;thetype=%A7%BA%CB%B9%E8%C7%C2%A7%D2%B9" TargetMode="External"/><Relationship Id="rId1019" Type="http://schemas.openxmlformats.org/officeDocument/2006/relationships/hyperlink" Target="http://hfo63.cfo.in.th/CheckDataDtl.aspx?orgid=05542&amp;balance=%A7%BA%B4%D8%C5%3Cbr/%3E%A7%BA%CA%D1%C1%BE%D1%B9%B8%EC%A1%D1%B9&amp;month=4&amp;year=2020&amp;thetype=%A7%BA%CB%B9%E8%C7%C2%A7%D2%B9" TargetMode="External"/><Relationship Id="rId1573" Type="http://schemas.openxmlformats.org/officeDocument/2006/relationships/hyperlink" Target="http://hfo63.cfo.in.th/CheckDataDtl.aspx?orgid=00409&amp;balance=&amp;month=4&amp;year=2020&amp;thetype=%A7%BA%CB%B9%E8%C7%C2%A7%D2%B9" TargetMode="External"/><Relationship Id="rId1780" Type="http://schemas.openxmlformats.org/officeDocument/2006/relationships/hyperlink" Target="http://hfo63.cfo.in.th/CheckDataDtl.aspx?orgid=04583&amp;balance=%A7%BA%B4%D8%C5%3Cbr/%3E%A7%BA%CA%D1%C1%BE%D1%B9%B8%EC%A1%D1%B9&amp;month=4&amp;year=2020&amp;thetype=%A7%BA%CB%B9%E8%C7%C2%A7%D2%B9" TargetMode="External"/><Relationship Id="rId1878" Type="http://schemas.openxmlformats.org/officeDocument/2006/relationships/hyperlink" Target="http://hfo63.cfo.in.th/CheckDataDtl.aspx?orgid=04634&amp;balance=%A7%BA%B4%D8%C5%3Cbr/%3E%A7%BA%CA%D1%C1%BE%D1%B9%B8%EC%A1%D1%B9&amp;month=4&amp;year=2020&amp;thetype=%A7%BA%CB%B9%E8%C7%C2%A7%D2%B9" TargetMode="External"/><Relationship Id="rId72" Type="http://schemas.openxmlformats.org/officeDocument/2006/relationships/hyperlink" Target="http://hfo63.cfo.in.th/CheckDataDtl.aspx?orgid=05624&amp;balance=%A7%BA%B4%D8%C5%3Cbr/%3E%A7%BA%CA%D1%C1%BE%D1%B9%B8%EC%A1%D1%B9&amp;month=4&amp;year=2020&amp;thetype=%A7%BA%CB%B9%E8%C7%C2%A7%D2%B9" TargetMode="External"/><Relationship Id="rId803" Type="http://schemas.openxmlformats.org/officeDocument/2006/relationships/hyperlink" Target="http://hfo63.cfo.in.th/CheckDataDtl.aspx?orgid=00502&amp;balance=%A7%BA%B4%D8%C5%3Cbr/%3E%A7%BA%CA%D1%C1%BE%D1%B9%B8%EC%A1%D1%B9&amp;month=4&amp;year=2020&amp;thetype=%A7%BA%CB%B9%E8%C7%C2%A7%D2%B9" TargetMode="External"/><Relationship Id="rId1226" Type="http://schemas.openxmlformats.org/officeDocument/2006/relationships/hyperlink" Target="http://hfo63.cfo.in.th/CheckDataDtl.aspx?orgid=04788&amp;balance=%A7%BA%B4%D8%C5%3Cbr/%3E%A7%BA%CA%D1%C1%BE%D1%B9%B8%EC%A1%D1%B9&amp;month=4&amp;year=2020&amp;thetype=%A7%BA%CB%B9%E8%C7%C2%A7%D2%B9" TargetMode="External"/><Relationship Id="rId1433" Type="http://schemas.openxmlformats.org/officeDocument/2006/relationships/hyperlink" Target="http://hfo63.cfo.in.th/CheckDataDtl.aspx?orgid=04195&amp;balance=%A7%BA%B4%D8%C5%3Cbr/%3E%A7%BA%CA%D1%C1%BE%D1%B9%B8%EC%A1%D1%B9&amp;month=4&amp;year=2020&amp;thetype=%A7%BA%CB%B9%E8%C7%C2%A7%D2%B9" TargetMode="External"/><Relationship Id="rId1640" Type="http://schemas.openxmlformats.org/officeDocument/2006/relationships/hyperlink" Target="http://hfo63.cfo.in.th/CheckDataDtl.aspx?orgid=04511&amp;balance=%A7%BA%B4%D8%C5%3Cbr/%3E%A7%BA%CA%D1%C1%BE%D1%B9%B8%EC%A1%D1%B9&amp;month=4&amp;year=2020&amp;thetype=%A7%BA%CB%B9%E8%C7%C2%A7%D2%B9" TargetMode="External"/><Relationship Id="rId1738" Type="http://schemas.openxmlformats.org/officeDocument/2006/relationships/hyperlink" Target="http://hfo63.cfo.in.th/CheckDataDtl.aspx?orgid=04562&amp;balance=%A7%BA%B4%D8%C5%3Cbr/%3E%A7%BA%CA%D1%C1%BE%D1%B9%B8%EC%A1%D1%B9&amp;month=4&amp;year=2020&amp;thetype=%A7%BA%CB%B9%E8%C7%C2%A7%D2%B9" TargetMode="External"/><Relationship Id="rId1500" Type="http://schemas.openxmlformats.org/officeDocument/2006/relationships/hyperlink" Target="http://hfo63.cfo.in.th/CheckDataDtl.aspx?orgid=04229&amp;balance=%A7%BA%B4%D8%C5%3Cbr/%3E%A7%BA%CA%D1%C1%BE%D1%B9%B8%EC%A1%D1%B9&amp;month=4&amp;year=2020&amp;thetype=%A7%BA%CB%B9%E8%C7%C2%A7%D2%B9" TargetMode="External"/><Relationship Id="rId1945" Type="http://schemas.openxmlformats.org/officeDocument/2006/relationships/hyperlink" Target="http://hfo63.cfo.in.th/CheckDataDtl.aspx?orgid=11014&amp;balance=%A7%BA%B4%D8%C5%3Cbr/%3E%A7%BA%CA%D1%C1%BE%D1%B9%B8%EC%A1%D1%B9&amp;month=4&amp;year=2020&amp;thetype=%A7%BA%CB%B9%E8%C7%C2%A7%D2%B9" TargetMode="External"/><Relationship Id="rId1805" Type="http://schemas.openxmlformats.org/officeDocument/2006/relationships/hyperlink" Target="http://hfo63.cfo.in.th/CheckDataDtl.aspx?orgid=04596&amp;balance=%A7%BA%B4%D8%C5%3Cbr/%3E%A7%BA%CA%D1%C1%BE%D1%B9%B8%EC%A1%D1%B9&amp;month=4&amp;year=2020&amp;thetype=%A7%BA%CB%B9%E8%C7%C2%A7%D2%B9" TargetMode="External"/><Relationship Id="rId179" Type="http://schemas.openxmlformats.org/officeDocument/2006/relationships/hyperlink" Target="http://hfo63.cfo.in.th/CheckDataDtl.aspx?orgid=05680&amp;balance=%A7%BA%B4%D8%C5%3Cbr/%3E%A7%BA%CA%D1%C1%BE%D1%B9%B8%EC%A1%D1%B9&amp;month=4&amp;year=2020&amp;thetype=%A7%BA%CB%B9%E8%C7%C2%A7%D2%B9" TargetMode="External"/><Relationship Id="rId386" Type="http://schemas.openxmlformats.org/officeDocument/2006/relationships/hyperlink" Target="http://hfo63.cfo.in.th/CheckDataDtl.aspx?orgid=04843&amp;balance=%A7%BA%B4%D8%C5%3Cbr/%3E%A7%BA%CA%D1%C1%BE%D1%B9%B8%EC%A1%D1%B9&amp;month=4&amp;year=2020&amp;thetype=%A7%BA%CB%B9%E8%C7%C2%A7%D2%B9" TargetMode="External"/><Relationship Id="rId593" Type="http://schemas.openxmlformats.org/officeDocument/2006/relationships/hyperlink" Target="http://hfo63.cfo.in.th/CheckDataDtl.aspx?orgid=04713&amp;balance=%A7%BA%B4%D8%C5%3Cbr/%3E%A7%BA%CA%D1%C1%BE%D1%B9%B8%EC%A1%D1%B9&amp;month=4&amp;year=2020&amp;thetype=%A7%BA%CB%B9%E8%C7%C2%A7%D2%B9" TargetMode="External"/><Relationship Id="rId246" Type="http://schemas.openxmlformats.org/officeDocument/2006/relationships/hyperlink" Target="http://hfo63.cfo.in.th/CheckDataDtl.aspx?orgid=05716&amp;balance=%A7%BA%B4%D8%C5%3Cbr/%3E%A7%BA%CA%D1%C1%BE%D1%B9%B8%EC%A1%D1%B9&amp;month=4&amp;year=2020&amp;thetype=%A7%BA%CB%B9%E8%C7%C2%A7%D2%B9" TargetMode="External"/><Relationship Id="rId453" Type="http://schemas.openxmlformats.org/officeDocument/2006/relationships/hyperlink" Target="http://hfo63.cfo.in.th/CheckDataDtl.aspx?orgid=04892&amp;balance=%A7%BA%B4%D8%C5%3Cbr/%3E%A7%BA%CA%D1%C1%BE%D1%B9%B8%EC%A1%D1%B9&amp;month=4&amp;year=2020&amp;thetype=%A7%BA%CB%B9%E8%C7%C2%A7%D2%B9" TargetMode="External"/><Relationship Id="rId660" Type="http://schemas.openxmlformats.org/officeDocument/2006/relationships/hyperlink" Target="http://hfo63.cfo.in.th/CheckDataDtl.aspx?orgid=04746&amp;balance=%A7%BA%B4%D8%C5%3Cbr/%3E%A7%BA%CA%D1%C1%BE%D1%B9%B8%EC%A1%D1%B9&amp;month=4&amp;year=2020&amp;thetype=%A7%BA%CB%B9%E8%C7%C2%A7%D2%B9" TargetMode="External"/><Relationship Id="rId898" Type="http://schemas.openxmlformats.org/officeDocument/2006/relationships/hyperlink" Target="http://hfo63.cfo.in.th/CheckDataDtl.aspx?orgid=05482&amp;balance=%A7%BA%B4%D8%C5%3Cbr/%3E%A7%BA%CA%D1%C1%BE%D1%B9%B8%EC%A1%D1%B9&amp;month=4&amp;year=2020&amp;thetype=%A7%BA%CB%B9%E8%C7%C2%A7%D2%B9" TargetMode="External"/><Relationship Id="rId1083" Type="http://schemas.openxmlformats.org/officeDocument/2006/relationships/hyperlink" Target="http://hfo63.cfo.in.th/CheckDataDtl.aspx?orgid=05574&amp;balance=%A7%BA%B4%D8%C5%3Cbr/%3E%A7%BA%CA%D1%C1%BE%D1%B9%B8%EC%A1%D1%B9&amp;month=4&amp;year=2020&amp;thetype=%A7%BA%CB%B9%E8%C7%C2%A7%D2%B9" TargetMode="External"/><Relationship Id="rId1290" Type="http://schemas.openxmlformats.org/officeDocument/2006/relationships/hyperlink" Target="http://hfo63.cfo.in.th/CheckDataDtl.aspx?orgid=04839&amp;balance=%A7%BA%B4%D8%C5%3Cbr/%3E%A7%BA%CA%D1%C1%BE%D1%B9%B8%EC%A1%D1%B9&amp;month=4&amp;year=2020&amp;thetype=%A7%BA%CB%B9%E8%C7%C2%A7%D2%B9" TargetMode="External"/><Relationship Id="rId106" Type="http://schemas.openxmlformats.org/officeDocument/2006/relationships/hyperlink" Target="http://hfo63.cfo.in.th/CheckDataDtl.aspx?orgid=05641&amp;balance=%A7%BA%B4%D8%C5%3Cbr/%3E%A7%BA%CA%D1%C1%BE%D1%B9%B8%EC%A1%D1%B9&amp;month=4&amp;year=2020&amp;thetype=%A7%BA%CB%B9%E8%C7%C2%A7%D2%B9" TargetMode="External"/><Relationship Id="rId313" Type="http://schemas.openxmlformats.org/officeDocument/2006/relationships/hyperlink" Target="http://hfo63.cfo.in.th/CheckDataDtl.aspx?orgid=11112&amp;balance=%A7%BA%B4%D8%C5%3Cbr/%3E%A7%BA%CA%D1%C1%BE%D1%B9%B8%EC%A1%D1%B9&amp;month=4&amp;year=2020&amp;thetype=%A7%BA%CB%B9%E8%C7%C2%A7%D2%B9" TargetMode="External"/><Relationship Id="rId758" Type="http://schemas.openxmlformats.org/officeDocument/2006/relationships/hyperlink" Target="http://hfo63.cfo.in.th/CheckDataDtl.aspx?orgid=13926&amp;balance=%A7%BA%B4%D8%C5%3Cbr/%3E%A7%BA%CA%D1%C1%BE%D1%B9%B8%EC%A1%D1%B9&amp;month=4&amp;year=2020&amp;thetype=%A7%BA%CB%B9%E8%C7%C2%A7%D2%B9" TargetMode="External"/><Relationship Id="rId965" Type="http://schemas.openxmlformats.org/officeDocument/2006/relationships/hyperlink" Target="http://hfo63.cfo.in.th/CheckDataDtl.aspx?orgid=05515&amp;balance=%A7%BA%B4%D8%C5%3Cbr/%3E%A7%BA%CA%D1%C1%BE%D1%B9%B8%EC%A1%D1%B9&amp;month=4&amp;year=2020&amp;thetype=%A7%BA%CB%B9%E8%C7%C2%A7%D2%B9" TargetMode="External"/><Relationship Id="rId1150" Type="http://schemas.openxmlformats.org/officeDocument/2006/relationships/hyperlink" Target="http://hfo63.cfo.in.th/CheckDataDtl.aspx?orgid=11101&amp;balance=%A7%BA%B4%D8%C5%3Cbr/%3E%A7%BA%CA%D1%C1%BE%D1%B9%B8%EC%A1%D1%B9&amp;month=4&amp;year=2020&amp;thetype=%A7%BA%CB%B9%E8%C7%C2%A7%D2%B9" TargetMode="External"/><Relationship Id="rId1388" Type="http://schemas.openxmlformats.org/officeDocument/2006/relationships/hyperlink" Target="http://hfo63.cfo.in.th/CheckDataDtl.aspx?orgid=04172&amp;balance=%A7%BA%B4%D8%C5%3Cbr/%3E%A7%BA%CA%D1%C1%BE%D1%B9%B8%EC%A1%D1%B9&amp;month=4&amp;year=2020&amp;thetype=%A7%BA%CB%B9%E8%C7%C2%A7%D2%B9" TargetMode="External"/><Relationship Id="rId1595" Type="http://schemas.openxmlformats.org/officeDocument/2006/relationships/hyperlink" Target="http://hfo63.cfo.in.th/CheckDataDtl.aspx?orgid=04488&amp;balance=%A7%BA%B4%D8%C5%3Cbr/%3E%A7%BA%CA%D1%C1%BE%D1%B9%B8%EC%A1%D1%B9&amp;month=4&amp;year=2020&amp;thetype=%A7%BA%CB%B9%E8%C7%C2%A7%D2%B9" TargetMode="External"/><Relationship Id="rId94" Type="http://schemas.openxmlformats.org/officeDocument/2006/relationships/hyperlink" Target="http://hfo63.cfo.in.th/CheckDataDtl.aspx?orgid=05635&amp;balance=%A7%BA%B4%D8%C5%3Cbr/%3E%A7%BA%CA%D1%C1%BE%D1%B9%B8%EC%A1%D1%B9&amp;month=4&amp;year=2020&amp;thetype=%A7%BA%CB%B9%E8%C7%C2%A7%D2%B9" TargetMode="External"/><Relationship Id="rId520" Type="http://schemas.openxmlformats.org/officeDocument/2006/relationships/hyperlink" Target="http://hfo63.cfo.in.th/CheckDataDtl.aspx?orgid=04674&amp;balance=%A7%BA%B4%D8%C5%3Cbr/%3E%A7%BA%CA%D1%C1%BE%D1%B9%B8%EC%A1%D1%B9&amp;month=4&amp;year=2020&amp;thetype=%A7%BA%CB%B9%E8%C7%C2%A7%D2%B9" TargetMode="External"/><Relationship Id="rId618" Type="http://schemas.openxmlformats.org/officeDocument/2006/relationships/hyperlink" Target="http://hfo63.cfo.in.th/CheckDataDtl.aspx?orgid=04725&amp;balance=%A7%BA%B4%D8%C5%3Cbr/%3E%A7%BA%CA%D1%C1%BE%D1%B9%B8%EC%A1%D1%B9&amp;month=4&amp;year=2020&amp;thetype=%A7%BA%CB%B9%E8%C7%C2%A7%D2%B9" TargetMode="External"/><Relationship Id="rId825" Type="http://schemas.openxmlformats.org/officeDocument/2006/relationships/hyperlink" Target="http://hfo63.cfo.in.th/CheckDataDtl.aspx?orgid=05445&amp;balance=%A7%BA%B4%D8%C5%3Cbr/%3E%A7%BA%CA%D1%C1%BE%D1%B9%B8%EC%A1%D1%B9&amp;month=4&amp;year=2020&amp;thetype=%A7%BA%CB%B9%E8%C7%C2%A7%D2%B9" TargetMode="External"/><Relationship Id="rId1248" Type="http://schemas.openxmlformats.org/officeDocument/2006/relationships/hyperlink" Target="http://hfo63.cfo.in.th/CheckDataDtl.aspx?orgid=04799&amp;balance=%A7%BA%B4%D8%C5%3Cbr/%3E%A7%BA%CA%D1%C1%BE%D1%B9%B8%EC%A1%D1%B9&amp;month=4&amp;year=2020&amp;thetype=%A7%BA%CB%B9%E8%C7%C2%A7%D2%B9" TargetMode="External"/><Relationship Id="rId1455" Type="http://schemas.openxmlformats.org/officeDocument/2006/relationships/hyperlink" Target="http://hfo63.cfo.in.th/CheckDataDtl.aspx?orgid=04206&amp;balance=%A7%BA%B4%D8%C5%3Cbr/%3E%A7%BA%CA%D1%C1%BE%D1%B9%B8%EC%A1%D1%B9&amp;month=4&amp;year=2020&amp;thetype=%A7%BA%CB%B9%E8%C7%C2%A7%D2%B9" TargetMode="External"/><Relationship Id="rId1662" Type="http://schemas.openxmlformats.org/officeDocument/2006/relationships/hyperlink" Target="http://hfo63.cfo.in.th/CheckDataDtl.aspx?orgid=04524&amp;balance=%A7%BA%B4%D8%C5%3Cbr/%3E%A7%BA%CA%D1%C1%BE%D1%B9%B8%EC%A1%D1%B9&amp;month=4&amp;year=2020&amp;thetype=%A7%BA%CB%B9%E8%C7%C2%A7%D2%B9" TargetMode="External"/><Relationship Id="rId1010" Type="http://schemas.openxmlformats.org/officeDocument/2006/relationships/hyperlink" Target="http://hfo63.cfo.in.th/CheckDataDtl.aspx?orgid=05538&amp;balance=%A7%BA%B4%D8%C5%3Cbr/%3E%A7%BA%CA%D1%C1%BE%D1%B9%B8%EC%A1%D1%B9&amp;month=4&amp;year=2020&amp;thetype=%A7%BA%CB%B9%E8%C7%C2%A7%D2%B9" TargetMode="External"/><Relationship Id="rId1108" Type="http://schemas.openxmlformats.org/officeDocument/2006/relationships/hyperlink" Target="http://hfo63.cfo.in.th/CheckDataDtl.aspx?orgid=05587&amp;balance=%A7%BA%B4%D8%C5%3Cbr/%3E%A7%BA%CA%D1%C1%BE%D1%B9%B8%EC%A1%D1%B9&amp;month=4&amp;year=2020&amp;thetype=%A7%BA%CB%B9%E8%C7%C2%A7%D2%B9" TargetMode="External"/><Relationship Id="rId1315" Type="http://schemas.openxmlformats.org/officeDocument/2006/relationships/hyperlink" Target="http://hfo63.cfo.in.th/CheckDataDtl.aspx?orgid=04862&amp;balance=%A7%BA%B4%D8%C5%3Cbr/%3E%A7%BA%CA%D1%C1%BE%D1%B9%B8%EC%A1%D1%B9&amp;month=4&amp;year=2020&amp;thetype=%A7%BA%CB%B9%E8%C7%C2%A7%D2%B9" TargetMode="External"/><Relationship Id="rId1967" Type="http://schemas.openxmlformats.org/officeDocument/2006/relationships/hyperlink" Target="http://hfo63.cfo.in.th/CheckDataDtl.aspx?orgid=11025&amp;balance=%A7%BA%B4%D8%C5%3Cbr/%3E%A7%BA%CA%D1%C1%BE%D1%B9%B8%EC%A1%D1%B9&amp;month=4&amp;year=2020&amp;thetype=%A7%BA%CB%B9%E8%C7%C2%A7%D2%B9" TargetMode="External"/><Relationship Id="rId1522" Type="http://schemas.openxmlformats.org/officeDocument/2006/relationships/hyperlink" Target="http://hfo63.cfo.in.th/CheckDataDtl.aspx?orgid=04240&amp;balance=%A7%BA%B4%D8%C5%3Cbr/%3E%A7%BA%CA%D1%C1%BE%D1%B9%B8%EC%A1%D1%B9&amp;month=4&amp;year=2020&amp;thetype=%A7%BA%CB%B9%E8%C7%C2%A7%D2%B9" TargetMode="External"/><Relationship Id="rId21" Type="http://schemas.openxmlformats.org/officeDocument/2006/relationships/hyperlink" Target="http://hfo63.cfo.in.th/CheckDataDtl.aspx?orgid=05599&amp;balance=%A7%BA%B4%D8%C5%3Cbr/%3E%A7%BA%CA%D1%C1%BE%D1%B9%B8%EC%A1%D1%B9&amp;month=4&amp;year=2020&amp;thetype=%A7%BA%CB%B9%E8%C7%C2%A7%D2%B9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61BC2-5A6A-4A9C-AD43-4F99D67E351B}">
  <dimension ref="A1:AG70"/>
  <sheetViews>
    <sheetView workbookViewId="0">
      <selection sqref="A1:AG1048576"/>
    </sheetView>
  </sheetViews>
  <sheetFormatPr defaultRowHeight="13.8" x14ac:dyDescent="0.25"/>
  <cols>
    <col min="1" max="1" width="26.3984375" bestFit="1" customWidth="1"/>
  </cols>
  <sheetData>
    <row r="1" spans="1:33" x14ac:dyDescent="0.25">
      <c r="A1" t="s">
        <v>2054</v>
      </c>
      <c r="B1" t="s">
        <v>2055</v>
      </c>
      <c r="C1" t="s">
        <v>2056</v>
      </c>
      <c r="D1" t="s">
        <v>2057</v>
      </c>
      <c r="E1" t="s">
        <v>2058</v>
      </c>
      <c r="F1" t="s">
        <v>2059</v>
      </c>
      <c r="G1" t="s">
        <v>2060</v>
      </c>
      <c r="H1" t="s">
        <v>2061</v>
      </c>
      <c r="I1" t="s">
        <v>2062</v>
      </c>
      <c r="J1" t="s">
        <v>2063</v>
      </c>
      <c r="K1" t="s">
        <v>2064</v>
      </c>
      <c r="L1" t="s">
        <v>2065</v>
      </c>
      <c r="M1" t="s">
        <v>2121</v>
      </c>
      <c r="N1" t="s">
        <v>2066</v>
      </c>
      <c r="O1" t="s">
        <v>2067</v>
      </c>
      <c r="P1" t="s">
        <v>2068</v>
      </c>
      <c r="Q1" t="s">
        <v>2069</v>
      </c>
      <c r="R1" t="s">
        <v>2123</v>
      </c>
      <c r="S1" t="s">
        <v>2070</v>
      </c>
      <c r="T1" t="s">
        <v>2071</v>
      </c>
      <c r="U1" t="s">
        <v>2072</v>
      </c>
      <c r="V1" t="s">
        <v>2073</v>
      </c>
      <c r="W1" t="s">
        <v>2074</v>
      </c>
      <c r="X1" t="s">
        <v>2075</v>
      </c>
      <c r="Y1" t="s">
        <v>2076</v>
      </c>
      <c r="Z1" t="s">
        <v>2077</v>
      </c>
      <c r="AA1" t="s">
        <v>2078</v>
      </c>
      <c r="AB1" t="s">
        <v>2079</v>
      </c>
      <c r="AC1" t="s">
        <v>2080</v>
      </c>
      <c r="AD1" t="s">
        <v>2081</v>
      </c>
      <c r="AE1" t="s">
        <v>2125</v>
      </c>
      <c r="AF1" t="s">
        <v>2082</v>
      </c>
      <c r="AG1" t="s">
        <v>2083</v>
      </c>
    </row>
    <row r="2" spans="1:33" x14ac:dyDescent="0.25">
      <c r="A2" t="s">
        <v>2084</v>
      </c>
      <c r="B2" t="s">
        <v>2085</v>
      </c>
      <c r="C2" t="s">
        <v>2086</v>
      </c>
      <c r="D2" t="s">
        <v>2087</v>
      </c>
      <c r="E2" t="s">
        <v>2088</v>
      </c>
      <c r="F2" t="s">
        <v>2089</v>
      </c>
      <c r="G2" t="s">
        <v>2090</v>
      </c>
      <c r="H2" t="s">
        <v>2091</v>
      </c>
      <c r="I2" t="s">
        <v>2092</v>
      </c>
      <c r="J2" t="s">
        <v>2093</v>
      </c>
      <c r="K2" t="s">
        <v>2094</v>
      </c>
      <c r="L2" t="s">
        <v>2095</v>
      </c>
      <c r="M2" t="s">
        <v>2128</v>
      </c>
      <c r="N2" t="s">
        <v>2096</v>
      </c>
      <c r="O2" t="s">
        <v>2097</v>
      </c>
      <c r="P2" t="s">
        <v>2098</v>
      </c>
      <c r="Q2" t="s">
        <v>2099</v>
      </c>
      <c r="R2" t="s">
        <v>2130</v>
      </c>
      <c r="S2" t="s">
        <v>2100</v>
      </c>
      <c r="T2" t="s">
        <v>2101</v>
      </c>
      <c r="U2" t="s">
        <v>2102</v>
      </c>
      <c r="V2" t="s">
        <v>2103</v>
      </c>
      <c r="W2" t="s">
        <v>2104</v>
      </c>
      <c r="X2" t="s">
        <v>2105</v>
      </c>
      <c r="Y2" t="s">
        <v>2106</v>
      </c>
      <c r="Z2" t="s">
        <v>2107</v>
      </c>
      <c r="AA2" t="s">
        <v>2108</v>
      </c>
      <c r="AB2" t="s">
        <v>2109</v>
      </c>
      <c r="AC2" t="s">
        <v>2110</v>
      </c>
      <c r="AD2" t="s">
        <v>2111</v>
      </c>
      <c r="AE2" t="s">
        <v>2132</v>
      </c>
      <c r="AF2" t="s">
        <v>2112</v>
      </c>
      <c r="AG2" t="s">
        <v>2113</v>
      </c>
    </row>
    <row r="3" spans="1:33" x14ac:dyDescent="0.25">
      <c r="A3" t="s">
        <v>2114</v>
      </c>
      <c r="B3">
        <v>36831293.82</v>
      </c>
      <c r="C3">
        <v>4923531.46</v>
      </c>
      <c r="D3">
        <v>4737854.88</v>
      </c>
      <c r="E3">
        <v>59244658.909999996</v>
      </c>
      <c r="F3">
        <v>24542814.219999999</v>
      </c>
      <c r="G3">
        <v>2</v>
      </c>
      <c r="H3">
        <v>166628.79999999999</v>
      </c>
      <c r="I3">
        <v>1708253.04</v>
      </c>
      <c r="J3">
        <v>299520</v>
      </c>
      <c r="K3">
        <v>3151431.83</v>
      </c>
      <c r="L3">
        <v>458798.22</v>
      </c>
      <c r="M3">
        <v>2486</v>
      </c>
      <c r="N3">
        <v>522090</v>
      </c>
      <c r="O3">
        <v>-31185026.489999998</v>
      </c>
      <c r="P3">
        <v>147506086.99000001</v>
      </c>
      <c r="Q3">
        <v>12851.67</v>
      </c>
      <c r="R3">
        <v>3200</v>
      </c>
      <c r="S3">
        <v>102936163.48999999</v>
      </c>
      <c r="T3">
        <v>24474578.77</v>
      </c>
      <c r="U3">
        <v>70685.02</v>
      </c>
      <c r="V3">
        <v>88059384.519999996</v>
      </c>
      <c r="W3">
        <v>14196973.810000001</v>
      </c>
      <c r="X3">
        <v>117325899.09</v>
      </c>
      <c r="Y3">
        <v>1109605.68</v>
      </c>
      <c r="Z3">
        <v>312263.08</v>
      </c>
      <c r="AA3">
        <v>85820819.25</v>
      </c>
      <c r="AB3">
        <v>13170075.08</v>
      </c>
      <c r="AC3">
        <v>197140</v>
      </c>
      <c r="AD3">
        <v>-1099.4100000000001</v>
      </c>
      <c r="AE3">
        <v>14</v>
      </c>
      <c r="AF3">
        <v>4168861.49</v>
      </c>
      <c r="AG3">
        <v>372.12</v>
      </c>
    </row>
    <row r="4" spans="1:33" x14ac:dyDescent="0.25">
      <c r="A4" t="s">
        <v>2115</v>
      </c>
      <c r="B4">
        <v>243820.13</v>
      </c>
      <c r="D4">
        <v>0</v>
      </c>
      <c r="E4">
        <v>1329156.78</v>
      </c>
      <c r="F4">
        <v>235606.02</v>
      </c>
      <c r="H4">
        <v>0</v>
      </c>
      <c r="L4">
        <v>2515.87</v>
      </c>
      <c r="O4">
        <v>-25320.63</v>
      </c>
      <c r="P4">
        <v>2203471.11</v>
      </c>
      <c r="Q4">
        <v>831.26</v>
      </c>
      <c r="V4">
        <v>2221778.6800000002</v>
      </c>
      <c r="W4">
        <v>721340</v>
      </c>
      <c r="X4">
        <v>2716232.68</v>
      </c>
      <c r="Y4">
        <v>228328</v>
      </c>
      <c r="AA4">
        <v>182868.22</v>
      </c>
      <c r="AB4">
        <v>133424.46</v>
      </c>
      <c r="AF4">
        <v>55180</v>
      </c>
    </row>
    <row r="5" spans="1:33" x14ac:dyDescent="0.25">
      <c r="A5" t="s">
        <v>2116</v>
      </c>
      <c r="B5">
        <v>449162.43</v>
      </c>
      <c r="D5">
        <v>0</v>
      </c>
      <c r="E5">
        <v>979181.03</v>
      </c>
      <c r="F5">
        <v>90766.33</v>
      </c>
      <c r="L5">
        <v>893.5</v>
      </c>
      <c r="O5">
        <v>-338719.06</v>
      </c>
      <c r="P5">
        <v>2015454.62</v>
      </c>
      <c r="Q5">
        <v>1965.35</v>
      </c>
      <c r="S5">
        <v>238800.6</v>
      </c>
      <c r="W5">
        <v>2142074.9900000002</v>
      </c>
      <c r="X5">
        <v>269534</v>
      </c>
      <c r="Y5">
        <v>154966</v>
      </c>
      <c r="Z5">
        <v>19706.439999999999</v>
      </c>
      <c r="AA5">
        <v>510086.78</v>
      </c>
      <c r="AB5">
        <v>215890</v>
      </c>
      <c r="AF5">
        <v>1371176.99</v>
      </c>
    </row>
    <row r="6" spans="1:33" x14ac:dyDescent="0.25">
      <c r="A6" t="s">
        <v>2117</v>
      </c>
      <c r="B6">
        <v>61614.239999999998</v>
      </c>
      <c r="E6">
        <v>2090348.13</v>
      </c>
      <c r="F6">
        <v>1.8</v>
      </c>
      <c r="I6">
        <v>368.98</v>
      </c>
      <c r="O6">
        <v>1397493.61</v>
      </c>
      <c r="P6">
        <v>840540.25</v>
      </c>
      <c r="Q6">
        <v>128.55000000000001</v>
      </c>
      <c r="V6">
        <v>1827398.5</v>
      </c>
      <c r="W6">
        <v>270000</v>
      </c>
      <c r="X6">
        <v>1827398.5</v>
      </c>
      <c r="AA6">
        <v>197706.12</v>
      </c>
      <c r="AB6">
        <v>108861.1</v>
      </c>
      <c r="AF6">
        <v>50000</v>
      </c>
    </row>
    <row r="7" spans="1:33" x14ac:dyDescent="0.25">
      <c r="A7" t="s">
        <v>2118</v>
      </c>
      <c r="B7">
        <v>122479.07</v>
      </c>
      <c r="D7">
        <v>2024.28</v>
      </c>
      <c r="E7">
        <v>699116.03</v>
      </c>
      <c r="F7">
        <v>202408.36</v>
      </c>
      <c r="H7">
        <v>1597.6</v>
      </c>
      <c r="I7">
        <v>2214.9</v>
      </c>
      <c r="L7">
        <v>2594.8000000000002</v>
      </c>
      <c r="O7">
        <v>-627084.46</v>
      </c>
      <c r="P7">
        <v>2129382.7599999998</v>
      </c>
      <c r="U7">
        <v>1089.1500000000001</v>
      </c>
      <c r="V7">
        <v>1037950</v>
      </c>
      <c r="W7">
        <v>891650.33</v>
      </c>
      <c r="X7">
        <v>1567570</v>
      </c>
      <c r="Y7">
        <v>12912</v>
      </c>
      <c r="Z7">
        <v>10000</v>
      </c>
      <c r="AA7">
        <v>525306.81999999995</v>
      </c>
      <c r="AB7">
        <v>203578.52</v>
      </c>
      <c r="AF7">
        <v>94000</v>
      </c>
    </row>
    <row r="10" spans="1:33" x14ac:dyDescent="0.25">
      <c r="A10" t="s">
        <v>142</v>
      </c>
      <c r="B10">
        <v>791929.59</v>
      </c>
      <c r="C10">
        <v>170175</v>
      </c>
      <c r="D10">
        <v>70417.009999999995</v>
      </c>
      <c r="E10">
        <v>842354.84</v>
      </c>
      <c r="F10">
        <v>505331.64</v>
      </c>
      <c r="L10">
        <v>4252.3999999999996</v>
      </c>
      <c r="O10">
        <v>-157291.66</v>
      </c>
      <c r="P10">
        <v>2551638.71</v>
      </c>
      <c r="S10">
        <v>3253567.99</v>
      </c>
      <c r="T10">
        <v>668961.81999999995</v>
      </c>
      <c r="U10">
        <v>1597.88</v>
      </c>
      <c r="V10">
        <v>2387703.6</v>
      </c>
      <c r="X10">
        <v>2738907.6</v>
      </c>
      <c r="Y10">
        <v>20137.68</v>
      </c>
      <c r="Z10">
        <v>9278</v>
      </c>
      <c r="AA10">
        <v>3275368.61</v>
      </c>
      <c r="AB10">
        <v>285330.77</v>
      </c>
      <c r="AF10">
        <v>1200</v>
      </c>
    </row>
    <row r="11" spans="1:33" x14ac:dyDescent="0.25">
      <c r="A11" t="s">
        <v>144</v>
      </c>
      <c r="B11">
        <v>399685.23</v>
      </c>
      <c r="C11">
        <v>52000</v>
      </c>
      <c r="D11">
        <v>86023.79</v>
      </c>
      <c r="E11">
        <v>1405524.7</v>
      </c>
      <c r="F11">
        <v>14800.56</v>
      </c>
      <c r="I11">
        <v>18040</v>
      </c>
      <c r="L11">
        <v>0</v>
      </c>
      <c r="O11">
        <v>-220581.02</v>
      </c>
      <c r="P11">
        <v>2241809.08</v>
      </c>
      <c r="S11">
        <v>1332589.3700000001</v>
      </c>
      <c r="T11">
        <v>230764</v>
      </c>
      <c r="U11">
        <v>464.22</v>
      </c>
      <c r="V11">
        <v>1123647.6000000001</v>
      </c>
      <c r="W11">
        <v>242331.02</v>
      </c>
      <c r="X11">
        <v>1672625.6</v>
      </c>
      <c r="Y11">
        <v>13616</v>
      </c>
      <c r="AA11">
        <v>912087.94</v>
      </c>
      <c r="AB11">
        <v>343900.45</v>
      </c>
      <c r="AF11">
        <v>68800</v>
      </c>
    </row>
    <row r="12" spans="1:33" x14ac:dyDescent="0.25">
      <c r="A12" t="s">
        <v>146</v>
      </c>
      <c r="B12">
        <v>1435630.96</v>
      </c>
      <c r="C12">
        <v>224728.3</v>
      </c>
      <c r="D12">
        <v>224014.26</v>
      </c>
      <c r="E12">
        <v>537859.72</v>
      </c>
      <c r="F12">
        <v>257947.13</v>
      </c>
      <c r="H12">
        <v>0</v>
      </c>
      <c r="I12">
        <v>10728.55</v>
      </c>
      <c r="K12">
        <v>612307.82999999996</v>
      </c>
      <c r="L12">
        <v>2355.4</v>
      </c>
      <c r="O12">
        <v>1035007.56</v>
      </c>
      <c r="P12">
        <v>790481.55</v>
      </c>
      <c r="S12">
        <v>2256522.27</v>
      </c>
      <c r="U12">
        <v>2398.08</v>
      </c>
      <c r="V12">
        <v>1062153.6000000001</v>
      </c>
      <c r="X12">
        <v>1527986.6</v>
      </c>
      <c r="Y12">
        <v>4059</v>
      </c>
      <c r="AA12">
        <v>1316088.79</v>
      </c>
      <c r="AB12">
        <v>243260.08</v>
      </c>
      <c r="AF12">
        <v>380</v>
      </c>
    </row>
    <row r="13" spans="1:33" x14ac:dyDescent="0.25">
      <c r="A13" t="s">
        <v>148</v>
      </c>
      <c r="B13">
        <v>1311486.6299999999</v>
      </c>
      <c r="C13">
        <v>22336.82</v>
      </c>
      <c r="D13">
        <v>107668.12</v>
      </c>
      <c r="E13">
        <v>85193.22</v>
      </c>
      <c r="F13">
        <v>765765.47</v>
      </c>
      <c r="H13">
        <v>0</v>
      </c>
      <c r="I13">
        <v>95514.16</v>
      </c>
      <c r="L13">
        <v>35.51</v>
      </c>
      <c r="O13">
        <v>112680.33</v>
      </c>
      <c r="P13">
        <v>1997230.39</v>
      </c>
      <c r="S13">
        <v>1626597.36</v>
      </c>
      <c r="U13">
        <v>2273.06</v>
      </c>
      <c r="V13">
        <v>1182310.5</v>
      </c>
      <c r="W13">
        <v>408084.16</v>
      </c>
      <c r="X13">
        <v>1808257.5</v>
      </c>
      <c r="Y13">
        <v>12900</v>
      </c>
      <c r="Z13">
        <v>8388</v>
      </c>
      <c r="AA13">
        <v>963710.9</v>
      </c>
      <c r="AB13">
        <v>339018.81</v>
      </c>
    </row>
    <row r="14" spans="1:33" x14ac:dyDescent="0.25">
      <c r="A14" t="s">
        <v>150</v>
      </c>
      <c r="B14">
        <v>1527276.44</v>
      </c>
      <c r="C14">
        <v>17301.5</v>
      </c>
      <c r="D14">
        <v>80318.92</v>
      </c>
      <c r="E14">
        <v>615893.61</v>
      </c>
      <c r="F14">
        <v>418512.23</v>
      </c>
      <c r="H14">
        <v>0</v>
      </c>
      <c r="I14">
        <v>25022.44</v>
      </c>
      <c r="L14">
        <v>4430</v>
      </c>
      <c r="O14">
        <v>-425951.56</v>
      </c>
      <c r="P14">
        <v>2502473.91</v>
      </c>
      <c r="S14">
        <v>3397764.61</v>
      </c>
      <c r="U14">
        <v>3073.63</v>
      </c>
      <c r="V14">
        <v>1547693.8</v>
      </c>
      <c r="W14">
        <v>403665.91999999998</v>
      </c>
      <c r="X14">
        <v>2609759.6</v>
      </c>
      <c r="Y14">
        <v>20385</v>
      </c>
      <c r="Z14">
        <v>9516</v>
      </c>
      <c r="AA14">
        <v>2044059.91</v>
      </c>
      <c r="AB14">
        <v>114777.42</v>
      </c>
      <c r="AG14">
        <v>372.12</v>
      </c>
    </row>
    <row r="15" spans="1:33" x14ac:dyDescent="0.25">
      <c r="A15" t="s">
        <v>152</v>
      </c>
      <c r="B15">
        <v>362900.46</v>
      </c>
      <c r="C15">
        <v>292475</v>
      </c>
      <c r="D15">
        <v>73510.42</v>
      </c>
      <c r="E15">
        <v>15</v>
      </c>
      <c r="F15">
        <v>1060341.48</v>
      </c>
      <c r="H15">
        <v>10000</v>
      </c>
      <c r="I15">
        <v>6687.16</v>
      </c>
      <c r="L15">
        <v>25489.69</v>
      </c>
      <c r="O15">
        <v>-1105052.6299999999</v>
      </c>
      <c r="P15">
        <v>2525004.41</v>
      </c>
      <c r="S15">
        <v>2734309.23</v>
      </c>
      <c r="T15">
        <v>158877.99</v>
      </c>
      <c r="U15">
        <v>1035.42</v>
      </c>
      <c r="V15">
        <v>1422869.8</v>
      </c>
      <c r="W15">
        <v>200164.84</v>
      </c>
      <c r="X15">
        <v>2033403.8</v>
      </c>
      <c r="Y15">
        <v>7740</v>
      </c>
      <c r="Z15">
        <v>6704</v>
      </c>
      <c r="AA15">
        <v>1558262.57</v>
      </c>
      <c r="AB15">
        <v>424033.18</v>
      </c>
      <c r="AF15">
        <v>160000</v>
      </c>
    </row>
    <row r="16" spans="1:33" x14ac:dyDescent="0.25">
      <c r="A16" t="s">
        <v>154</v>
      </c>
      <c r="B16">
        <v>427547.12</v>
      </c>
      <c r="C16">
        <v>60839</v>
      </c>
      <c r="D16">
        <v>587292.38</v>
      </c>
      <c r="E16">
        <v>51042.71</v>
      </c>
      <c r="F16">
        <v>686415.79</v>
      </c>
      <c r="I16">
        <v>153045.68</v>
      </c>
      <c r="L16">
        <v>4606.46</v>
      </c>
      <c r="O16">
        <v>-3403477.13</v>
      </c>
      <c r="P16">
        <v>4613167.97</v>
      </c>
      <c r="S16">
        <v>2325540</v>
      </c>
      <c r="U16">
        <v>158.69</v>
      </c>
      <c r="V16">
        <v>1483448.9</v>
      </c>
      <c r="W16">
        <v>100982.44</v>
      </c>
      <c r="X16">
        <v>2195890.81</v>
      </c>
      <c r="Y16">
        <v>5000</v>
      </c>
      <c r="Z16">
        <v>14516.88</v>
      </c>
      <c r="AA16">
        <v>1127598.2</v>
      </c>
      <c r="AB16">
        <v>121330.12</v>
      </c>
    </row>
    <row r="17" spans="1:32" x14ac:dyDescent="0.25">
      <c r="A17" t="s">
        <v>156</v>
      </c>
      <c r="B17">
        <v>319393.74</v>
      </c>
      <c r="C17">
        <v>44721.64</v>
      </c>
      <c r="D17">
        <v>233694.45</v>
      </c>
      <c r="E17">
        <v>2556649.5499999998</v>
      </c>
      <c r="F17">
        <v>141448.46</v>
      </c>
      <c r="H17">
        <v>7800</v>
      </c>
      <c r="I17">
        <v>43801.31</v>
      </c>
      <c r="K17">
        <v>65000</v>
      </c>
      <c r="L17">
        <v>2556</v>
      </c>
      <c r="O17">
        <v>97634.35</v>
      </c>
      <c r="P17">
        <v>2841083.43</v>
      </c>
      <c r="S17">
        <v>1530066.1</v>
      </c>
      <c r="T17">
        <v>519332.56</v>
      </c>
      <c r="U17">
        <v>805.11</v>
      </c>
      <c r="V17">
        <v>139294.79999999999</v>
      </c>
      <c r="W17">
        <v>445550.83</v>
      </c>
      <c r="X17">
        <v>704192.4</v>
      </c>
      <c r="Y17">
        <v>16554</v>
      </c>
      <c r="AA17">
        <v>1551268.3</v>
      </c>
      <c r="AB17">
        <v>119281.95</v>
      </c>
      <c r="AF17">
        <v>5720</v>
      </c>
    </row>
    <row r="18" spans="1:32" x14ac:dyDescent="0.25">
      <c r="A18" t="s">
        <v>158</v>
      </c>
      <c r="B18">
        <v>554169.43999999994</v>
      </c>
      <c r="C18">
        <v>3879.25</v>
      </c>
      <c r="D18">
        <v>55442.1</v>
      </c>
      <c r="E18">
        <v>3032470.53</v>
      </c>
      <c r="F18">
        <v>231594.25</v>
      </c>
      <c r="H18">
        <v>0</v>
      </c>
      <c r="I18">
        <v>25768.080000000002</v>
      </c>
      <c r="L18">
        <v>0</v>
      </c>
      <c r="O18">
        <v>3222782.1</v>
      </c>
      <c r="P18">
        <v>675062.61</v>
      </c>
      <c r="S18">
        <v>1109158.46</v>
      </c>
      <c r="U18">
        <v>535.66</v>
      </c>
      <c r="V18">
        <v>1073921.96</v>
      </c>
      <c r="W18">
        <v>175406.56</v>
      </c>
      <c r="X18">
        <v>1341264.5</v>
      </c>
      <c r="Z18">
        <v>6440</v>
      </c>
      <c r="AA18">
        <v>795588.62</v>
      </c>
      <c r="AB18">
        <v>261786.74</v>
      </c>
    </row>
    <row r="19" spans="1:32" x14ac:dyDescent="0.25">
      <c r="A19" t="s">
        <v>160</v>
      </c>
      <c r="B19">
        <v>858557.67</v>
      </c>
      <c r="C19">
        <v>157328.5</v>
      </c>
      <c r="D19">
        <v>66127.039999999994</v>
      </c>
      <c r="E19">
        <v>11</v>
      </c>
      <c r="F19">
        <v>589421.41</v>
      </c>
      <c r="H19">
        <v>0</v>
      </c>
      <c r="I19">
        <v>21198.3</v>
      </c>
      <c r="K19">
        <v>121900</v>
      </c>
      <c r="L19">
        <v>9432.75</v>
      </c>
      <c r="O19">
        <v>-1302027.6200000001</v>
      </c>
      <c r="P19">
        <v>1767990.24</v>
      </c>
      <c r="S19">
        <v>3316451.87</v>
      </c>
      <c r="U19">
        <v>1107.92</v>
      </c>
      <c r="V19">
        <v>1299999.1000000001</v>
      </c>
      <c r="W19">
        <v>147224.01999999999</v>
      </c>
      <c r="X19">
        <v>1944951.1</v>
      </c>
      <c r="Y19">
        <v>9466</v>
      </c>
      <c r="Z19">
        <v>8904</v>
      </c>
      <c r="AA19">
        <v>1439874.96</v>
      </c>
      <c r="AB19">
        <v>258634.9</v>
      </c>
      <c r="AF19">
        <v>50000</v>
      </c>
    </row>
    <row r="20" spans="1:32" x14ac:dyDescent="0.25">
      <c r="A20" t="s">
        <v>162</v>
      </c>
      <c r="B20">
        <v>697752.64</v>
      </c>
      <c r="C20">
        <v>39866.629999999997</v>
      </c>
      <c r="D20">
        <v>47780.85</v>
      </c>
      <c r="E20">
        <v>3176636.29</v>
      </c>
      <c r="F20">
        <v>738370.63</v>
      </c>
      <c r="I20">
        <v>19902</v>
      </c>
      <c r="K20">
        <v>443800</v>
      </c>
      <c r="L20">
        <v>20586</v>
      </c>
      <c r="O20">
        <v>3150157.43</v>
      </c>
      <c r="P20">
        <v>938360.62</v>
      </c>
      <c r="S20">
        <v>2082110.34</v>
      </c>
      <c r="T20">
        <v>80000</v>
      </c>
      <c r="U20">
        <v>110.28</v>
      </c>
      <c r="V20">
        <v>3027800</v>
      </c>
      <c r="W20">
        <v>163930.14000000001</v>
      </c>
      <c r="X20">
        <v>3664830</v>
      </c>
      <c r="Z20">
        <v>124327.76</v>
      </c>
      <c r="AA20">
        <v>1048557.77</v>
      </c>
      <c r="AB20">
        <v>388634.24</v>
      </c>
    </row>
    <row r="21" spans="1:32" x14ac:dyDescent="0.25">
      <c r="A21" t="s">
        <v>164</v>
      </c>
      <c r="B21">
        <v>205900.81</v>
      </c>
      <c r="C21">
        <v>14151</v>
      </c>
      <c r="D21">
        <v>37073.78</v>
      </c>
      <c r="E21">
        <v>232409.37</v>
      </c>
      <c r="F21">
        <v>296848.40999999997</v>
      </c>
      <c r="H21">
        <v>13030</v>
      </c>
      <c r="I21">
        <v>16400</v>
      </c>
      <c r="L21">
        <v>1484.29</v>
      </c>
      <c r="O21">
        <v>-262363.62</v>
      </c>
      <c r="P21">
        <v>1277028.24</v>
      </c>
      <c r="S21">
        <v>1063509.0900000001</v>
      </c>
      <c r="T21">
        <v>70580</v>
      </c>
      <c r="U21">
        <v>170.62</v>
      </c>
      <c r="V21">
        <v>1084933.6000000001</v>
      </c>
      <c r="X21">
        <v>1714755.6</v>
      </c>
      <c r="AA21">
        <v>671173.37</v>
      </c>
      <c r="AB21">
        <v>92459.88</v>
      </c>
    </row>
    <row r="22" spans="1:32" x14ac:dyDescent="0.25">
      <c r="A22" t="s">
        <v>166</v>
      </c>
      <c r="B22">
        <v>518878.19</v>
      </c>
      <c r="C22">
        <v>141181.56</v>
      </c>
      <c r="D22">
        <v>45722.54</v>
      </c>
      <c r="E22">
        <v>507096.23</v>
      </c>
      <c r="F22">
        <v>454611.16</v>
      </c>
      <c r="I22">
        <v>103866.6</v>
      </c>
      <c r="L22">
        <v>3480.61</v>
      </c>
      <c r="O22">
        <v>236276.86</v>
      </c>
      <c r="P22">
        <v>1741975.93</v>
      </c>
      <c r="S22">
        <v>1678812.94</v>
      </c>
      <c r="U22">
        <v>379.29</v>
      </c>
      <c r="V22">
        <v>1680396.1</v>
      </c>
      <c r="W22">
        <v>272733.09000000003</v>
      </c>
      <c r="X22">
        <v>1924099.1</v>
      </c>
      <c r="Y22">
        <v>23732</v>
      </c>
      <c r="AA22">
        <v>1730084.74</v>
      </c>
      <c r="AB22">
        <v>372515.9</v>
      </c>
    </row>
    <row r="23" spans="1:32" x14ac:dyDescent="0.25">
      <c r="A23" t="s">
        <v>168</v>
      </c>
      <c r="B23">
        <v>904387.87</v>
      </c>
      <c r="C23">
        <v>32216.5</v>
      </c>
      <c r="D23">
        <v>133201.26</v>
      </c>
      <c r="E23">
        <v>985812.01</v>
      </c>
      <c r="F23">
        <v>80438.02</v>
      </c>
      <c r="I23">
        <v>22040</v>
      </c>
      <c r="L23">
        <v>2337.8000000000002</v>
      </c>
      <c r="O23">
        <v>-480597.81</v>
      </c>
      <c r="P23">
        <v>2083742</v>
      </c>
      <c r="S23">
        <v>2424284.46</v>
      </c>
      <c r="T23">
        <v>79500</v>
      </c>
      <c r="U23">
        <v>1257.78</v>
      </c>
      <c r="V23">
        <v>684768.7</v>
      </c>
      <c r="X23">
        <v>1226446</v>
      </c>
      <c r="Z23">
        <v>15674</v>
      </c>
      <c r="AA23">
        <v>1378578.44</v>
      </c>
      <c r="AB23">
        <v>60528.87</v>
      </c>
      <c r="AF23">
        <v>49.96</v>
      </c>
    </row>
    <row r="24" spans="1:32" x14ac:dyDescent="0.25">
      <c r="A24" t="s">
        <v>173</v>
      </c>
      <c r="B24">
        <v>732120.11</v>
      </c>
      <c r="C24">
        <v>0</v>
      </c>
      <c r="D24">
        <v>35234.94</v>
      </c>
      <c r="E24">
        <v>219748.76</v>
      </c>
      <c r="F24">
        <v>1009312.82</v>
      </c>
      <c r="I24">
        <v>1644</v>
      </c>
      <c r="L24">
        <v>0</v>
      </c>
      <c r="O24">
        <v>-2496482.46</v>
      </c>
      <c r="P24">
        <v>4018811.16</v>
      </c>
      <c r="S24">
        <v>2958416.67</v>
      </c>
      <c r="U24">
        <v>1660.85</v>
      </c>
      <c r="V24">
        <v>2418740</v>
      </c>
      <c r="W24">
        <v>15000</v>
      </c>
      <c r="X24">
        <v>3002583</v>
      </c>
      <c r="AA24">
        <v>1918790.59</v>
      </c>
    </row>
    <row r="25" spans="1:32" x14ac:dyDescent="0.25">
      <c r="A25" t="s">
        <v>174</v>
      </c>
      <c r="B25">
        <v>191752.22</v>
      </c>
      <c r="C25">
        <v>27765.19</v>
      </c>
      <c r="D25">
        <v>51815.5</v>
      </c>
      <c r="E25">
        <v>541051.30000000005</v>
      </c>
      <c r="F25">
        <v>336373.8</v>
      </c>
      <c r="L25">
        <v>17834.43</v>
      </c>
      <c r="O25">
        <v>405058.8</v>
      </c>
      <c r="P25">
        <v>1812784.26</v>
      </c>
      <c r="S25">
        <v>1412112.16</v>
      </c>
      <c r="U25">
        <v>1578.51</v>
      </c>
      <c r="V25">
        <v>1117220.5</v>
      </c>
      <c r="W25">
        <v>287581.84000000003</v>
      </c>
      <c r="X25">
        <v>1228843.5</v>
      </c>
      <c r="AA25">
        <v>1748422.67</v>
      </c>
      <c r="AB25">
        <v>840687.47</v>
      </c>
      <c r="AF25">
        <v>87458.85</v>
      </c>
    </row>
    <row r="26" spans="1:32" x14ac:dyDescent="0.25">
      <c r="A26" t="s">
        <v>175</v>
      </c>
      <c r="B26">
        <v>313960.34000000003</v>
      </c>
      <c r="C26">
        <v>39563.440000000002</v>
      </c>
      <c r="D26">
        <v>54216</v>
      </c>
      <c r="E26">
        <v>1727217.28</v>
      </c>
      <c r="F26">
        <v>329351.82</v>
      </c>
      <c r="L26">
        <v>0</v>
      </c>
      <c r="O26">
        <v>-1396851.38</v>
      </c>
      <c r="P26">
        <v>3679856.46</v>
      </c>
      <c r="S26">
        <v>888382.4</v>
      </c>
      <c r="T26">
        <v>261050</v>
      </c>
      <c r="U26">
        <v>1324.19</v>
      </c>
      <c r="V26">
        <v>1060295.2</v>
      </c>
      <c r="W26">
        <v>306530.64</v>
      </c>
      <c r="X26">
        <v>1356467.2</v>
      </c>
      <c r="AA26">
        <v>850427.57</v>
      </c>
      <c r="AB26">
        <v>110716.42</v>
      </c>
      <c r="AF26">
        <v>18667.439999999999</v>
      </c>
    </row>
    <row r="27" spans="1:32" x14ac:dyDescent="0.25">
      <c r="A27" t="s">
        <v>176</v>
      </c>
      <c r="B27">
        <v>555507.41</v>
      </c>
      <c r="C27">
        <v>19245</v>
      </c>
      <c r="D27">
        <v>99570.79</v>
      </c>
      <c r="E27">
        <v>581187.9</v>
      </c>
      <c r="F27">
        <v>1008268.53</v>
      </c>
      <c r="K27">
        <v>576487</v>
      </c>
      <c r="L27">
        <v>7250</v>
      </c>
      <c r="N27">
        <v>522090</v>
      </c>
      <c r="O27">
        <v>-2006930.83</v>
      </c>
      <c r="P27">
        <v>3263098.4</v>
      </c>
      <c r="S27">
        <v>1404366.25</v>
      </c>
      <c r="U27">
        <v>416.09</v>
      </c>
      <c r="V27">
        <v>1769800</v>
      </c>
      <c r="W27">
        <v>352362.48</v>
      </c>
      <c r="X27">
        <v>2357991</v>
      </c>
      <c r="AA27">
        <v>1087332.72</v>
      </c>
      <c r="AB27">
        <v>179836.04</v>
      </c>
    </row>
    <row r="28" spans="1:32" x14ac:dyDescent="0.25">
      <c r="A28" t="s">
        <v>177</v>
      </c>
      <c r="B28">
        <v>476506.87</v>
      </c>
      <c r="C28">
        <v>9232.5</v>
      </c>
      <c r="D28">
        <v>50094.75</v>
      </c>
      <c r="E28">
        <v>1397638.39</v>
      </c>
      <c r="F28">
        <v>183798.72</v>
      </c>
      <c r="L28">
        <v>206</v>
      </c>
      <c r="O28">
        <v>-1176593.47</v>
      </c>
      <c r="P28">
        <v>3122820.6</v>
      </c>
      <c r="S28">
        <v>1301569.82</v>
      </c>
      <c r="T28">
        <v>845802</v>
      </c>
      <c r="U28">
        <v>435.29</v>
      </c>
      <c r="V28">
        <v>1126289.3</v>
      </c>
      <c r="W28">
        <v>654340</v>
      </c>
      <c r="X28">
        <v>1938333.06</v>
      </c>
      <c r="Y28">
        <v>1744</v>
      </c>
      <c r="AA28">
        <v>1512944.6</v>
      </c>
      <c r="AB28">
        <v>302302.65000000002</v>
      </c>
      <c r="AF28">
        <v>2274</v>
      </c>
    </row>
    <row r="29" spans="1:32" x14ac:dyDescent="0.25">
      <c r="A29" t="s">
        <v>178</v>
      </c>
      <c r="B29">
        <v>360378.82</v>
      </c>
      <c r="C29">
        <v>329144.71999999997</v>
      </c>
      <c r="D29">
        <v>2463.41</v>
      </c>
      <c r="E29">
        <v>383928.11</v>
      </c>
      <c r="F29">
        <v>357795.25</v>
      </c>
      <c r="L29">
        <v>2599</v>
      </c>
      <c r="O29">
        <v>-1330011.25</v>
      </c>
      <c r="P29">
        <v>2219243.12</v>
      </c>
      <c r="Q29">
        <v>741.25</v>
      </c>
      <c r="S29">
        <v>1430635.99</v>
      </c>
      <c r="T29">
        <v>380012</v>
      </c>
      <c r="U29">
        <v>2374.4899999999998</v>
      </c>
      <c r="V29">
        <v>1695420</v>
      </c>
      <c r="W29">
        <v>322720.52</v>
      </c>
      <c r="X29">
        <v>2270600</v>
      </c>
      <c r="AA29">
        <v>911575.72</v>
      </c>
      <c r="AB29">
        <v>106889.09</v>
      </c>
      <c r="AF29">
        <v>960</v>
      </c>
    </row>
    <row r="30" spans="1:32" x14ac:dyDescent="0.25">
      <c r="A30" t="s">
        <v>179</v>
      </c>
      <c r="B30">
        <v>976222.93</v>
      </c>
      <c r="C30">
        <v>43205.5</v>
      </c>
      <c r="D30">
        <v>15583</v>
      </c>
      <c r="E30">
        <v>241476.88</v>
      </c>
      <c r="F30">
        <v>459263.93</v>
      </c>
      <c r="L30">
        <v>1333</v>
      </c>
      <c r="O30">
        <v>63690.59</v>
      </c>
      <c r="P30">
        <v>1260515.6599999999</v>
      </c>
      <c r="S30">
        <v>1445572.54</v>
      </c>
      <c r="T30">
        <v>38500</v>
      </c>
      <c r="U30">
        <v>3195.22</v>
      </c>
      <c r="V30">
        <v>869500</v>
      </c>
      <c r="W30">
        <v>161522.25</v>
      </c>
      <c r="X30">
        <v>1223924</v>
      </c>
      <c r="AA30">
        <v>793025.82</v>
      </c>
      <c r="AB30">
        <v>91127.2</v>
      </c>
    </row>
    <row r="31" spans="1:32" x14ac:dyDescent="0.25">
      <c r="A31" t="s">
        <v>180</v>
      </c>
      <c r="B31">
        <v>720431.77</v>
      </c>
      <c r="C31">
        <v>0</v>
      </c>
      <c r="D31">
        <v>2750.56</v>
      </c>
      <c r="E31">
        <v>993322.47</v>
      </c>
      <c r="F31">
        <v>973622.58</v>
      </c>
      <c r="L31">
        <v>1979</v>
      </c>
      <c r="O31">
        <v>-979202.08</v>
      </c>
      <c r="P31">
        <v>3095144.84</v>
      </c>
      <c r="S31">
        <v>1273225.42</v>
      </c>
      <c r="T31">
        <v>761114</v>
      </c>
      <c r="U31">
        <v>1963.54</v>
      </c>
      <c r="V31">
        <v>438570</v>
      </c>
      <c r="W31">
        <v>123630.97</v>
      </c>
      <c r="X31">
        <v>847540</v>
      </c>
      <c r="AA31">
        <v>989981.72</v>
      </c>
      <c r="AB31">
        <v>188762.59</v>
      </c>
      <c r="AE31">
        <v>14</v>
      </c>
    </row>
    <row r="32" spans="1:32" x14ac:dyDescent="0.25">
      <c r="A32" t="s">
        <v>181</v>
      </c>
      <c r="B32">
        <v>100560.1</v>
      </c>
      <c r="C32">
        <v>153288</v>
      </c>
      <c r="D32">
        <v>82768</v>
      </c>
      <c r="E32">
        <v>214095</v>
      </c>
      <c r="F32">
        <v>134623</v>
      </c>
      <c r="H32">
        <v>0</v>
      </c>
      <c r="I32">
        <v>255420</v>
      </c>
      <c r="L32">
        <v>2454</v>
      </c>
      <c r="O32">
        <v>-10919195.1</v>
      </c>
      <c r="P32">
        <v>11903501.289999999</v>
      </c>
      <c r="Q32">
        <v>4000.13</v>
      </c>
      <c r="S32">
        <v>1552790.26</v>
      </c>
      <c r="V32">
        <v>654147.1</v>
      </c>
      <c r="W32">
        <v>218617</v>
      </c>
      <c r="X32">
        <v>1024609.1</v>
      </c>
      <c r="AA32">
        <v>1862361.48</v>
      </c>
      <c r="AB32">
        <v>99430</v>
      </c>
    </row>
    <row r="33" spans="1:32" x14ac:dyDescent="0.25">
      <c r="A33" t="s">
        <v>182</v>
      </c>
      <c r="B33">
        <v>258246.26</v>
      </c>
      <c r="C33">
        <v>0</v>
      </c>
      <c r="D33">
        <v>28661.86</v>
      </c>
      <c r="E33">
        <v>2182654.23</v>
      </c>
      <c r="F33">
        <v>252147.88</v>
      </c>
      <c r="L33">
        <v>0</v>
      </c>
      <c r="O33">
        <v>830349.43</v>
      </c>
      <c r="P33">
        <v>1736316.04</v>
      </c>
      <c r="S33">
        <v>1837422.97</v>
      </c>
      <c r="T33">
        <v>175375</v>
      </c>
      <c r="U33">
        <v>955.62</v>
      </c>
      <c r="V33">
        <v>206400</v>
      </c>
      <c r="W33">
        <v>185000</v>
      </c>
      <c r="X33">
        <v>680838</v>
      </c>
      <c r="AA33">
        <v>1288255.8</v>
      </c>
      <c r="AB33">
        <v>173675.03</v>
      </c>
      <c r="AF33">
        <v>107340</v>
      </c>
    </row>
    <row r="34" spans="1:32" x14ac:dyDescent="0.25">
      <c r="A34" t="s">
        <v>183</v>
      </c>
      <c r="B34">
        <v>857023.03</v>
      </c>
      <c r="C34">
        <v>242928.89</v>
      </c>
      <c r="D34">
        <v>111120.07</v>
      </c>
      <c r="E34">
        <v>644375.87</v>
      </c>
      <c r="F34">
        <v>383921.35</v>
      </c>
      <c r="K34">
        <v>85000</v>
      </c>
      <c r="L34">
        <v>2065</v>
      </c>
      <c r="O34">
        <v>757794.99</v>
      </c>
      <c r="P34">
        <v>1214621.52</v>
      </c>
      <c r="S34">
        <v>2270710.79</v>
      </c>
      <c r="U34">
        <v>2603.58</v>
      </c>
      <c r="V34">
        <v>1730374.8</v>
      </c>
      <c r="W34">
        <v>224241.75</v>
      </c>
      <c r="X34">
        <v>2374161.7999999998</v>
      </c>
      <c r="AA34">
        <v>1541657.75</v>
      </c>
      <c r="AB34">
        <v>82223.67</v>
      </c>
      <c r="AF34">
        <v>50000</v>
      </c>
    </row>
    <row r="35" spans="1:32" x14ac:dyDescent="0.25">
      <c r="A35" t="s">
        <v>184</v>
      </c>
      <c r="B35">
        <v>314339.86</v>
      </c>
      <c r="C35">
        <v>0</v>
      </c>
      <c r="D35">
        <v>4587.5600000000004</v>
      </c>
      <c r="E35">
        <v>90560.12</v>
      </c>
      <c r="F35">
        <v>-163343.71</v>
      </c>
      <c r="G35">
        <v>2</v>
      </c>
      <c r="L35">
        <v>2059</v>
      </c>
      <c r="O35">
        <v>-2314142.79</v>
      </c>
      <c r="P35">
        <v>2563303.2200000002</v>
      </c>
      <c r="S35">
        <v>1629948.93</v>
      </c>
      <c r="U35">
        <v>282.79000000000002</v>
      </c>
      <c r="V35">
        <v>1005560</v>
      </c>
      <c r="X35">
        <v>1452097</v>
      </c>
      <c r="AA35">
        <v>1038989.86</v>
      </c>
      <c r="AB35">
        <v>149778.46</v>
      </c>
    </row>
    <row r="36" spans="1:32" x14ac:dyDescent="0.25">
      <c r="A36" t="s">
        <v>188</v>
      </c>
      <c r="B36">
        <v>568276.6</v>
      </c>
      <c r="C36">
        <v>35239</v>
      </c>
      <c r="D36">
        <v>3136.7</v>
      </c>
      <c r="E36">
        <v>153684.49</v>
      </c>
      <c r="F36">
        <v>255218.67</v>
      </c>
      <c r="H36">
        <v>0</v>
      </c>
      <c r="I36">
        <v>13249.96</v>
      </c>
      <c r="L36">
        <v>5085.6400000000003</v>
      </c>
      <c r="O36">
        <v>-2493993.02</v>
      </c>
      <c r="P36">
        <v>3551030.77</v>
      </c>
      <c r="S36">
        <v>1176848.94</v>
      </c>
      <c r="T36">
        <v>389061</v>
      </c>
      <c r="U36">
        <v>938.44</v>
      </c>
      <c r="V36">
        <v>1982363</v>
      </c>
      <c r="W36">
        <v>245748</v>
      </c>
      <c r="X36">
        <v>2758233</v>
      </c>
      <c r="Y36">
        <v>33195</v>
      </c>
      <c r="AA36">
        <v>861277.37</v>
      </c>
      <c r="AB36">
        <v>142071.9</v>
      </c>
      <c r="AF36">
        <v>60000</v>
      </c>
    </row>
    <row r="37" spans="1:32" x14ac:dyDescent="0.25">
      <c r="A37" t="s">
        <v>189</v>
      </c>
      <c r="B37">
        <v>423767.55</v>
      </c>
      <c r="C37">
        <v>58080</v>
      </c>
      <c r="D37">
        <v>35699.839999999997</v>
      </c>
      <c r="E37">
        <v>39773</v>
      </c>
      <c r="F37">
        <v>35</v>
      </c>
      <c r="H37">
        <v>0</v>
      </c>
      <c r="I37">
        <v>10293.299999999999</v>
      </c>
      <c r="L37">
        <v>7664.72</v>
      </c>
      <c r="O37">
        <v>-1629139.03</v>
      </c>
      <c r="P37">
        <v>1997207.95</v>
      </c>
      <c r="S37">
        <v>1111948.3</v>
      </c>
      <c r="T37">
        <v>626520</v>
      </c>
      <c r="U37">
        <v>462.68</v>
      </c>
      <c r="V37">
        <v>820267.01</v>
      </c>
      <c r="W37">
        <v>25000</v>
      </c>
      <c r="X37">
        <v>1422109.01</v>
      </c>
      <c r="Y37">
        <v>14642</v>
      </c>
      <c r="AA37">
        <v>904389.17</v>
      </c>
      <c r="AB37">
        <v>71729.36</v>
      </c>
    </row>
    <row r="38" spans="1:32" x14ac:dyDescent="0.25">
      <c r="A38" t="s">
        <v>190</v>
      </c>
      <c r="B38">
        <v>144183.85999999999</v>
      </c>
      <c r="C38">
        <v>11927.08</v>
      </c>
      <c r="D38">
        <v>12014.98</v>
      </c>
      <c r="E38">
        <v>283395.03999999998</v>
      </c>
      <c r="F38">
        <v>86469.56</v>
      </c>
      <c r="H38">
        <v>14900</v>
      </c>
      <c r="I38">
        <v>22560.63</v>
      </c>
      <c r="K38">
        <v>36360</v>
      </c>
      <c r="L38">
        <v>4387.71</v>
      </c>
      <c r="O38">
        <v>-2236348.23</v>
      </c>
      <c r="P38">
        <v>2854572.07</v>
      </c>
      <c r="S38">
        <v>1259157.6000000001</v>
      </c>
      <c r="T38">
        <v>5300964</v>
      </c>
      <c r="U38">
        <v>433.6</v>
      </c>
      <c r="V38">
        <v>1912456.6</v>
      </c>
      <c r="X38">
        <v>2425102.6</v>
      </c>
      <c r="Y38">
        <v>1520</v>
      </c>
      <c r="AA38">
        <v>6154206.6600000001</v>
      </c>
      <c r="AB38">
        <v>50624.2</v>
      </c>
    </row>
    <row r="39" spans="1:32" x14ac:dyDescent="0.25">
      <c r="A39" t="s">
        <v>191</v>
      </c>
      <c r="B39">
        <v>55914.75</v>
      </c>
      <c r="C39">
        <v>7801</v>
      </c>
      <c r="D39">
        <v>32003.64</v>
      </c>
      <c r="E39">
        <v>1033471.54</v>
      </c>
      <c r="F39">
        <v>251952.77</v>
      </c>
      <c r="H39">
        <v>0</v>
      </c>
      <c r="I39">
        <v>10342.6</v>
      </c>
      <c r="L39">
        <v>2017.36</v>
      </c>
      <c r="O39">
        <v>213701.29</v>
      </c>
      <c r="P39">
        <v>1440362.48</v>
      </c>
      <c r="S39">
        <v>682176.71</v>
      </c>
      <c r="T39">
        <v>82668</v>
      </c>
      <c r="U39">
        <v>145.74</v>
      </c>
      <c r="V39">
        <v>1193595</v>
      </c>
      <c r="W39">
        <v>76013.05</v>
      </c>
      <c r="X39">
        <v>1563263</v>
      </c>
      <c r="Y39">
        <v>10536</v>
      </c>
      <c r="AA39">
        <v>529182.62</v>
      </c>
      <c r="AB39">
        <v>216896.91</v>
      </c>
    </row>
    <row r="40" spans="1:32" x14ac:dyDescent="0.25">
      <c r="A40" t="s">
        <v>192</v>
      </c>
      <c r="B40">
        <v>101590.53</v>
      </c>
      <c r="C40">
        <v>1560</v>
      </c>
      <c r="D40">
        <v>20639.8</v>
      </c>
      <c r="E40">
        <v>3107354.17</v>
      </c>
      <c r="F40">
        <v>84158.1</v>
      </c>
      <c r="H40">
        <v>0</v>
      </c>
      <c r="I40">
        <v>13120</v>
      </c>
      <c r="L40">
        <v>37.380000000000003</v>
      </c>
      <c r="O40">
        <v>3208893.46</v>
      </c>
      <c r="P40">
        <v>455164.99</v>
      </c>
      <c r="S40">
        <v>771096.08</v>
      </c>
      <c r="T40">
        <v>60050</v>
      </c>
      <c r="U40">
        <v>394.69</v>
      </c>
      <c r="V40">
        <v>871809.58</v>
      </c>
      <c r="W40">
        <v>26000</v>
      </c>
      <c r="X40">
        <v>1322968.58</v>
      </c>
      <c r="Y40">
        <v>15480</v>
      </c>
      <c r="AA40">
        <v>492912.78</v>
      </c>
      <c r="AB40">
        <v>253798.47</v>
      </c>
      <c r="AF40">
        <v>6103.75</v>
      </c>
    </row>
    <row r="41" spans="1:32" x14ac:dyDescent="0.25">
      <c r="A41" t="s">
        <v>193</v>
      </c>
      <c r="B41">
        <v>214011.82</v>
      </c>
      <c r="C41">
        <v>7866.95</v>
      </c>
      <c r="D41">
        <v>8191.38</v>
      </c>
      <c r="E41">
        <v>119289.43</v>
      </c>
      <c r="F41">
        <v>92867.97</v>
      </c>
      <c r="H41">
        <v>0</v>
      </c>
      <c r="I41">
        <v>13858.3</v>
      </c>
      <c r="L41">
        <v>2246.4699999999998</v>
      </c>
      <c r="O41">
        <v>-1513500.37</v>
      </c>
      <c r="P41">
        <v>1976836.89</v>
      </c>
      <c r="S41">
        <v>529146.56999999995</v>
      </c>
      <c r="T41">
        <v>678730</v>
      </c>
      <c r="U41">
        <v>484.54</v>
      </c>
      <c r="V41">
        <v>319908.03000000003</v>
      </c>
      <c r="W41">
        <v>26000</v>
      </c>
      <c r="X41">
        <v>606543.03</v>
      </c>
      <c r="Y41">
        <v>6000</v>
      </c>
      <c r="AA41">
        <v>906763.43</v>
      </c>
      <c r="AB41">
        <v>72173.89</v>
      </c>
      <c r="AF41">
        <v>2.5299999999999998</v>
      </c>
    </row>
    <row r="42" spans="1:32" x14ac:dyDescent="0.25">
      <c r="A42" t="s">
        <v>194</v>
      </c>
      <c r="B42">
        <v>720134.56</v>
      </c>
      <c r="C42">
        <v>166783</v>
      </c>
      <c r="D42">
        <v>142136.04</v>
      </c>
      <c r="E42">
        <v>325163.15999999997</v>
      </c>
      <c r="F42">
        <v>63543.82</v>
      </c>
      <c r="H42">
        <v>0</v>
      </c>
      <c r="I42">
        <v>15070</v>
      </c>
      <c r="L42">
        <v>691.7</v>
      </c>
      <c r="O42">
        <v>-1003368.19</v>
      </c>
      <c r="P42">
        <v>1732965.71</v>
      </c>
      <c r="S42">
        <v>1195910.19</v>
      </c>
      <c r="T42">
        <v>1098241.3999999999</v>
      </c>
      <c r="U42">
        <v>1214</v>
      </c>
      <c r="V42">
        <v>1191389.2</v>
      </c>
      <c r="W42">
        <v>20000</v>
      </c>
      <c r="X42">
        <v>1698108.2</v>
      </c>
      <c r="Y42">
        <v>39296</v>
      </c>
      <c r="AA42">
        <v>1006175.39</v>
      </c>
      <c r="AB42">
        <v>90637.87</v>
      </c>
      <c r="AF42">
        <v>135.97</v>
      </c>
    </row>
    <row r="43" spans="1:32" x14ac:dyDescent="0.25">
      <c r="A43" t="s">
        <v>195</v>
      </c>
      <c r="B43">
        <v>25046.66</v>
      </c>
      <c r="C43">
        <v>23850</v>
      </c>
      <c r="D43">
        <v>32017.75</v>
      </c>
      <c r="E43">
        <v>280011.05</v>
      </c>
      <c r="F43">
        <v>218</v>
      </c>
      <c r="H43">
        <v>7990</v>
      </c>
      <c r="I43">
        <v>13821.09</v>
      </c>
      <c r="L43">
        <v>1604.38</v>
      </c>
      <c r="O43">
        <v>-1642308.05</v>
      </c>
      <c r="P43">
        <v>2083523.09</v>
      </c>
      <c r="S43">
        <v>596015.93999999994</v>
      </c>
      <c r="T43">
        <v>172225</v>
      </c>
      <c r="U43">
        <v>254.85</v>
      </c>
      <c r="V43">
        <v>1086184.28</v>
      </c>
      <c r="W43">
        <v>50000</v>
      </c>
      <c r="X43">
        <v>1408803.28</v>
      </c>
      <c r="Y43">
        <v>35210</v>
      </c>
      <c r="AA43">
        <v>526775.79</v>
      </c>
      <c r="AB43">
        <v>37378.050000000003</v>
      </c>
    </row>
    <row r="44" spans="1:32" x14ac:dyDescent="0.25">
      <c r="A44" t="s">
        <v>196</v>
      </c>
      <c r="B44">
        <v>583643.76</v>
      </c>
      <c r="C44">
        <v>18970</v>
      </c>
      <c r="D44">
        <v>47055.37</v>
      </c>
      <c r="E44">
        <v>3882788.93</v>
      </c>
      <c r="F44">
        <v>205233.31</v>
      </c>
      <c r="H44">
        <v>2070</v>
      </c>
      <c r="I44">
        <v>12127.11</v>
      </c>
      <c r="L44">
        <v>3057.56</v>
      </c>
      <c r="M44">
        <v>2426</v>
      </c>
      <c r="O44">
        <v>3947156.54</v>
      </c>
      <c r="P44">
        <v>664987.81999999995</v>
      </c>
      <c r="S44">
        <v>1177043.8500000001</v>
      </c>
      <c r="T44">
        <v>214440</v>
      </c>
      <c r="U44">
        <v>464.63</v>
      </c>
      <c r="V44">
        <v>673631</v>
      </c>
      <c r="W44">
        <v>241062.2</v>
      </c>
      <c r="X44">
        <v>1334815</v>
      </c>
      <c r="Y44">
        <v>11130</v>
      </c>
      <c r="Z44">
        <v>6654</v>
      </c>
      <c r="AA44">
        <v>434809.88</v>
      </c>
      <c r="AB44">
        <v>353366.46</v>
      </c>
      <c r="AF44">
        <v>60000</v>
      </c>
    </row>
    <row r="45" spans="1:32" x14ac:dyDescent="0.25">
      <c r="A45" t="s">
        <v>197</v>
      </c>
      <c r="B45">
        <v>127970.48</v>
      </c>
      <c r="C45">
        <v>90037</v>
      </c>
      <c r="D45">
        <v>26987.64</v>
      </c>
      <c r="E45">
        <v>445907.63</v>
      </c>
      <c r="F45">
        <v>7599</v>
      </c>
      <c r="H45">
        <v>4405</v>
      </c>
      <c r="I45">
        <v>16746.14</v>
      </c>
      <c r="L45">
        <v>2829.59</v>
      </c>
      <c r="O45">
        <v>-818639.97</v>
      </c>
      <c r="P45">
        <v>1500565.11</v>
      </c>
      <c r="S45">
        <v>1063025.77</v>
      </c>
      <c r="T45">
        <v>88850</v>
      </c>
      <c r="U45">
        <v>232.7</v>
      </c>
      <c r="V45">
        <v>1024322.29</v>
      </c>
      <c r="W45">
        <v>23000</v>
      </c>
      <c r="X45">
        <v>1530770.29</v>
      </c>
      <c r="Y45">
        <v>11883</v>
      </c>
      <c r="AA45">
        <v>612436.74</v>
      </c>
      <c r="AB45">
        <v>51744.85</v>
      </c>
    </row>
    <row r="46" spans="1:32" x14ac:dyDescent="0.25">
      <c r="A46" t="s">
        <v>199</v>
      </c>
      <c r="B46">
        <v>46079.1</v>
      </c>
      <c r="C46">
        <v>4071</v>
      </c>
      <c r="D46">
        <v>76632.350000000006</v>
      </c>
      <c r="E46">
        <v>4</v>
      </c>
      <c r="F46">
        <v>36</v>
      </c>
      <c r="H46">
        <v>0</v>
      </c>
      <c r="I46">
        <v>29844.6</v>
      </c>
      <c r="L46">
        <v>0</v>
      </c>
      <c r="O46">
        <v>-2109258.27</v>
      </c>
      <c r="P46">
        <v>2280594.58</v>
      </c>
      <c r="S46">
        <v>989461.14</v>
      </c>
      <c r="T46">
        <v>60000</v>
      </c>
      <c r="U46">
        <v>140.44999999999999</v>
      </c>
      <c r="V46">
        <v>1682909</v>
      </c>
      <c r="W46">
        <v>77000</v>
      </c>
      <c r="X46">
        <v>2327724.5099999998</v>
      </c>
      <c r="AA46">
        <v>549533.30000000005</v>
      </c>
      <c r="AB46">
        <v>6611.24</v>
      </c>
    </row>
    <row r="47" spans="1:32" x14ac:dyDescent="0.25">
      <c r="A47" t="s">
        <v>203</v>
      </c>
      <c r="B47">
        <v>168304.8</v>
      </c>
      <c r="C47">
        <v>212090.28</v>
      </c>
      <c r="D47">
        <v>180613.84</v>
      </c>
      <c r="E47">
        <v>5046801.83</v>
      </c>
      <c r="F47">
        <v>453813.98</v>
      </c>
      <c r="H47">
        <v>0</v>
      </c>
      <c r="I47">
        <v>0</v>
      </c>
      <c r="K47">
        <v>198000</v>
      </c>
      <c r="L47">
        <v>3711.88</v>
      </c>
      <c r="O47">
        <v>5139436.96</v>
      </c>
      <c r="P47">
        <v>2114009</v>
      </c>
      <c r="S47">
        <v>1137839.8999999999</v>
      </c>
      <c r="T47">
        <v>126650</v>
      </c>
      <c r="U47">
        <v>757.93</v>
      </c>
      <c r="V47">
        <v>476968.5</v>
      </c>
      <c r="W47">
        <v>101500</v>
      </c>
      <c r="X47">
        <v>805841.55</v>
      </c>
      <c r="AA47">
        <v>1158048.9099999999</v>
      </c>
      <c r="AB47">
        <v>1273358.98</v>
      </c>
    </row>
    <row r="48" spans="1:32" x14ac:dyDescent="0.25">
      <c r="A48" t="s">
        <v>204</v>
      </c>
      <c r="B48">
        <v>841983.24</v>
      </c>
      <c r="C48">
        <v>2980.17</v>
      </c>
      <c r="D48">
        <v>28219.51</v>
      </c>
      <c r="E48">
        <v>1564441.98</v>
      </c>
      <c r="F48">
        <v>352472.23</v>
      </c>
      <c r="H48">
        <v>0</v>
      </c>
      <c r="I48">
        <v>108000</v>
      </c>
      <c r="L48">
        <v>2070</v>
      </c>
      <c r="O48">
        <v>808605.13</v>
      </c>
      <c r="P48">
        <v>1646714.98</v>
      </c>
      <c r="S48">
        <v>1492387.05</v>
      </c>
      <c r="T48">
        <v>590912</v>
      </c>
      <c r="U48">
        <v>1449.54</v>
      </c>
      <c r="V48">
        <v>1213101.3</v>
      </c>
      <c r="W48">
        <v>106500</v>
      </c>
      <c r="X48">
        <v>1822447.3</v>
      </c>
      <c r="Z48">
        <v>3983</v>
      </c>
      <c r="AA48">
        <v>1128756.58</v>
      </c>
      <c r="AB48">
        <v>224455.99</v>
      </c>
    </row>
    <row r="49" spans="1:32" x14ac:dyDescent="0.25">
      <c r="A49" t="s">
        <v>205</v>
      </c>
      <c r="B49">
        <v>612161.99</v>
      </c>
      <c r="C49">
        <v>0</v>
      </c>
      <c r="D49">
        <v>283121.42</v>
      </c>
      <c r="E49">
        <v>872897.27</v>
      </c>
      <c r="F49">
        <v>288880.40999999997</v>
      </c>
      <c r="H49">
        <v>0</v>
      </c>
      <c r="I49">
        <v>0</v>
      </c>
      <c r="K49">
        <v>139094</v>
      </c>
      <c r="L49">
        <v>2215.35</v>
      </c>
      <c r="O49">
        <v>-417261.13</v>
      </c>
      <c r="P49">
        <v>2273364.33</v>
      </c>
      <c r="S49">
        <v>616974.91</v>
      </c>
      <c r="T49">
        <v>368702</v>
      </c>
      <c r="U49">
        <v>1890.28</v>
      </c>
      <c r="V49">
        <v>529683.6</v>
      </c>
      <c r="W49">
        <v>357665</v>
      </c>
      <c r="X49">
        <v>846889.6</v>
      </c>
      <c r="Y49">
        <v>6000</v>
      </c>
      <c r="AA49">
        <v>733328.82</v>
      </c>
      <c r="AB49">
        <v>229048.83</v>
      </c>
    </row>
    <row r="50" spans="1:32" x14ac:dyDescent="0.25">
      <c r="A50" t="s">
        <v>209</v>
      </c>
      <c r="B50">
        <v>1529074.21</v>
      </c>
      <c r="C50">
        <v>234927.84</v>
      </c>
      <c r="D50">
        <v>8500</v>
      </c>
      <c r="E50">
        <v>19856.560000000001</v>
      </c>
      <c r="F50">
        <v>732867.07</v>
      </c>
      <c r="H50">
        <v>0</v>
      </c>
      <c r="I50">
        <v>5165</v>
      </c>
      <c r="L50">
        <v>5463.49</v>
      </c>
      <c r="O50">
        <v>-575698.23</v>
      </c>
      <c r="P50">
        <v>2191305.25</v>
      </c>
      <c r="S50">
        <v>2272036.59</v>
      </c>
      <c r="T50">
        <v>140000</v>
      </c>
      <c r="U50">
        <v>3397.66</v>
      </c>
      <c r="V50">
        <v>264550.59999999998</v>
      </c>
      <c r="X50">
        <v>511554.69</v>
      </c>
      <c r="AA50">
        <v>1188556.19</v>
      </c>
      <c r="AB50">
        <v>80887.8</v>
      </c>
      <c r="AD50">
        <v>-4</v>
      </c>
    </row>
    <row r="51" spans="1:32" x14ac:dyDescent="0.25">
      <c r="A51" t="s">
        <v>210</v>
      </c>
      <c r="B51">
        <v>2034681.76</v>
      </c>
      <c r="C51">
        <v>111192.9</v>
      </c>
      <c r="D51">
        <v>147651.32</v>
      </c>
      <c r="E51">
        <v>936517.9</v>
      </c>
      <c r="F51">
        <v>1684466.45</v>
      </c>
      <c r="H51">
        <v>0</v>
      </c>
      <c r="I51">
        <v>0</v>
      </c>
      <c r="K51">
        <v>825438</v>
      </c>
      <c r="L51">
        <v>60458.59</v>
      </c>
      <c r="O51">
        <v>599798.48</v>
      </c>
      <c r="P51">
        <v>2281491.52</v>
      </c>
      <c r="S51">
        <v>2903019.32</v>
      </c>
      <c r="T51">
        <v>1149984</v>
      </c>
      <c r="U51">
        <v>2164.3000000000002</v>
      </c>
      <c r="V51">
        <v>2852501.16</v>
      </c>
      <c r="X51">
        <v>3328441.16</v>
      </c>
      <c r="Y51">
        <v>134370</v>
      </c>
      <c r="AA51">
        <v>1959973.8</v>
      </c>
      <c r="AB51">
        <v>223144.48</v>
      </c>
      <c r="AC51">
        <v>115000</v>
      </c>
      <c r="AD51">
        <v>-584.4</v>
      </c>
    </row>
    <row r="52" spans="1:32" x14ac:dyDescent="0.25">
      <c r="A52" t="s">
        <v>211</v>
      </c>
      <c r="B52">
        <v>827566.34</v>
      </c>
      <c r="C52">
        <v>174363.82</v>
      </c>
      <c r="D52">
        <v>121795.25</v>
      </c>
      <c r="E52">
        <v>43193.13</v>
      </c>
      <c r="F52">
        <v>1795762.98</v>
      </c>
      <c r="H52">
        <v>0</v>
      </c>
      <c r="I52">
        <v>0</v>
      </c>
      <c r="L52">
        <v>7180.13</v>
      </c>
      <c r="O52">
        <v>-540021.31999999995</v>
      </c>
      <c r="P52">
        <v>2647377.69</v>
      </c>
      <c r="S52">
        <v>1879834.27</v>
      </c>
      <c r="T52">
        <v>587052</v>
      </c>
      <c r="U52">
        <v>1534.21</v>
      </c>
      <c r="V52">
        <v>1591733.7</v>
      </c>
      <c r="X52">
        <v>1875113.7</v>
      </c>
      <c r="Y52">
        <v>1870</v>
      </c>
      <c r="AA52">
        <v>1219284.18</v>
      </c>
      <c r="AB52">
        <v>110884.82</v>
      </c>
      <c r="AC52">
        <v>5000</v>
      </c>
      <c r="AD52">
        <v>-143.54</v>
      </c>
    </row>
    <row r="53" spans="1:32" x14ac:dyDescent="0.25">
      <c r="A53" t="s">
        <v>212</v>
      </c>
      <c r="B53">
        <v>2813882.7</v>
      </c>
      <c r="C53">
        <v>320354.90000000002</v>
      </c>
      <c r="D53">
        <v>225029.25</v>
      </c>
      <c r="E53">
        <v>14</v>
      </c>
      <c r="F53">
        <v>400114.19</v>
      </c>
      <c r="H53">
        <v>0</v>
      </c>
      <c r="I53">
        <v>0</v>
      </c>
      <c r="J53">
        <v>299520</v>
      </c>
      <c r="L53">
        <v>7332.06</v>
      </c>
      <c r="O53">
        <v>-3099605.45</v>
      </c>
      <c r="P53">
        <v>4706462.17</v>
      </c>
      <c r="R53">
        <v>3200</v>
      </c>
      <c r="S53">
        <v>4132436.41</v>
      </c>
      <c r="T53">
        <v>1450</v>
      </c>
      <c r="U53">
        <v>4763.5600000000004</v>
      </c>
      <c r="V53">
        <v>1425187</v>
      </c>
      <c r="X53">
        <v>1993828.94</v>
      </c>
      <c r="Y53">
        <v>49944</v>
      </c>
      <c r="AA53">
        <v>1622148.18</v>
      </c>
      <c r="AB53">
        <v>47597.06</v>
      </c>
      <c r="AC53">
        <v>5000</v>
      </c>
      <c r="AD53">
        <v>-367.47</v>
      </c>
      <c r="AF53">
        <v>3200</v>
      </c>
    </row>
    <row r="54" spans="1:32" x14ac:dyDescent="0.25">
      <c r="A54" t="s">
        <v>216</v>
      </c>
      <c r="B54">
        <v>293079.28999999998</v>
      </c>
      <c r="C54">
        <v>150225.04</v>
      </c>
      <c r="D54">
        <v>32772.620000000003</v>
      </c>
      <c r="E54">
        <v>1626024.48</v>
      </c>
      <c r="F54">
        <v>1018947.65</v>
      </c>
      <c r="I54">
        <v>18900</v>
      </c>
      <c r="L54">
        <v>9121</v>
      </c>
      <c r="O54">
        <v>2881631.7</v>
      </c>
      <c r="P54">
        <v>954921</v>
      </c>
      <c r="Q54">
        <v>1491.21</v>
      </c>
      <c r="S54">
        <v>1522764.07</v>
      </c>
      <c r="T54">
        <v>385000</v>
      </c>
      <c r="V54">
        <v>959023.93</v>
      </c>
      <c r="W54">
        <v>838468.22</v>
      </c>
      <c r="X54">
        <v>1567592.93</v>
      </c>
      <c r="Y54">
        <v>15976</v>
      </c>
      <c r="Z54">
        <v>328</v>
      </c>
      <c r="AA54">
        <v>1626033.63</v>
      </c>
      <c r="AB54">
        <v>517041.49</v>
      </c>
      <c r="AF54">
        <v>723300</v>
      </c>
    </row>
    <row r="55" spans="1:32" x14ac:dyDescent="0.25">
      <c r="A55" t="s">
        <v>217</v>
      </c>
      <c r="B55">
        <v>1648528.51</v>
      </c>
      <c r="C55">
        <v>165447</v>
      </c>
      <c r="D55">
        <v>59400.88</v>
      </c>
      <c r="E55">
        <v>1033750.69</v>
      </c>
      <c r="F55">
        <v>395917.71</v>
      </c>
      <c r="H55">
        <v>0</v>
      </c>
      <c r="I55">
        <v>43173.4</v>
      </c>
      <c r="L55">
        <v>1677.1</v>
      </c>
      <c r="O55">
        <v>595649.04</v>
      </c>
      <c r="P55">
        <v>2528782.23</v>
      </c>
      <c r="S55">
        <v>3213818.52</v>
      </c>
      <c r="T55">
        <v>253100</v>
      </c>
      <c r="U55">
        <v>4513.29</v>
      </c>
      <c r="V55">
        <v>1479333.22</v>
      </c>
      <c r="W55">
        <v>560500</v>
      </c>
      <c r="X55">
        <v>1780176.22</v>
      </c>
      <c r="Y55">
        <v>52042</v>
      </c>
      <c r="AA55">
        <v>2733194.8</v>
      </c>
      <c r="AB55">
        <v>236588.99</v>
      </c>
      <c r="AF55">
        <v>575500</v>
      </c>
    </row>
    <row r="56" spans="1:32" x14ac:dyDescent="0.25">
      <c r="A56" t="s">
        <v>218</v>
      </c>
      <c r="B56">
        <v>622798.31000000006</v>
      </c>
      <c r="C56">
        <v>87355</v>
      </c>
      <c r="D56">
        <v>62438.34</v>
      </c>
      <c r="E56">
        <v>560629.78</v>
      </c>
      <c r="F56">
        <v>163422.85</v>
      </c>
      <c r="I56">
        <v>50985.3</v>
      </c>
      <c r="L56">
        <v>5748</v>
      </c>
      <c r="M56">
        <v>60</v>
      </c>
      <c r="O56">
        <v>-1155268.32</v>
      </c>
      <c r="P56">
        <v>2500517.0699999998</v>
      </c>
      <c r="S56">
        <v>1573416.22</v>
      </c>
      <c r="T56">
        <v>182500</v>
      </c>
      <c r="U56">
        <v>1225.25</v>
      </c>
      <c r="V56">
        <v>1754482.81</v>
      </c>
      <c r="W56">
        <v>12000</v>
      </c>
      <c r="X56">
        <v>1902204.81</v>
      </c>
      <c r="Y56">
        <v>15328</v>
      </c>
      <c r="AA56">
        <v>1351129.64</v>
      </c>
      <c r="AB56">
        <v>160359.6</v>
      </c>
    </row>
    <row r="57" spans="1:32" x14ac:dyDescent="0.25">
      <c r="A57" t="s">
        <v>219</v>
      </c>
      <c r="B57">
        <v>337815.89</v>
      </c>
      <c r="C57">
        <v>41407</v>
      </c>
      <c r="D57">
        <v>163029.70000000001</v>
      </c>
      <c r="E57">
        <v>266476.19</v>
      </c>
      <c r="F57">
        <v>223856.11</v>
      </c>
      <c r="H57">
        <v>0</v>
      </c>
      <c r="I57">
        <v>46222</v>
      </c>
      <c r="L57">
        <v>4131.46</v>
      </c>
      <c r="O57">
        <v>-631955</v>
      </c>
      <c r="P57">
        <v>1946573.94</v>
      </c>
      <c r="S57">
        <v>1899702.98</v>
      </c>
      <c r="T57">
        <v>208840</v>
      </c>
      <c r="U57">
        <v>1353.37</v>
      </c>
      <c r="V57">
        <v>1580226.7</v>
      </c>
      <c r="W57">
        <v>146202.32999999999</v>
      </c>
      <c r="X57">
        <v>2059611.7</v>
      </c>
      <c r="Y57">
        <v>15064</v>
      </c>
      <c r="Z57">
        <v>2016</v>
      </c>
      <c r="AA57">
        <v>2004113.6</v>
      </c>
      <c r="AB57">
        <v>75907.59</v>
      </c>
      <c r="AF57">
        <v>12000</v>
      </c>
    </row>
    <row r="58" spans="1:32" x14ac:dyDescent="0.25">
      <c r="A58" t="s">
        <v>220</v>
      </c>
      <c r="B58">
        <v>257562.38</v>
      </c>
      <c r="C58">
        <v>49921</v>
      </c>
      <c r="D58">
        <v>21616.31</v>
      </c>
      <c r="E58">
        <v>535972.01</v>
      </c>
      <c r="F58">
        <v>202901.03</v>
      </c>
      <c r="I58">
        <v>22728.880000000001</v>
      </c>
      <c r="L58">
        <v>1556.88</v>
      </c>
      <c r="O58">
        <v>564590.5</v>
      </c>
      <c r="P58">
        <v>980950.37</v>
      </c>
      <c r="S58">
        <v>1140318.67</v>
      </c>
      <c r="T58">
        <v>221300</v>
      </c>
      <c r="U58">
        <v>1078.25</v>
      </c>
      <c r="V58">
        <v>1331939</v>
      </c>
      <c r="X58">
        <v>1457645.07</v>
      </c>
      <c r="Y58">
        <v>9752</v>
      </c>
      <c r="AA58">
        <v>1451447.56</v>
      </c>
      <c r="AB58">
        <v>277645.19</v>
      </c>
    </row>
    <row r="59" spans="1:32" x14ac:dyDescent="0.25">
      <c r="A59" t="s">
        <v>221</v>
      </c>
      <c r="B59">
        <v>232200.32000000001</v>
      </c>
      <c r="C59">
        <v>7178</v>
      </c>
      <c r="D59">
        <v>20223.740000000002</v>
      </c>
      <c r="E59">
        <v>346310.63</v>
      </c>
      <c r="F59">
        <v>90270.83</v>
      </c>
      <c r="I59">
        <v>24400</v>
      </c>
      <c r="L59">
        <v>2794</v>
      </c>
      <c r="O59">
        <v>-1092472.58</v>
      </c>
      <c r="P59">
        <v>1692734</v>
      </c>
      <c r="S59">
        <v>841384.99</v>
      </c>
      <c r="T59">
        <v>227956</v>
      </c>
      <c r="U59">
        <v>364.53</v>
      </c>
      <c r="V59">
        <v>686613.2</v>
      </c>
      <c r="W59">
        <v>50000</v>
      </c>
      <c r="X59">
        <v>835771.2</v>
      </c>
      <c r="Y59">
        <v>848</v>
      </c>
      <c r="AA59">
        <v>722623.64</v>
      </c>
      <c r="AB59">
        <v>178347.78</v>
      </c>
    </row>
    <row r="60" spans="1:32" x14ac:dyDescent="0.25">
      <c r="A60" t="s">
        <v>225</v>
      </c>
      <c r="B60">
        <v>227982.9</v>
      </c>
      <c r="C60">
        <v>19800</v>
      </c>
      <c r="D60">
        <v>29162.15</v>
      </c>
      <c r="E60">
        <v>220550.12</v>
      </c>
      <c r="F60">
        <v>254470.5</v>
      </c>
      <c r="H60">
        <v>0</v>
      </c>
      <c r="I60">
        <v>26220</v>
      </c>
      <c r="L60">
        <v>0</v>
      </c>
      <c r="O60">
        <v>-1444088.26</v>
      </c>
      <c r="P60">
        <v>2210713.7999999998</v>
      </c>
      <c r="S60">
        <v>1457448.66</v>
      </c>
      <c r="T60">
        <v>510400</v>
      </c>
      <c r="U60">
        <v>1124.67</v>
      </c>
      <c r="V60">
        <v>1008950.6</v>
      </c>
      <c r="W60">
        <v>142192</v>
      </c>
      <c r="X60">
        <v>1647037.6</v>
      </c>
      <c r="Y60">
        <v>1760</v>
      </c>
      <c r="Z60">
        <v>9736</v>
      </c>
      <c r="AA60">
        <v>1157145.3600000001</v>
      </c>
      <c r="AB60">
        <v>288812.84000000003</v>
      </c>
      <c r="AF60">
        <v>56504</v>
      </c>
    </row>
    <row r="61" spans="1:32" x14ac:dyDescent="0.25">
      <c r="A61" t="s">
        <v>226</v>
      </c>
      <c r="B61">
        <v>469516.15</v>
      </c>
      <c r="C61">
        <v>169228</v>
      </c>
      <c r="D61">
        <v>139843.10999999999</v>
      </c>
      <c r="E61">
        <v>62439.76</v>
      </c>
      <c r="F61">
        <v>87058.75</v>
      </c>
      <c r="H61">
        <v>0</v>
      </c>
      <c r="I61">
        <v>17220</v>
      </c>
      <c r="L61">
        <v>33727.870000000003</v>
      </c>
      <c r="O61">
        <v>-1030405.18</v>
      </c>
      <c r="P61">
        <v>1549075.07</v>
      </c>
      <c r="S61">
        <v>2020424.9</v>
      </c>
      <c r="T61">
        <v>326611</v>
      </c>
      <c r="U61">
        <v>1166.8599999999999</v>
      </c>
      <c r="V61">
        <v>2220105</v>
      </c>
      <c r="W61">
        <v>124192</v>
      </c>
      <c r="X61">
        <v>2728824</v>
      </c>
      <c r="Y61">
        <v>5100</v>
      </c>
      <c r="Z61">
        <v>17636</v>
      </c>
      <c r="AA61">
        <v>1439569.85</v>
      </c>
      <c r="AB61">
        <v>61905.9</v>
      </c>
      <c r="AF61">
        <v>80996</v>
      </c>
    </row>
    <row r="62" spans="1:32" x14ac:dyDescent="0.25">
      <c r="A62" t="s">
        <v>227</v>
      </c>
      <c r="B62">
        <v>318221.67</v>
      </c>
      <c r="C62">
        <v>87116</v>
      </c>
      <c r="D62">
        <v>76659.350000000006</v>
      </c>
      <c r="E62">
        <v>1811761.67</v>
      </c>
      <c r="F62">
        <v>493201.88</v>
      </c>
      <c r="H62">
        <v>0</v>
      </c>
      <c r="I62">
        <v>66360</v>
      </c>
      <c r="L62">
        <v>28500</v>
      </c>
      <c r="O62">
        <v>-820324.22</v>
      </c>
      <c r="P62">
        <v>3406179.86</v>
      </c>
      <c r="S62">
        <v>2785223.28</v>
      </c>
      <c r="T62">
        <v>1190304</v>
      </c>
      <c r="V62">
        <v>1897414.3</v>
      </c>
      <c r="W62">
        <v>124192</v>
      </c>
      <c r="X62">
        <v>2737569.3</v>
      </c>
      <c r="Y62">
        <v>17192</v>
      </c>
      <c r="AA62">
        <v>2722182.88</v>
      </c>
      <c r="AB62">
        <v>306605.46999999997</v>
      </c>
      <c r="AF62">
        <v>107339</v>
      </c>
    </row>
    <row r="63" spans="1:32" x14ac:dyDescent="0.25">
      <c r="A63" t="s">
        <v>228</v>
      </c>
      <c r="B63">
        <v>504930.77</v>
      </c>
      <c r="C63">
        <v>18925</v>
      </c>
      <c r="D63">
        <v>27445.31</v>
      </c>
      <c r="E63">
        <v>1290950.02</v>
      </c>
      <c r="F63">
        <v>182954.11</v>
      </c>
      <c r="H63">
        <v>0</v>
      </c>
      <c r="I63">
        <v>34920</v>
      </c>
      <c r="L63">
        <v>11050</v>
      </c>
      <c r="O63">
        <v>-66696.039999999994</v>
      </c>
      <c r="P63">
        <v>1679166.57</v>
      </c>
      <c r="S63">
        <v>1359998.1</v>
      </c>
      <c r="T63">
        <v>220910</v>
      </c>
      <c r="U63">
        <v>645.39</v>
      </c>
      <c r="V63">
        <v>1316324.67</v>
      </c>
      <c r="W63">
        <v>214792</v>
      </c>
      <c r="X63">
        <v>1538903.67</v>
      </c>
      <c r="Y63">
        <v>51740</v>
      </c>
      <c r="Z63">
        <v>8790</v>
      </c>
      <c r="AA63">
        <v>969842.29</v>
      </c>
      <c r="AB63">
        <v>157008.51999999999</v>
      </c>
      <c r="AF63">
        <v>19621</v>
      </c>
    </row>
    <row r="64" spans="1:32" x14ac:dyDescent="0.25">
      <c r="A64" t="s">
        <v>229</v>
      </c>
      <c r="B64">
        <v>505761.03</v>
      </c>
      <c r="C64">
        <v>247538.51</v>
      </c>
      <c r="D64">
        <v>48568.65</v>
      </c>
      <c r="E64">
        <v>711536.02</v>
      </c>
      <c r="F64">
        <v>53369.58</v>
      </c>
      <c r="H64">
        <v>0</v>
      </c>
      <c r="I64">
        <v>27220</v>
      </c>
      <c r="L64">
        <v>0</v>
      </c>
      <c r="O64">
        <v>-425729.15</v>
      </c>
      <c r="P64">
        <v>1290095.46</v>
      </c>
      <c r="S64">
        <v>1233451.4099999999</v>
      </c>
      <c r="T64">
        <v>681661</v>
      </c>
      <c r="U64">
        <v>722.63</v>
      </c>
      <c r="V64">
        <v>2051149</v>
      </c>
      <c r="W64">
        <v>289992</v>
      </c>
      <c r="X64">
        <v>2269589</v>
      </c>
      <c r="Z64">
        <v>14116</v>
      </c>
      <c r="AA64">
        <v>1230777.8</v>
      </c>
      <c r="AB64">
        <v>67305.759999999995</v>
      </c>
    </row>
    <row r="65" spans="1:32" x14ac:dyDescent="0.25">
      <c r="A65" t="s">
        <v>230</v>
      </c>
      <c r="B65">
        <v>638550.79</v>
      </c>
      <c r="C65">
        <v>80937</v>
      </c>
      <c r="D65">
        <v>20954.849999999999</v>
      </c>
      <c r="E65">
        <v>560936.81999999995</v>
      </c>
      <c r="F65">
        <v>664713.34</v>
      </c>
      <c r="H65">
        <v>0</v>
      </c>
      <c r="I65">
        <v>43830</v>
      </c>
      <c r="L65">
        <v>23150</v>
      </c>
      <c r="O65">
        <v>-1186267.1299999999</v>
      </c>
      <c r="P65">
        <v>2056145.55</v>
      </c>
      <c r="S65">
        <v>1843727.94</v>
      </c>
      <c r="T65">
        <v>816556</v>
      </c>
      <c r="U65">
        <v>573.41</v>
      </c>
      <c r="V65">
        <v>2103135.1</v>
      </c>
      <c r="W65">
        <v>124192</v>
      </c>
      <c r="X65">
        <v>2380831.1</v>
      </c>
      <c r="Z65">
        <v>9381</v>
      </c>
      <c r="AA65">
        <v>1369472.18</v>
      </c>
      <c r="AB65">
        <v>61861.79</v>
      </c>
      <c r="AF65">
        <v>37404</v>
      </c>
    </row>
    <row r="66" spans="1:32" x14ac:dyDescent="0.25">
      <c r="A66" t="s">
        <v>234</v>
      </c>
      <c r="B66">
        <v>555004.25</v>
      </c>
      <c r="C66">
        <v>78662.5</v>
      </c>
      <c r="D66">
        <v>124068.03</v>
      </c>
      <c r="E66">
        <v>305018.84999999998</v>
      </c>
      <c r="F66">
        <v>749967.52</v>
      </c>
      <c r="H66">
        <v>30700</v>
      </c>
      <c r="I66">
        <v>37727.85</v>
      </c>
      <c r="K66">
        <v>48045</v>
      </c>
      <c r="L66">
        <v>49790.19</v>
      </c>
      <c r="O66">
        <v>-1102006.17</v>
      </c>
      <c r="P66">
        <v>2912713.08</v>
      </c>
      <c r="S66">
        <v>1836136.04</v>
      </c>
      <c r="T66">
        <v>800390</v>
      </c>
      <c r="U66">
        <v>2819.19</v>
      </c>
      <c r="V66">
        <v>1987870</v>
      </c>
      <c r="W66">
        <v>97093.42</v>
      </c>
      <c r="X66">
        <v>2270531</v>
      </c>
      <c r="Y66">
        <v>15108</v>
      </c>
      <c r="Z66">
        <v>6168</v>
      </c>
      <c r="AA66">
        <v>2345189.9700000002</v>
      </c>
      <c r="AB66">
        <v>188882.48</v>
      </c>
      <c r="AF66">
        <v>62678</v>
      </c>
    </row>
    <row r="67" spans="1:32" x14ac:dyDescent="0.25">
      <c r="A67" t="s">
        <v>235</v>
      </c>
      <c r="B67">
        <v>329737.18</v>
      </c>
      <c r="C67">
        <v>25630</v>
      </c>
      <c r="D67">
        <v>32347.759999999998</v>
      </c>
      <c r="E67">
        <v>592354.24</v>
      </c>
      <c r="F67">
        <v>390116.35</v>
      </c>
      <c r="H67">
        <v>0</v>
      </c>
      <c r="I67">
        <v>38792.6</v>
      </c>
      <c r="L67">
        <v>480.88</v>
      </c>
      <c r="O67">
        <v>54052.27</v>
      </c>
      <c r="P67">
        <v>1364480.05</v>
      </c>
      <c r="Q67">
        <v>1608.77</v>
      </c>
      <c r="S67">
        <v>1142433.3500000001</v>
      </c>
      <c r="T67">
        <v>319680</v>
      </c>
      <c r="V67">
        <v>2279240</v>
      </c>
      <c r="W67">
        <v>239053.42</v>
      </c>
      <c r="X67">
        <v>2634988</v>
      </c>
      <c r="AA67">
        <v>1102306.44</v>
      </c>
      <c r="AB67">
        <v>202144.37</v>
      </c>
      <c r="AC67">
        <v>56000</v>
      </c>
      <c r="AF67">
        <v>74197</v>
      </c>
    </row>
    <row r="68" spans="1:32" x14ac:dyDescent="0.25">
      <c r="A68" t="s">
        <v>236</v>
      </c>
      <c r="B68">
        <v>468912.17</v>
      </c>
      <c r="C68">
        <v>13416.53</v>
      </c>
      <c r="D68">
        <v>14290.04</v>
      </c>
      <c r="E68">
        <v>1516756.06</v>
      </c>
      <c r="F68">
        <v>341755.29</v>
      </c>
      <c r="H68">
        <v>74136.2</v>
      </c>
      <c r="I68">
        <v>29366</v>
      </c>
      <c r="L68">
        <v>19978.22</v>
      </c>
      <c r="O68">
        <v>-254411.77</v>
      </c>
      <c r="P68">
        <v>2067672.51</v>
      </c>
      <c r="S68">
        <v>1156928.29</v>
      </c>
      <c r="T68">
        <v>320935</v>
      </c>
      <c r="U68">
        <v>727.42</v>
      </c>
      <c r="V68">
        <v>1368010</v>
      </c>
      <c r="W68">
        <v>220183.54</v>
      </c>
      <c r="X68">
        <v>1480213</v>
      </c>
      <c r="AA68">
        <v>996401.81</v>
      </c>
      <c r="AB68">
        <v>130255.51</v>
      </c>
      <c r="AC68">
        <v>4140</v>
      </c>
      <c r="AF68">
        <v>37385</v>
      </c>
    </row>
    <row r="69" spans="1:32" x14ac:dyDescent="0.25">
      <c r="A69" t="s">
        <v>237</v>
      </c>
      <c r="B69">
        <v>200428.21</v>
      </c>
      <c r="C69">
        <v>27348</v>
      </c>
      <c r="D69">
        <v>19437.939999999999</v>
      </c>
      <c r="E69">
        <v>823299.34</v>
      </c>
      <c r="F69">
        <v>233459.49</v>
      </c>
      <c r="H69">
        <v>0</v>
      </c>
      <c r="I69">
        <v>35922.5</v>
      </c>
      <c r="L69">
        <v>10459</v>
      </c>
      <c r="O69">
        <v>-953832.12</v>
      </c>
      <c r="P69">
        <v>2226508.67</v>
      </c>
      <c r="Q69">
        <v>1104.3499999999999</v>
      </c>
      <c r="S69">
        <v>1708212.89</v>
      </c>
      <c r="T69">
        <v>685434</v>
      </c>
      <c r="V69">
        <v>2559180</v>
      </c>
      <c r="W69">
        <v>126793.42</v>
      </c>
      <c r="X69">
        <v>2946166</v>
      </c>
      <c r="Y69">
        <v>7080</v>
      </c>
      <c r="AA69">
        <v>1895428.94</v>
      </c>
      <c r="AB69">
        <v>170953.79</v>
      </c>
      <c r="AC69">
        <v>6000</v>
      </c>
      <c r="AF69">
        <v>70181</v>
      </c>
    </row>
    <row r="70" spans="1:32" x14ac:dyDescent="0.25">
      <c r="A70" t="s">
        <v>238</v>
      </c>
      <c r="B70">
        <v>332366.90999999997</v>
      </c>
      <c r="C70">
        <v>33728</v>
      </c>
      <c r="D70">
        <v>24972.38</v>
      </c>
      <c r="E70">
        <v>481300.06</v>
      </c>
      <c r="F70">
        <v>204956.6</v>
      </c>
      <c r="H70">
        <v>0</v>
      </c>
      <c r="I70">
        <v>38403.620000000003</v>
      </c>
      <c r="L70">
        <v>13749.1</v>
      </c>
      <c r="O70">
        <v>-1296994.1499999999</v>
      </c>
      <c r="P70">
        <v>2114406.96</v>
      </c>
      <c r="Q70">
        <v>980.8</v>
      </c>
      <c r="S70">
        <v>1439174.75</v>
      </c>
      <c r="T70">
        <v>1116633</v>
      </c>
      <c r="V70">
        <v>1983440</v>
      </c>
      <c r="W70">
        <v>74953.42</v>
      </c>
      <c r="X70">
        <v>2259594</v>
      </c>
      <c r="AA70">
        <v>1943361.71</v>
      </c>
      <c r="AB70">
        <v>139360.84</v>
      </c>
      <c r="AC70">
        <v>6000</v>
      </c>
      <c r="AF70">
        <v>59107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00B050"/>
  </sheetPr>
  <dimension ref="A1:AG22"/>
  <sheetViews>
    <sheetView zoomScale="102" zoomScaleNormal="102" workbookViewId="0">
      <selection activeCell="AB1" sqref="AB1:AG1048576"/>
    </sheetView>
  </sheetViews>
  <sheetFormatPr defaultColWidth="9" defaultRowHeight="13.8" x14ac:dyDescent="0.25"/>
  <cols>
    <col min="1" max="1" width="6" style="1" customWidth="1"/>
    <col min="2" max="2" width="18.09765625" style="1" bestFit="1" customWidth="1"/>
    <col min="3" max="3" width="7.69921875" style="53" bestFit="1" customWidth="1"/>
    <col min="4" max="4" width="25.09765625" style="54" customWidth="1"/>
    <col min="5" max="5" width="32.796875" bestFit="1" customWidth="1"/>
    <col min="6" max="27" width="8.796875"/>
    <col min="28" max="28" width="20.09765625" style="58" customWidth="1"/>
    <col min="29" max="29" width="15.5" style="28" bestFit="1" customWidth="1"/>
    <col min="30" max="30" width="14.09765625" style="23" bestFit="1" customWidth="1"/>
    <col min="31" max="31" width="15.09765625" style="32" bestFit="1" customWidth="1"/>
    <col min="32" max="32" width="15.09765625" style="33" bestFit="1" customWidth="1"/>
    <col min="33" max="33" width="16.69921875" style="24" bestFit="1" customWidth="1"/>
    <col min="34" max="16384" width="9" style="1"/>
  </cols>
  <sheetData>
    <row r="1" spans="1:33" x14ac:dyDescent="0.25">
      <c r="E1" t="s">
        <v>2054</v>
      </c>
      <c r="F1" t="s">
        <v>2055</v>
      </c>
      <c r="G1" t="s">
        <v>2056</v>
      </c>
      <c r="H1" t="s">
        <v>2057</v>
      </c>
      <c r="I1" t="s">
        <v>2058</v>
      </c>
      <c r="J1" t="s">
        <v>2059</v>
      </c>
      <c r="K1" t="s">
        <v>2062</v>
      </c>
      <c r="L1" t="s">
        <v>2065</v>
      </c>
      <c r="M1" t="s">
        <v>2067</v>
      </c>
      <c r="N1" t="s">
        <v>2068</v>
      </c>
      <c r="O1" t="s">
        <v>2070</v>
      </c>
      <c r="P1" t="s">
        <v>2071</v>
      </c>
      <c r="Q1" t="s">
        <v>2072</v>
      </c>
      <c r="R1" t="s">
        <v>2073</v>
      </c>
      <c r="S1" t="s">
        <v>2074</v>
      </c>
      <c r="T1" t="s">
        <v>2075</v>
      </c>
      <c r="U1" t="s">
        <v>2076</v>
      </c>
      <c r="V1" t="s">
        <v>2077</v>
      </c>
      <c r="W1" t="s">
        <v>2078</v>
      </c>
      <c r="X1" t="s">
        <v>2079</v>
      </c>
      <c r="Y1" t="s">
        <v>2080</v>
      </c>
      <c r="Z1" t="s">
        <v>2125</v>
      </c>
      <c r="AA1" t="s">
        <v>2082</v>
      </c>
      <c r="AB1" s="59" t="s">
        <v>0</v>
      </c>
      <c r="AC1" s="28" t="s">
        <v>1</v>
      </c>
      <c r="AD1" s="30" t="s">
        <v>2</v>
      </c>
      <c r="AE1" s="31" t="s">
        <v>3</v>
      </c>
      <c r="AF1" s="21" t="s">
        <v>4</v>
      </c>
      <c r="AG1" s="24" t="s">
        <v>5</v>
      </c>
    </row>
    <row r="2" spans="1:33" x14ac:dyDescent="0.25">
      <c r="E2" t="s">
        <v>2084</v>
      </c>
      <c r="F2" t="s">
        <v>2085</v>
      </c>
      <c r="G2" t="s">
        <v>2086</v>
      </c>
      <c r="H2" t="s">
        <v>2087</v>
      </c>
      <c r="I2" t="s">
        <v>2088</v>
      </c>
      <c r="J2" t="s">
        <v>2089</v>
      </c>
      <c r="K2" t="s">
        <v>2092</v>
      </c>
      <c r="L2" t="s">
        <v>2095</v>
      </c>
      <c r="M2" t="s">
        <v>2097</v>
      </c>
      <c r="N2" t="s">
        <v>2098</v>
      </c>
      <c r="O2" t="s">
        <v>2100</v>
      </c>
      <c r="P2" t="s">
        <v>2101</v>
      </c>
      <c r="Q2" t="s">
        <v>2102</v>
      </c>
      <c r="R2" t="s">
        <v>2103</v>
      </c>
      <c r="S2" t="s">
        <v>2104</v>
      </c>
      <c r="T2" t="s">
        <v>2105</v>
      </c>
      <c r="U2" t="s">
        <v>2106</v>
      </c>
      <c r="V2" t="s">
        <v>2107</v>
      </c>
      <c r="W2" t="s">
        <v>2108</v>
      </c>
      <c r="X2" t="s">
        <v>2109</v>
      </c>
      <c r="Y2" t="s">
        <v>2110</v>
      </c>
      <c r="Z2" t="s">
        <v>2132</v>
      </c>
      <c r="AA2" t="s">
        <v>2112</v>
      </c>
      <c r="AB2" s="57"/>
      <c r="AD2" s="30"/>
      <c r="AE2" s="31"/>
      <c r="AF2" s="21"/>
    </row>
    <row r="3" spans="1:33" x14ac:dyDescent="0.25">
      <c r="E3" t="s">
        <v>2114</v>
      </c>
      <c r="F3">
        <v>22284883.93</v>
      </c>
      <c r="G3">
        <v>1340394.29</v>
      </c>
      <c r="H3">
        <v>2602864.4500000002</v>
      </c>
      <c r="I3">
        <v>4784311.72</v>
      </c>
      <c r="J3">
        <v>2723987.95</v>
      </c>
      <c r="K3">
        <v>19000</v>
      </c>
      <c r="L3">
        <v>780907.27</v>
      </c>
      <c r="M3">
        <v>-9831771.8000000007</v>
      </c>
      <c r="N3">
        <v>39665988.380000003</v>
      </c>
      <c r="O3">
        <v>37277369.130000003</v>
      </c>
      <c r="P3">
        <v>3510424.56</v>
      </c>
      <c r="Q3">
        <v>50054.21</v>
      </c>
      <c r="R3">
        <v>34260784.740000002</v>
      </c>
      <c r="S3">
        <v>3100035.25</v>
      </c>
      <c r="T3">
        <v>47329910.219999999</v>
      </c>
      <c r="U3">
        <v>447585.92</v>
      </c>
      <c r="V3">
        <v>53199.96</v>
      </c>
      <c r="W3">
        <v>23680261.48</v>
      </c>
      <c r="X3">
        <v>3239406.82</v>
      </c>
      <c r="Y3">
        <v>320000</v>
      </c>
      <c r="Z3">
        <v>25</v>
      </c>
      <c r="AA3">
        <v>25960</v>
      </c>
      <c r="AB3" s="59"/>
      <c r="AC3" s="29">
        <f t="shared" ref="AC3:AG3" si="0">SUM(AC4:AC22)</f>
        <v>797868.8</v>
      </c>
      <c r="AD3" s="19">
        <f>SUM(AD4:AD22)</f>
        <v>15036752.679999996</v>
      </c>
      <c r="AE3" s="13">
        <f t="shared" si="0"/>
        <v>72486235.519999996</v>
      </c>
      <c r="AF3" s="186">
        <f t="shared" si="0"/>
        <v>71635412.480000004</v>
      </c>
      <c r="AG3" s="24">
        <f t="shared" si="0"/>
        <v>850823.03999999911</v>
      </c>
    </row>
    <row r="4" spans="1:33" x14ac:dyDescent="0.25">
      <c r="A4" s="1" t="s">
        <v>402</v>
      </c>
      <c r="B4" s="1" t="s">
        <v>404</v>
      </c>
      <c r="C4" s="53">
        <v>3004</v>
      </c>
      <c r="D4" s="23" t="s">
        <v>859</v>
      </c>
      <c r="E4" t="s">
        <v>2511</v>
      </c>
      <c r="F4">
        <v>420518.72</v>
      </c>
      <c r="H4">
        <v>110670.84</v>
      </c>
      <c r="I4">
        <v>2184.61</v>
      </c>
      <c r="J4">
        <v>5046.3100000000004</v>
      </c>
      <c r="L4">
        <v>504.2</v>
      </c>
      <c r="M4">
        <v>-2074649.05</v>
      </c>
      <c r="N4">
        <v>2454167.9500000002</v>
      </c>
      <c r="O4">
        <v>191437.58</v>
      </c>
      <c r="P4">
        <v>80000</v>
      </c>
      <c r="Q4">
        <v>655.69</v>
      </c>
      <c r="R4">
        <v>1039620</v>
      </c>
      <c r="S4">
        <v>1021566.75</v>
      </c>
      <c r="T4">
        <v>1560489</v>
      </c>
      <c r="U4">
        <v>3200</v>
      </c>
      <c r="V4">
        <v>32630</v>
      </c>
      <c r="W4">
        <v>575230.34</v>
      </c>
      <c r="X4">
        <v>3333.3</v>
      </c>
      <c r="AB4" s="59">
        <f t="shared" ref="AB4:AB22" si="1">SUM(F4:H4)</f>
        <v>531189.55999999994</v>
      </c>
      <c r="AC4" s="185">
        <f t="shared" ref="AC4:AC22" si="2">SUM(K4:L4)</f>
        <v>504.2</v>
      </c>
      <c r="AD4" s="19">
        <f>AB4-AC4</f>
        <v>530685.36</v>
      </c>
      <c r="AE4" s="186">
        <f t="shared" ref="AE4:AE22" si="3">SUM(O4:S4)</f>
        <v>2333280.02</v>
      </c>
      <c r="AF4" s="187">
        <f t="shared" ref="AF4:AF22" si="4">SUM(T4:AA4)</f>
        <v>2174882.6399999997</v>
      </c>
      <c r="AG4" s="24">
        <f t="shared" ref="AG4:AG5" si="5">AE4-AF4</f>
        <v>158397.38000000035</v>
      </c>
    </row>
    <row r="5" spans="1:33" x14ac:dyDescent="0.25">
      <c r="A5" s="1" t="s">
        <v>402</v>
      </c>
      <c r="B5" s="1" t="s">
        <v>404</v>
      </c>
      <c r="C5" s="53">
        <v>4454</v>
      </c>
      <c r="D5" s="23" t="s">
        <v>860</v>
      </c>
      <c r="E5" t="s">
        <v>2512</v>
      </c>
      <c r="F5">
        <v>352028.42</v>
      </c>
      <c r="G5">
        <v>8628</v>
      </c>
      <c r="H5">
        <v>60912.01</v>
      </c>
      <c r="I5">
        <v>480404.84</v>
      </c>
      <c r="J5">
        <v>108188.74</v>
      </c>
      <c r="L5">
        <v>214</v>
      </c>
      <c r="M5">
        <v>-1443691.26</v>
      </c>
      <c r="N5">
        <v>2340789.7799999998</v>
      </c>
      <c r="O5">
        <v>95860.89</v>
      </c>
      <c r="P5">
        <v>76500</v>
      </c>
      <c r="Q5">
        <v>534.92999999999995</v>
      </c>
      <c r="R5">
        <v>929700</v>
      </c>
      <c r="S5">
        <v>1097818.5</v>
      </c>
      <c r="T5">
        <v>1510939</v>
      </c>
      <c r="V5">
        <v>17569.96</v>
      </c>
      <c r="W5">
        <v>465416.14</v>
      </c>
      <c r="X5">
        <v>93639.73</v>
      </c>
      <c r="AB5" s="59">
        <f t="shared" si="1"/>
        <v>421568.43</v>
      </c>
      <c r="AC5" s="185">
        <f t="shared" si="2"/>
        <v>214</v>
      </c>
      <c r="AD5" s="19">
        <f t="shared" ref="AD5:AD22" si="6">AB5-AC5</f>
        <v>421354.43</v>
      </c>
      <c r="AE5" s="186">
        <f t="shared" si="3"/>
        <v>2200414.3200000003</v>
      </c>
      <c r="AF5" s="187">
        <f t="shared" si="4"/>
        <v>2087564.83</v>
      </c>
      <c r="AG5" s="24">
        <f t="shared" si="5"/>
        <v>112849.49000000022</v>
      </c>
    </row>
    <row r="6" spans="1:33" s="36" customFormat="1" x14ac:dyDescent="0.25">
      <c r="A6" s="1" t="s">
        <v>407</v>
      </c>
      <c r="B6" s="1" t="s">
        <v>408</v>
      </c>
      <c r="C6" s="53">
        <v>6036</v>
      </c>
      <c r="D6" s="23" t="s">
        <v>861</v>
      </c>
      <c r="E6" t="s">
        <v>2513</v>
      </c>
      <c r="F6">
        <v>1183079.81</v>
      </c>
      <c r="G6">
        <v>0</v>
      </c>
      <c r="H6">
        <v>96941.06</v>
      </c>
      <c r="I6">
        <v>366159.88</v>
      </c>
      <c r="J6">
        <v>294060.43</v>
      </c>
      <c r="K6"/>
      <c r="L6">
        <v>3463</v>
      </c>
      <c r="M6">
        <v>-274233.96000000002</v>
      </c>
      <c r="N6">
        <v>2227185.62</v>
      </c>
      <c r="O6">
        <v>1967449.28</v>
      </c>
      <c r="P6"/>
      <c r="Q6">
        <v>2526.9899999999998</v>
      </c>
      <c r="R6">
        <v>2607360</v>
      </c>
      <c r="S6"/>
      <c r="T6">
        <v>3063019</v>
      </c>
      <c r="U6">
        <v>7836</v>
      </c>
      <c r="V6"/>
      <c r="W6">
        <v>1432692.65</v>
      </c>
      <c r="X6">
        <v>89962.1</v>
      </c>
      <c r="Y6"/>
      <c r="Z6"/>
      <c r="AA6"/>
      <c r="AB6" s="59">
        <f t="shared" si="1"/>
        <v>1280020.8700000001</v>
      </c>
      <c r="AC6" s="185">
        <f t="shared" si="2"/>
        <v>3463</v>
      </c>
      <c r="AD6" s="19">
        <f t="shared" si="6"/>
        <v>1276557.8700000001</v>
      </c>
      <c r="AE6" s="186">
        <f t="shared" si="3"/>
        <v>4577336.2699999996</v>
      </c>
      <c r="AF6" s="187">
        <f t="shared" si="4"/>
        <v>4593509.75</v>
      </c>
      <c r="AG6" s="24">
        <f t="shared" ref="AG6:AG18" si="7">AE6-AF6</f>
        <v>-16173.480000000447</v>
      </c>
    </row>
    <row r="7" spans="1:33" s="36" customFormat="1" x14ac:dyDescent="0.25">
      <c r="A7" s="1" t="s">
        <v>407</v>
      </c>
      <c r="B7" s="1" t="s">
        <v>408</v>
      </c>
      <c r="C7" s="53">
        <v>4847</v>
      </c>
      <c r="D7" s="23" t="s">
        <v>862</v>
      </c>
      <c r="E7" t="s">
        <v>2514</v>
      </c>
      <c r="F7">
        <v>897652.01</v>
      </c>
      <c r="G7">
        <v>0</v>
      </c>
      <c r="H7">
        <v>286439.21000000002</v>
      </c>
      <c r="I7">
        <v>-49443.81</v>
      </c>
      <c r="J7">
        <v>104604.15</v>
      </c>
      <c r="K7"/>
      <c r="L7"/>
      <c r="M7">
        <v>-905535.28</v>
      </c>
      <c r="N7">
        <v>2082417.38</v>
      </c>
      <c r="O7">
        <v>1946474.3</v>
      </c>
      <c r="P7"/>
      <c r="Q7">
        <v>2336.77</v>
      </c>
      <c r="R7">
        <v>1976040</v>
      </c>
      <c r="S7">
        <v>300</v>
      </c>
      <c r="T7">
        <v>2393575</v>
      </c>
      <c r="U7">
        <v>11302</v>
      </c>
      <c r="V7"/>
      <c r="W7">
        <v>1372856.21</v>
      </c>
      <c r="X7">
        <v>85048.4</v>
      </c>
      <c r="Y7"/>
      <c r="Z7"/>
      <c r="AA7"/>
      <c r="AB7" s="59">
        <f t="shared" si="1"/>
        <v>1184091.22</v>
      </c>
      <c r="AC7" s="185">
        <f t="shared" si="2"/>
        <v>0</v>
      </c>
      <c r="AD7" s="19">
        <f t="shared" si="6"/>
        <v>1184091.22</v>
      </c>
      <c r="AE7" s="186">
        <f t="shared" si="3"/>
        <v>3925151.0700000003</v>
      </c>
      <c r="AF7" s="187">
        <f t="shared" si="4"/>
        <v>3862781.61</v>
      </c>
      <c r="AG7" s="24">
        <f t="shared" si="7"/>
        <v>62369.460000000428</v>
      </c>
    </row>
    <row r="8" spans="1:33" s="36" customFormat="1" x14ac:dyDescent="0.25">
      <c r="A8" s="1" t="s">
        <v>407</v>
      </c>
      <c r="B8" s="1" t="s">
        <v>408</v>
      </c>
      <c r="C8" s="53">
        <v>3826</v>
      </c>
      <c r="D8" s="23" t="s">
        <v>863</v>
      </c>
      <c r="E8" t="s">
        <v>2515</v>
      </c>
      <c r="F8">
        <v>1741405.05</v>
      </c>
      <c r="G8">
        <v>0</v>
      </c>
      <c r="H8">
        <v>84788.41</v>
      </c>
      <c r="I8">
        <v>4</v>
      </c>
      <c r="J8">
        <v>429324.51</v>
      </c>
      <c r="K8"/>
      <c r="L8">
        <v>1776</v>
      </c>
      <c r="M8">
        <v>-281072.48</v>
      </c>
      <c r="N8">
        <v>2028298.74</v>
      </c>
      <c r="O8">
        <v>2242755.19</v>
      </c>
      <c r="P8"/>
      <c r="Q8">
        <v>2873.28</v>
      </c>
      <c r="R8">
        <v>2110847.7400000002</v>
      </c>
      <c r="S8"/>
      <c r="T8">
        <v>2620106.7400000002</v>
      </c>
      <c r="U8">
        <v>27176</v>
      </c>
      <c r="V8"/>
      <c r="W8">
        <v>1157304.6599999999</v>
      </c>
      <c r="X8">
        <v>45369.1</v>
      </c>
      <c r="Y8"/>
      <c r="Z8"/>
      <c r="AA8"/>
      <c r="AB8" s="59">
        <f t="shared" si="1"/>
        <v>1826193.46</v>
      </c>
      <c r="AC8" s="185">
        <f t="shared" si="2"/>
        <v>1776</v>
      </c>
      <c r="AD8" s="19">
        <f t="shared" si="6"/>
        <v>1824417.46</v>
      </c>
      <c r="AE8" s="186">
        <f t="shared" si="3"/>
        <v>4356476.21</v>
      </c>
      <c r="AF8" s="187">
        <f t="shared" si="4"/>
        <v>3849956.5000000005</v>
      </c>
      <c r="AG8" s="24">
        <f t="shared" si="7"/>
        <v>506519.7099999995</v>
      </c>
    </row>
    <row r="9" spans="1:33" s="36" customFormat="1" x14ac:dyDescent="0.25">
      <c r="A9" s="1" t="s">
        <v>407</v>
      </c>
      <c r="B9" s="1" t="s">
        <v>408</v>
      </c>
      <c r="C9" s="53">
        <v>4181</v>
      </c>
      <c r="D9" s="23" t="s">
        <v>864</v>
      </c>
      <c r="E9" t="s">
        <v>2516</v>
      </c>
      <c r="F9">
        <v>1253022.8400000001</v>
      </c>
      <c r="G9">
        <v>0</v>
      </c>
      <c r="H9">
        <v>204847.72</v>
      </c>
      <c r="I9">
        <v>-61412.25</v>
      </c>
      <c r="J9">
        <v>-34955.61</v>
      </c>
      <c r="K9"/>
      <c r="L9">
        <v>6.9</v>
      </c>
      <c r="M9">
        <v>-2038945.78</v>
      </c>
      <c r="N9">
        <v>2569886.96</v>
      </c>
      <c r="O9">
        <v>2511807.73</v>
      </c>
      <c r="P9"/>
      <c r="Q9">
        <v>3535.03</v>
      </c>
      <c r="R9">
        <v>2224710</v>
      </c>
      <c r="S9"/>
      <c r="T9">
        <v>3032861</v>
      </c>
      <c r="U9">
        <v>37139.24</v>
      </c>
      <c r="V9"/>
      <c r="W9">
        <v>798153.2</v>
      </c>
      <c r="X9">
        <v>41344.699999999997</v>
      </c>
      <c r="Y9"/>
      <c r="Z9"/>
      <c r="AA9"/>
      <c r="AB9" s="59">
        <f t="shared" si="1"/>
        <v>1457870.56</v>
      </c>
      <c r="AC9" s="185">
        <f t="shared" si="2"/>
        <v>6.9</v>
      </c>
      <c r="AD9" s="19">
        <f t="shared" si="6"/>
        <v>1457863.6600000001</v>
      </c>
      <c r="AE9" s="186">
        <f t="shared" si="3"/>
        <v>4740052.76</v>
      </c>
      <c r="AF9" s="187">
        <f t="shared" si="4"/>
        <v>3909498.1400000006</v>
      </c>
      <c r="AG9" s="24">
        <f t="shared" si="7"/>
        <v>830554.61999999918</v>
      </c>
    </row>
    <row r="10" spans="1:33" s="36" customFormat="1" x14ac:dyDescent="0.25">
      <c r="A10" s="1" t="s">
        <v>407</v>
      </c>
      <c r="B10" s="1" t="s">
        <v>408</v>
      </c>
      <c r="C10" s="53">
        <v>2002</v>
      </c>
      <c r="D10" s="23" t="s">
        <v>865</v>
      </c>
      <c r="E10" t="s">
        <v>2517</v>
      </c>
      <c r="F10">
        <v>740342.12</v>
      </c>
      <c r="G10">
        <v>0</v>
      </c>
      <c r="H10">
        <v>77081.7</v>
      </c>
      <c r="I10">
        <v>-150818.87</v>
      </c>
      <c r="J10">
        <v>83432.14</v>
      </c>
      <c r="K10"/>
      <c r="L10">
        <v>0</v>
      </c>
      <c r="M10">
        <v>-757576.09</v>
      </c>
      <c r="N10">
        <v>1423307.83</v>
      </c>
      <c r="O10">
        <v>1557201.62</v>
      </c>
      <c r="P10"/>
      <c r="Q10">
        <v>4103.32</v>
      </c>
      <c r="R10">
        <v>1701520</v>
      </c>
      <c r="S10"/>
      <c r="T10">
        <v>2257605</v>
      </c>
      <c r="U10">
        <v>13343.68</v>
      </c>
      <c r="V10"/>
      <c r="W10">
        <v>892905.63</v>
      </c>
      <c r="X10">
        <v>14665.28</v>
      </c>
      <c r="Y10"/>
      <c r="Z10"/>
      <c r="AA10"/>
      <c r="AB10" s="59">
        <f t="shared" si="1"/>
        <v>817423.82</v>
      </c>
      <c r="AC10" s="185">
        <f t="shared" si="2"/>
        <v>0</v>
      </c>
      <c r="AD10" s="19">
        <f t="shared" si="6"/>
        <v>817423.82</v>
      </c>
      <c r="AE10" s="186">
        <f t="shared" si="3"/>
        <v>3262824.9400000004</v>
      </c>
      <c r="AF10" s="187">
        <f t="shared" si="4"/>
        <v>3178519.59</v>
      </c>
      <c r="AG10" s="24">
        <f t="shared" si="7"/>
        <v>84305.350000000559</v>
      </c>
    </row>
    <row r="11" spans="1:33" x14ac:dyDescent="0.25">
      <c r="A11" s="1" t="s">
        <v>411</v>
      </c>
      <c r="B11" s="1" t="s">
        <v>412</v>
      </c>
      <c r="C11" s="53">
        <v>3488</v>
      </c>
      <c r="D11" s="23" t="s">
        <v>866</v>
      </c>
      <c r="E11" t="s">
        <v>2518</v>
      </c>
      <c r="F11">
        <v>466472.78</v>
      </c>
      <c r="G11">
        <v>23000</v>
      </c>
      <c r="H11">
        <v>31898.26</v>
      </c>
      <c r="I11">
        <v>127055</v>
      </c>
      <c r="J11">
        <v>57538.17</v>
      </c>
      <c r="L11">
        <v>0</v>
      </c>
      <c r="M11">
        <v>-1808484.81</v>
      </c>
      <c r="N11">
        <v>2154589.06</v>
      </c>
      <c r="O11">
        <v>1831641.21</v>
      </c>
      <c r="P11">
        <v>78922</v>
      </c>
      <c r="Q11">
        <v>773.61</v>
      </c>
      <c r="R11">
        <v>2384600</v>
      </c>
      <c r="S11">
        <v>125100</v>
      </c>
      <c r="T11">
        <v>2905195.27</v>
      </c>
      <c r="U11">
        <v>33262</v>
      </c>
      <c r="W11">
        <v>1054490.18</v>
      </c>
      <c r="X11">
        <v>11229.41</v>
      </c>
      <c r="Y11">
        <v>40000</v>
      </c>
      <c r="AA11">
        <v>17000</v>
      </c>
      <c r="AB11" s="59">
        <f t="shared" si="1"/>
        <v>521371.04000000004</v>
      </c>
      <c r="AC11" s="185">
        <f t="shared" si="2"/>
        <v>0</v>
      </c>
      <c r="AD11" s="19">
        <f t="shared" si="6"/>
        <v>521371.04000000004</v>
      </c>
      <c r="AE11" s="186">
        <f t="shared" si="3"/>
        <v>4421036.82</v>
      </c>
      <c r="AF11" s="187">
        <f t="shared" si="4"/>
        <v>4061176.8600000003</v>
      </c>
      <c r="AG11" s="24">
        <f t="shared" si="7"/>
        <v>359859.95999999996</v>
      </c>
    </row>
    <row r="12" spans="1:33" x14ac:dyDescent="0.25">
      <c r="A12" s="1" t="s">
        <v>411</v>
      </c>
      <c r="B12" s="1" t="s">
        <v>412</v>
      </c>
      <c r="C12" s="53">
        <v>4210</v>
      </c>
      <c r="D12" s="23" t="s">
        <v>867</v>
      </c>
      <c r="E12" t="s">
        <v>2519</v>
      </c>
      <c r="F12">
        <v>178450.9</v>
      </c>
      <c r="G12">
        <v>0</v>
      </c>
      <c r="H12">
        <v>49766.83</v>
      </c>
      <c r="I12">
        <v>4</v>
      </c>
      <c r="J12">
        <v>105005.52</v>
      </c>
      <c r="L12">
        <v>0</v>
      </c>
      <c r="M12">
        <v>30946.17</v>
      </c>
      <c r="N12">
        <v>266818</v>
      </c>
      <c r="O12">
        <v>1478743.75</v>
      </c>
      <c r="P12">
        <v>92764</v>
      </c>
      <c r="Q12">
        <v>571.45000000000005</v>
      </c>
      <c r="R12">
        <v>2483300</v>
      </c>
      <c r="S12">
        <v>191000</v>
      </c>
      <c r="T12">
        <v>3012159</v>
      </c>
      <c r="U12">
        <v>13206</v>
      </c>
      <c r="V12">
        <v>3000</v>
      </c>
      <c r="W12">
        <v>1135771.08</v>
      </c>
      <c r="X12">
        <v>6780.04</v>
      </c>
      <c r="Y12">
        <v>40000</v>
      </c>
      <c r="AB12" s="59">
        <f t="shared" si="1"/>
        <v>228217.72999999998</v>
      </c>
      <c r="AC12" s="185">
        <f t="shared" si="2"/>
        <v>0</v>
      </c>
      <c r="AD12" s="19">
        <f t="shared" si="6"/>
        <v>228217.72999999998</v>
      </c>
      <c r="AE12" s="186">
        <f t="shared" si="3"/>
        <v>4246379.2</v>
      </c>
      <c r="AF12" s="187">
        <f t="shared" si="4"/>
        <v>4210916.12</v>
      </c>
      <c r="AG12" s="24">
        <f t="shared" si="7"/>
        <v>35463.080000000075</v>
      </c>
    </row>
    <row r="13" spans="1:33" x14ac:dyDescent="0.25">
      <c r="A13" s="1" t="s">
        <v>411</v>
      </c>
      <c r="B13" s="1" t="s">
        <v>412</v>
      </c>
      <c r="C13" s="53">
        <v>3657</v>
      </c>
      <c r="D13" s="23" t="s">
        <v>868</v>
      </c>
      <c r="E13" t="s">
        <v>2520</v>
      </c>
      <c r="F13">
        <v>626683.80000000005</v>
      </c>
      <c r="G13">
        <v>0</v>
      </c>
      <c r="H13">
        <v>68102.399999999994</v>
      </c>
      <c r="I13">
        <v>3</v>
      </c>
      <c r="J13">
        <v>3939.68</v>
      </c>
      <c r="L13">
        <v>0</v>
      </c>
      <c r="M13">
        <v>-2262752.5499999998</v>
      </c>
      <c r="N13">
        <v>2543552.06</v>
      </c>
      <c r="O13">
        <v>1650632.25</v>
      </c>
      <c r="P13">
        <v>727707.56</v>
      </c>
      <c r="Q13">
        <v>638.32000000000005</v>
      </c>
      <c r="R13">
        <v>683000</v>
      </c>
      <c r="S13">
        <v>150000</v>
      </c>
      <c r="T13">
        <v>1498958.44</v>
      </c>
      <c r="U13">
        <v>3220</v>
      </c>
      <c r="W13">
        <v>1227884.22</v>
      </c>
      <c r="X13">
        <v>23986.1</v>
      </c>
      <c r="Y13">
        <v>40000</v>
      </c>
      <c r="AB13" s="59">
        <f t="shared" si="1"/>
        <v>694786.20000000007</v>
      </c>
      <c r="AC13" s="185">
        <f t="shared" si="2"/>
        <v>0</v>
      </c>
      <c r="AD13" s="19">
        <f t="shared" si="6"/>
        <v>694786.20000000007</v>
      </c>
      <c r="AE13" s="186">
        <f t="shared" si="3"/>
        <v>3211978.13</v>
      </c>
      <c r="AF13" s="187">
        <f t="shared" si="4"/>
        <v>2794048.7600000002</v>
      </c>
      <c r="AG13" s="24">
        <f t="shared" si="7"/>
        <v>417929.36999999965</v>
      </c>
    </row>
    <row r="14" spans="1:33" x14ac:dyDescent="0.25">
      <c r="A14" s="1" t="s">
        <v>411</v>
      </c>
      <c r="B14" s="1" t="s">
        <v>412</v>
      </c>
      <c r="C14" s="53">
        <v>6817</v>
      </c>
      <c r="D14" s="23" t="s">
        <v>869</v>
      </c>
      <c r="E14" t="s">
        <v>2521</v>
      </c>
      <c r="F14">
        <v>199775.62</v>
      </c>
      <c r="G14">
        <v>0</v>
      </c>
      <c r="H14">
        <v>52065.05</v>
      </c>
      <c r="I14">
        <v>2</v>
      </c>
      <c r="J14">
        <v>33459.82</v>
      </c>
      <c r="M14">
        <v>-1277481.8700000001</v>
      </c>
      <c r="N14">
        <v>1708771</v>
      </c>
      <c r="O14">
        <v>1979620.94</v>
      </c>
      <c r="P14">
        <v>146440</v>
      </c>
      <c r="Q14">
        <v>1052.07</v>
      </c>
      <c r="R14">
        <v>1867100</v>
      </c>
      <c r="S14">
        <v>84000</v>
      </c>
      <c r="T14">
        <v>2712683.54</v>
      </c>
      <c r="U14">
        <v>67698</v>
      </c>
      <c r="W14">
        <v>1384484.65</v>
      </c>
      <c r="X14">
        <v>19333.46</v>
      </c>
      <c r="Y14">
        <v>40000</v>
      </c>
      <c r="AB14" s="59">
        <f t="shared" si="1"/>
        <v>251840.66999999998</v>
      </c>
      <c r="AC14" s="185">
        <f t="shared" si="2"/>
        <v>0</v>
      </c>
      <c r="AD14" s="19">
        <f t="shared" si="6"/>
        <v>251840.66999999998</v>
      </c>
      <c r="AE14" s="186">
        <f t="shared" si="3"/>
        <v>4078213.01</v>
      </c>
      <c r="AF14" s="187">
        <f t="shared" si="4"/>
        <v>4224199.6500000004</v>
      </c>
      <c r="AG14" s="24">
        <f t="shared" si="7"/>
        <v>-145986.6400000006</v>
      </c>
    </row>
    <row r="15" spans="1:33" x14ac:dyDescent="0.25">
      <c r="A15" s="1" t="s">
        <v>411</v>
      </c>
      <c r="B15" s="1" t="s">
        <v>412</v>
      </c>
      <c r="C15" s="53">
        <v>3046</v>
      </c>
      <c r="D15" s="23" t="s">
        <v>870</v>
      </c>
      <c r="E15" t="s">
        <v>2522</v>
      </c>
      <c r="F15">
        <v>271329.46000000002</v>
      </c>
      <c r="G15">
        <v>0</v>
      </c>
      <c r="H15">
        <v>44889.96</v>
      </c>
      <c r="I15">
        <v>4</v>
      </c>
      <c r="J15">
        <v>31</v>
      </c>
      <c r="L15">
        <v>0</v>
      </c>
      <c r="M15">
        <v>-428354.83</v>
      </c>
      <c r="N15">
        <v>803987.63</v>
      </c>
      <c r="O15">
        <v>1625763.31</v>
      </c>
      <c r="P15">
        <v>42900</v>
      </c>
      <c r="Q15">
        <v>812.49</v>
      </c>
      <c r="R15">
        <v>689100</v>
      </c>
      <c r="S15">
        <v>49150</v>
      </c>
      <c r="T15">
        <v>1491165.64</v>
      </c>
      <c r="U15">
        <v>4640</v>
      </c>
      <c r="W15">
        <v>931298.54</v>
      </c>
      <c r="X15">
        <v>0</v>
      </c>
      <c r="Y15">
        <v>40000</v>
      </c>
      <c r="AB15" s="59">
        <f t="shared" si="1"/>
        <v>316219.42000000004</v>
      </c>
      <c r="AC15" s="185">
        <f t="shared" si="2"/>
        <v>0</v>
      </c>
      <c r="AD15" s="19">
        <f t="shared" si="6"/>
        <v>316219.42000000004</v>
      </c>
      <c r="AE15" s="186">
        <f t="shared" si="3"/>
        <v>2407725.7999999998</v>
      </c>
      <c r="AF15" s="187">
        <f t="shared" si="4"/>
        <v>2467104.1799999997</v>
      </c>
      <c r="AG15" s="24">
        <f t="shared" si="7"/>
        <v>-59378.379999999888</v>
      </c>
    </row>
    <row r="16" spans="1:33" x14ac:dyDescent="0.25">
      <c r="A16" s="1" t="s">
        <v>411</v>
      </c>
      <c r="B16" s="1" t="s">
        <v>412</v>
      </c>
      <c r="C16" s="53">
        <v>4567</v>
      </c>
      <c r="D16" s="23" t="s">
        <v>871</v>
      </c>
      <c r="E16" t="s">
        <v>2523</v>
      </c>
      <c r="F16">
        <v>506489.19</v>
      </c>
      <c r="G16">
        <v>0</v>
      </c>
      <c r="H16">
        <v>70900.639999999999</v>
      </c>
      <c r="I16">
        <v>79620.33</v>
      </c>
      <c r="J16">
        <v>148326.67000000001</v>
      </c>
      <c r="L16">
        <v>45.72</v>
      </c>
      <c r="M16">
        <v>-571456.93999999994</v>
      </c>
      <c r="N16">
        <v>1350408.04</v>
      </c>
      <c r="O16">
        <v>1624131.51</v>
      </c>
      <c r="P16">
        <v>171740</v>
      </c>
      <c r="Q16">
        <v>1232.3800000000001</v>
      </c>
      <c r="R16">
        <v>1870090</v>
      </c>
      <c r="S16">
        <v>17000</v>
      </c>
      <c r="T16">
        <v>2331079.13</v>
      </c>
      <c r="U16">
        <v>16924</v>
      </c>
      <c r="W16">
        <v>1177620.46</v>
      </c>
      <c r="X16">
        <v>92230.29</v>
      </c>
      <c r="Y16">
        <v>40000</v>
      </c>
      <c r="AB16" s="59">
        <f t="shared" si="1"/>
        <v>577389.82999999996</v>
      </c>
      <c r="AC16" s="185">
        <f t="shared" si="2"/>
        <v>45.72</v>
      </c>
      <c r="AD16" s="19">
        <f t="shared" si="6"/>
        <v>577344.11</v>
      </c>
      <c r="AE16" s="186">
        <f t="shared" si="3"/>
        <v>3684193.8899999997</v>
      </c>
      <c r="AF16" s="187">
        <f t="shared" si="4"/>
        <v>3657853.88</v>
      </c>
      <c r="AG16" s="24">
        <f t="shared" si="7"/>
        <v>26340.009999999776</v>
      </c>
    </row>
    <row r="17" spans="1:33" x14ac:dyDescent="0.25">
      <c r="A17" s="1" t="s">
        <v>411</v>
      </c>
      <c r="B17" s="1" t="s">
        <v>412</v>
      </c>
      <c r="C17" s="53">
        <v>2903</v>
      </c>
      <c r="D17" s="23" t="s">
        <v>872</v>
      </c>
      <c r="E17" t="s">
        <v>2524</v>
      </c>
      <c r="F17">
        <v>478423.8</v>
      </c>
      <c r="G17">
        <v>0</v>
      </c>
      <c r="H17">
        <v>37254.9</v>
      </c>
      <c r="I17">
        <v>3</v>
      </c>
      <c r="J17">
        <v>59626.44</v>
      </c>
      <c r="M17">
        <v>-1898982.77</v>
      </c>
      <c r="N17">
        <v>2389700.83</v>
      </c>
      <c r="O17">
        <v>1611685.6</v>
      </c>
      <c r="P17">
        <v>60500</v>
      </c>
      <c r="Q17">
        <v>1171.58</v>
      </c>
      <c r="R17">
        <v>965860</v>
      </c>
      <c r="S17">
        <v>122500</v>
      </c>
      <c r="T17">
        <v>1770616.46</v>
      </c>
      <c r="U17">
        <v>3220</v>
      </c>
      <c r="W17">
        <v>859785.08</v>
      </c>
      <c r="X17">
        <v>3505.56</v>
      </c>
      <c r="Y17">
        <v>40000</v>
      </c>
      <c r="AB17" s="59">
        <f t="shared" si="1"/>
        <v>515678.7</v>
      </c>
      <c r="AC17" s="185">
        <f t="shared" si="2"/>
        <v>0</v>
      </c>
      <c r="AD17" s="19">
        <f t="shared" si="6"/>
        <v>515678.7</v>
      </c>
      <c r="AE17" s="186">
        <f t="shared" si="3"/>
        <v>2761717.18</v>
      </c>
      <c r="AF17" s="187">
        <f t="shared" si="4"/>
        <v>2677127.1</v>
      </c>
      <c r="AG17" s="24">
        <f t="shared" si="7"/>
        <v>84590.080000000075</v>
      </c>
    </row>
    <row r="18" spans="1:33" x14ac:dyDescent="0.25">
      <c r="A18" s="1" t="s">
        <v>411</v>
      </c>
      <c r="B18" s="1" t="s">
        <v>412</v>
      </c>
      <c r="C18" s="53">
        <v>3112</v>
      </c>
      <c r="D18" s="23" t="s">
        <v>873</v>
      </c>
      <c r="E18" t="s">
        <v>2525</v>
      </c>
      <c r="F18">
        <v>207900.35</v>
      </c>
      <c r="G18">
        <v>0</v>
      </c>
      <c r="H18">
        <v>55961.52</v>
      </c>
      <c r="I18">
        <v>4219.49</v>
      </c>
      <c r="J18">
        <v>23152.28</v>
      </c>
      <c r="M18">
        <v>-4836145.3499999996</v>
      </c>
      <c r="N18">
        <v>5385590.1100000003</v>
      </c>
      <c r="O18">
        <v>1501485.67</v>
      </c>
      <c r="P18">
        <v>144000</v>
      </c>
      <c r="Q18">
        <v>1059.93</v>
      </c>
      <c r="R18">
        <v>954500</v>
      </c>
      <c r="S18">
        <v>89500</v>
      </c>
      <c r="T18">
        <v>1650814</v>
      </c>
      <c r="U18">
        <v>116234</v>
      </c>
      <c r="W18">
        <v>1111124.44</v>
      </c>
      <c r="X18">
        <v>30584.28</v>
      </c>
      <c r="Y18">
        <v>40000</v>
      </c>
      <c r="AB18" s="59">
        <f t="shared" si="1"/>
        <v>263861.87</v>
      </c>
      <c r="AC18" s="185">
        <f t="shared" si="2"/>
        <v>0</v>
      </c>
      <c r="AD18" s="19">
        <f t="shared" si="6"/>
        <v>263861.87</v>
      </c>
      <c r="AE18" s="186">
        <f t="shared" si="3"/>
        <v>2690545.5999999996</v>
      </c>
      <c r="AF18" s="187">
        <f t="shared" si="4"/>
        <v>2948756.7199999997</v>
      </c>
      <c r="AG18" s="24">
        <f t="shared" si="7"/>
        <v>-258211.12000000011</v>
      </c>
    </row>
    <row r="19" spans="1:33" x14ac:dyDescent="0.25">
      <c r="A19" s="1" t="s">
        <v>415</v>
      </c>
      <c r="B19" s="1" t="s">
        <v>416</v>
      </c>
      <c r="C19" s="53">
        <v>7272</v>
      </c>
      <c r="D19" s="23" t="s">
        <v>874</v>
      </c>
      <c r="E19" t="s">
        <v>2526</v>
      </c>
      <c r="F19">
        <v>1311786.8400000001</v>
      </c>
      <c r="G19">
        <v>0</v>
      </c>
      <c r="H19">
        <v>226747.02</v>
      </c>
      <c r="I19">
        <v>1889915.96</v>
      </c>
      <c r="J19">
        <v>663188.67000000004</v>
      </c>
      <c r="K19">
        <v>5600</v>
      </c>
      <c r="L19">
        <v>25729.599999999999</v>
      </c>
      <c r="M19">
        <v>4848579.9800000004</v>
      </c>
      <c r="N19">
        <v>1034850.95</v>
      </c>
      <c r="O19">
        <v>2363017.13</v>
      </c>
      <c r="P19">
        <v>74495</v>
      </c>
      <c r="Q19">
        <v>2891.86</v>
      </c>
      <c r="R19">
        <v>3586207</v>
      </c>
      <c r="S19">
        <v>21000</v>
      </c>
      <c r="T19">
        <v>4466133</v>
      </c>
      <c r="U19">
        <v>9000</v>
      </c>
      <c r="W19">
        <v>1321723.8</v>
      </c>
      <c r="X19">
        <v>2073873.23</v>
      </c>
      <c r="Z19">
        <v>3</v>
      </c>
      <c r="AB19" s="59">
        <f t="shared" si="1"/>
        <v>1538533.86</v>
      </c>
      <c r="AC19" s="185">
        <f t="shared" si="2"/>
        <v>31329.599999999999</v>
      </c>
      <c r="AD19" s="19">
        <f t="shared" si="6"/>
        <v>1507204.26</v>
      </c>
      <c r="AE19" s="186">
        <f t="shared" si="3"/>
        <v>6047610.9900000002</v>
      </c>
      <c r="AF19" s="187">
        <f t="shared" si="4"/>
        <v>7870733.0299999993</v>
      </c>
      <c r="AG19" s="24">
        <f t="shared" ref="AG19:AG22" si="8">AE19-AF19</f>
        <v>-1823122.0399999991</v>
      </c>
    </row>
    <row r="20" spans="1:33" x14ac:dyDescent="0.25">
      <c r="A20" s="1" t="s">
        <v>415</v>
      </c>
      <c r="B20" s="1" t="s">
        <v>416</v>
      </c>
      <c r="C20" s="53">
        <v>4130</v>
      </c>
      <c r="D20" s="23" t="s">
        <v>875</v>
      </c>
      <c r="E20" t="s">
        <v>2527</v>
      </c>
      <c r="F20">
        <v>1200453.18</v>
      </c>
      <c r="G20">
        <v>0</v>
      </c>
      <c r="H20">
        <v>77422.83</v>
      </c>
      <c r="I20">
        <v>19610.689999999999</v>
      </c>
      <c r="J20">
        <v>43780.68</v>
      </c>
      <c r="K20">
        <v>4600</v>
      </c>
      <c r="L20">
        <v>390763.74</v>
      </c>
      <c r="M20">
        <v>-878467.47</v>
      </c>
      <c r="N20">
        <v>1778360.15</v>
      </c>
      <c r="O20">
        <v>2294499.7999999998</v>
      </c>
      <c r="P20">
        <v>174720</v>
      </c>
      <c r="Q20">
        <v>1820.33</v>
      </c>
      <c r="R20">
        <v>2369216.5</v>
      </c>
      <c r="S20">
        <v>30000</v>
      </c>
      <c r="T20">
        <v>3417227.5</v>
      </c>
      <c r="U20">
        <v>6900</v>
      </c>
      <c r="W20">
        <v>1357056.17</v>
      </c>
      <c r="X20">
        <v>43054</v>
      </c>
      <c r="Z20">
        <v>8</v>
      </c>
      <c r="AB20" s="59">
        <f t="shared" si="1"/>
        <v>1277876.01</v>
      </c>
      <c r="AC20" s="185">
        <f t="shared" si="2"/>
        <v>395363.74</v>
      </c>
      <c r="AD20" s="19">
        <f t="shared" si="6"/>
        <v>882512.27</v>
      </c>
      <c r="AE20" s="186">
        <f t="shared" si="3"/>
        <v>4870256.63</v>
      </c>
      <c r="AF20" s="187">
        <f t="shared" si="4"/>
        <v>4824245.67</v>
      </c>
      <c r="AG20" s="24">
        <f t="shared" si="8"/>
        <v>46010.959999999963</v>
      </c>
    </row>
    <row r="21" spans="1:33" x14ac:dyDescent="0.25">
      <c r="A21" s="1" t="s">
        <v>415</v>
      </c>
      <c r="B21" s="1" t="s">
        <v>416</v>
      </c>
      <c r="C21" s="53">
        <v>5043</v>
      </c>
      <c r="D21" s="23" t="s">
        <v>876</v>
      </c>
      <c r="E21" t="s">
        <v>2528</v>
      </c>
      <c r="F21">
        <v>635121.17000000004</v>
      </c>
      <c r="G21">
        <v>0</v>
      </c>
      <c r="H21">
        <v>627734.28</v>
      </c>
      <c r="I21">
        <v>57866.43</v>
      </c>
      <c r="J21">
        <v>484397.12</v>
      </c>
      <c r="K21">
        <v>4600</v>
      </c>
      <c r="L21">
        <v>193233.98</v>
      </c>
      <c r="M21">
        <v>-741044.93</v>
      </c>
      <c r="N21">
        <v>1748544.54</v>
      </c>
      <c r="O21">
        <v>2694496.58</v>
      </c>
      <c r="P21">
        <v>470110</v>
      </c>
      <c r="Q21">
        <v>1432.19</v>
      </c>
      <c r="R21">
        <v>2226420</v>
      </c>
      <c r="S21">
        <v>86100</v>
      </c>
      <c r="T21">
        <v>2889694</v>
      </c>
      <c r="U21">
        <v>32871</v>
      </c>
      <c r="W21">
        <v>1665541.24</v>
      </c>
      <c r="X21">
        <v>281704.12</v>
      </c>
      <c r="Z21">
        <v>3</v>
      </c>
      <c r="AA21">
        <v>8960</v>
      </c>
      <c r="AB21" s="59">
        <f t="shared" si="1"/>
        <v>1262855.4500000002</v>
      </c>
      <c r="AC21" s="185">
        <f t="shared" si="2"/>
        <v>197833.98</v>
      </c>
      <c r="AD21" s="19">
        <f t="shared" si="6"/>
        <v>1065021.4700000002</v>
      </c>
      <c r="AE21" s="186">
        <f t="shared" si="3"/>
        <v>5478558.7699999996</v>
      </c>
      <c r="AF21" s="187">
        <f t="shared" si="4"/>
        <v>4878773.3600000003</v>
      </c>
      <c r="AG21" s="24">
        <f t="shared" si="8"/>
        <v>599785.40999999922</v>
      </c>
    </row>
    <row r="22" spans="1:33" x14ac:dyDescent="0.25">
      <c r="A22" s="1" t="s">
        <v>415</v>
      </c>
      <c r="B22" s="1" t="s">
        <v>416</v>
      </c>
      <c r="C22" s="53">
        <v>3290</v>
      </c>
      <c r="D22" s="23" t="s">
        <v>877</v>
      </c>
      <c r="E22" t="s">
        <v>2529</v>
      </c>
      <c r="F22">
        <v>755180.82</v>
      </c>
      <c r="G22">
        <v>0</v>
      </c>
      <c r="H22">
        <v>112451.96</v>
      </c>
      <c r="I22">
        <v>1128857.51</v>
      </c>
      <c r="J22">
        <v>66177.48</v>
      </c>
      <c r="K22">
        <v>4200</v>
      </c>
      <c r="L22">
        <v>163131.66</v>
      </c>
      <c r="M22">
        <v>-638868.03</v>
      </c>
      <c r="N22">
        <v>2705484.32</v>
      </c>
      <c r="O22">
        <v>1308063.4099999999</v>
      </c>
      <c r="P22">
        <v>275764</v>
      </c>
      <c r="Q22">
        <v>2063</v>
      </c>
      <c r="R22">
        <v>1591593.5</v>
      </c>
      <c r="S22">
        <v>15000</v>
      </c>
      <c r="T22">
        <v>1923409.5</v>
      </c>
      <c r="U22">
        <v>14512</v>
      </c>
      <c r="W22">
        <v>1297972.3899999999</v>
      </c>
      <c r="X22">
        <v>127859.2</v>
      </c>
      <c r="Z22">
        <v>11</v>
      </c>
      <c r="AB22" s="59">
        <f t="shared" si="1"/>
        <v>867632.77999999991</v>
      </c>
      <c r="AC22" s="185">
        <f t="shared" si="2"/>
        <v>167331.66</v>
      </c>
      <c r="AD22" s="19">
        <f t="shared" si="6"/>
        <v>700301.11999999988</v>
      </c>
      <c r="AE22" s="186">
        <f t="shared" si="3"/>
        <v>3192483.91</v>
      </c>
      <c r="AF22" s="187">
        <f t="shared" si="4"/>
        <v>3363764.09</v>
      </c>
      <c r="AG22" s="24">
        <f t="shared" si="8"/>
        <v>-171280.1799999997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3923B-1620-44EA-A783-BF575D63D2FB}">
  <dimension ref="A1:AI139"/>
  <sheetViews>
    <sheetView topLeftCell="P1" workbookViewId="0">
      <selection sqref="A1:AI1048576"/>
    </sheetView>
  </sheetViews>
  <sheetFormatPr defaultRowHeight="13.8" x14ac:dyDescent="0.25"/>
  <cols>
    <col min="1" max="1" width="47" bestFit="1" customWidth="1"/>
  </cols>
  <sheetData>
    <row r="1" spans="1:35" x14ac:dyDescent="0.25">
      <c r="A1" t="s">
        <v>2054</v>
      </c>
      <c r="B1" t="s">
        <v>2055</v>
      </c>
      <c r="C1" t="s">
        <v>2056</v>
      </c>
      <c r="D1" t="s">
        <v>2057</v>
      </c>
      <c r="E1" t="s">
        <v>2119</v>
      </c>
      <c r="F1" t="s">
        <v>2058</v>
      </c>
      <c r="G1" t="s">
        <v>2059</v>
      </c>
      <c r="H1" t="s">
        <v>2060</v>
      </c>
      <c r="I1" t="s">
        <v>2120</v>
      </c>
      <c r="J1" t="s">
        <v>2061</v>
      </c>
      <c r="K1" t="s">
        <v>2062</v>
      </c>
      <c r="L1" t="s">
        <v>2063</v>
      </c>
      <c r="M1" t="s">
        <v>2064</v>
      </c>
      <c r="N1" t="s">
        <v>2065</v>
      </c>
      <c r="O1" t="s">
        <v>2066</v>
      </c>
      <c r="P1" t="s">
        <v>2122</v>
      </c>
      <c r="Q1" t="s">
        <v>2067</v>
      </c>
      <c r="R1" t="s">
        <v>2068</v>
      </c>
      <c r="S1" t="s">
        <v>2530</v>
      </c>
      <c r="T1" t="s">
        <v>2069</v>
      </c>
      <c r="U1" t="s">
        <v>2070</v>
      </c>
      <c r="V1" t="s">
        <v>2071</v>
      </c>
      <c r="W1" t="s">
        <v>2072</v>
      </c>
      <c r="X1" t="s">
        <v>2124</v>
      </c>
      <c r="Y1" t="s">
        <v>2073</v>
      </c>
      <c r="Z1" t="s">
        <v>2435</v>
      </c>
      <c r="AA1" t="s">
        <v>2074</v>
      </c>
      <c r="AB1" t="s">
        <v>2075</v>
      </c>
      <c r="AC1" t="s">
        <v>2076</v>
      </c>
      <c r="AD1" t="s">
        <v>2077</v>
      </c>
      <c r="AE1" t="s">
        <v>2078</v>
      </c>
      <c r="AF1" t="s">
        <v>2079</v>
      </c>
      <c r="AG1" t="s">
        <v>2080</v>
      </c>
      <c r="AH1" t="s">
        <v>2082</v>
      </c>
      <c r="AI1" t="s">
        <v>2083</v>
      </c>
    </row>
    <row r="2" spans="1:35" x14ac:dyDescent="0.25">
      <c r="A2" t="s">
        <v>2084</v>
      </c>
      <c r="B2" t="s">
        <v>2085</v>
      </c>
      <c r="C2" t="s">
        <v>2086</v>
      </c>
      <c r="D2" t="s">
        <v>2087</v>
      </c>
      <c r="E2" t="s">
        <v>2126</v>
      </c>
      <c r="F2" t="s">
        <v>2088</v>
      </c>
      <c r="G2" t="s">
        <v>2089</v>
      </c>
      <c r="H2" t="s">
        <v>2090</v>
      </c>
      <c r="I2" t="s">
        <v>2127</v>
      </c>
      <c r="J2" t="s">
        <v>2091</v>
      </c>
      <c r="K2" t="s">
        <v>2092</v>
      </c>
      <c r="L2" t="s">
        <v>2093</v>
      </c>
      <c r="M2" t="s">
        <v>2094</v>
      </c>
      <c r="N2" t="s">
        <v>2095</v>
      </c>
      <c r="O2" t="s">
        <v>2096</v>
      </c>
      <c r="P2" t="s">
        <v>2129</v>
      </c>
      <c r="Q2" t="s">
        <v>2097</v>
      </c>
      <c r="R2" t="s">
        <v>2098</v>
      </c>
      <c r="S2" t="s">
        <v>2531</v>
      </c>
      <c r="T2" t="s">
        <v>2099</v>
      </c>
      <c r="U2" t="s">
        <v>2100</v>
      </c>
      <c r="V2" t="s">
        <v>2101</v>
      </c>
      <c r="W2" t="s">
        <v>2102</v>
      </c>
      <c r="X2" t="s">
        <v>2131</v>
      </c>
      <c r="Y2" t="s">
        <v>2103</v>
      </c>
      <c r="Z2" t="s">
        <v>2436</v>
      </c>
      <c r="AA2" t="s">
        <v>2104</v>
      </c>
      <c r="AB2" t="s">
        <v>2105</v>
      </c>
      <c r="AC2" t="s">
        <v>2106</v>
      </c>
      <c r="AD2" t="s">
        <v>2107</v>
      </c>
      <c r="AE2" t="s">
        <v>2108</v>
      </c>
      <c r="AF2" t="s">
        <v>2109</v>
      </c>
      <c r="AG2" t="s">
        <v>2110</v>
      </c>
      <c r="AH2" t="s">
        <v>2112</v>
      </c>
      <c r="AI2" t="s">
        <v>2113</v>
      </c>
    </row>
    <row r="3" spans="1:35" x14ac:dyDescent="0.25">
      <c r="A3" t="s">
        <v>2114</v>
      </c>
      <c r="B3">
        <v>64716783.020000003</v>
      </c>
      <c r="C3">
        <v>1975399.32</v>
      </c>
      <c r="D3">
        <v>28915184.399999999</v>
      </c>
      <c r="E3">
        <v>546.84</v>
      </c>
      <c r="F3">
        <v>72248670.700000003</v>
      </c>
      <c r="G3">
        <v>43301200.509999998</v>
      </c>
      <c r="H3">
        <v>6002</v>
      </c>
      <c r="I3">
        <v>194900</v>
      </c>
      <c r="J3">
        <v>768372.5</v>
      </c>
      <c r="K3">
        <v>2804904.93</v>
      </c>
      <c r="L3">
        <v>341923.45</v>
      </c>
      <c r="M3">
        <v>1506043.47</v>
      </c>
      <c r="N3">
        <v>1421244.29</v>
      </c>
      <c r="O3">
        <v>292770.11</v>
      </c>
      <c r="P3">
        <v>-1365222.58</v>
      </c>
      <c r="Q3">
        <v>-39455034.43</v>
      </c>
      <c r="R3">
        <v>245826879.91</v>
      </c>
      <c r="S3">
        <v>294.82</v>
      </c>
      <c r="T3">
        <v>17287.75</v>
      </c>
      <c r="U3">
        <v>107080189.09</v>
      </c>
      <c r="V3">
        <v>37466846.700000003</v>
      </c>
      <c r="W3">
        <v>196549.27</v>
      </c>
      <c r="X3">
        <v>1</v>
      </c>
      <c r="Y3">
        <v>138504463.38999999</v>
      </c>
      <c r="Z3">
        <v>2013</v>
      </c>
      <c r="AA3">
        <v>24741518.949999999</v>
      </c>
      <c r="AB3">
        <v>172400911.27000001</v>
      </c>
      <c r="AC3">
        <v>1330254.04</v>
      </c>
      <c r="AD3">
        <v>1654952.65</v>
      </c>
      <c r="AE3">
        <v>114039915.62</v>
      </c>
      <c r="AF3">
        <v>16225321.1</v>
      </c>
      <c r="AG3">
        <v>38000</v>
      </c>
      <c r="AH3">
        <v>3102957.24</v>
      </c>
      <c r="AI3">
        <v>46.91</v>
      </c>
    </row>
    <row r="4" spans="1:35" x14ac:dyDescent="0.25">
      <c r="A4" t="s">
        <v>2532</v>
      </c>
      <c r="B4">
        <v>333170.36</v>
      </c>
      <c r="C4">
        <v>0</v>
      </c>
      <c r="D4">
        <v>54670.61</v>
      </c>
      <c r="E4">
        <v>1</v>
      </c>
      <c r="F4">
        <v>133187.72</v>
      </c>
      <c r="G4">
        <v>330744.43</v>
      </c>
      <c r="K4">
        <v>7560</v>
      </c>
      <c r="N4">
        <v>0</v>
      </c>
      <c r="Q4">
        <v>-1192404.3600000001</v>
      </c>
      <c r="R4">
        <v>2193223.69</v>
      </c>
      <c r="U4">
        <v>709246.96</v>
      </c>
      <c r="V4">
        <v>262890</v>
      </c>
      <c r="W4">
        <v>686.49</v>
      </c>
      <c r="Y4">
        <v>1109590</v>
      </c>
      <c r="AB4">
        <v>1448818</v>
      </c>
      <c r="AC4">
        <v>7820</v>
      </c>
      <c r="AD4">
        <v>1952</v>
      </c>
      <c r="AE4">
        <v>702212.95</v>
      </c>
      <c r="AF4">
        <v>31359.71</v>
      </c>
      <c r="AH4">
        <v>46856</v>
      </c>
    </row>
    <row r="5" spans="1:35" x14ac:dyDescent="0.25">
      <c r="A5" t="s">
        <v>2533</v>
      </c>
      <c r="B5">
        <v>482661.73</v>
      </c>
      <c r="C5">
        <v>0</v>
      </c>
      <c r="D5">
        <v>72778.75</v>
      </c>
      <c r="F5">
        <v>845226.67</v>
      </c>
      <c r="G5">
        <v>1030005.17</v>
      </c>
      <c r="K5">
        <v>21380</v>
      </c>
      <c r="N5">
        <v>1560</v>
      </c>
      <c r="O5">
        <v>0</v>
      </c>
      <c r="Q5">
        <v>1513191.33</v>
      </c>
      <c r="R5">
        <v>1265427.9099999999</v>
      </c>
      <c r="U5">
        <v>752318.46</v>
      </c>
      <c r="V5">
        <v>313260</v>
      </c>
      <c r="W5">
        <v>1441.6</v>
      </c>
      <c r="Y5">
        <v>972300</v>
      </c>
      <c r="AA5">
        <v>100000</v>
      </c>
      <c r="AB5">
        <v>1464295.91</v>
      </c>
      <c r="AC5">
        <v>7020</v>
      </c>
      <c r="AD5">
        <v>14824</v>
      </c>
      <c r="AE5">
        <v>972373.8</v>
      </c>
      <c r="AF5">
        <v>11843.27</v>
      </c>
      <c r="AH5">
        <v>39850</v>
      </c>
    </row>
    <row r="6" spans="1:35" x14ac:dyDescent="0.25">
      <c r="A6" t="s">
        <v>2534</v>
      </c>
      <c r="B6">
        <v>509786.17</v>
      </c>
      <c r="C6">
        <v>0</v>
      </c>
      <c r="D6">
        <v>134691.49</v>
      </c>
      <c r="F6">
        <v>980776.88</v>
      </c>
      <c r="G6">
        <v>867335.78</v>
      </c>
      <c r="J6">
        <v>1000</v>
      </c>
      <c r="K6">
        <v>27315</v>
      </c>
      <c r="N6">
        <v>0</v>
      </c>
      <c r="Q6">
        <v>-1078965.3899999999</v>
      </c>
      <c r="R6">
        <v>3482828.65</v>
      </c>
      <c r="U6">
        <v>741177.24</v>
      </c>
      <c r="V6">
        <v>288100</v>
      </c>
      <c r="W6">
        <v>675.83</v>
      </c>
      <c r="Y6">
        <v>1317800</v>
      </c>
      <c r="AB6">
        <v>1467111</v>
      </c>
      <c r="AC6">
        <v>5000</v>
      </c>
      <c r="AE6">
        <v>789856.42</v>
      </c>
      <c r="AF6">
        <v>11318.59</v>
      </c>
      <c r="AH6">
        <v>14055</v>
      </c>
    </row>
    <row r="7" spans="1:35" x14ac:dyDescent="0.25">
      <c r="A7" t="s">
        <v>2535</v>
      </c>
      <c r="B7">
        <v>696178.97</v>
      </c>
      <c r="C7">
        <v>0</v>
      </c>
      <c r="D7">
        <v>49344.32</v>
      </c>
      <c r="F7">
        <v>140762.23000000001</v>
      </c>
      <c r="G7">
        <v>622348.56999999995</v>
      </c>
      <c r="J7">
        <v>3000</v>
      </c>
      <c r="K7">
        <v>28010.3</v>
      </c>
      <c r="N7">
        <v>409.77</v>
      </c>
      <c r="Q7">
        <v>-2417022.9700000002</v>
      </c>
      <c r="R7">
        <v>3940312</v>
      </c>
      <c r="U7">
        <v>739205.11</v>
      </c>
      <c r="V7">
        <v>341644</v>
      </c>
      <c r="W7">
        <v>1723.64</v>
      </c>
      <c r="Y7">
        <v>852280</v>
      </c>
      <c r="AA7">
        <v>1785</v>
      </c>
      <c r="AB7">
        <v>980280</v>
      </c>
      <c r="AC7">
        <v>47828</v>
      </c>
      <c r="AE7">
        <v>918956.42</v>
      </c>
      <c r="AF7">
        <v>15648.34</v>
      </c>
      <c r="AH7">
        <v>20000</v>
      </c>
    </row>
    <row r="8" spans="1:35" x14ac:dyDescent="0.25">
      <c r="A8" t="s">
        <v>2536</v>
      </c>
      <c r="B8">
        <v>372097.2</v>
      </c>
      <c r="C8">
        <v>0</v>
      </c>
      <c r="D8">
        <v>40963.379999999997</v>
      </c>
      <c r="F8">
        <v>261676.86</v>
      </c>
      <c r="G8">
        <v>585626.49</v>
      </c>
      <c r="I8">
        <v>194900</v>
      </c>
      <c r="J8">
        <v>2500</v>
      </c>
      <c r="K8">
        <v>16060</v>
      </c>
      <c r="N8">
        <v>1204</v>
      </c>
      <c r="Q8">
        <v>-1280438.1000000001</v>
      </c>
      <c r="R8">
        <v>2735240.51</v>
      </c>
      <c r="U8">
        <v>588857.37</v>
      </c>
      <c r="V8">
        <v>338840</v>
      </c>
      <c r="W8">
        <v>875.59</v>
      </c>
      <c r="Y8">
        <v>1294440</v>
      </c>
      <c r="AB8">
        <v>1416309.89</v>
      </c>
      <c r="AC8">
        <v>6310</v>
      </c>
      <c r="AD8">
        <v>1800</v>
      </c>
      <c r="AE8">
        <v>795788.57</v>
      </c>
      <c r="AF8">
        <v>22106.98</v>
      </c>
    </row>
    <row r="9" spans="1:35" x14ac:dyDescent="0.25">
      <c r="A9" t="s">
        <v>2537</v>
      </c>
      <c r="B9">
        <v>693518.6</v>
      </c>
      <c r="C9">
        <v>0</v>
      </c>
      <c r="D9">
        <v>341338.71</v>
      </c>
      <c r="F9">
        <v>746547.62</v>
      </c>
      <c r="G9">
        <v>1304084.19</v>
      </c>
      <c r="K9">
        <v>12000</v>
      </c>
      <c r="N9">
        <v>2311.21</v>
      </c>
      <c r="Q9">
        <v>848370.88</v>
      </c>
      <c r="R9">
        <v>2266802.89</v>
      </c>
      <c r="U9">
        <v>522491.9</v>
      </c>
      <c r="V9">
        <v>284608</v>
      </c>
      <c r="W9">
        <v>1418.21</v>
      </c>
      <c r="Y9">
        <v>528130</v>
      </c>
      <c r="AB9">
        <v>659927</v>
      </c>
      <c r="AC9">
        <v>6170</v>
      </c>
      <c r="AE9">
        <v>671310.37</v>
      </c>
      <c r="AF9">
        <v>36666.6</v>
      </c>
      <c r="AH9">
        <v>6570</v>
      </c>
    </row>
    <row r="10" spans="1:35" x14ac:dyDescent="0.25">
      <c r="A10" t="s">
        <v>2538</v>
      </c>
      <c r="B10">
        <v>725077.83</v>
      </c>
      <c r="C10">
        <v>0</v>
      </c>
      <c r="D10">
        <v>17594.79</v>
      </c>
      <c r="F10">
        <v>925105.18</v>
      </c>
      <c r="G10">
        <v>304657.33</v>
      </c>
      <c r="K10">
        <v>27347</v>
      </c>
      <c r="N10">
        <v>1233</v>
      </c>
      <c r="Q10">
        <v>-705385.86</v>
      </c>
      <c r="R10">
        <v>2678016.84</v>
      </c>
      <c r="U10">
        <v>563868.93000000005</v>
      </c>
      <c r="V10">
        <v>438564</v>
      </c>
      <c r="W10">
        <v>2178.15</v>
      </c>
      <c r="Y10">
        <v>725900</v>
      </c>
      <c r="AB10">
        <v>868548</v>
      </c>
      <c r="AC10">
        <v>5528</v>
      </c>
      <c r="AE10">
        <v>820161.64</v>
      </c>
      <c r="AF10">
        <v>31249.29</v>
      </c>
      <c r="AH10">
        <v>33800</v>
      </c>
    </row>
    <row r="11" spans="1:35" x14ac:dyDescent="0.25">
      <c r="A11" t="s">
        <v>2539</v>
      </c>
      <c r="B11">
        <v>746188.06</v>
      </c>
      <c r="C11">
        <v>0</v>
      </c>
      <c r="D11">
        <v>162913.47</v>
      </c>
      <c r="F11">
        <v>195650.36</v>
      </c>
      <c r="G11">
        <v>353252.35</v>
      </c>
      <c r="K11">
        <v>22560</v>
      </c>
      <c r="N11">
        <v>718</v>
      </c>
      <c r="Q11">
        <v>-476423.43</v>
      </c>
      <c r="R11">
        <v>1804328.64</v>
      </c>
      <c r="U11">
        <v>662398.56000000006</v>
      </c>
      <c r="V11">
        <v>313266.99</v>
      </c>
      <c r="W11">
        <v>242.56</v>
      </c>
      <c r="X11">
        <v>1</v>
      </c>
      <c r="Y11">
        <v>531400</v>
      </c>
      <c r="AB11">
        <v>760502</v>
      </c>
      <c r="AC11">
        <v>8560</v>
      </c>
      <c r="AD11">
        <v>4504</v>
      </c>
      <c r="AE11">
        <v>494938.29</v>
      </c>
      <c r="AF11">
        <v>110698.79</v>
      </c>
      <c r="AH11">
        <v>21285</v>
      </c>
    </row>
    <row r="12" spans="1:35" x14ac:dyDescent="0.25">
      <c r="A12" t="s">
        <v>2540</v>
      </c>
      <c r="B12">
        <v>513894.86</v>
      </c>
      <c r="C12">
        <v>0</v>
      </c>
      <c r="D12">
        <v>193682.81</v>
      </c>
      <c r="F12">
        <v>209831.99</v>
      </c>
      <c r="G12">
        <v>272307.32</v>
      </c>
      <c r="K12">
        <v>14560</v>
      </c>
      <c r="N12">
        <v>2336.1</v>
      </c>
      <c r="Q12">
        <v>645956.31000000006</v>
      </c>
      <c r="R12">
        <v>667029.63</v>
      </c>
      <c r="U12">
        <v>789445.16</v>
      </c>
      <c r="V12">
        <v>369760</v>
      </c>
      <c r="W12">
        <v>1578.71</v>
      </c>
      <c r="Y12">
        <v>838700</v>
      </c>
      <c r="AB12">
        <v>985679.37</v>
      </c>
      <c r="AC12">
        <v>456</v>
      </c>
      <c r="AD12">
        <v>5504</v>
      </c>
      <c r="AE12">
        <v>1058048.8700000001</v>
      </c>
      <c r="AF12">
        <v>59960.69</v>
      </c>
      <c r="AH12">
        <v>30000</v>
      </c>
    </row>
    <row r="13" spans="1:35" x14ac:dyDescent="0.25">
      <c r="A13" t="s">
        <v>2541</v>
      </c>
      <c r="B13">
        <v>171171.08</v>
      </c>
      <c r="C13">
        <v>0</v>
      </c>
      <c r="D13">
        <v>286752.46000000002</v>
      </c>
      <c r="F13">
        <v>3</v>
      </c>
      <c r="G13">
        <v>892889.84</v>
      </c>
      <c r="J13">
        <v>0</v>
      </c>
      <c r="K13">
        <v>13380</v>
      </c>
      <c r="N13">
        <v>1112.99</v>
      </c>
      <c r="Q13">
        <v>784356.28</v>
      </c>
      <c r="R13">
        <v>818351.54</v>
      </c>
      <c r="U13">
        <v>742708.56</v>
      </c>
      <c r="V13">
        <v>449006</v>
      </c>
      <c r="W13">
        <v>860.11</v>
      </c>
      <c r="Y13">
        <v>1234680</v>
      </c>
      <c r="AB13">
        <v>1381274</v>
      </c>
      <c r="AC13">
        <v>11800</v>
      </c>
      <c r="AD13">
        <v>9840</v>
      </c>
      <c r="AE13">
        <v>1061634.76</v>
      </c>
      <c r="AF13">
        <v>99090.34</v>
      </c>
      <c r="AH13">
        <v>130000</v>
      </c>
    </row>
    <row r="14" spans="1:35" x14ac:dyDescent="0.25">
      <c r="A14" t="s">
        <v>2542</v>
      </c>
      <c r="B14">
        <v>466128.11</v>
      </c>
      <c r="C14">
        <v>0</v>
      </c>
      <c r="D14">
        <v>172314.1</v>
      </c>
      <c r="F14">
        <v>562422.82999999996</v>
      </c>
      <c r="G14">
        <v>164335.09</v>
      </c>
      <c r="K14">
        <v>22560</v>
      </c>
      <c r="N14">
        <v>100</v>
      </c>
      <c r="Q14">
        <v>-2664768.37</v>
      </c>
      <c r="R14">
        <v>3873985.05</v>
      </c>
      <c r="U14">
        <v>555775.73</v>
      </c>
      <c r="V14">
        <v>665668</v>
      </c>
      <c r="W14">
        <v>1345.68</v>
      </c>
      <c r="Y14">
        <v>1412200</v>
      </c>
      <c r="AB14">
        <v>1502100</v>
      </c>
      <c r="AC14">
        <v>6760</v>
      </c>
      <c r="AD14">
        <v>1852</v>
      </c>
      <c r="AE14">
        <v>984921.96</v>
      </c>
      <c r="AF14">
        <v>6032</v>
      </c>
    </row>
    <row r="15" spans="1:35" x14ac:dyDescent="0.25">
      <c r="A15" t="s">
        <v>2543</v>
      </c>
      <c r="B15">
        <v>764561.83</v>
      </c>
      <c r="C15">
        <v>0</v>
      </c>
      <c r="D15">
        <v>140164.31</v>
      </c>
      <c r="F15">
        <v>1421569.45</v>
      </c>
      <c r="G15">
        <v>402577.26</v>
      </c>
      <c r="K15">
        <v>33151.78</v>
      </c>
      <c r="N15">
        <v>2021.9</v>
      </c>
      <c r="Q15">
        <v>704966.77</v>
      </c>
      <c r="R15">
        <v>2037072.22</v>
      </c>
      <c r="U15">
        <v>778874.11</v>
      </c>
      <c r="V15">
        <v>414802</v>
      </c>
      <c r="W15">
        <v>1049.74</v>
      </c>
      <c r="Y15">
        <v>1645190</v>
      </c>
      <c r="AB15">
        <v>1760523</v>
      </c>
      <c r="AC15">
        <v>5000</v>
      </c>
      <c r="AD15">
        <v>796</v>
      </c>
      <c r="AE15">
        <v>998878.81</v>
      </c>
      <c r="AF15">
        <v>113057.86</v>
      </c>
      <c r="AH15">
        <v>10000</v>
      </c>
    </row>
    <row r="16" spans="1:35" x14ac:dyDescent="0.25">
      <c r="A16" t="s">
        <v>2544</v>
      </c>
      <c r="B16">
        <v>406363.8</v>
      </c>
      <c r="C16">
        <v>0</v>
      </c>
      <c r="D16">
        <v>53793.01</v>
      </c>
      <c r="F16">
        <v>1</v>
      </c>
      <c r="G16">
        <v>394974.06</v>
      </c>
      <c r="K16">
        <v>13560</v>
      </c>
      <c r="N16">
        <v>0</v>
      </c>
      <c r="Q16">
        <v>-1854639.9</v>
      </c>
      <c r="R16">
        <v>2706524.69</v>
      </c>
      <c r="U16">
        <v>522611.08</v>
      </c>
      <c r="V16">
        <v>368654</v>
      </c>
      <c r="W16">
        <v>566.6</v>
      </c>
      <c r="Y16">
        <v>1434290</v>
      </c>
      <c r="AB16">
        <v>1534629</v>
      </c>
      <c r="AC16">
        <v>5000</v>
      </c>
      <c r="AE16">
        <v>706468.23</v>
      </c>
      <c r="AF16">
        <v>80337.37</v>
      </c>
      <c r="AH16">
        <v>10000</v>
      </c>
    </row>
    <row r="17" spans="1:34" x14ac:dyDescent="0.25">
      <c r="A17" t="s">
        <v>2545</v>
      </c>
      <c r="B17">
        <v>289852.12</v>
      </c>
      <c r="C17">
        <v>0</v>
      </c>
      <c r="D17">
        <v>259524.39</v>
      </c>
      <c r="F17">
        <v>2492535.79</v>
      </c>
      <c r="G17">
        <v>1331944.78</v>
      </c>
      <c r="J17">
        <v>0</v>
      </c>
      <c r="K17">
        <v>35812</v>
      </c>
      <c r="N17">
        <v>864.08</v>
      </c>
      <c r="Q17">
        <v>3624883.85</v>
      </c>
      <c r="R17">
        <v>865508.28</v>
      </c>
      <c r="U17">
        <v>841702.73</v>
      </c>
      <c r="V17">
        <v>221984.15</v>
      </c>
      <c r="W17">
        <v>197.62</v>
      </c>
      <c r="Y17">
        <v>1104530</v>
      </c>
      <c r="AB17">
        <v>1336806</v>
      </c>
      <c r="AC17">
        <v>6040</v>
      </c>
      <c r="AD17">
        <v>5992</v>
      </c>
      <c r="AE17">
        <v>648669.68999999994</v>
      </c>
      <c r="AF17">
        <v>315925.94</v>
      </c>
      <c r="AH17">
        <v>8192</v>
      </c>
    </row>
    <row r="18" spans="1:34" x14ac:dyDescent="0.25">
      <c r="A18" t="s">
        <v>2546</v>
      </c>
      <c r="B18">
        <v>255431.65</v>
      </c>
      <c r="C18">
        <v>0</v>
      </c>
      <c r="D18">
        <v>27897.75</v>
      </c>
      <c r="F18">
        <v>-11296.38</v>
      </c>
      <c r="G18">
        <v>286689.58</v>
      </c>
      <c r="K18">
        <v>28515</v>
      </c>
      <c r="N18">
        <v>735</v>
      </c>
      <c r="Q18">
        <v>-1619800.39</v>
      </c>
      <c r="R18">
        <v>2831701.19</v>
      </c>
      <c r="U18">
        <v>552425.76</v>
      </c>
      <c r="V18">
        <v>87000</v>
      </c>
      <c r="W18">
        <v>1008.27</v>
      </c>
      <c r="Y18">
        <v>1379800</v>
      </c>
      <c r="AB18">
        <v>1532432</v>
      </c>
      <c r="AC18">
        <v>13320</v>
      </c>
      <c r="AD18">
        <v>6328</v>
      </c>
      <c r="AE18">
        <v>1113046.1599999999</v>
      </c>
      <c r="AF18">
        <v>7236.07</v>
      </c>
      <c r="AH18">
        <v>30300</v>
      </c>
    </row>
    <row r="19" spans="1:34" x14ac:dyDescent="0.25">
      <c r="A19" t="s">
        <v>2547</v>
      </c>
      <c r="B19">
        <v>433765.08</v>
      </c>
      <c r="C19">
        <v>0</v>
      </c>
      <c r="D19">
        <v>75581.820000000007</v>
      </c>
      <c r="F19">
        <v>1485464.31</v>
      </c>
      <c r="G19">
        <v>474935.48</v>
      </c>
      <c r="J19">
        <v>0</v>
      </c>
      <c r="K19">
        <v>27812</v>
      </c>
      <c r="N19">
        <v>2053</v>
      </c>
      <c r="Q19">
        <v>-2367239.27</v>
      </c>
      <c r="R19">
        <v>5546813.3099999996</v>
      </c>
      <c r="U19">
        <v>944843.96</v>
      </c>
      <c r="V19">
        <v>91800</v>
      </c>
      <c r="W19">
        <v>1233.9000000000001</v>
      </c>
      <c r="Y19">
        <v>482400</v>
      </c>
      <c r="AB19">
        <v>908814</v>
      </c>
      <c r="AC19">
        <v>29520</v>
      </c>
      <c r="AD19">
        <v>6152</v>
      </c>
      <c r="AE19">
        <v>1108660.71</v>
      </c>
      <c r="AF19">
        <v>176223.5</v>
      </c>
      <c r="AH19">
        <v>30600</v>
      </c>
    </row>
    <row r="20" spans="1:34" x14ac:dyDescent="0.25">
      <c r="A20" t="s">
        <v>2548</v>
      </c>
      <c r="B20">
        <v>489504.77</v>
      </c>
      <c r="C20">
        <v>5000</v>
      </c>
      <c r="D20">
        <v>82992.649999999994</v>
      </c>
      <c r="E20">
        <v>521.64</v>
      </c>
      <c r="F20">
        <v>1131358.17</v>
      </c>
      <c r="G20">
        <v>716114.47</v>
      </c>
      <c r="K20">
        <v>20560</v>
      </c>
      <c r="N20">
        <v>9796</v>
      </c>
      <c r="Q20">
        <v>1323771.8899999999</v>
      </c>
      <c r="R20">
        <v>1373222.93</v>
      </c>
      <c r="U20">
        <v>838762.01</v>
      </c>
      <c r="W20">
        <v>952.16</v>
      </c>
      <c r="Y20">
        <v>945440</v>
      </c>
      <c r="AB20">
        <v>1255431.6399999999</v>
      </c>
      <c r="AC20">
        <v>2030</v>
      </c>
      <c r="AD20">
        <v>37808</v>
      </c>
      <c r="AE20">
        <v>624873.53</v>
      </c>
      <c r="AF20">
        <v>166870.12</v>
      </c>
    </row>
    <row r="21" spans="1:34" x14ac:dyDescent="0.25">
      <c r="A21" t="s">
        <v>2549</v>
      </c>
      <c r="B21">
        <v>283268.59000000003</v>
      </c>
      <c r="C21">
        <v>36000</v>
      </c>
      <c r="D21">
        <v>154272.31</v>
      </c>
      <c r="F21">
        <v>1753474.18</v>
      </c>
      <c r="G21">
        <v>356512.63</v>
      </c>
      <c r="K21">
        <v>22380</v>
      </c>
      <c r="N21">
        <v>1235.81</v>
      </c>
      <c r="Q21">
        <v>2230020.91</v>
      </c>
      <c r="R21">
        <v>466379.49</v>
      </c>
      <c r="U21">
        <v>878007.71</v>
      </c>
      <c r="V21">
        <v>380</v>
      </c>
      <c r="W21">
        <v>336.45</v>
      </c>
      <c r="Y21">
        <v>843410</v>
      </c>
      <c r="AB21">
        <v>923410</v>
      </c>
      <c r="AC21">
        <v>2500</v>
      </c>
      <c r="AD21">
        <v>7928</v>
      </c>
      <c r="AE21">
        <v>720440.2</v>
      </c>
      <c r="AF21">
        <v>184344.46</v>
      </c>
      <c r="AH21">
        <v>20000</v>
      </c>
    </row>
    <row r="22" spans="1:34" x14ac:dyDescent="0.25">
      <c r="A22" t="s">
        <v>2550</v>
      </c>
      <c r="B22">
        <v>628274.52</v>
      </c>
      <c r="C22">
        <v>0</v>
      </c>
      <c r="D22">
        <v>202121.94</v>
      </c>
      <c r="E22">
        <v>0</v>
      </c>
      <c r="F22">
        <v>297594.75</v>
      </c>
      <c r="G22">
        <v>231315.69</v>
      </c>
      <c r="K22">
        <v>14560</v>
      </c>
      <c r="N22">
        <v>2788</v>
      </c>
      <c r="Q22">
        <v>-545390.44999999995</v>
      </c>
      <c r="R22">
        <v>1804328.64</v>
      </c>
      <c r="U22">
        <v>882256.88</v>
      </c>
      <c r="V22">
        <v>100000.6</v>
      </c>
      <c r="W22">
        <v>1483.19</v>
      </c>
      <c r="Y22">
        <v>649140</v>
      </c>
      <c r="AA22">
        <v>3585</v>
      </c>
      <c r="AB22">
        <v>962397.99</v>
      </c>
      <c r="AD22">
        <v>5504</v>
      </c>
      <c r="AE22">
        <v>529141.97</v>
      </c>
      <c r="AF22">
        <v>26401</v>
      </c>
      <c r="AH22">
        <v>30000</v>
      </c>
    </row>
    <row r="23" spans="1:34" x14ac:dyDescent="0.25">
      <c r="A23" t="s">
        <v>2551</v>
      </c>
      <c r="B23">
        <v>584118.34</v>
      </c>
      <c r="C23">
        <v>0</v>
      </c>
      <c r="D23">
        <v>184725.45</v>
      </c>
      <c r="F23">
        <v>202947.21</v>
      </c>
      <c r="G23">
        <v>597486.4</v>
      </c>
      <c r="K23">
        <v>12000</v>
      </c>
      <c r="N23">
        <v>4910.8999999999996</v>
      </c>
      <c r="Q23">
        <v>497676.93</v>
      </c>
      <c r="R23">
        <v>1601555.91</v>
      </c>
      <c r="U23">
        <v>576896.23</v>
      </c>
      <c r="V23">
        <v>461274</v>
      </c>
      <c r="W23">
        <v>1839.01</v>
      </c>
      <c r="Y23">
        <v>1798440</v>
      </c>
      <c r="AB23">
        <v>1990678</v>
      </c>
      <c r="AC23">
        <v>5560</v>
      </c>
      <c r="AD23">
        <v>3302</v>
      </c>
      <c r="AE23">
        <v>1271216.8400000001</v>
      </c>
      <c r="AF23">
        <v>84558.74</v>
      </c>
      <c r="AH23">
        <v>30000</v>
      </c>
    </row>
    <row r="24" spans="1:34" x14ac:dyDescent="0.25">
      <c r="A24" t="s">
        <v>2552</v>
      </c>
      <c r="B24">
        <v>783281.99</v>
      </c>
      <c r="C24">
        <v>258</v>
      </c>
      <c r="D24">
        <v>75614.75</v>
      </c>
      <c r="F24">
        <v>29050.15</v>
      </c>
      <c r="G24">
        <v>512193.46</v>
      </c>
      <c r="K24">
        <v>16745.82</v>
      </c>
      <c r="N24">
        <v>7483.92</v>
      </c>
      <c r="Q24">
        <v>-282005.19</v>
      </c>
      <c r="R24">
        <v>1188537.31</v>
      </c>
      <c r="U24">
        <v>801399.58</v>
      </c>
      <c r="V24">
        <v>551190</v>
      </c>
      <c r="W24">
        <v>530.44000000000005</v>
      </c>
      <c r="Y24">
        <v>436980</v>
      </c>
      <c r="AB24">
        <v>663552</v>
      </c>
      <c r="AD24">
        <v>2500</v>
      </c>
      <c r="AE24">
        <v>632700.98</v>
      </c>
      <c r="AF24">
        <v>21710.55</v>
      </c>
    </row>
    <row r="25" spans="1:34" x14ac:dyDescent="0.25">
      <c r="A25" t="s">
        <v>2553</v>
      </c>
      <c r="B25">
        <v>561767.52</v>
      </c>
      <c r="C25">
        <v>0</v>
      </c>
      <c r="D25">
        <v>28976.13</v>
      </c>
      <c r="F25">
        <v>631493.80000000005</v>
      </c>
      <c r="G25">
        <v>364314.79</v>
      </c>
      <c r="J25">
        <v>0</v>
      </c>
      <c r="K25">
        <v>13560</v>
      </c>
      <c r="N25">
        <v>700</v>
      </c>
      <c r="Q25">
        <v>-1351228.92</v>
      </c>
      <c r="R25">
        <v>3378480.39</v>
      </c>
      <c r="U25">
        <v>502849.73</v>
      </c>
      <c r="V25">
        <v>96125</v>
      </c>
      <c r="W25">
        <v>1710.01</v>
      </c>
      <c r="Y25">
        <v>671620</v>
      </c>
      <c r="AB25">
        <v>785392</v>
      </c>
      <c r="AC25">
        <v>47032</v>
      </c>
      <c r="AD25">
        <v>8900</v>
      </c>
      <c r="AE25">
        <v>753124.83</v>
      </c>
      <c r="AF25">
        <v>12815.14</v>
      </c>
      <c r="AH25">
        <v>120000</v>
      </c>
    </row>
    <row r="26" spans="1:34" x14ac:dyDescent="0.25">
      <c r="A26" t="s">
        <v>2554</v>
      </c>
      <c r="B26">
        <v>506806.49</v>
      </c>
      <c r="C26">
        <v>0</v>
      </c>
      <c r="D26">
        <v>160680.47</v>
      </c>
      <c r="F26">
        <v>3302032.43</v>
      </c>
      <c r="G26">
        <v>640955.38</v>
      </c>
      <c r="K26">
        <v>14560</v>
      </c>
      <c r="N26">
        <v>1682.04</v>
      </c>
      <c r="Q26">
        <v>53006.07</v>
      </c>
      <c r="R26">
        <v>4652638.84</v>
      </c>
      <c r="U26">
        <v>793851.57</v>
      </c>
      <c r="V26">
        <v>765346</v>
      </c>
      <c r="W26">
        <v>973.94</v>
      </c>
      <c r="Y26">
        <v>584520</v>
      </c>
      <c r="AB26">
        <v>724082</v>
      </c>
      <c r="AC26">
        <v>11040</v>
      </c>
      <c r="AD26">
        <v>5464</v>
      </c>
      <c r="AE26">
        <v>1444943.26</v>
      </c>
      <c r="AF26">
        <v>60574.43</v>
      </c>
      <c r="AH26">
        <v>10000</v>
      </c>
    </row>
    <row r="27" spans="1:34" x14ac:dyDescent="0.25">
      <c r="A27" t="s">
        <v>2555</v>
      </c>
      <c r="B27">
        <v>1314264.3799999999</v>
      </c>
      <c r="C27">
        <v>0</v>
      </c>
      <c r="D27">
        <v>16711.62</v>
      </c>
      <c r="F27">
        <v>1446262.01</v>
      </c>
      <c r="G27">
        <v>147051.07</v>
      </c>
      <c r="N27">
        <v>5682.19</v>
      </c>
      <c r="Q27">
        <v>-1342918.45</v>
      </c>
      <c r="R27">
        <v>3908830.71</v>
      </c>
      <c r="U27">
        <v>963382.47</v>
      </c>
      <c r="V27">
        <v>1821255</v>
      </c>
      <c r="W27">
        <v>5181.29</v>
      </c>
      <c r="Y27">
        <v>1765340</v>
      </c>
      <c r="AA27">
        <v>539853</v>
      </c>
      <c r="AB27">
        <v>2022572</v>
      </c>
      <c r="AD27">
        <v>16180</v>
      </c>
      <c r="AE27">
        <v>2405883.23</v>
      </c>
      <c r="AF27">
        <v>297544.90000000002</v>
      </c>
      <c r="AH27">
        <v>137</v>
      </c>
    </row>
    <row r="28" spans="1:34" x14ac:dyDescent="0.25">
      <c r="A28" t="s">
        <v>2556</v>
      </c>
      <c r="B28">
        <v>303741.15000000002</v>
      </c>
      <c r="C28">
        <v>0</v>
      </c>
      <c r="D28">
        <v>124277.33</v>
      </c>
      <c r="G28">
        <v>303073.46000000002</v>
      </c>
      <c r="N28">
        <v>2485</v>
      </c>
      <c r="Q28">
        <v>-1378875.32</v>
      </c>
      <c r="R28">
        <v>1729962.99</v>
      </c>
      <c r="T28">
        <v>772.99</v>
      </c>
      <c r="U28">
        <v>1526185.9</v>
      </c>
      <c r="W28">
        <v>31.31</v>
      </c>
      <c r="Y28">
        <v>1586500</v>
      </c>
      <c r="AB28">
        <v>1790298</v>
      </c>
      <c r="AC28">
        <v>8200</v>
      </c>
      <c r="AD28">
        <v>3520</v>
      </c>
      <c r="AE28">
        <v>877463.83</v>
      </c>
      <c r="AF28">
        <v>56489.1</v>
      </c>
    </row>
    <row r="29" spans="1:34" x14ac:dyDescent="0.25">
      <c r="A29" t="s">
        <v>2557</v>
      </c>
      <c r="B29">
        <v>898702.22</v>
      </c>
      <c r="C29">
        <v>10000</v>
      </c>
      <c r="D29">
        <v>83008.429999999993</v>
      </c>
      <c r="F29">
        <v>3218305.3</v>
      </c>
      <c r="G29">
        <v>995100.03</v>
      </c>
      <c r="L29">
        <v>341923.45</v>
      </c>
      <c r="N29">
        <v>10918.11</v>
      </c>
      <c r="Q29">
        <v>2618559.2799999998</v>
      </c>
      <c r="R29">
        <v>2399403.2599999998</v>
      </c>
      <c r="T29">
        <v>7.71</v>
      </c>
      <c r="U29">
        <v>908636.22</v>
      </c>
      <c r="V29">
        <v>54685</v>
      </c>
      <c r="W29">
        <v>3193.02</v>
      </c>
      <c r="Y29">
        <v>1751200</v>
      </c>
      <c r="AA29">
        <v>454280</v>
      </c>
      <c r="AB29">
        <v>1905498</v>
      </c>
      <c r="AD29">
        <v>24440</v>
      </c>
      <c r="AE29">
        <v>1311942.7</v>
      </c>
      <c r="AF29">
        <v>95809.37</v>
      </c>
    </row>
    <row r="30" spans="1:34" x14ac:dyDescent="0.25">
      <c r="A30" t="s">
        <v>2558</v>
      </c>
      <c r="B30">
        <v>692768.34</v>
      </c>
      <c r="C30">
        <v>0</v>
      </c>
      <c r="D30">
        <v>1468388.59</v>
      </c>
      <c r="F30">
        <v>-158611.62</v>
      </c>
      <c r="G30">
        <v>1428627.32</v>
      </c>
      <c r="N30">
        <v>17697.78</v>
      </c>
      <c r="Q30">
        <v>-192552.02</v>
      </c>
      <c r="R30">
        <v>2787489.35</v>
      </c>
      <c r="T30">
        <v>95.06</v>
      </c>
      <c r="U30">
        <v>1732277.29</v>
      </c>
      <c r="V30">
        <v>1600000</v>
      </c>
      <c r="AA30">
        <v>94492.83</v>
      </c>
      <c r="AB30">
        <v>337859</v>
      </c>
      <c r="AC30">
        <v>35128</v>
      </c>
      <c r="AE30">
        <v>1962547.46</v>
      </c>
      <c r="AF30">
        <v>262480.2</v>
      </c>
      <c r="AG30">
        <v>10000</v>
      </c>
      <c r="AH30">
        <v>313</v>
      </c>
    </row>
    <row r="31" spans="1:34" x14ac:dyDescent="0.25">
      <c r="A31" t="s">
        <v>2559</v>
      </c>
      <c r="B31">
        <v>445097.96</v>
      </c>
      <c r="C31">
        <v>0</v>
      </c>
      <c r="D31">
        <v>40729.440000000002</v>
      </c>
      <c r="F31">
        <v>1989583.13</v>
      </c>
      <c r="G31">
        <v>2092059.27</v>
      </c>
      <c r="K31">
        <v>100</v>
      </c>
      <c r="N31">
        <v>68564.990000000005</v>
      </c>
      <c r="Q31">
        <v>-661826.93999999994</v>
      </c>
      <c r="R31">
        <v>3676859.92</v>
      </c>
      <c r="U31">
        <v>2022235.96</v>
      </c>
      <c r="W31">
        <v>4031.21</v>
      </c>
      <c r="AA31">
        <v>2140540</v>
      </c>
      <c r="AB31">
        <v>538103.85</v>
      </c>
      <c r="AE31">
        <v>2000705.37</v>
      </c>
      <c r="AF31">
        <v>144226.12</v>
      </c>
    </row>
    <row r="32" spans="1:34" x14ac:dyDescent="0.25">
      <c r="A32" t="s">
        <v>2560</v>
      </c>
      <c r="B32">
        <v>508012.86</v>
      </c>
      <c r="C32">
        <v>5320</v>
      </c>
      <c r="D32">
        <v>94282.17</v>
      </c>
      <c r="F32">
        <v>1900174.56</v>
      </c>
      <c r="G32">
        <v>529481.21</v>
      </c>
      <c r="K32">
        <v>303.8</v>
      </c>
      <c r="N32">
        <v>3311.4</v>
      </c>
      <c r="Q32">
        <v>1103357.3799999999</v>
      </c>
      <c r="R32">
        <v>1990284.18</v>
      </c>
      <c r="T32">
        <v>1484.9</v>
      </c>
      <c r="U32">
        <v>905235.81</v>
      </c>
      <c r="V32">
        <v>50000</v>
      </c>
      <c r="AA32">
        <v>586320</v>
      </c>
      <c r="AB32">
        <v>643905.06999999995</v>
      </c>
      <c r="AD32">
        <v>3298</v>
      </c>
      <c r="AE32">
        <v>865160.4</v>
      </c>
      <c r="AF32">
        <v>90663.2</v>
      </c>
    </row>
    <row r="33" spans="1:34" x14ac:dyDescent="0.25">
      <c r="A33" t="s">
        <v>2561</v>
      </c>
      <c r="B33">
        <v>601429.89</v>
      </c>
      <c r="C33">
        <v>0</v>
      </c>
      <c r="D33">
        <v>223884.88</v>
      </c>
      <c r="F33">
        <v>1073824.07</v>
      </c>
      <c r="G33">
        <v>411884.64</v>
      </c>
      <c r="K33">
        <v>0</v>
      </c>
      <c r="N33">
        <v>0</v>
      </c>
      <c r="Q33">
        <v>-181253.74</v>
      </c>
      <c r="R33">
        <v>2688683.71</v>
      </c>
      <c r="S33">
        <v>10</v>
      </c>
      <c r="U33">
        <v>1172370.6399999999</v>
      </c>
      <c r="W33">
        <v>3659.04</v>
      </c>
      <c r="AA33">
        <v>87450.44</v>
      </c>
      <c r="AB33">
        <v>293821</v>
      </c>
      <c r="AC33">
        <v>7120</v>
      </c>
      <c r="AD33">
        <v>8218</v>
      </c>
      <c r="AE33">
        <v>1093955.51</v>
      </c>
      <c r="AF33">
        <v>56782.1</v>
      </c>
    </row>
    <row r="34" spans="1:34" x14ac:dyDescent="0.25">
      <c r="A34" t="s">
        <v>2562</v>
      </c>
      <c r="B34">
        <v>358238.89</v>
      </c>
      <c r="C34">
        <v>0</v>
      </c>
      <c r="D34">
        <v>224407.9</v>
      </c>
      <c r="F34">
        <v>3</v>
      </c>
      <c r="G34">
        <v>103894.2</v>
      </c>
      <c r="K34">
        <v>23200</v>
      </c>
      <c r="N34">
        <v>0</v>
      </c>
      <c r="Q34">
        <v>-215228.08</v>
      </c>
      <c r="R34">
        <v>1153430.04</v>
      </c>
      <c r="U34">
        <v>711292.78</v>
      </c>
      <c r="V34">
        <v>86630</v>
      </c>
      <c r="W34">
        <v>2251.21</v>
      </c>
      <c r="Y34">
        <v>681890</v>
      </c>
      <c r="AA34">
        <v>226346</v>
      </c>
      <c r="AB34">
        <v>927719.51</v>
      </c>
      <c r="AC34">
        <v>50500</v>
      </c>
      <c r="AD34">
        <v>42990</v>
      </c>
      <c r="AE34">
        <v>711999.45</v>
      </c>
      <c r="AF34">
        <v>59</v>
      </c>
      <c r="AH34">
        <v>250000</v>
      </c>
    </row>
    <row r="35" spans="1:34" x14ac:dyDescent="0.25">
      <c r="A35" t="s">
        <v>2563</v>
      </c>
      <c r="B35">
        <v>994297.67</v>
      </c>
      <c r="C35">
        <v>0</v>
      </c>
      <c r="D35">
        <v>860875.73</v>
      </c>
      <c r="F35">
        <v>-413740.89</v>
      </c>
      <c r="G35">
        <v>-47663.6</v>
      </c>
      <c r="K35">
        <v>18055.75</v>
      </c>
      <c r="N35">
        <v>1171.83</v>
      </c>
      <c r="Q35">
        <v>-1404783.21</v>
      </c>
      <c r="R35">
        <v>2737074.7</v>
      </c>
      <c r="U35">
        <v>781918.37</v>
      </c>
      <c r="V35">
        <v>388951</v>
      </c>
      <c r="W35">
        <v>1902.17</v>
      </c>
      <c r="Y35">
        <v>1292760</v>
      </c>
      <c r="AA35">
        <v>437800</v>
      </c>
      <c r="AB35">
        <v>1601489.25</v>
      </c>
      <c r="AC35">
        <v>7522</v>
      </c>
      <c r="AD35">
        <v>2792</v>
      </c>
      <c r="AE35">
        <v>702224.1</v>
      </c>
      <c r="AF35">
        <v>547054.35</v>
      </c>
    </row>
    <row r="36" spans="1:34" x14ac:dyDescent="0.25">
      <c r="A36" t="s">
        <v>2564</v>
      </c>
      <c r="B36">
        <v>788199.45</v>
      </c>
      <c r="C36">
        <v>0</v>
      </c>
      <c r="D36">
        <v>151236.60999999999</v>
      </c>
      <c r="E36">
        <v>14.19</v>
      </c>
      <c r="F36">
        <v>3326.71</v>
      </c>
      <c r="G36">
        <v>116065.3</v>
      </c>
      <c r="K36">
        <v>6300</v>
      </c>
      <c r="N36">
        <v>0</v>
      </c>
      <c r="Q36">
        <v>-663953.14</v>
      </c>
      <c r="R36">
        <v>1656318.18</v>
      </c>
      <c r="U36">
        <v>666112.6</v>
      </c>
      <c r="V36">
        <v>506108</v>
      </c>
      <c r="W36">
        <v>4756.9799999999996</v>
      </c>
      <c r="Y36">
        <v>1196190</v>
      </c>
      <c r="AA36">
        <v>12100</v>
      </c>
      <c r="AB36">
        <v>1503933</v>
      </c>
      <c r="AD36">
        <v>29524.23</v>
      </c>
      <c r="AE36">
        <v>764631.51</v>
      </c>
      <c r="AF36">
        <v>27001.62</v>
      </c>
    </row>
    <row r="37" spans="1:34" x14ac:dyDescent="0.25">
      <c r="A37" t="s">
        <v>2565</v>
      </c>
      <c r="B37">
        <v>1062088.3799999999</v>
      </c>
      <c r="C37">
        <v>0</v>
      </c>
      <c r="D37">
        <v>574981.6</v>
      </c>
      <c r="F37">
        <v>23908.74</v>
      </c>
      <c r="G37">
        <v>272376.90999999997</v>
      </c>
      <c r="K37">
        <v>380350</v>
      </c>
      <c r="N37">
        <v>4011.73</v>
      </c>
      <c r="Q37">
        <v>238164.76</v>
      </c>
      <c r="R37">
        <v>1118559.83</v>
      </c>
      <c r="U37">
        <v>715944.68</v>
      </c>
      <c r="V37">
        <v>469890</v>
      </c>
      <c r="W37">
        <v>2874.59</v>
      </c>
      <c r="Y37">
        <v>452800</v>
      </c>
      <c r="AA37">
        <v>241850</v>
      </c>
      <c r="AB37">
        <v>1021434</v>
      </c>
      <c r="AD37">
        <v>13646</v>
      </c>
      <c r="AE37">
        <v>642490.16</v>
      </c>
      <c r="AF37">
        <v>13519.8</v>
      </c>
    </row>
    <row r="38" spans="1:34" x14ac:dyDescent="0.25">
      <c r="A38" t="s">
        <v>2566</v>
      </c>
      <c r="B38">
        <v>448855.84</v>
      </c>
      <c r="C38">
        <v>80000</v>
      </c>
      <c r="D38">
        <v>663501.92000000004</v>
      </c>
      <c r="F38">
        <v>-123178.48</v>
      </c>
      <c r="G38">
        <v>3938</v>
      </c>
      <c r="K38">
        <v>99727.5</v>
      </c>
      <c r="N38">
        <v>0</v>
      </c>
      <c r="Q38">
        <v>-757265.3</v>
      </c>
      <c r="R38">
        <v>1381444.13</v>
      </c>
      <c r="U38">
        <v>634295.38</v>
      </c>
      <c r="V38">
        <v>620784</v>
      </c>
      <c r="W38">
        <v>1581.44</v>
      </c>
      <c r="Y38">
        <v>1205800</v>
      </c>
      <c r="AA38">
        <v>99000</v>
      </c>
      <c r="AB38">
        <v>1410571</v>
      </c>
      <c r="AC38">
        <v>5680</v>
      </c>
      <c r="AD38">
        <v>11564</v>
      </c>
      <c r="AE38">
        <v>611299.68000000005</v>
      </c>
      <c r="AF38">
        <v>173135.19</v>
      </c>
    </row>
    <row r="39" spans="1:34" x14ac:dyDescent="0.25">
      <c r="A39" t="s">
        <v>2567</v>
      </c>
      <c r="B39">
        <v>396893</v>
      </c>
      <c r="C39">
        <v>200000</v>
      </c>
      <c r="D39">
        <v>471013.8</v>
      </c>
      <c r="F39">
        <v>-33699.32</v>
      </c>
      <c r="G39">
        <v>130214.34</v>
      </c>
      <c r="K39">
        <v>0</v>
      </c>
      <c r="N39">
        <v>0</v>
      </c>
      <c r="Q39">
        <v>-265243.84000000003</v>
      </c>
      <c r="R39">
        <v>1240631.49</v>
      </c>
      <c r="U39">
        <v>596068.63</v>
      </c>
      <c r="V39">
        <v>564982</v>
      </c>
      <c r="W39">
        <v>1093.95</v>
      </c>
      <c r="Y39">
        <v>980500</v>
      </c>
      <c r="AA39">
        <v>117000</v>
      </c>
      <c r="AB39">
        <v>1232907.44</v>
      </c>
      <c r="AC39">
        <v>3000</v>
      </c>
      <c r="AD39">
        <v>28266</v>
      </c>
      <c r="AE39">
        <v>687664.29</v>
      </c>
      <c r="AF39">
        <v>118772.68</v>
      </c>
    </row>
    <row r="40" spans="1:34" x14ac:dyDescent="0.25">
      <c r="A40" t="s">
        <v>2568</v>
      </c>
      <c r="B40">
        <v>670192.93999999994</v>
      </c>
      <c r="C40">
        <v>0</v>
      </c>
      <c r="D40">
        <v>66208.649999999994</v>
      </c>
      <c r="F40">
        <v>-526174.12</v>
      </c>
      <c r="G40">
        <v>287281.57</v>
      </c>
      <c r="K40">
        <v>8540</v>
      </c>
      <c r="N40">
        <v>2178</v>
      </c>
      <c r="Q40">
        <v>-1049959.79</v>
      </c>
      <c r="R40">
        <v>2356118.79</v>
      </c>
      <c r="U40">
        <v>958753.12</v>
      </c>
      <c r="V40">
        <v>199040</v>
      </c>
      <c r="W40">
        <v>86.66</v>
      </c>
      <c r="Y40">
        <v>896820</v>
      </c>
      <c r="AA40">
        <v>132450</v>
      </c>
      <c r="AB40">
        <v>1064384</v>
      </c>
      <c r="AC40">
        <v>3260</v>
      </c>
      <c r="AD40">
        <v>7464</v>
      </c>
      <c r="AE40">
        <v>1082597.47</v>
      </c>
      <c r="AF40">
        <v>640812.27</v>
      </c>
      <c r="AH40">
        <v>208000</v>
      </c>
    </row>
    <row r="41" spans="1:34" x14ac:dyDescent="0.25">
      <c r="A41" t="s">
        <v>2569</v>
      </c>
      <c r="B41">
        <v>212131.9</v>
      </c>
      <c r="C41">
        <v>0</v>
      </c>
      <c r="D41">
        <v>148905.91</v>
      </c>
      <c r="F41">
        <v>-109249.92</v>
      </c>
      <c r="G41">
        <v>150641.32</v>
      </c>
      <c r="K41">
        <v>100000</v>
      </c>
      <c r="M41">
        <v>0</v>
      </c>
      <c r="N41">
        <v>1214.92</v>
      </c>
      <c r="P41">
        <v>7872.88</v>
      </c>
      <c r="Q41">
        <v>-1921302.31</v>
      </c>
      <c r="R41">
        <v>1990390.15</v>
      </c>
      <c r="U41">
        <v>499551.1</v>
      </c>
      <c r="V41">
        <v>339376</v>
      </c>
      <c r="W41">
        <v>863.91</v>
      </c>
      <c r="Y41">
        <v>160200</v>
      </c>
      <c r="AA41">
        <v>209866.02</v>
      </c>
      <c r="AB41">
        <v>352910.88</v>
      </c>
      <c r="AD41">
        <v>16380</v>
      </c>
      <c r="AE41">
        <v>559231.36</v>
      </c>
      <c r="AF41">
        <v>44841.22</v>
      </c>
      <c r="AH41">
        <v>12240</v>
      </c>
    </row>
    <row r="42" spans="1:34" x14ac:dyDescent="0.25">
      <c r="A42" t="s">
        <v>2570</v>
      </c>
      <c r="B42">
        <v>318841.89</v>
      </c>
      <c r="C42">
        <v>0</v>
      </c>
      <c r="D42">
        <v>503110.36</v>
      </c>
      <c r="F42">
        <v>288142.64</v>
      </c>
      <c r="G42">
        <v>308289.78999999998</v>
      </c>
      <c r="N42">
        <v>320.91000000000003</v>
      </c>
      <c r="Q42">
        <v>735112.47</v>
      </c>
      <c r="R42">
        <v>498635.02</v>
      </c>
      <c r="U42">
        <v>575111.25</v>
      </c>
      <c r="V42">
        <v>211825</v>
      </c>
      <c r="W42">
        <v>1085.08</v>
      </c>
      <c r="Y42">
        <v>313340</v>
      </c>
      <c r="AA42">
        <v>136200</v>
      </c>
      <c r="AB42">
        <v>428365</v>
      </c>
      <c r="AC42">
        <v>180</v>
      </c>
      <c r="AD42">
        <v>3627</v>
      </c>
      <c r="AE42">
        <v>610056.99</v>
      </c>
      <c r="AF42">
        <v>11016.06</v>
      </c>
    </row>
    <row r="43" spans="1:34" x14ac:dyDescent="0.25">
      <c r="A43" t="s">
        <v>2571</v>
      </c>
      <c r="B43">
        <v>152880.06</v>
      </c>
      <c r="C43">
        <v>0</v>
      </c>
      <c r="D43">
        <v>452351.26</v>
      </c>
      <c r="F43">
        <v>-54725.63</v>
      </c>
      <c r="G43">
        <v>384.49</v>
      </c>
      <c r="K43">
        <v>126480</v>
      </c>
      <c r="N43">
        <v>2200</v>
      </c>
      <c r="Q43">
        <v>693.86</v>
      </c>
      <c r="R43">
        <v>452082.82</v>
      </c>
      <c r="U43">
        <v>796342.37</v>
      </c>
      <c r="V43">
        <v>68600</v>
      </c>
      <c r="W43">
        <v>214.24</v>
      </c>
      <c r="Y43">
        <v>941210</v>
      </c>
      <c r="AA43">
        <v>115800</v>
      </c>
      <c r="AB43">
        <v>1205728</v>
      </c>
      <c r="AC43">
        <v>4280</v>
      </c>
      <c r="AD43">
        <v>8940</v>
      </c>
      <c r="AE43">
        <v>676163.14</v>
      </c>
      <c r="AF43">
        <v>57621.97</v>
      </c>
    </row>
    <row r="44" spans="1:34" x14ac:dyDescent="0.25">
      <c r="A44" t="s">
        <v>2572</v>
      </c>
      <c r="B44">
        <v>448294.72</v>
      </c>
      <c r="C44">
        <v>0</v>
      </c>
      <c r="D44">
        <v>112577.93</v>
      </c>
      <c r="F44">
        <v>88492.11</v>
      </c>
      <c r="G44">
        <v>157020.41</v>
      </c>
      <c r="K44">
        <v>6000</v>
      </c>
      <c r="N44">
        <v>16000</v>
      </c>
      <c r="Q44">
        <v>-4704125.9400000004</v>
      </c>
      <c r="R44">
        <v>5378772.1500000004</v>
      </c>
      <c r="U44">
        <v>577548.96</v>
      </c>
      <c r="V44">
        <v>230688</v>
      </c>
      <c r="W44">
        <v>1181.8</v>
      </c>
      <c r="Y44">
        <v>993400</v>
      </c>
      <c r="AA44">
        <v>94700</v>
      </c>
      <c r="AB44">
        <v>1114043.8400000001</v>
      </c>
      <c r="AC44">
        <v>13324</v>
      </c>
      <c r="AE44">
        <v>605504.30000000005</v>
      </c>
      <c r="AF44">
        <v>54907.66</v>
      </c>
    </row>
    <row r="45" spans="1:34" x14ac:dyDescent="0.25">
      <c r="A45" t="s">
        <v>2573</v>
      </c>
      <c r="B45">
        <v>634179.15</v>
      </c>
      <c r="C45">
        <v>0</v>
      </c>
      <c r="D45">
        <v>537333.29</v>
      </c>
      <c r="F45">
        <v>-3527.85</v>
      </c>
      <c r="G45">
        <v>72221.149999999994</v>
      </c>
      <c r="N45">
        <v>0</v>
      </c>
      <c r="Q45">
        <v>-864193.08</v>
      </c>
      <c r="R45">
        <v>1780248.13</v>
      </c>
      <c r="U45">
        <v>690634.51</v>
      </c>
      <c r="V45">
        <v>392236</v>
      </c>
      <c r="W45">
        <v>897.46</v>
      </c>
      <c r="Y45">
        <v>1449590</v>
      </c>
      <c r="AA45">
        <v>524900</v>
      </c>
      <c r="AB45">
        <v>1762862.6</v>
      </c>
      <c r="AC45">
        <v>320</v>
      </c>
      <c r="AD45">
        <v>5632</v>
      </c>
      <c r="AE45">
        <v>928612.48</v>
      </c>
      <c r="AF45">
        <v>36080.199999999997</v>
      </c>
      <c r="AH45">
        <v>600</v>
      </c>
    </row>
    <row r="46" spans="1:34" x14ac:dyDescent="0.25">
      <c r="A46" t="s">
        <v>2574</v>
      </c>
      <c r="B46">
        <v>181349.68</v>
      </c>
      <c r="C46">
        <v>730047.72</v>
      </c>
      <c r="D46">
        <v>77757.8</v>
      </c>
      <c r="E46">
        <v>10.01</v>
      </c>
      <c r="F46">
        <v>1917055.72</v>
      </c>
      <c r="G46">
        <v>395689.17</v>
      </c>
      <c r="K46">
        <v>24400</v>
      </c>
      <c r="M46">
        <v>57130</v>
      </c>
      <c r="N46">
        <v>14820.19</v>
      </c>
      <c r="O46">
        <v>28800</v>
      </c>
      <c r="Q46">
        <v>394652.67</v>
      </c>
      <c r="R46">
        <v>2690789.95</v>
      </c>
      <c r="U46">
        <v>954316.74</v>
      </c>
      <c r="W46">
        <v>4149.87</v>
      </c>
      <c r="Y46">
        <v>1507540</v>
      </c>
      <c r="AA46">
        <v>50904</v>
      </c>
      <c r="AB46">
        <v>1682872.16</v>
      </c>
      <c r="AC46">
        <v>464</v>
      </c>
      <c r="AE46">
        <v>741447.16</v>
      </c>
      <c r="AF46">
        <v>810</v>
      </c>
    </row>
    <row r="47" spans="1:34" x14ac:dyDescent="0.25">
      <c r="A47" t="s">
        <v>2575</v>
      </c>
      <c r="B47">
        <v>386363.87</v>
      </c>
      <c r="C47">
        <v>10000</v>
      </c>
      <c r="D47">
        <v>166775.32</v>
      </c>
      <c r="F47">
        <v>76520.850000000006</v>
      </c>
      <c r="G47">
        <v>46894.74</v>
      </c>
      <c r="N47">
        <v>5896.43</v>
      </c>
      <c r="Q47">
        <v>-891862.91</v>
      </c>
      <c r="R47">
        <v>2057308.95</v>
      </c>
      <c r="U47">
        <v>268976.65000000002</v>
      </c>
      <c r="Y47">
        <v>899100</v>
      </c>
      <c r="AA47">
        <v>48800</v>
      </c>
      <c r="AB47">
        <v>1075281</v>
      </c>
      <c r="AD47">
        <v>5720</v>
      </c>
      <c r="AE47">
        <v>556886.69999999995</v>
      </c>
      <c r="AF47">
        <v>63776.639999999999</v>
      </c>
    </row>
    <row r="48" spans="1:34" x14ac:dyDescent="0.25">
      <c r="A48" t="s">
        <v>2576</v>
      </c>
      <c r="B48">
        <v>127466.88</v>
      </c>
      <c r="C48">
        <v>0</v>
      </c>
      <c r="D48">
        <v>131546.66</v>
      </c>
      <c r="F48">
        <v>80119.19</v>
      </c>
      <c r="G48">
        <v>117980.87</v>
      </c>
      <c r="K48">
        <v>4403.16</v>
      </c>
      <c r="N48">
        <v>0</v>
      </c>
      <c r="Q48">
        <v>-1421865.83</v>
      </c>
      <c r="R48">
        <v>1988049.06</v>
      </c>
      <c r="U48">
        <v>649148.67000000004</v>
      </c>
      <c r="W48">
        <v>611.54999999999995</v>
      </c>
      <c r="Y48">
        <v>490000</v>
      </c>
      <c r="AA48">
        <v>82600</v>
      </c>
      <c r="AB48">
        <v>735397.06</v>
      </c>
      <c r="AE48">
        <v>545370.94999999995</v>
      </c>
      <c r="AF48">
        <v>55065</v>
      </c>
    </row>
    <row r="49" spans="1:35" x14ac:dyDescent="0.25">
      <c r="A49" t="s">
        <v>2577</v>
      </c>
      <c r="B49">
        <v>156255.41</v>
      </c>
      <c r="C49">
        <v>0</v>
      </c>
      <c r="D49">
        <v>627698.76</v>
      </c>
      <c r="F49">
        <v>-34712.82</v>
      </c>
      <c r="G49">
        <v>153352.74</v>
      </c>
      <c r="N49">
        <v>0</v>
      </c>
      <c r="Q49">
        <v>-984550.33</v>
      </c>
      <c r="R49">
        <v>1911374.52</v>
      </c>
      <c r="U49">
        <v>544838.11</v>
      </c>
      <c r="V49">
        <v>28900</v>
      </c>
      <c r="W49">
        <v>797.94</v>
      </c>
      <c r="Y49">
        <v>550430</v>
      </c>
      <c r="AA49">
        <v>218050</v>
      </c>
      <c r="AB49">
        <v>911341</v>
      </c>
      <c r="AC49">
        <v>15592</v>
      </c>
      <c r="AE49">
        <v>419732.97</v>
      </c>
      <c r="AF49">
        <v>17550.18</v>
      </c>
      <c r="AH49">
        <v>3030</v>
      </c>
    </row>
    <row r="50" spans="1:35" x14ac:dyDescent="0.25">
      <c r="A50" t="s">
        <v>2578</v>
      </c>
      <c r="B50">
        <v>362446.52</v>
      </c>
      <c r="C50">
        <v>41401.31</v>
      </c>
      <c r="D50">
        <v>86471.31</v>
      </c>
      <c r="F50">
        <v>6</v>
      </c>
      <c r="G50">
        <v>81709.47</v>
      </c>
      <c r="K50">
        <v>7480</v>
      </c>
      <c r="N50">
        <v>864</v>
      </c>
      <c r="Q50">
        <v>-1539064.12</v>
      </c>
      <c r="R50">
        <v>1946410.43</v>
      </c>
      <c r="T50">
        <v>1036.3699999999999</v>
      </c>
      <c r="U50">
        <v>738942.15</v>
      </c>
      <c r="V50">
        <v>540332</v>
      </c>
      <c r="Y50">
        <v>1342714.8</v>
      </c>
      <c r="AA50">
        <v>120600</v>
      </c>
      <c r="AB50">
        <v>1443694.8</v>
      </c>
      <c r="AC50">
        <v>31952</v>
      </c>
      <c r="AD50">
        <v>22514</v>
      </c>
      <c r="AE50">
        <v>1024958.68</v>
      </c>
      <c r="AF50">
        <v>54114.63</v>
      </c>
      <c r="AH50">
        <v>10000</v>
      </c>
      <c r="AI50">
        <v>46.91</v>
      </c>
    </row>
    <row r="51" spans="1:35" x14ac:dyDescent="0.25">
      <c r="A51" t="s">
        <v>2579</v>
      </c>
      <c r="B51">
        <v>101964.92</v>
      </c>
      <c r="C51">
        <v>23204</v>
      </c>
      <c r="D51">
        <v>37043.120000000003</v>
      </c>
      <c r="F51">
        <v>104220.26</v>
      </c>
      <c r="G51">
        <v>82458.850000000006</v>
      </c>
      <c r="K51">
        <v>51230.29</v>
      </c>
      <c r="N51">
        <v>0</v>
      </c>
      <c r="Q51">
        <v>-1132487.06</v>
      </c>
      <c r="R51">
        <v>1372237.86</v>
      </c>
      <c r="U51">
        <v>477099.89</v>
      </c>
      <c r="V51">
        <v>378336</v>
      </c>
      <c r="W51">
        <v>661.65</v>
      </c>
      <c r="Y51">
        <v>635985</v>
      </c>
      <c r="AA51">
        <v>96000</v>
      </c>
      <c r="AB51">
        <v>822864</v>
      </c>
      <c r="AC51">
        <v>9094</v>
      </c>
      <c r="AD51">
        <v>16725</v>
      </c>
      <c r="AE51">
        <v>636484.31999999995</v>
      </c>
      <c r="AF51">
        <v>35005.160000000003</v>
      </c>
      <c r="AH51">
        <v>10000</v>
      </c>
    </row>
    <row r="52" spans="1:35" x14ac:dyDescent="0.25">
      <c r="A52" t="s">
        <v>2580</v>
      </c>
      <c r="B52">
        <v>75394.64</v>
      </c>
      <c r="D52">
        <v>48956.35</v>
      </c>
      <c r="F52">
        <v>38722.44</v>
      </c>
      <c r="G52">
        <v>52763.27</v>
      </c>
      <c r="N52">
        <v>408.84</v>
      </c>
      <c r="Q52">
        <v>-322070.03000000003</v>
      </c>
      <c r="R52">
        <v>578798.57999999996</v>
      </c>
      <c r="U52">
        <v>568089.27</v>
      </c>
      <c r="V52">
        <v>246736</v>
      </c>
      <c r="AB52">
        <v>323878</v>
      </c>
      <c r="AC52">
        <v>17840</v>
      </c>
      <c r="AD52">
        <v>22924</v>
      </c>
      <c r="AE52">
        <v>456827.47</v>
      </c>
      <c r="AF52">
        <v>23676.49</v>
      </c>
      <c r="AH52">
        <v>10980</v>
      </c>
    </row>
    <row r="53" spans="1:35" x14ac:dyDescent="0.25">
      <c r="A53" t="s">
        <v>2581</v>
      </c>
      <c r="B53">
        <v>496562.72</v>
      </c>
      <c r="C53">
        <v>6327</v>
      </c>
      <c r="D53">
        <v>77781.740000000005</v>
      </c>
      <c r="F53">
        <v>847498.46</v>
      </c>
      <c r="G53">
        <v>79785.23</v>
      </c>
      <c r="K53">
        <v>15405</v>
      </c>
      <c r="N53">
        <v>204</v>
      </c>
      <c r="Q53">
        <v>-492243.58</v>
      </c>
      <c r="R53">
        <v>1787234.17</v>
      </c>
      <c r="U53">
        <v>481372.66</v>
      </c>
      <c r="V53">
        <v>289682</v>
      </c>
      <c r="W53">
        <v>774.69</v>
      </c>
      <c r="Y53">
        <v>704605</v>
      </c>
      <c r="AA53">
        <v>144300</v>
      </c>
      <c r="AB53">
        <v>848536</v>
      </c>
      <c r="AC53">
        <v>23224</v>
      </c>
      <c r="AD53">
        <v>10540</v>
      </c>
      <c r="AE53">
        <v>400053.74</v>
      </c>
      <c r="AF53">
        <v>141025.04999999999</v>
      </c>
    </row>
    <row r="54" spans="1:35" x14ac:dyDescent="0.25">
      <c r="A54" t="s">
        <v>2582</v>
      </c>
      <c r="B54">
        <v>551850.23999999999</v>
      </c>
      <c r="C54">
        <v>0</v>
      </c>
      <c r="D54">
        <v>24956.09</v>
      </c>
      <c r="F54">
        <v>33874.99</v>
      </c>
      <c r="G54">
        <v>539425.05000000005</v>
      </c>
      <c r="K54">
        <v>23400</v>
      </c>
      <c r="N54">
        <v>261.66000000000003</v>
      </c>
      <c r="Q54">
        <v>-1305114.82</v>
      </c>
      <c r="R54">
        <v>2469567.41</v>
      </c>
      <c r="T54">
        <v>1337.39</v>
      </c>
      <c r="U54">
        <v>723677.12</v>
      </c>
      <c r="V54">
        <v>90200</v>
      </c>
      <c r="Y54">
        <v>644385</v>
      </c>
      <c r="AA54">
        <v>186630</v>
      </c>
      <c r="AB54">
        <v>927652.52</v>
      </c>
      <c r="AC54">
        <v>21500</v>
      </c>
      <c r="AD54">
        <v>7920</v>
      </c>
      <c r="AE54">
        <v>644994.47</v>
      </c>
      <c r="AF54">
        <v>72170.399999999994</v>
      </c>
      <c r="AH54">
        <v>10000</v>
      </c>
    </row>
    <row r="55" spans="1:35" x14ac:dyDescent="0.25">
      <c r="A55" t="s">
        <v>2583</v>
      </c>
      <c r="B55">
        <v>116540.76</v>
      </c>
      <c r="C55">
        <v>0</v>
      </c>
      <c r="D55">
        <v>28336.74</v>
      </c>
      <c r="F55">
        <v>159631.84</v>
      </c>
      <c r="G55">
        <v>32201.119999999999</v>
      </c>
      <c r="J55">
        <v>4000</v>
      </c>
      <c r="K55">
        <v>14860</v>
      </c>
      <c r="N55">
        <v>12354.91</v>
      </c>
      <c r="Q55">
        <v>-1600204.2</v>
      </c>
      <c r="R55">
        <v>2114448.44</v>
      </c>
      <c r="U55">
        <v>408341.33</v>
      </c>
      <c r="V55">
        <v>95857.96</v>
      </c>
      <c r="W55">
        <v>542.45000000000005</v>
      </c>
      <c r="Y55">
        <v>1460676</v>
      </c>
      <c r="AA55">
        <v>178900</v>
      </c>
      <c r="AB55">
        <v>1485676</v>
      </c>
      <c r="AC55">
        <v>15680</v>
      </c>
      <c r="AD55">
        <v>12976</v>
      </c>
      <c r="AE55">
        <v>732522.18</v>
      </c>
      <c r="AF55">
        <v>96212.25</v>
      </c>
      <c r="AH55">
        <v>10000</v>
      </c>
    </row>
    <row r="56" spans="1:35" x14ac:dyDescent="0.25">
      <c r="A56" t="s">
        <v>2584</v>
      </c>
      <c r="B56">
        <v>97321.56</v>
      </c>
      <c r="C56">
        <v>0</v>
      </c>
      <c r="D56">
        <v>29428.3</v>
      </c>
      <c r="F56">
        <v>832092.51</v>
      </c>
      <c r="G56">
        <v>48583.57</v>
      </c>
      <c r="K56">
        <v>33760</v>
      </c>
      <c r="N56">
        <v>485.3</v>
      </c>
      <c r="Q56">
        <v>-1640735.02</v>
      </c>
      <c r="R56">
        <v>2791483.6</v>
      </c>
      <c r="U56">
        <v>351601.93</v>
      </c>
      <c r="V56">
        <v>364328</v>
      </c>
      <c r="W56">
        <v>462.95</v>
      </c>
      <c r="Y56">
        <v>661803.5</v>
      </c>
      <c r="AA56">
        <v>139800</v>
      </c>
      <c r="AB56">
        <v>857054.5</v>
      </c>
      <c r="AC56">
        <v>8630</v>
      </c>
      <c r="AD56">
        <v>9019</v>
      </c>
      <c r="AE56">
        <v>675250.56</v>
      </c>
      <c r="AF56">
        <v>135610.26</v>
      </c>
      <c r="AH56">
        <v>10000</v>
      </c>
    </row>
    <row r="57" spans="1:35" x14ac:dyDescent="0.25">
      <c r="A57" t="s">
        <v>2585</v>
      </c>
      <c r="B57">
        <v>1175914.44</v>
      </c>
      <c r="C57">
        <v>0</v>
      </c>
      <c r="D57">
        <v>236471.78</v>
      </c>
      <c r="F57">
        <v>294779.68</v>
      </c>
      <c r="G57">
        <v>172694.37</v>
      </c>
      <c r="J57">
        <v>10500</v>
      </c>
      <c r="K57">
        <v>20460</v>
      </c>
      <c r="N57">
        <v>823</v>
      </c>
      <c r="Q57">
        <v>-196979.07</v>
      </c>
      <c r="R57">
        <v>1683662.57</v>
      </c>
      <c r="U57">
        <v>515695.91</v>
      </c>
      <c r="V57">
        <v>764705</v>
      </c>
      <c r="W57">
        <v>3520.12</v>
      </c>
      <c r="Y57">
        <v>1368449.5</v>
      </c>
      <c r="AA57">
        <v>38700</v>
      </c>
      <c r="AB57">
        <v>1496249.5</v>
      </c>
      <c r="AC57">
        <v>37108</v>
      </c>
      <c r="AE57">
        <v>652328.16</v>
      </c>
      <c r="AF57">
        <v>143990.35</v>
      </c>
      <c r="AH57">
        <v>0.75</v>
      </c>
    </row>
    <row r="58" spans="1:35" x14ac:dyDescent="0.25">
      <c r="A58" t="s">
        <v>2586</v>
      </c>
      <c r="B58">
        <v>390796.99</v>
      </c>
      <c r="C58">
        <v>0</v>
      </c>
      <c r="D58">
        <v>131258.84</v>
      </c>
      <c r="F58">
        <v>-423077.28</v>
      </c>
      <c r="G58">
        <v>641444.11</v>
      </c>
      <c r="J58">
        <v>117.5</v>
      </c>
      <c r="K58">
        <v>57720</v>
      </c>
      <c r="N58">
        <v>10445.969999999999</v>
      </c>
      <c r="O58">
        <v>1671.51</v>
      </c>
      <c r="Q58">
        <v>-54206.5</v>
      </c>
      <c r="R58">
        <v>1188971.67</v>
      </c>
      <c r="U58">
        <v>607951.23</v>
      </c>
      <c r="V58">
        <v>50050</v>
      </c>
      <c r="W58">
        <v>2573.9</v>
      </c>
      <c r="Y58">
        <v>1486018.8</v>
      </c>
      <c r="AA58">
        <v>35000</v>
      </c>
      <c r="AB58">
        <v>1666777.8</v>
      </c>
      <c r="AC58">
        <v>240</v>
      </c>
      <c r="AD58">
        <v>27824</v>
      </c>
      <c r="AE58">
        <v>849257.85</v>
      </c>
      <c r="AF58">
        <v>101783.75</v>
      </c>
      <c r="AH58">
        <v>8.02</v>
      </c>
    </row>
    <row r="59" spans="1:35" x14ac:dyDescent="0.25">
      <c r="A59" t="s">
        <v>2587</v>
      </c>
      <c r="B59">
        <v>126192.03</v>
      </c>
      <c r="C59">
        <v>0</v>
      </c>
      <c r="D59">
        <v>20178.05</v>
      </c>
      <c r="F59">
        <v>188135.67999999999</v>
      </c>
      <c r="G59">
        <v>37854.519999999997</v>
      </c>
      <c r="J59">
        <v>0</v>
      </c>
      <c r="K59">
        <v>18454.3</v>
      </c>
      <c r="N59">
        <v>0</v>
      </c>
      <c r="Q59">
        <v>-1644297.21</v>
      </c>
      <c r="R59">
        <v>2121250.9300000002</v>
      </c>
      <c r="T59">
        <v>865.15</v>
      </c>
      <c r="U59">
        <v>647483.43999999994</v>
      </c>
      <c r="V59">
        <v>204000</v>
      </c>
      <c r="W59">
        <v>191.79</v>
      </c>
      <c r="Y59">
        <v>729619.5</v>
      </c>
      <c r="AA59">
        <v>206816.26</v>
      </c>
      <c r="AB59">
        <v>1028211.35</v>
      </c>
      <c r="AC59">
        <v>8000</v>
      </c>
      <c r="AD59">
        <v>368</v>
      </c>
      <c r="AE59">
        <v>778745.93</v>
      </c>
      <c r="AF59">
        <v>96363.94</v>
      </c>
      <c r="AH59">
        <v>334.66</v>
      </c>
    </row>
    <row r="60" spans="1:35" x14ac:dyDescent="0.25">
      <c r="A60" t="s">
        <v>2588</v>
      </c>
      <c r="B60">
        <v>247929.39</v>
      </c>
      <c r="C60">
        <v>0</v>
      </c>
      <c r="D60">
        <v>496708.36</v>
      </c>
      <c r="F60">
        <v>8</v>
      </c>
      <c r="G60">
        <v>58474.28</v>
      </c>
      <c r="N60">
        <v>1817</v>
      </c>
      <c r="Q60">
        <v>-326303.81</v>
      </c>
      <c r="R60">
        <v>1374864.38</v>
      </c>
      <c r="U60">
        <v>871307.85</v>
      </c>
      <c r="V60">
        <v>533028</v>
      </c>
      <c r="W60">
        <v>2173.08</v>
      </c>
      <c r="Y60">
        <v>1386103.9</v>
      </c>
      <c r="AA60">
        <v>2500</v>
      </c>
      <c r="AB60">
        <v>1765871.14</v>
      </c>
      <c r="AC60">
        <v>3312</v>
      </c>
      <c r="AD60">
        <v>464.8</v>
      </c>
      <c r="AE60">
        <v>1110515.31</v>
      </c>
      <c r="AF60">
        <v>162207.12</v>
      </c>
    </row>
    <row r="61" spans="1:35" x14ac:dyDescent="0.25">
      <c r="A61" t="s">
        <v>2589</v>
      </c>
      <c r="B61">
        <v>220689.61</v>
      </c>
      <c r="C61">
        <v>0</v>
      </c>
      <c r="D61">
        <v>71877.98</v>
      </c>
      <c r="F61">
        <v>115489.23</v>
      </c>
      <c r="G61">
        <v>144951.70000000001</v>
      </c>
      <c r="K61">
        <v>21960</v>
      </c>
      <c r="N61">
        <v>1901</v>
      </c>
      <c r="Q61">
        <v>-1822940.01</v>
      </c>
      <c r="R61">
        <v>2680574.06</v>
      </c>
      <c r="U61">
        <v>799262.82</v>
      </c>
      <c r="V61">
        <v>816824</v>
      </c>
      <c r="W61">
        <v>2676.94</v>
      </c>
      <c r="Y61">
        <v>1637000.5</v>
      </c>
      <c r="AA61">
        <v>105800</v>
      </c>
      <c r="AB61">
        <v>2144844.5</v>
      </c>
      <c r="AC61">
        <v>10120</v>
      </c>
      <c r="AE61">
        <v>1388186.77</v>
      </c>
      <c r="AF61">
        <v>146899.51999999999</v>
      </c>
    </row>
    <row r="62" spans="1:35" x14ac:dyDescent="0.25">
      <c r="A62" t="s">
        <v>2590</v>
      </c>
      <c r="B62">
        <v>164958.39999999999</v>
      </c>
      <c r="C62">
        <v>0</v>
      </c>
      <c r="D62">
        <v>308094.78999999998</v>
      </c>
      <c r="F62">
        <v>65.739999999999995</v>
      </c>
      <c r="G62">
        <v>347810.46</v>
      </c>
      <c r="K62">
        <v>7560</v>
      </c>
      <c r="N62">
        <v>14137.25</v>
      </c>
      <c r="Q62">
        <v>-1102177.25</v>
      </c>
      <c r="R62">
        <v>2191965</v>
      </c>
      <c r="U62">
        <v>356720.89</v>
      </c>
      <c r="V62">
        <v>390844</v>
      </c>
      <c r="W62">
        <v>2486.09</v>
      </c>
      <c r="Y62">
        <v>1392880</v>
      </c>
      <c r="AB62">
        <v>1598181</v>
      </c>
      <c r="AC62">
        <v>14674.4</v>
      </c>
      <c r="AE62">
        <v>736666.99</v>
      </c>
      <c r="AF62">
        <v>83964.2</v>
      </c>
    </row>
    <row r="63" spans="1:35" x14ac:dyDescent="0.25">
      <c r="A63" t="s">
        <v>2591</v>
      </c>
      <c r="B63">
        <v>817133.99</v>
      </c>
      <c r="C63">
        <v>0</v>
      </c>
      <c r="D63">
        <v>77086.710000000006</v>
      </c>
      <c r="F63">
        <v>3227675.5</v>
      </c>
      <c r="G63">
        <v>418811.61</v>
      </c>
      <c r="N63">
        <v>0</v>
      </c>
      <c r="O63">
        <v>1800</v>
      </c>
      <c r="Q63">
        <v>3865467.62</v>
      </c>
      <c r="R63">
        <v>1302561.3500000001</v>
      </c>
      <c r="T63">
        <v>6559.26</v>
      </c>
      <c r="U63">
        <v>856691</v>
      </c>
      <c r="V63">
        <v>220</v>
      </c>
      <c r="W63">
        <v>2389.8000000000002</v>
      </c>
      <c r="Y63">
        <v>1269886.3</v>
      </c>
      <c r="AA63">
        <v>218480</v>
      </c>
      <c r="AB63">
        <v>1568739.3</v>
      </c>
      <c r="AC63">
        <v>11700</v>
      </c>
      <c r="AD63">
        <v>2576</v>
      </c>
      <c r="AE63">
        <v>1011797.87</v>
      </c>
      <c r="AF63">
        <v>289414.34999999998</v>
      </c>
      <c r="AH63">
        <v>99120</v>
      </c>
    </row>
    <row r="64" spans="1:35" x14ac:dyDescent="0.25">
      <c r="A64" t="s">
        <v>2592</v>
      </c>
      <c r="B64">
        <v>110908.16</v>
      </c>
      <c r="C64">
        <v>0</v>
      </c>
      <c r="D64">
        <v>157326.32999999999</v>
      </c>
      <c r="F64">
        <v>263141.21000000002</v>
      </c>
      <c r="G64">
        <v>651264.5</v>
      </c>
      <c r="K64">
        <v>7960</v>
      </c>
      <c r="M64">
        <v>25188.47</v>
      </c>
      <c r="N64">
        <v>1949</v>
      </c>
      <c r="Q64">
        <v>-139529.48000000001</v>
      </c>
      <c r="R64">
        <v>1726865.73</v>
      </c>
      <c r="U64">
        <v>783746.12</v>
      </c>
      <c r="V64">
        <v>246315</v>
      </c>
      <c r="W64">
        <v>1531.48</v>
      </c>
      <c r="Y64">
        <v>1352865.98</v>
      </c>
      <c r="AA64">
        <v>199120</v>
      </c>
      <c r="AB64">
        <v>1696240.98</v>
      </c>
      <c r="AC64">
        <v>24744</v>
      </c>
      <c r="AD64">
        <v>13086</v>
      </c>
      <c r="AE64">
        <v>1160530.06</v>
      </c>
      <c r="AF64">
        <v>128741</v>
      </c>
      <c r="AH64">
        <v>30.06</v>
      </c>
    </row>
    <row r="65" spans="1:34" x14ac:dyDescent="0.25">
      <c r="A65" t="s">
        <v>2593</v>
      </c>
      <c r="B65">
        <v>153096.31</v>
      </c>
      <c r="C65">
        <v>0</v>
      </c>
      <c r="D65">
        <v>273717.09000000003</v>
      </c>
      <c r="F65">
        <v>107001.63</v>
      </c>
      <c r="G65">
        <v>292150.59999999998</v>
      </c>
      <c r="J65">
        <v>0</v>
      </c>
      <c r="K65">
        <v>0</v>
      </c>
      <c r="N65">
        <v>0</v>
      </c>
      <c r="Q65">
        <v>190965.27</v>
      </c>
      <c r="R65">
        <v>1340923.19</v>
      </c>
      <c r="U65">
        <v>505947.55</v>
      </c>
      <c r="V65">
        <v>121700</v>
      </c>
      <c r="W65">
        <v>2269.69</v>
      </c>
      <c r="Y65">
        <v>1089728.6000000001</v>
      </c>
      <c r="AB65">
        <v>1416624.6</v>
      </c>
      <c r="AC65">
        <v>36760</v>
      </c>
      <c r="AD65">
        <v>17824</v>
      </c>
      <c r="AE65">
        <v>814597.86</v>
      </c>
      <c r="AF65">
        <v>139762.21</v>
      </c>
    </row>
    <row r="66" spans="1:34" x14ac:dyDescent="0.25">
      <c r="A66" t="s">
        <v>2594</v>
      </c>
      <c r="B66">
        <v>354682.08</v>
      </c>
      <c r="C66">
        <v>0</v>
      </c>
      <c r="D66">
        <v>191988.63</v>
      </c>
      <c r="F66">
        <v>90545.63</v>
      </c>
      <c r="G66">
        <v>306977.15999999997</v>
      </c>
      <c r="K66">
        <v>10919.14</v>
      </c>
      <c r="N66">
        <v>3606</v>
      </c>
      <c r="O66">
        <v>418.8</v>
      </c>
      <c r="Q66">
        <v>11061.88</v>
      </c>
      <c r="R66">
        <v>1363793.05</v>
      </c>
      <c r="S66">
        <v>279.82</v>
      </c>
      <c r="U66">
        <v>685455.74</v>
      </c>
      <c r="W66">
        <v>608.64</v>
      </c>
      <c r="Y66">
        <v>1906700</v>
      </c>
      <c r="AA66">
        <v>36400</v>
      </c>
      <c r="AB66">
        <v>2032548</v>
      </c>
      <c r="AC66">
        <v>21655.64</v>
      </c>
      <c r="AE66">
        <v>895385.63</v>
      </c>
      <c r="AF66">
        <v>125460.3</v>
      </c>
    </row>
    <row r="67" spans="1:34" x14ac:dyDescent="0.25">
      <c r="A67" t="s">
        <v>2595</v>
      </c>
      <c r="B67">
        <v>118222.78</v>
      </c>
      <c r="C67">
        <v>0</v>
      </c>
      <c r="D67">
        <v>80277.5</v>
      </c>
      <c r="F67">
        <v>1476660.31</v>
      </c>
      <c r="G67">
        <v>207948.15</v>
      </c>
      <c r="J67">
        <v>0</v>
      </c>
      <c r="K67">
        <v>17160</v>
      </c>
      <c r="N67">
        <v>621</v>
      </c>
      <c r="Q67">
        <v>1856349.56</v>
      </c>
      <c r="R67">
        <v>464694.52</v>
      </c>
      <c r="U67">
        <v>429555.04</v>
      </c>
      <c r="V67">
        <v>62950</v>
      </c>
      <c r="W67">
        <v>865.4</v>
      </c>
      <c r="Y67">
        <v>778111.1</v>
      </c>
      <c r="AA67">
        <v>4</v>
      </c>
      <c r="AB67">
        <v>879921.95</v>
      </c>
      <c r="AC67">
        <v>6120</v>
      </c>
      <c r="AE67">
        <v>525290.54</v>
      </c>
      <c r="AF67">
        <v>315869.39</v>
      </c>
      <c r="AH67">
        <v>0</v>
      </c>
    </row>
    <row r="68" spans="1:34" x14ac:dyDescent="0.25">
      <c r="A68" t="s">
        <v>2596</v>
      </c>
      <c r="B68">
        <v>376584.58</v>
      </c>
      <c r="C68">
        <v>0</v>
      </c>
      <c r="D68">
        <v>226126.78</v>
      </c>
      <c r="F68">
        <v>673200.31</v>
      </c>
      <c r="G68">
        <v>332148.82</v>
      </c>
      <c r="J68">
        <v>0</v>
      </c>
      <c r="N68">
        <v>1557.45</v>
      </c>
      <c r="Q68">
        <v>1449305.95</v>
      </c>
      <c r="R68">
        <v>961521.58</v>
      </c>
      <c r="T68">
        <v>4381.75</v>
      </c>
      <c r="U68">
        <v>637271.46</v>
      </c>
      <c r="V68">
        <v>101015</v>
      </c>
      <c r="Y68">
        <v>1530090</v>
      </c>
      <c r="AA68">
        <v>3500.1</v>
      </c>
      <c r="AB68">
        <v>1743079</v>
      </c>
      <c r="AC68">
        <v>21008</v>
      </c>
      <c r="AD68">
        <v>1240</v>
      </c>
      <c r="AE68">
        <v>1069789.3400000001</v>
      </c>
      <c r="AF68">
        <v>195336.46</v>
      </c>
      <c r="AH68">
        <v>50130</v>
      </c>
    </row>
    <row r="69" spans="1:34" x14ac:dyDescent="0.25">
      <c r="A69" t="s">
        <v>2597</v>
      </c>
      <c r="B69">
        <v>2084396.98</v>
      </c>
      <c r="C69">
        <v>0</v>
      </c>
      <c r="D69">
        <v>84343.08</v>
      </c>
      <c r="F69">
        <v>25658.2</v>
      </c>
      <c r="G69">
        <v>341522.76</v>
      </c>
      <c r="K69">
        <v>21360</v>
      </c>
      <c r="N69">
        <v>5910.94</v>
      </c>
      <c r="Q69">
        <v>978227.77</v>
      </c>
      <c r="R69">
        <v>2317512.06</v>
      </c>
      <c r="U69">
        <v>460012.2</v>
      </c>
      <c r="V69">
        <v>705194</v>
      </c>
      <c r="W69">
        <v>12543.09</v>
      </c>
      <c r="Y69">
        <v>1030198.5</v>
      </c>
      <c r="AA69">
        <v>41400</v>
      </c>
      <c r="AB69">
        <v>1283412.5</v>
      </c>
      <c r="AC69">
        <v>11816</v>
      </c>
      <c r="AE69">
        <v>1456971.81</v>
      </c>
      <c r="AF69">
        <v>184237.23</v>
      </c>
      <c r="AH69">
        <v>100000</v>
      </c>
    </row>
    <row r="70" spans="1:34" x14ac:dyDescent="0.25">
      <c r="A70" t="s">
        <v>2598</v>
      </c>
      <c r="B70">
        <v>289268.09999999998</v>
      </c>
      <c r="C70">
        <v>10000</v>
      </c>
      <c r="D70">
        <v>36459.9</v>
      </c>
      <c r="F70">
        <v>333141.19</v>
      </c>
      <c r="G70">
        <v>177842.94</v>
      </c>
      <c r="J70">
        <v>0</v>
      </c>
      <c r="K70">
        <v>22161.3</v>
      </c>
      <c r="N70">
        <v>624.9</v>
      </c>
      <c r="Q70">
        <v>-1396747.92</v>
      </c>
      <c r="R70">
        <v>2233839.69</v>
      </c>
      <c r="U70">
        <v>709678.19</v>
      </c>
      <c r="V70">
        <v>352050</v>
      </c>
      <c r="W70">
        <v>2154.91</v>
      </c>
      <c r="Y70">
        <v>1208479</v>
      </c>
      <c r="AA70">
        <v>42198</v>
      </c>
      <c r="AB70">
        <v>1359929.17</v>
      </c>
      <c r="AC70">
        <v>15556</v>
      </c>
      <c r="AE70">
        <v>791586.9</v>
      </c>
      <c r="AF70">
        <v>160653.87</v>
      </c>
    </row>
    <row r="71" spans="1:34" x14ac:dyDescent="0.25">
      <c r="A71" t="s">
        <v>2599</v>
      </c>
      <c r="B71">
        <v>199906.17</v>
      </c>
      <c r="C71">
        <v>0</v>
      </c>
      <c r="D71">
        <v>44199.32</v>
      </c>
      <c r="F71">
        <v>-459831.45</v>
      </c>
      <c r="G71">
        <v>396241.14</v>
      </c>
      <c r="N71">
        <v>0</v>
      </c>
      <c r="Q71">
        <v>-1896304.03</v>
      </c>
      <c r="R71">
        <v>2560558.21</v>
      </c>
      <c r="U71">
        <v>427825.06</v>
      </c>
      <c r="V71">
        <v>131824</v>
      </c>
      <c r="W71">
        <v>2526.04</v>
      </c>
      <c r="Y71">
        <v>849705.8</v>
      </c>
      <c r="AB71">
        <v>1086890.8</v>
      </c>
      <c r="AC71">
        <v>10580</v>
      </c>
      <c r="AD71">
        <v>4512</v>
      </c>
      <c r="AE71">
        <v>609708.78</v>
      </c>
      <c r="AF71">
        <v>176528.32</v>
      </c>
      <c r="AH71">
        <v>7400</v>
      </c>
    </row>
    <row r="72" spans="1:34" x14ac:dyDescent="0.25">
      <c r="A72" t="s">
        <v>2600</v>
      </c>
      <c r="B72">
        <v>365955.83</v>
      </c>
      <c r="C72">
        <v>0</v>
      </c>
      <c r="D72">
        <v>274204.59999999998</v>
      </c>
      <c r="F72">
        <v>9797.7999999999993</v>
      </c>
      <c r="G72">
        <v>246194.87</v>
      </c>
      <c r="K72">
        <v>19563</v>
      </c>
      <c r="M72">
        <v>51200</v>
      </c>
      <c r="N72">
        <v>2081</v>
      </c>
      <c r="Q72">
        <v>-1271757.73</v>
      </c>
      <c r="R72">
        <v>1431387.54</v>
      </c>
      <c r="U72">
        <v>992060.72</v>
      </c>
      <c r="V72">
        <v>591400</v>
      </c>
      <c r="W72">
        <v>84.36</v>
      </c>
      <c r="Y72">
        <v>1619917</v>
      </c>
      <c r="AA72">
        <v>81750</v>
      </c>
      <c r="AB72">
        <v>1735405</v>
      </c>
      <c r="AD72">
        <v>97123.5</v>
      </c>
      <c r="AE72">
        <v>722892.29</v>
      </c>
      <c r="AF72">
        <v>66112</v>
      </c>
    </row>
    <row r="73" spans="1:34" x14ac:dyDescent="0.25">
      <c r="A73" t="s">
        <v>2601</v>
      </c>
      <c r="B73">
        <v>185855.85</v>
      </c>
      <c r="C73">
        <v>0</v>
      </c>
      <c r="D73">
        <v>97789.68</v>
      </c>
      <c r="F73">
        <v>-41747.65</v>
      </c>
      <c r="G73">
        <v>818339.86</v>
      </c>
      <c r="K73">
        <v>17544</v>
      </c>
      <c r="Q73">
        <v>-549979.31000000006</v>
      </c>
      <c r="R73">
        <v>2041384.85</v>
      </c>
      <c r="U73">
        <v>735124.26</v>
      </c>
      <c r="V73">
        <v>99930</v>
      </c>
      <c r="W73">
        <v>1532.44</v>
      </c>
      <c r="Y73">
        <v>1692950</v>
      </c>
      <c r="AA73">
        <v>158000</v>
      </c>
      <c r="AB73">
        <v>1972598.38</v>
      </c>
      <c r="AC73">
        <v>11600</v>
      </c>
      <c r="AE73">
        <v>839817.88</v>
      </c>
      <c r="AF73">
        <v>312232.24</v>
      </c>
    </row>
    <row r="74" spans="1:34" x14ac:dyDescent="0.25">
      <c r="A74" t="s">
        <v>2602</v>
      </c>
      <c r="B74">
        <v>190629.26</v>
      </c>
      <c r="C74">
        <v>0</v>
      </c>
      <c r="D74">
        <v>52215.55</v>
      </c>
      <c r="F74">
        <v>157903.48000000001</v>
      </c>
      <c r="G74">
        <v>236747.23</v>
      </c>
      <c r="Q74">
        <v>-236341.17</v>
      </c>
      <c r="R74">
        <v>1173118.8999999999</v>
      </c>
      <c r="U74">
        <v>628548.46</v>
      </c>
      <c r="V74">
        <v>74510</v>
      </c>
      <c r="W74">
        <v>841.64</v>
      </c>
      <c r="Y74">
        <v>1192400</v>
      </c>
      <c r="AA74">
        <v>130800</v>
      </c>
      <c r="AB74">
        <v>1464714.46</v>
      </c>
      <c r="AD74">
        <v>42866</v>
      </c>
      <c r="AE74">
        <v>602210.82999999996</v>
      </c>
      <c r="AF74">
        <v>203591.02</v>
      </c>
      <c r="AH74">
        <v>13000</v>
      </c>
    </row>
    <row r="75" spans="1:34" x14ac:dyDescent="0.25">
      <c r="A75" t="s">
        <v>2603</v>
      </c>
      <c r="B75">
        <v>997109.12</v>
      </c>
      <c r="C75">
        <v>0</v>
      </c>
      <c r="D75">
        <v>96362.72</v>
      </c>
      <c r="F75">
        <v>125012.05</v>
      </c>
      <c r="G75">
        <v>256705.48</v>
      </c>
      <c r="K75">
        <v>0</v>
      </c>
      <c r="N75">
        <v>0</v>
      </c>
      <c r="Q75">
        <v>-168936.42</v>
      </c>
      <c r="R75">
        <v>1745362.84</v>
      </c>
      <c r="U75">
        <v>2166020.92</v>
      </c>
      <c r="V75">
        <v>185548</v>
      </c>
      <c r="W75">
        <v>3342.08</v>
      </c>
      <c r="Y75">
        <v>1934000</v>
      </c>
      <c r="AA75">
        <v>538800</v>
      </c>
      <c r="AB75">
        <v>2230837</v>
      </c>
      <c r="AC75">
        <v>13680</v>
      </c>
      <c r="AD75">
        <v>45592</v>
      </c>
      <c r="AE75">
        <v>1566431.42</v>
      </c>
      <c r="AF75">
        <v>360407.63</v>
      </c>
      <c r="AH75">
        <v>712000</v>
      </c>
    </row>
    <row r="76" spans="1:34" x14ac:dyDescent="0.25">
      <c r="A76" t="s">
        <v>2604</v>
      </c>
      <c r="B76">
        <v>524453.05000000005</v>
      </c>
      <c r="C76">
        <v>79660.91</v>
      </c>
      <c r="D76">
        <v>45164.1</v>
      </c>
      <c r="F76">
        <v>59061.75</v>
      </c>
      <c r="G76">
        <v>434599.3</v>
      </c>
      <c r="K76">
        <v>50744.25</v>
      </c>
      <c r="M76">
        <v>80120</v>
      </c>
      <c r="N76">
        <v>6560.54</v>
      </c>
      <c r="Q76">
        <v>-655779.18000000005</v>
      </c>
      <c r="R76">
        <v>1851699.47</v>
      </c>
      <c r="U76">
        <v>698996.44</v>
      </c>
      <c r="W76">
        <v>2663.32</v>
      </c>
      <c r="Y76">
        <v>2396100</v>
      </c>
      <c r="AA76">
        <v>228088.02</v>
      </c>
      <c r="AB76">
        <v>2642252</v>
      </c>
      <c r="AD76">
        <v>21641.599999999999</v>
      </c>
      <c r="AE76">
        <v>710296.91</v>
      </c>
      <c r="AF76">
        <v>78839.240000000005</v>
      </c>
      <c r="AH76">
        <v>63224</v>
      </c>
    </row>
    <row r="77" spans="1:34" x14ac:dyDescent="0.25">
      <c r="A77" t="s">
        <v>2605</v>
      </c>
      <c r="B77">
        <v>163210.67000000001</v>
      </c>
      <c r="C77">
        <v>31270.13</v>
      </c>
      <c r="D77">
        <v>122003.3</v>
      </c>
      <c r="F77">
        <v>406288.08</v>
      </c>
      <c r="G77">
        <v>671416.6</v>
      </c>
      <c r="K77">
        <v>61950</v>
      </c>
      <c r="N77">
        <v>300.79000000000002</v>
      </c>
      <c r="Q77">
        <v>452900.27</v>
      </c>
      <c r="R77">
        <v>1211766.1200000001</v>
      </c>
      <c r="U77">
        <v>583028.78</v>
      </c>
      <c r="V77">
        <v>59980</v>
      </c>
      <c r="W77">
        <v>220.94</v>
      </c>
      <c r="Y77">
        <v>1603400</v>
      </c>
      <c r="AA77">
        <v>181240.87</v>
      </c>
      <c r="AB77">
        <v>1886761</v>
      </c>
      <c r="AC77">
        <v>816</v>
      </c>
      <c r="AD77">
        <v>10412</v>
      </c>
      <c r="AE77">
        <v>830988.99</v>
      </c>
      <c r="AF77">
        <v>18621</v>
      </c>
      <c r="AG77">
        <v>13000</v>
      </c>
    </row>
    <row r="78" spans="1:34" x14ac:dyDescent="0.25">
      <c r="A78" t="s">
        <v>2606</v>
      </c>
      <c r="B78">
        <v>276829.43</v>
      </c>
      <c r="C78">
        <v>13058.92</v>
      </c>
      <c r="D78">
        <v>26666.2</v>
      </c>
      <c r="F78">
        <v>4</v>
      </c>
      <c r="G78">
        <v>250051.20000000001</v>
      </c>
      <c r="K78">
        <v>54802.75</v>
      </c>
      <c r="M78">
        <v>15000</v>
      </c>
      <c r="N78">
        <v>590</v>
      </c>
      <c r="Q78">
        <v>-971382.5</v>
      </c>
      <c r="R78">
        <v>1379368.14</v>
      </c>
      <c r="U78">
        <v>1169038.71</v>
      </c>
      <c r="V78">
        <v>653288</v>
      </c>
      <c r="W78">
        <v>125.48</v>
      </c>
      <c r="Y78">
        <v>2216098</v>
      </c>
      <c r="AA78">
        <v>500400</v>
      </c>
      <c r="AB78">
        <v>2579604</v>
      </c>
      <c r="AD78">
        <v>16132</v>
      </c>
      <c r="AE78">
        <v>1677671.63</v>
      </c>
      <c r="AF78">
        <v>127311.2</v>
      </c>
      <c r="AH78">
        <v>50000</v>
      </c>
    </row>
    <row r="79" spans="1:34" x14ac:dyDescent="0.25">
      <c r="A79" t="s">
        <v>2607</v>
      </c>
      <c r="B79">
        <v>235128.09</v>
      </c>
      <c r="C79">
        <v>5752</v>
      </c>
      <c r="D79">
        <v>0</v>
      </c>
      <c r="F79">
        <v>9606.8700000000008</v>
      </c>
      <c r="G79">
        <v>397534.77</v>
      </c>
      <c r="K79">
        <v>22800</v>
      </c>
      <c r="M79">
        <v>129360</v>
      </c>
      <c r="P79">
        <v>60017.65</v>
      </c>
      <c r="Q79">
        <v>-924734.44</v>
      </c>
      <c r="R79">
        <v>1583723.57</v>
      </c>
      <c r="U79">
        <v>543241.86</v>
      </c>
      <c r="W79">
        <v>246.37</v>
      </c>
      <c r="Y79">
        <v>1180300</v>
      </c>
      <c r="AA79">
        <v>245200</v>
      </c>
      <c r="AB79">
        <v>1555527</v>
      </c>
      <c r="AD79">
        <v>5734</v>
      </c>
      <c r="AE79">
        <v>514612.54</v>
      </c>
      <c r="AF79">
        <v>103259.74</v>
      </c>
      <c r="AH79">
        <v>13000</v>
      </c>
    </row>
    <row r="80" spans="1:34" x14ac:dyDescent="0.25">
      <c r="A80" t="s">
        <v>2608</v>
      </c>
      <c r="B80">
        <v>58286.69</v>
      </c>
      <c r="C80">
        <v>0</v>
      </c>
      <c r="D80">
        <v>32822.07</v>
      </c>
      <c r="F80">
        <v>2</v>
      </c>
      <c r="G80">
        <v>169431.28</v>
      </c>
      <c r="J80">
        <v>6500</v>
      </c>
      <c r="N80">
        <v>3567.47</v>
      </c>
      <c r="Q80">
        <v>-45258.1</v>
      </c>
      <c r="R80">
        <v>378255.64</v>
      </c>
      <c r="U80">
        <v>753187.51</v>
      </c>
      <c r="W80">
        <v>1062.6099999999999</v>
      </c>
      <c r="Y80">
        <v>1438106</v>
      </c>
      <c r="AA80">
        <v>278400</v>
      </c>
      <c r="AB80">
        <v>1371842</v>
      </c>
      <c r="AD80">
        <v>16172</v>
      </c>
      <c r="AE80">
        <v>1095855.68</v>
      </c>
      <c r="AF80">
        <v>69409.41</v>
      </c>
    </row>
    <row r="81" spans="1:34" x14ac:dyDescent="0.25">
      <c r="A81" t="s">
        <v>2609</v>
      </c>
      <c r="B81">
        <v>896901.16</v>
      </c>
      <c r="C81">
        <v>4100</v>
      </c>
      <c r="D81">
        <v>145865.20000000001</v>
      </c>
      <c r="F81">
        <v>-5906.96</v>
      </c>
      <c r="G81">
        <v>545504.18999999994</v>
      </c>
      <c r="K81">
        <v>16891</v>
      </c>
      <c r="N81">
        <v>1041</v>
      </c>
      <c r="Q81">
        <v>435177.71</v>
      </c>
      <c r="R81">
        <v>646396.12</v>
      </c>
      <c r="U81">
        <v>573071.06000000006</v>
      </c>
      <c r="V81">
        <v>535616</v>
      </c>
      <c r="W81">
        <v>3719.46</v>
      </c>
      <c r="Y81">
        <v>473140</v>
      </c>
      <c r="AB81">
        <v>690746</v>
      </c>
      <c r="AC81">
        <v>20724</v>
      </c>
      <c r="AE81">
        <v>357442.39</v>
      </c>
      <c r="AF81">
        <v>29669.19</v>
      </c>
      <c r="AH81">
        <v>7.18</v>
      </c>
    </row>
    <row r="82" spans="1:34" x14ac:dyDescent="0.25">
      <c r="A82" t="s">
        <v>2610</v>
      </c>
      <c r="B82">
        <v>510357.62</v>
      </c>
      <c r="C82">
        <v>0</v>
      </c>
      <c r="D82">
        <v>72365.570000000007</v>
      </c>
      <c r="F82">
        <v>1971689.39</v>
      </c>
      <c r="G82">
        <v>134795.92000000001</v>
      </c>
      <c r="K82">
        <v>16160</v>
      </c>
      <c r="N82">
        <v>1190</v>
      </c>
      <c r="Q82">
        <v>-464391.74</v>
      </c>
      <c r="R82">
        <v>3382854.97</v>
      </c>
      <c r="U82">
        <v>836876.93</v>
      </c>
      <c r="V82">
        <v>100000</v>
      </c>
      <c r="W82">
        <v>2649.24</v>
      </c>
      <c r="Y82">
        <v>978560</v>
      </c>
      <c r="AA82">
        <v>146400</v>
      </c>
      <c r="AB82">
        <v>1225812</v>
      </c>
      <c r="AC82">
        <v>26240</v>
      </c>
      <c r="AD82">
        <v>11012</v>
      </c>
      <c r="AE82">
        <v>838917</v>
      </c>
      <c r="AF82">
        <v>209109.9</v>
      </c>
    </row>
    <row r="83" spans="1:34" x14ac:dyDescent="0.25">
      <c r="A83" t="s">
        <v>2611</v>
      </c>
      <c r="B83">
        <v>263911.83</v>
      </c>
      <c r="C83">
        <v>0</v>
      </c>
      <c r="D83">
        <v>17057.53</v>
      </c>
      <c r="F83">
        <v>-4422.7</v>
      </c>
      <c r="G83">
        <v>10012.469999999999</v>
      </c>
      <c r="J83">
        <v>6000</v>
      </c>
      <c r="K83">
        <v>7560</v>
      </c>
      <c r="N83">
        <v>1545</v>
      </c>
      <c r="Q83">
        <v>-253911.42</v>
      </c>
      <c r="R83">
        <v>1045747.78</v>
      </c>
      <c r="U83">
        <v>558172.09</v>
      </c>
      <c r="V83">
        <v>75650</v>
      </c>
      <c r="W83">
        <v>1153.99</v>
      </c>
      <c r="Y83">
        <v>602550</v>
      </c>
      <c r="AA83">
        <v>366240</v>
      </c>
      <c r="AB83">
        <v>878349.06</v>
      </c>
      <c r="AC83">
        <v>16404</v>
      </c>
      <c r="AE83">
        <v>635323.96</v>
      </c>
      <c r="AF83">
        <v>594071.29</v>
      </c>
    </row>
    <row r="84" spans="1:34" x14ac:dyDescent="0.25">
      <c r="A84" t="s">
        <v>2612</v>
      </c>
      <c r="B84">
        <v>285861.65999999997</v>
      </c>
      <c r="C84">
        <v>0</v>
      </c>
      <c r="D84">
        <v>162343.26</v>
      </c>
      <c r="F84">
        <v>14385.03</v>
      </c>
      <c r="G84">
        <v>414743.1</v>
      </c>
      <c r="J84">
        <v>6000</v>
      </c>
      <c r="K84">
        <v>3600</v>
      </c>
      <c r="N84">
        <v>503.02</v>
      </c>
      <c r="Q84">
        <v>219536.71</v>
      </c>
      <c r="R84">
        <v>353356.72</v>
      </c>
      <c r="S84">
        <v>5</v>
      </c>
      <c r="U84">
        <v>830102.79</v>
      </c>
      <c r="V84">
        <v>199520</v>
      </c>
      <c r="W84">
        <v>927.33</v>
      </c>
      <c r="Y84">
        <v>1660220.7</v>
      </c>
      <c r="Z84">
        <v>1509</v>
      </c>
      <c r="AA84">
        <v>146400</v>
      </c>
      <c r="AB84">
        <v>1923032.7</v>
      </c>
      <c r="AC84">
        <v>1500</v>
      </c>
      <c r="AD84">
        <v>21768</v>
      </c>
      <c r="AE84">
        <v>557813.68999999994</v>
      </c>
      <c r="AF84">
        <v>40233.83</v>
      </c>
    </row>
    <row r="85" spans="1:34" x14ac:dyDescent="0.25">
      <c r="A85" t="s">
        <v>2613</v>
      </c>
      <c r="B85">
        <v>222201.1</v>
      </c>
      <c r="C85">
        <v>39200</v>
      </c>
      <c r="D85">
        <v>89219.09</v>
      </c>
      <c r="F85">
        <v>468638.71999999997</v>
      </c>
      <c r="G85">
        <v>2880.4</v>
      </c>
      <c r="J85">
        <v>6000</v>
      </c>
      <c r="K85">
        <v>7560</v>
      </c>
      <c r="N85">
        <v>1226.6400000000001</v>
      </c>
      <c r="Q85">
        <v>314395.64</v>
      </c>
      <c r="R85">
        <v>628012.71</v>
      </c>
      <c r="U85">
        <v>464136.19</v>
      </c>
      <c r="V85">
        <v>99865</v>
      </c>
      <c r="W85">
        <v>1096.42</v>
      </c>
      <c r="Y85">
        <v>576119</v>
      </c>
      <c r="AA85">
        <v>305937.05</v>
      </c>
      <c r="AB85">
        <v>779480.24</v>
      </c>
      <c r="AD85">
        <v>13764.52</v>
      </c>
      <c r="AE85">
        <v>664489.55000000005</v>
      </c>
      <c r="AF85">
        <v>124475.03</v>
      </c>
    </row>
    <row r="86" spans="1:34" x14ac:dyDescent="0.25">
      <c r="A86" t="s">
        <v>2614</v>
      </c>
      <c r="B86">
        <v>121928.72</v>
      </c>
      <c r="C86">
        <v>7584</v>
      </c>
      <c r="D86">
        <v>97157.17</v>
      </c>
      <c r="F86">
        <v>3</v>
      </c>
      <c r="G86">
        <v>370682.54</v>
      </c>
      <c r="J86">
        <v>6000</v>
      </c>
      <c r="K86">
        <v>18460</v>
      </c>
      <c r="N86">
        <v>559</v>
      </c>
      <c r="Q86">
        <v>284353.7</v>
      </c>
      <c r="R86">
        <v>573056.03</v>
      </c>
      <c r="T86">
        <v>747.17</v>
      </c>
      <c r="U86">
        <v>471208.68</v>
      </c>
      <c r="V86">
        <v>69800</v>
      </c>
      <c r="Y86">
        <v>1764040</v>
      </c>
      <c r="AA86">
        <v>417037.8</v>
      </c>
      <c r="AB86">
        <v>2067483</v>
      </c>
      <c r="AC86">
        <v>18838</v>
      </c>
      <c r="AD86">
        <v>1560</v>
      </c>
      <c r="AE86">
        <v>632909.37</v>
      </c>
      <c r="AF86">
        <v>177108.9</v>
      </c>
      <c r="AH86">
        <v>110007.67999999999</v>
      </c>
    </row>
    <row r="87" spans="1:34" x14ac:dyDescent="0.25">
      <c r="A87" t="s">
        <v>2615</v>
      </c>
      <c r="B87">
        <v>141372.46</v>
      </c>
      <c r="C87">
        <v>0</v>
      </c>
      <c r="D87">
        <v>32528.22</v>
      </c>
      <c r="F87">
        <v>947399.64</v>
      </c>
      <c r="G87">
        <v>83917.82</v>
      </c>
      <c r="J87">
        <v>5600</v>
      </c>
      <c r="K87">
        <v>3960</v>
      </c>
      <c r="N87">
        <v>677</v>
      </c>
      <c r="Q87">
        <v>-772030.89</v>
      </c>
      <c r="R87">
        <v>1997218.5</v>
      </c>
      <c r="U87">
        <v>445839.4</v>
      </c>
      <c r="V87">
        <v>510690</v>
      </c>
      <c r="W87">
        <v>312.64999999999998</v>
      </c>
      <c r="Y87">
        <v>1320700</v>
      </c>
      <c r="AA87">
        <v>161000</v>
      </c>
      <c r="AB87">
        <v>1461380</v>
      </c>
      <c r="AC87">
        <v>25923</v>
      </c>
      <c r="AE87">
        <v>826586.87</v>
      </c>
      <c r="AF87">
        <v>154858.65</v>
      </c>
    </row>
    <row r="88" spans="1:34" x14ac:dyDescent="0.25">
      <c r="A88" t="s">
        <v>2616</v>
      </c>
      <c r="B88">
        <v>156827.9</v>
      </c>
      <c r="C88">
        <v>103628</v>
      </c>
      <c r="D88">
        <v>157050.13</v>
      </c>
      <c r="F88">
        <v>2846552.35</v>
      </c>
      <c r="G88">
        <v>61292.46</v>
      </c>
      <c r="J88">
        <v>6000</v>
      </c>
      <c r="K88">
        <v>7020</v>
      </c>
      <c r="N88">
        <v>2043</v>
      </c>
      <c r="Q88">
        <v>2822238.22</v>
      </c>
      <c r="R88">
        <v>569833.9</v>
      </c>
      <c r="U88">
        <v>408490.86</v>
      </c>
      <c r="V88">
        <v>737404</v>
      </c>
      <c r="W88">
        <v>716.15</v>
      </c>
      <c r="Y88">
        <v>734940</v>
      </c>
      <c r="AA88">
        <v>356160</v>
      </c>
      <c r="AB88">
        <v>1118251.18</v>
      </c>
      <c r="AC88">
        <v>12960</v>
      </c>
      <c r="AD88">
        <v>9816</v>
      </c>
      <c r="AE88">
        <v>997162.19</v>
      </c>
      <c r="AF88">
        <v>181305.92</v>
      </c>
    </row>
    <row r="89" spans="1:34" x14ac:dyDescent="0.25">
      <c r="A89" t="s">
        <v>2617</v>
      </c>
      <c r="B89">
        <v>590854.99</v>
      </c>
      <c r="C89">
        <v>0</v>
      </c>
      <c r="D89">
        <v>67690.86</v>
      </c>
      <c r="F89">
        <v>4897.71</v>
      </c>
      <c r="G89">
        <v>183630.79</v>
      </c>
      <c r="J89">
        <v>6500</v>
      </c>
      <c r="K89">
        <v>10759.02</v>
      </c>
      <c r="N89">
        <v>1826.38</v>
      </c>
      <c r="Q89">
        <v>483235.53</v>
      </c>
      <c r="R89">
        <v>528870.26</v>
      </c>
      <c r="U89">
        <v>549212.53</v>
      </c>
      <c r="V89">
        <v>91200</v>
      </c>
      <c r="W89">
        <v>2974.65</v>
      </c>
      <c r="Y89">
        <v>1172240</v>
      </c>
      <c r="AA89">
        <v>265800</v>
      </c>
      <c r="AB89">
        <v>1417959</v>
      </c>
      <c r="AC89">
        <v>12704</v>
      </c>
      <c r="AE89">
        <v>710876.71</v>
      </c>
      <c r="AF89">
        <v>124004.31</v>
      </c>
    </row>
    <row r="90" spans="1:34" x14ac:dyDescent="0.25">
      <c r="A90" t="s">
        <v>2618</v>
      </c>
      <c r="B90">
        <v>367456.73</v>
      </c>
      <c r="C90">
        <v>0</v>
      </c>
      <c r="D90">
        <v>555507.4</v>
      </c>
      <c r="F90">
        <v>383388.95</v>
      </c>
      <c r="G90">
        <v>50404.19</v>
      </c>
      <c r="J90">
        <v>13500</v>
      </c>
      <c r="K90">
        <v>0</v>
      </c>
      <c r="O90">
        <v>260079.8</v>
      </c>
      <c r="Q90">
        <v>649229.6</v>
      </c>
      <c r="R90">
        <v>715500.2</v>
      </c>
      <c r="U90">
        <v>540251.53</v>
      </c>
      <c r="W90">
        <v>1651.71</v>
      </c>
      <c r="Y90">
        <v>1318365.6000000001</v>
      </c>
      <c r="Z90">
        <v>504</v>
      </c>
      <c r="AA90">
        <v>141200</v>
      </c>
      <c r="AB90">
        <v>1445498.6</v>
      </c>
      <c r="AE90">
        <v>739993.31</v>
      </c>
      <c r="AF90">
        <v>98032.82</v>
      </c>
      <c r="AH90">
        <v>0.44</v>
      </c>
    </row>
    <row r="91" spans="1:34" x14ac:dyDescent="0.25">
      <c r="A91" t="s">
        <v>2619</v>
      </c>
      <c r="B91">
        <v>288864.90000000002</v>
      </c>
      <c r="C91">
        <v>0</v>
      </c>
      <c r="D91">
        <v>35197.49</v>
      </c>
      <c r="F91">
        <v>1750.43</v>
      </c>
      <c r="G91">
        <v>151339.82</v>
      </c>
      <c r="J91">
        <v>0</v>
      </c>
      <c r="K91">
        <v>15120</v>
      </c>
      <c r="N91">
        <v>1218</v>
      </c>
      <c r="Q91">
        <v>-270954.48</v>
      </c>
      <c r="R91">
        <v>673323.61</v>
      </c>
      <c r="U91">
        <v>1277606.94</v>
      </c>
      <c r="W91">
        <v>1527.65</v>
      </c>
      <c r="Y91">
        <v>696460</v>
      </c>
      <c r="AA91">
        <v>432933</v>
      </c>
      <c r="AB91">
        <v>956777</v>
      </c>
      <c r="AC91">
        <v>21824</v>
      </c>
      <c r="AE91">
        <v>1287197.28</v>
      </c>
      <c r="AF91">
        <v>83271.8</v>
      </c>
      <c r="AH91">
        <v>1012</v>
      </c>
    </row>
    <row r="92" spans="1:34" x14ac:dyDescent="0.25">
      <c r="A92" t="s">
        <v>2620</v>
      </c>
      <c r="B92">
        <v>170612.35</v>
      </c>
      <c r="C92">
        <v>12648</v>
      </c>
      <c r="D92">
        <v>47197.74</v>
      </c>
      <c r="F92">
        <v>3</v>
      </c>
      <c r="G92">
        <v>339877.19</v>
      </c>
      <c r="J92">
        <v>5750</v>
      </c>
      <c r="K92">
        <v>7560</v>
      </c>
      <c r="N92">
        <v>1166</v>
      </c>
      <c r="Q92">
        <v>-893061.16</v>
      </c>
      <c r="R92">
        <v>1404582.07</v>
      </c>
      <c r="U92">
        <v>374200.91</v>
      </c>
      <c r="V92">
        <v>520774</v>
      </c>
      <c r="W92">
        <v>1812.52</v>
      </c>
      <c r="Y92">
        <v>1021400</v>
      </c>
      <c r="AA92">
        <v>431611.18</v>
      </c>
      <c r="AB92">
        <v>1282245.4099999999</v>
      </c>
      <c r="AC92">
        <v>17292</v>
      </c>
      <c r="AE92">
        <v>891767.98</v>
      </c>
      <c r="AF92">
        <v>114151.85</v>
      </c>
    </row>
    <row r="93" spans="1:34" x14ac:dyDescent="0.25">
      <c r="A93" t="s">
        <v>2621</v>
      </c>
      <c r="B93">
        <v>1099004.75</v>
      </c>
      <c r="C93">
        <v>0</v>
      </c>
      <c r="D93">
        <v>25310.959999999999</v>
      </c>
      <c r="F93">
        <v>1</v>
      </c>
      <c r="G93">
        <v>10452.84</v>
      </c>
      <c r="J93">
        <v>6500</v>
      </c>
      <c r="K93">
        <v>11800</v>
      </c>
      <c r="N93">
        <v>2536</v>
      </c>
      <c r="Q93">
        <v>-572474.36</v>
      </c>
      <c r="R93">
        <v>819557.49</v>
      </c>
      <c r="U93">
        <v>937069.44</v>
      </c>
      <c r="V93">
        <v>84820</v>
      </c>
      <c r="W93">
        <v>990.22</v>
      </c>
      <c r="Y93">
        <v>255280</v>
      </c>
      <c r="AA93">
        <v>895164</v>
      </c>
      <c r="AB93">
        <v>729624</v>
      </c>
      <c r="AC93">
        <v>1616</v>
      </c>
      <c r="AE93">
        <v>518333.95</v>
      </c>
      <c r="AF93">
        <v>54865.93</v>
      </c>
      <c r="AH93">
        <v>2033.36</v>
      </c>
    </row>
    <row r="94" spans="1:34" x14ac:dyDescent="0.25">
      <c r="A94" t="s">
        <v>2622</v>
      </c>
      <c r="B94">
        <v>264613.31</v>
      </c>
      <c r="C94">
        <v>0</v>
      </c>
      <c r="D94">
        <v>134913.96</v>
      </c>
      <c r="F94">
        <v>2</v>
      </c>
      <c r="G94">
        <v>193686.19</v>
      </c>
      <c r="J94">
        <v>300</v>
      </c>
      <c r="K94">
        <v>0</v>
      </c>
      <c r="N94">
        <v>575</v>
      </c>
      <c r="Q94">
        <v>289267.74</v>
      </c>
      <c r="R94">
        <v>474645.55</v>
      </c>
      <c r="U94">
        <v>523959.88</v>
      </c>
      <c r="W94">
        <v>1423.15</v>
      </c>
      <c r="Y94">
        <v>1501360</v>
      </c>
      <c r="AA94">
        <v>282000</v>
      </c>
      <c r="AB94">
        <v>1622007.36</v>
      </c>
      <c r="AD94">
        <v>3204</v>
      </c>
      <c r="AE94">
        <v>746631.44</v>
      </c>
      <c r="AF94">
        <v>108473.06</v>
      </c>
    </row>
    <row r="95" spans="1:34" x14ac:dyDescent="0.25">
      <c r="A95" t="s">
        <v>2623</v>
      </c>
      <c r="B95">
        <v>1051688.82</v>
      </c>
      <c r="C95">
        <v>31112</v>
      </c>
      <c r="D95">
        <v>479779.92</v>
      </c>
      <c r="F95">
        <v>3</v>
      </c>
      <c r="G95">
        <v>226009.2</v>
      </c>
      <c r="J95">
        <v>13000</v>
      </c>
      <c r="K95">
        <v>55082</v>
      </c>
      <c r="N95">
        <v>150.72</v>
      </c>
      <c r="Q95">
        <v>41515.71</v>
      </c>
      <c r="R95">
        <v>1172968.6100000001</v>
      </c>
      <c r="U95">
        <v>704621.33</v>
      </c>
      <c r="V95">
        <v>870336.4</v>
      </c>
      <c r="W95">
        <v>2701.09</v>
      </c>
      <c r="Y95">
        <v>800790</v>
      </c>
      <c r="AA95">
        <v>248000</v>
      </c>
      <c r="AB95">
        <v>1230814.6000000001</v>
      </c>
      <c r="AC95">
        <v>12034</v>
      </c>
      <c r="AD95">
        <v>3564</v>
      </c>
      <c r="AE95">
        <v>825973.19</v>
      </c>
      <c r="AF95">
        <v>48187.13</v>
      </c>
    </row>
    <row r="96" spans="1:34" x14ac:dyDescent="0.25">
      <c r="A96" t="s">
        <v>2624</v>
      </c>
      <c r="B96">
        <v>756242.33</v>
      </c>
      <c r="C96">
        <v>5640</v>
      </c>
      <c r="D96">
        <v>130624.88</v>
      </c>
      <c r="F96">
        <v>7</v>
      </c>
      <c r="G96">
        <v>90169.26</v>
      </c>
      <c r="J96">
        <v>6000</v>
      </c>
      <c r="K96">
        <v>16760</v>
      </c>
      <c r="N96">
        <v>2413</v>
      </c>
      <c r="Q96">
        <v>-150994.54999999999</v>
      </c>
      <c r="R96">
        <v>1035380.1</v>
      </c>
      <c r="U96">
        <v>656309.29</v>
      </c>
      <c r="V96">
        <v>40350</v>
      </c>
      <c r="W96">
        <v>4069.91</v>
      </c>
      <c r="Y96">
        <v>982860</v>
      </c>
      <c r="AA96">
        <v>515600</v>
      </c>
      <c r="AB96">
        <v>1250622</v>
      </c>
      <c r="AC96">
        <v>11780</v>
      </c>
      <c r="AE96">
        <v>746492.84</v>
      </c>
      <c r="AF96">
        <v>107950.21</v>
      </c>
      <c r="AH96">
        <v>9219.23</v>
      </c>
    </row>
    <row r="97" spans="1:34" x14ac:dyDescent="0.25">
      <c r="A97" t="s">
        <v>2625</v>
      </c>
      <c r="B97">
        <v>147027.42000000001</v>
      </c>
      <c r="C97">
        <v>340743.33</v>
      </c>
      <c r="D97">
        <v>330709.03999999998</v>
      </c>
      <c r="F97">
        <v>568438.79</v>
      </c>
      <c r="G97">
        <v>238034.14</v>
      </c>
      <c r="J97">
        <v>6700</v>
      </c>
      <c r="K97">
        <v>11660</v>
      </c>
      <c r="N97">
        <v>8688</v>
      </c>
      <c r="Q97">
        <v>183838.68</v>
      </c>
      <c r="R97">
        <v>1242259.96</v>
      </c>
      <c r="U97">
        <v>713569.53</v>
      </c>
      <c r="W97">
        <v>186.07</v>
      </c>
      <c r="Y97">
        <v>1043810</v>
      </c>
      <c r="AA97">
        <v>330933</v>
      </c>
      <c r="AB97">
        <v>1418575.61</v>
      </c>
      <c r="AC97">
        <v>2008</v>
      </c>
      <c r="AE97">
        <v>371302.72</v>
      </c>
      <c r="AF97">
        <v>123264.97</v>
      </c>
      <c r="AH97">
        <v>1541.22</v>
      </c>
    </row>
    <row r="98" spans="1:34" x14ac:dyDescent="0.25">
      <c r="A98" t="s">
        <v>2626</v>
      </c>
      <c r="B98">
        <v>640249.65</v>
      </c>
      <c r="C98">
        <v>0</v>
      </c>
      <c r="D98">
        <v>118784.95</v>
      </c>
      <c r="F98">
        <v>1263605.94</v>
      </c>
      <c r="G98">
        <v>158873.01999999999</v>
      </c>
      <c r="J98">
        <v>6000</v>
      </c>
      <c r="K98">
        <v>3960</v>
      </c>
      <c r="N98">
        <v>1113</v>
      </c>
      <c r="Q98">
        <v>-541144.82999999996</v>
      </c>
      <c r="R98">
        <v>2616413.23</v>
      </c>
      <c r="U98">
        <v>691146.44</v>
      </c>
      <c r="V98">
        <v>95944</v>
      </c>
      <c r="W98">
        <v>2945.92</v>
      </c>
      <c r="Y98">
        <v>1130540</v>
      </c>
      <c r="AA98">
        <v>471247.25</v>
      </c>
      <c r="AB98">
        <v>1384451.22</v>
      </c>
      <c r="AC98">
        <v>24949</v>
      </c>
      <c r="AE98">
        <v>674974.25</v>
      </c>
      <c r="AF98">
        <v>212276.98</v>
      </c>
    </row>
    <row r="99" spans="1:34" x14ac:dyDescent="0.25">
      <c r="A99" t="s">
        <v>2627</v>
      </c>
      <c r="B99">
        <v>361372.64</v>
      </c>
      <c r="C99">
        <v>0</v>
      </c>
      <c r="D99">
        <v>24356.720000000001</v>
      </c>
      <c r="F99">
        <v>11</v>
      </c>
      <c r="G99">
        <v>48507.62</v>
      </c>
      <c r="K99">
        <v>13000</v>
      </c>
      <c r="N99">
        <v>1001.3</v>
      </c>
      <c r="Q99">
        <v>-2218887.7000000002</v>
      </c>
      <c r="R99">
        <v>2310952.34</v>
      </c>
      <c r="U99">
        <v>785296</v>
      </c>
      <c r="V99">
        <v>296393</v>
      </c>
      <c r="W99">
        <v>1123.98</v>
      </c>
      <c r="Y99">
        <v>912240</v>
      </c>
      <c r="AA99">
        <v>196280.95</v>
      </c>
      <c r="AB99">
        <v>1136877.6000000001</v>
      </c>
      <c r="AD99">
        <v>8076</v>
      </c>
      <c r="AE99">
        <v>691838.58</v>
      </c>
      <c r="AF99">
        <v>26359.71</v>
      </c>
    </row>
    <row r="100" spans="1:34" x14ac:dyDescent="0.25">
      <c r="A100" t="s">
        <v>2628</v>
      </c>
      <c r="B100">
        <v>286090.71000000002</v>
      </c>
      <c r="C100">
        <v>0</v>
      </c>
      <c r="D100">
        <v>17892.810000000001</v>
      </c>
      <c r="F100">
        <v>909885.69</v>
      </c>
      <c r="G100">
        <v>100738.67</v>
      </c>
      <c r="K100">
        <v>7000</v>
      </c>
      <c r="N100">
        <v>532.72</v>
      </c>
      <c r="Q100">
        <v>-177395.11</v>
      </c>
      <c r="R100">
        <v>1228203.58</v>
      </c>
      <c r="U100">
        <v>971262.12</v>
      </c>
      <c r="V100">
        <v>504238</v>
      </c>
      <c r="W100">
        <v>3075.8</v>
      </c>
      <c r="Y100">
        <v>965040</v>
      </c>
      <c r="AA100">
        <v>273655.21000000002</v>
      </c>
      <c r="AB100">
        <v>1192553.8600000001</v>
      </c>
      <c r="AC100">
        <v>2500</v>
      </c>
      <c r="AD100">
        <v>4308</v>
      </c>
      <c r="AE100">
        <v>1157064.21</v>
      </c>
      <c r="AF100">
        <v>104578.37</v>
      </c>
    </row>
    <row r="101" spans="1:34" x14ac:dyDescent="0.25">
      <c r="A101" t="s">
        <v>2629</v>
      </c>
      <c r="B101">
        <v>259551.96</v>
      </c>
      <c r="C101">
        <v>0</v>
      </c>
      <c r="D101">
        <v>137285.76000000001</v>
      </c>
      <c r="F101">
        <v>3</v>
      </c>
      <c r="G101">
        <v>78233.84</v>
      </c>
      <c r="J101">
        <v>37900</v>
      </c>
      <c r="K101">
        <v>11810.3</v>
      </c>
      <c r="N101">
        <v>0</v>
      </c>
      <c r="Q101">
        <v>-101579.73</v>
      </c>
      <c r="R101">
        <v>1322855.6000000001</v>
      </c>
      <c r="U101">
        <v>841270.25</v>
      </c>
      <c r="V101">
        <v>50000</v>
      </c>
      <c r="W101">
        <v>1137.48</v>
      </c>
      <c r="Y101">
        <v>717492.4</v>
      </c>
      <c r="AA101">
        <v>190100</v>
      </c>
      <c r="AB101">
        <v>978854.40000000002</v>
      </c>
      <c r="AC101">
        <v>5180</v>
      </c>
      <c r="AD101">
        <v>16300</v>
      </c>
      <c r="AE101">
        <v>946667.7</v>
      </c>
      <c r="AF101">
        <v>648909.64</v>
      </c>
    </row>
    <row r="102" spans="1:34" x14ac:dyDescent="0.25">
      <c r="A102" t="s">
        <v>2630</v>
      </c>
      <c r="B102">
        <v>691653.04</v>
      </c>
      <c r="C102">
        <v>0</v>
      </c>
      <c r="D102">
        <v>47848.72</v>
      </c>
      <c r="F102">
        <v>776270.77</v>
      </c>
      <c r="G102">
        <v>280845.42</v>
      </c>
      <c r="N102">
        <v>0</v>
      </c>
      <c r="Q102">
        <v>-587060.18999999994</v>
      </c>
      <c r="R102">
        <v>2235714.37</v>
      </c>
      <c r="U102">
        <v>1037451.1</v>
      </c>
      <c r="V102">
        <v>500</v>
      </c>
      <c r="Y102">
        <v>1332000</v>
      </c>
      <c r="AA102">
        <v>140400</v>
      </c>
      <c r="AB102">
        <v>1429564</v>
      </c>
      <c r="AC102">
        <v>10800</v>
      </c>
      <c r="AD102">
        <v>8856</v>
      </c>
      <c r="AE102">
        <v>851506.53</v>
      </c>
      <c r="AF102">
        <v>61660.800000000003</v>
      </c>
    </row>
    <row r="103" spans="1:34" x14ac:dyDescent="0.25">
      <c r="A103" t="s">
        <v>2631</v>
      </c>
      <c r="B103">
        <v>264358.81</v>
      </c>
      <c r="C103">
        <v>0</v>
      </c>
      <c r="D103">
        <v>86885.73</v>
      </c>
      <c r="F103">
        <v>266720.28999999998</v>
      </c>
      <c r="G103">
        <v>97232.34</v>
      </c>
      <c r="J103">
        <v>73200</v>
      </c>
      <c r="K103">
        <v>9705</v>
      </c>
      <c r="N103">
        <v>0</v>
      </c>
      <c r="Q103">
        <v>-1015803.71</v>
      </c>
      <c r="R103">
        <v>1762414.5</v>
      </c>
      <c r="U103">
        <v>855569.6</v>
      </c>
      <c r="V103">
        <v>198398</v>
      </c>
      <c r="W103">
        <v>568.29999999999995</v>
      </c>
      <c r="Y103">
        <v>956035.2</v>
      </c>
      <c r="AA103">
        <v>118200</v>
      </c>
      <c r="AB103">
        <v>1197715.2</v>
      </c>
      <c r="AC103">
        <v>960</v>
      </c>
      <c r="AD103">
        <v>8524</v>
      </c>
      <c r="AE103">
        <v>936958.44</v>
      </c>
      <c r="AF103">
        <v>98932.08</v>
      </c>
    </row>
    <row r="104" spans="1:34" x14ac:dyDescent="0.25">
      <c r="A104" t="s">
        <v>2632</v>
      </c>
      <c r="B104">
        <v>148612.92000000001</v>
      </c>
      <c r="C104">
        <v>0</v>
      </c>
      <c r="D104">
        <v>44917.42</v>
      </c>
      <c r="F104">
        <v>1618466.26</v>
      </c>
      <c r="G104">
        <v>19472.830000000002</v>
      </c>
      <c r="H104">
        <v>1</v>
      </c>
      <c r="J104">
        <v>100000</v>
      </c>
      <c r="K104">
        <v>12015.3</v>
      </c>
      <c r="N104">
        <v>2083.46</v>
      </c>
      <c r="Q104">
        <v>1332962.54</v>
      </c>
      <c r="R104">
        <v>513834.47</v>
      </c>
      <c r="U104">
        <v>513011.96</v>
      </c>
      <c r="V104">
        <v>244182</v>
      </c>
      <c r="W104">
        <v>665.1</v>
      </c>
      <c r="Y104">
        <v>758344.7</v>
      </c>
      <c r="AA104">
        <v>138900</v>
      </c>
      <c r="AB104">
        <v>846844.7</v>
      </c>
      <c r="AC104">
        <v>8560</v>
      </c>
      <c r="AD104">
        <v>22940</v>
      </c>
      <c r="AE104">
        <v>801329.44</v>
      </c>
      <c r="AF104">
        <v>104854.96</v>
      </c>
    </row>
    <row r="105" spans="1:34" x14ac:dyDescent="0.25">
      <c r="A105" t="s">
        <v>2633</v>
      </c>
      <c r="B105">
        <v>234474.85</v>
      </c>
      <c r="C105">
        <v>0</v>
      </c>
      <c r="D105">
        <v>178309.42</v>
      </c>
      <c r="F105">
        <v>229345.33</v>
      </c>
      <c r="G105">
        <v>135377.18</v>
      </c>
      <c r="N105">
        <v>0</v>
      </c>
      <c r="Q105">
        <v>-3031682.63</v>
      </c>
      <c r="R105">
        <v>3774792.24</v>
      </c>
      <c r="U105">
        <v>1514388.34</v>
      </c>
      <c r="V105">
        <v>397905.6</v>
      </c>
      <c r="W105">
        <v>603.58000000000004</v>
      </c>
      <c r="Y105">
        <v>1292521.2</v>
      </c>
      <c r="AA105">
        <v>18500</v>
      </c>
      <c r="AB105">
        <v>1602552.24</v>
      </c>
      <c r="AC105">
        <v>41568</v>
      </c>
      <c r="AD105">
        <v>11544</v>
      </c>
      <c r="AE105">
        <v>1394068.01</v>
      </c>
      <c r="AF105">
        <v>139789.29999999999</v>
      </c>
    </row>
    <row r="106" spans="1:34" x14ac:dyDescent="0.25">
      <c r="A106" t="s">
        <v>2634</v>
      </c>
      <c r="B106">
        <v>342839.29</v>
      </c>
      <c r="C106">
        <v>0</v>
      </c>
      <c r="D106">
        <v>40443.74</v>
      </c>
      <c r="F106">
        <v>219720.39</v>
      </c>
      <c r="G106">
        <v>311071.89</v>
      </c>
      <c r="N106">
        <v>1812.74</v>
      </c>
      <c r="Q106">
        <v>-1207221.1200000001</v>
      </c>
      <c r="R106">
        <v>1908283.93</v>
      </c>
      <c r="U106">
        <v>774327.5</v>
      </c>
      <c r="V106">
        <v>489828</v>
      </c>
      <c r="W106">
        <v>1104.9100000000001</v>
      </c>
      <c r="Y106">
        <v>49801.49</v>
      </c>
      <c r="AA106">
        <v>174000</v>
      </c>
      <c r="AB106">
        <v>276574.74</v>
      </c>
      <c r="AC106">
        <v>8160</v>
      </c>
      <c r="AD106">
        <v>1256</v>
      </c>
      <c r="AE106">
        <v>985293.4</v>
      </c>
      <c r="AF106">
        <v>6578</v>
      </c>
    </row>
    <row r="107" spans="1:34" x14ac:dyDescent="0.25">
      <c r="A107" t="s">
        <v>2635</v>
      </c>
      <c r="B107">
        <v>158754.78</v>
      </c>
      <c r="C107">
        <v>0</v>
      </c>
      <c r="D107">
        <v>33710.39</v>
      </c>
      <c r="F107">
        <v>26777.33</v>
      </c>
      <c r="G107">
        <v>16313.58</v>
      </c>
      <c r="N107">
        <v>0</v>
      </c>
      <c r="Q107">
        <v>-2251591.7999999998</v>
      </c>
      <c r="R107">
        <v>2404357.2799999998</v>
      </c>
      <c r="U107">
        <v>995661.57</v>
      </c>
      <c r="W107">
        <v>428.91</v>
      </c>
      <c r="Y107">
        <v>544720</v>
      </c>
      <c r="AA107">
        <v>65000</v>
      </c>
      <c r="AB107">
        <v>821606</v>
      </c>
      <c r="AC107">
        <v>2240</v>
      </c>
      <c r="AD107">
        <v>11108</v>
      </c>
      <c r="AE107">
        <v>614123.79</v>
      </c>
      <c r="AF107">
        <v>73942.09</v>
      </c>
    </row>
    <row r="108" spans="1:34" x14ac:dyDescent="0.25">
      <c r="A108" t="s">
        <v>2636</v>
      </c>
      <c r="B108">
        <v>132641.82</v>
      </c>
      <c r="C108">
        <v>0</v>
      </c>
      <c r="D108">
        <v>21726.84</v>
      </c>
      <c r="F108">
        <v>7</v>
      </c>
      <c r="G108">
        <v>230610.61</v>
      </c>
      <c r="K108">
        <v>7000</v>
      </c>
      <c r="N108">
        <v>493.46</v>
      </c>
      <c r="Q108">
        <v>-2811250.33</v>
      </c>
      <c r="R108">
        <v>3154007.83</v>
      </c>
      <c r="U108">
        <v>888370.4</v>
      </c>
      <c r="V108">
        <v>77880</v>
      </c>
      <c r="W108">
        <v>494.39</v>
      </c>
      <c r="Y108">
        <v>1085773.6000000001</v>
      </c>
      <c r="AA108">
        <v>176400</v>
      </c>
      <c r="AB108">
        <v>1313479.6000000001</v>
      </c>
      <c r="AC108">
        <v>7488</v>
      </c>
      <c r="AD108">
        <v>584</v>
      </c>
      <c r="AE108">
        <v>831881.19</v>
      </c>
      <c r="AF108">
        <v>40750.29</v>
      </c>
    </row>
    <row r="109" spans="1:34" x14ac:dyDescent="0.25">
      <c r="A109" t="s">
        <v>2637</v>
      </c>
      <c r="B109">
        <v>609506.02</v>
      </c>
      <c r="C109">
        <v>0</v>
      </c>
      <c r="D109">
        <v>63216.55</v>
      </c>
      <c r="F109">
        <v>1259644.8999999999</v>
      </c>
      <c r="G109">
        <v>162108.37</v>
      </c>
      <c r="M109">
        <v>226865</v>
      </c>
      <c r="N109">
        <v>885</v>
      </c>
      <c r="P109">
        <v>-15041.54</v>
      </c>
      <c r="Q109">
        <v>-405846.55</v>
      </c>
      <c r="R109">
        <v>2272032.2400000002</v>
      </c>
      <c r="U109">
        <v>1416344.1</v>
      </c>
      <c r="W109">
        <v>915.52</v>
      </c>
      <c r="Y109">
        <v>959010.8</v>
      </c>
      <c r="AA109">
        <v>125000</v>
      </c>
      <c r="AB109">
        <v>1142386.76</v>
      </c>
      <c r="AC109">
        <v>5000</v>
      </c>
      <c r="AE109">
        <v>1152346.93</v>
      </c>
      <c r="AF109">
        <v>185955.04</v>
      </c>
    </row>
    <row r="110" spans="1:34" x14ac:dyDescent="0.25">
      <c r="A110" t="s">
        <v>2638</v>
      </c>
      <c r="B110">
        <v>39478.42</v>
      </c>
      <c r="C110">
        <v>0</v>
      </c>
      <c r="D110">
        <v>489660.7</v>
      </c>
      <c r="F110">
        <v>120917.8</v>
      </c>
      <c r="G110">
        <v>18852.05</v>
      </c>
      <c r="H110">
        <v>6000</v>
      </c>
      <c r="K110">
        <v>126782.6</v>
      </c>
      <c r="N110">
        <v>7961</v>
      </c>
      <c r="P110">
        <v>-1144415.1499999999</v>
      </c>
      <c r="Q110">
        <v>-7755.3</v>
      </c>
      <c r="R110">
        <v>1679735.01</v>
      </c>
      <c r="U110">
        <v>650515.72</v>
      </c>
      <c r="V110">
        <v>40000</v>
      </c>
      <c r="W110">
        <v>165.09</v>
      </c>
      <c r="Y110">
        <v>438600</v>
      </c>
      <c r="AA110">
        <v>129200</v>
      </c>
      <c r="AB110">
        <v>665459.94999999995</v>
      </c>
      <c r="AC110">
        <v>2500</v>
      </c>
      <c r="AE110">
        <v>539404.85</v>
      </c>
      <c r="AF110">
        <v>38515.199999999997</v>
      </c>
    </row>
    <row r="111" spans="1:34" x14ac:dyDescent="0.25">
      <c r="A111" t="s">
        <v>2639</v>
      </c>
      <c r="B111">
        <v>462218.92</v>
      </c>
      <c r="C111">
        <v>0</v>
      </c>
      <c r="D111">
        <v>200820.6</v>
      </c>
      <c r="F111">
        <v>6</v>
      </c>
      <c r="G111">
        <v>311582.95</v>
      </c>
      <c r="K111">
        <v>32612.5</v>
      </c>
      <c r="N111">
        <v>205.61</v>
      </c>
      <c r="P111">
        <v>-969.4</v>
      </c>
      <c r="Q111">
        <v>-948695.9</v>
      </c>
      <c r="R111">
        <v>1611506.92</v>
      </c>
      <c r="U111">
        <v>708042.63</v>
      </c>
      <c r="V111">
        <v>60280</v>
      </c>
      <c r="W111">
        <v>1159.8800000000001</v>
      </c>
      <c r="Y111">
        <v>782950</v>
      </c>
      <c r="AA111">
        <v>646256.6</v>
      </c>
      <c r="AB111">
        <v>1046654</v>
      </c>
      <c r="AC111">
        <v>2240</v>
      </c>
      <c r="AD111">
        <v>9312</v>
      </c>
      <c r="AE111">
        <v>842346.13</v>
      </c>
      <c r="AF111">
        <v>18168.240000000002</v>
      </c>
    </row>
    <row r="112" spans="1:34" x14ac:dyDescent="0.25">
      <c r="A112" t="s">
        <v>2640</v>
      </c>
      <c r="B112">
        <v>140551.65</v>
      </c>
      <c r="C112">
        <v>0</v>
      </c>
      <c r="D112">
        <v>46438.32</v>
      </c>
      <c r="F112">
        <v>10549</v>
      </c>
      <c r="G112">
        <v>709787.19</v>
      </c>
      <c r="J112">
        <v>59800</v>
      </c>
      <c r="K112">
        <v>9360</v>
      </c>
      <c r="N112">
        <v>468</v>
      </c>
      <c r="Q112">
        <v>452690.04</v>
      </c>
      <c r="R112">
        <v>667875.67000000004</v>
      </c>
      <c r="U112">
        <v>810796.94</v>
      </c>
      <c r="V112">
        <v>8400</v>
      </c>
      <c r="W112">
        <v>741.07</v>
      </c>
      <c r="Y112">
        <v>123057.8</v>
      </c>
      <c r="AA112">
        <v>238000</v>
      </c>
      <c r="AB112">
        <v>308627.8</v>
      </c>
      <c r="AD112">
        <v>8484</v>
      </c>
      <c r="AE112">
        <v>754177.78</v>
      </c>
      <c r="AF112">
        <v>392573.78</v>
      </c>
    </row>
    <row r="113" spans="1:34" x14ac:dyDescent="0.25">
      <c r="A113" t="s">
        <v>2641</v>
      </c>
      <c r="B113">
        <v>378697.45</v>
      </c>
      <c r="C113">
        <v>0</v>
      </c>
      <c r="D113">
        <v>32091.99</v>
      </c>
      <c r="F113">
        <v>306939.21000000002</v>
      </c>
      <c r="G113">
        <v>298200.5</v>
      </c>
      <c r="H113">
        <v>1</v>
      </c>
      <c r="J113">
        <v>240000</v>
      </c>
      <c r="K113">
        <v>9360</v>
      </c>
      <c r="N113">
        <v>240</v>
      </c>
      <c r="Q113">
        <v>192922.39</v>
      </c>
      <c r="R113">
        <v>654977.96</v>
      </c>
      <c r="U113">
        <v>807629.27</v>
      </c>
      <c r="W113">
        <v>978.6</v>
      </c>
      <c r="Y113">
        <v>606715</v>
      </c>
      <c r="AA113">
        <v>164300</v>
      </c>
      <c r="AB113">
        <v>745574</v>
      </c>
      <c r="AC113">
        <v>13223</v>
      </c>
      <c r="AD113">
        <v>28749</v>
      </c>
      <c r="AE113">
        <v>728588.97</v>
      </c>
      <c r="AF113">
        <v>144938.1</v>
      </c>
      <c r="AH113">
        <v>120</v>
      </c>
    </row>
    <row r="114" spans="1:34" x14ac:dyDescent="0.25">
      <c r="A114" t="s">
        <v>2642</v>
      </c>
      <c r="B114">
        <v>1110528.07</v>
      </c>
      <c r="C114">
        <v>0</v>
      </c>
      <c r="D114">
        <v>125620.91</v>
      </c>
      <c r="F114">
        <v>81272.649999999994</v>
      </c>
      <c r="G114">
        <v>239914.62</v>
      </c>
      <c r="J114">
        <v>0</v>
      </c>
      <c r="K114">
        <v>8400</v>
      </c>
      <c r="N114">
        <v>1533.72</v>
      </c>
      <c r="Q114">
        <v>-2241295.13</v>
      </c>
      <c r="R114">
        <v>3175397.16</v>
      </c>
      <c r="U114">
        <v>1052034.51</v>
      </c>
      <c r="V114">
        <v>1101758</v>
      </c>
      <c r="W114">
        <v>1081.98</v>
      </c>
      <c r="Y114">
        <v>1418574</v>
      </c>
      <c r="AB114">
        <v>1655614</v>
      </c>
      <c r="AC114">
        <v>9760</v>
      </c>
      <c r="AD114">
        <v>18544</v>
      </c>
      <c r="AE114">
        <v>1185183.1000000001</v>
      </c>
      <c r="AF114">
        <v>76046.89</v>
      </c>
      <c r="AH114">
        <v>15000</v>
      </c>
    </row>
    <row r="115" spans="1:34" x14ac:dyDescent="0.25">
      <c r="A115" t="s">
        <v>2643</v>
      </c>
      <c r="B115">
        <v>625569.14</v>
      </c>
      <c r="C115">
        <v>0</v>
      </c>
      <c r="D115">
        <v>3411.1</v>
      </c>
      <c r="F115">
        <v>2979582.72</v>
      </c>
      <c r="G115">
        <v>93024.59</v>
      </c>
      <c r="J115">
        <v>0</v>
      </c>
      <c r="K115">
        <v>15760</v>
      </c>
      <c r="N115">
        <v>1972.9</v>
      </c>
      <c r="Q115">
        <v>2299736.27</v>
      </c>
      <c r="R115">
        <v>1191484.79</v>
      </c>
      <c r="U115">
        <v>722674.1</v>
      </c>
      <c r="V115">
        <v>449980</v>
      </c>
      <c r="W115">
        <v>798.34</v>
      </c>
      <c r="Y115">
        <v>745207.6</v>
      </c>
      <c r="AA115">
        <v>248000</v>
      </c>
      <c r="AB115">
        <v>1220111.1100000001</v>
      </c>
      <c r="AC115">
        <v>280</v>
      </c>
      <c r="AD115">
        <v>19720</v>
      </c>
      <c r="AE115">
        <v>544716.9</v>
      </c>
      <c r="AF115">
        <v>174198.44</v>
      </c>
      <c r="AH115">
        <v>15000</v>
      </c>
    </row>
    <row r="116" spans="1:34" x14ac:dyDescent="0.25">
      <c r="A116" t="s">
        <v>2644</v>
      </c>
      <c r="B116">
        <v>634770.68999999994</v>
      </c>
      <c r="C116">
        <v>0</v>
      </c>
      <c r="D116">
        <v>412900.89</v>
      </c>
      <c r="F116">
        <v>1722568.58</v>
      </c>
      <c r="G116">
        <v>261464.15</v>
      </c>
      <c r="K116">
        <v>64120</v>
      </c>
      <c r="N116">
        <v>1078</v>
      </c>
      <c r="Q116">
        <v>1704009.27</v>
      </c>
      <c r="R116">
        <v>918887.6</v>
      </c>
      <c r="U116">
        <v>784730.47</v>
      </c>
      <c r="V116">
        <v>407238</v>
      </c>
      <c r="W116">
        <v>811.13</v>
      </c>
      <c r="Y116">
        <v>771616.8</v>
      </c>
      <c r="AA116">
        <v>118600</v>
      </c>
      <c r="AB116">
        <v>1026472.8</v>
      </c>
      <c r="AC116">
        <v>9700</v>
      </c>
      <c r="AD116">
        <v>7106</v>
      </c>
      <c r="AE116">
        <v>421716.23</v>
      </c>
      <c r="AF116">
        <v>194391.93</v>
      </c>
      <c r="AH116">
        <v>80000</v>
      </c>
    </row>
    <row r="117" spans="1:34" x14ac:dyDescent="0.25">
      <c r="A117" t="s">
        <v>2645</v>
      </c>
      <c r="B117">
        <v>296172.57</v>
      </c>
      <c r="C117">
        <v>0</v>
      </c>
      <c r="D117">
        <v>105780.88</v>
      </c>
      <c r="F117">
        <v>80004.55</v>
      </c>
      <c r="G117">
        <v>72545.16</v>
      </c>
      <c r="J117">
        <v>0</v>
      </c>
      <c r="K117">
        <v>89880</v>
      </c>
      <c r="N117">
        <v>1970.32</v>
      </c>
      <c r="Q117">
        <v>-1472530.48</v>
      </c>
      <c r="R117">
        <v>1855787.89</v>
      </c>
      <c r="U117">
        <v>949684.93</v>
      </c>
      <c r="V117">
        <v>292376</v>
      </c>
      <c r="W117">
        <v>741.87</v>
      </c>
      <c r="Y117">
        <v>1191795.3999999999</v>
      </c>
      <c r="AA117">
        <v>165632.15</v>
      </c>
      <c r="AB117">
        <v>1585569.65</v>
      </c>
      <c r="AC117">
        <v>9960</v>
      </c>
      <c r="AD117">
        <v>3792</v>
      </c>
      <c r="AE117">
        <v>854451.91</v>
      </c>
      <c r="AF117">
        <v>49935.61</v>
      </c>
      <c r="AH117">
        <v>17125.75</v>
      </c>
    </row>
    <row r="118" spans="1:34" x14ac:dyDescent="0.25">
      <c r="A118" t="s">
        <v>2646</v>
      </c>
      <c r="B118">
        <v>177268.26</v>
      </c>
      <c r="C118">
        <v>0</v>
      </c>
      <c r="D118">
        <v>252544.93</v>
      </c>
      <c r="F118">
        <v>229383.66</v>
      </c>
      <c r="G118">
        <v>233317.9</v>
      </c>
      <c r="J118">
        <v>14500</v>
      </c>
      <c r="K118">
        <v>16560</v>
      </c>
      <c r="N118">
        <v>12.12</v>
      </c>
      <c r="Q118">
        <v>-886194.17</v>
      </c>
      <c r="R118">
        <v>1498231.3</v>
      </c>
      <c r="U118">
        <v>1485373.71</v>
      </c>
      <c r="V118">
        <v>2</v>
      </c>
      <c r="W118">
        <v>563.52</v>
      </c>
      <c r="Y118">
        <v>721298.8</v>
      </c>
      <c r="AB118">
        <v>980328.8</v>
      </c>
      <c r="AC118">
        <v>3024</v>
      </c>
      <c r="AD118">
        <v>14140</v>
      </c>
      <c r="AE118">
        <v>822020.93</v>
      </c>
      <c r="AF118">
        <v>123295.55</v>
      </c>
      <c r="AG118">
        <v>15000</v>
      </c>
      <c r="AH118">
        <v>23.25</v>
      </c>
    </row>
    <row r="119" spans="1:34" x14ac:dyDescent="0.25">
      <c r="A119" t="s">
        <v>2647</v>
      </c>
      <c r="B119">
        <v>843951.7</v>
      </c>
      <c r="C119">
        <v>0</v>
      </c>
      <c r="D119">
        <v>32088.45</v>
      </c>
      <c r="F119">
        <v>1472001</v>
      </c>
      <c r="G119">
        <v>214988.99</v>
      </c>
      <c r="J119">
        <v>43505</v>
      </c>
      <c r="K119">
        <v>49010</v>
      </c>
      <c r="N119">
        <v>1711</v>
      </c>
      <c r="Q119">
        <v>1790684.03</v>
      </c>
      <c r="R119">
        <v>655276.54</v>
      </c>
      <c r="U119">
        <v>1659654.03</v>
      </c>
      <c r="V119">
        <v>30000</v>
      </c>
      <c r="W119">
        <v>1224.03</v>
      </c>
      <c r="Y119">
        <v>860639.32</v>
      </c>
      <c r="AA119">
        <v>65400</v>
      </c>
      <c r="AB119">
        <v>1373378.32</v>
      </c>
      <c r="AD119">
        <v>47852</v>
      </c>
      <c r="AE119">
        <v>809772.71</v>
      </c>
      <c r="AF119">
        <v>325070.93</v>
      </c>
      <c r="AH119">
        <v>37999.85</v>
      </c>
    </row>
    <row r="120" spans="1:34" x14ac:dyDescent="0.25">
      <c r="A120" t="s">
        <v>2648</v>
      </c>
      <c r="B120">
        <v>700215.92</v>
      </c>
      <c r="C120">
        <v>0</v>
      </c>
      <c r="D120">
        <v>55957.65</v>
      </c>
      <c r="F120">
        <v>781030.65</v>
      </c>
      <c r="G120">
        <v>43855.28</v>
      </c>
      <c r="J120">
        <v>15500</v>
      </c>
      <c r="K120">
        <v>21460</v>
      </c>
      <c r="N120">
        <v>895.32</v>
      </c>
      <c r="Q120">
        <v>-678534.97</v>
      </c>
      <c r="R120">
        <v>1904716.16</v>
      </c>
      <c r="U120">
        <v>1564954.73</v>
      </c>
      <c r="V120">
        <v>107490</v>
      </c>
      <c r="W120">
        <v>653.72</v>
      </c>
      <c r="Y120">
        <v>674763</v>
      </c>
      <c r="AA120">
        <v>108200</v>
      </c>
      <c r="AB120">
        <v>1058360</v>
      </c>
      <c r="AC120">
        <v>22042</v>
      </c>
      <c r="AD120">
        <v>6904</v>
      </c>
      <c r="AE120">
        <v>887930.51</v>
      </c>
      <c r="AF120">
        <v>133785.15</v>
      </c>
      <c r="AH120">
        <v>30016.799999999999</v>
      </c>
    </row>
    <row r="121" spans="1:34" x14ac:dyDescent="0.25">
      <c r="A121" t="s">
        <v>2649</v>
      </c>
      <c r="B121">
        <v>822081.29</v>
      </c>
      <c r="C121">
        <v>0</v>
      </c>
      <c r="D121">
        <v>189700.5</v>
      </c>
      <c r="F121">
        <v>94017.72</v>
      </c>
      <c r="G121">
        <v>111316.39</v>
      </c>
      <c r="J121">
        <v>6500</v>
      </c>
      <c r="K121">
        <v>20960</v>
      </c>
      <c r="N121">
        <v>14.9</v>
      </c>
      <c r="Q121">
        <v>-1915676.57</v>
      </c>
      <c r="R121">
        <v>2482221.21</v>
      </c>
      <c r="U121">
        <v>718131.5</v>
      </c>
      <c r="V121">
        <v>729477</v>
      </c>
      <c r="W121">
        <v>407.52</v>
      </c>
      <c r="Y121">
        <v>1182852</v>
      </c>
      <c r="AA121">
        <v>323600</v>
      </c>
      <c r="AB121">
        <v>1645941</v>
      </c>
      <c r="AC121">
        <v>4320</v>
      </c>
      <c r="AD121">
        <v>24860</v>
      </c>
      <c r="AE121">
        <v>532271.78</v>
      </c>
      <c r="AF121">
        <v>108383.89</v>
      </c>
      <c r="AH121">
        <v>15594.99</v>
      </c>
    </row>
    <row r="122" spans="1:34" x14ac:dyDescent="0.25">
      <c r="A122" t="s">
        <v>2650</v>
      </c>
      <c r="B122">
        <v>216365.22</v>
      </c>
      <c r="C122">
        <v>0</v>
      </c>
      <c r="D122">
        <v>563553.39</v>
      </c>
      <c r="F122">
        <v>1888325.2</v>
      </c>
      <c r="G122">
        <v>303928.34000000003</v>
      </c>
      <c r="N122">
        <v>1215</v>
      </c>
      <c r="Q122">
        <v>-1066922.44</v>
      </c>
      <c r="R122">
        <v>3637434.23</v>
      </c>
      <c r="U122">
        <v>707428.3</v>
      </c>
      <c r="V122">
        <v>726682</v>
      </c>
      <c r="W122">
        <v>1109.3699999999999</v>
      </c>
      <c r="Y122">
        <v>1295920</v>
      </c>
      <c r="AB122">
        <v>1572660</v>
      </c>
      <c r="AD122">
        <v>53920</v>
      </c>
      <c r="AE122">
        <v>600679.04</v>
      </c>
      <c r="AF122">
        <v>103435.27</v>
      </c>
    </row>
    <row r="123" spans="1:34" x14ac:dyDescent="0.25">
      <c r="A123" t="s">
        <v>2651</v>
      </c>
      <c r="B123">
        <v>874828.54</v>
      </c>
      <c r="C123">
        <v>0</v>
      </c>
      <c r="D123">
        <v>1154879.8400000001</v>
      </c>
      <c r="F123">
        <v>1291930.3600000001</v>
      </c>
      <c r="G123">
        <v>27079.88</v>
      </c>
      <c r="N123">
        <v>1895</v>
      </c>
      <c r="Q123">
        <v>3144825.71</v>
      </c>
      <c r="U123">
        <v>293133.51</v>
      </c>
      <c r="V123">
        <v>661058</v>
      </c>
      <c r="W123">
        <v>2276.48</v>
      </c>
      <c r="AA123">
        <v>440032</v>
      </c>
      <c r="AB123">
        <v>400786</v>
      </c>
      <c r="AD123">
        <v>16928</v>
      </c>
      <c r="AE123">
        <v>636812.09</v>
      </c>
      <c r="AF123">
        <v>139975.99</v>
      </c>
    </row>
    <row r="124" spans="1:34" x14ac:dyDescent="0.25">
      <c r="A124" t="s">
        <v>2652</v>
      </c>
      <c r="B124">
        <v>108299.7</v>
      </c>
      <c r="C124">
        <v>0</v>
      </c>
      <c r="D124">
        <v>490207.51</v>
      </c>
      <c r="F124">
        <v>2253895.16</v>
      </c>
      <c r="G124">
        <v>356262.03</v>
      </c>
      <c r="N124">
        <v>1215.9000000000001</v>
      </c>
      <c r="Q124">
        <v>2523432.8199999998</v>
      </c>
      <c r="R124">
        <v>431249.19</v>
      </c>
      <c r="U124">
        <v>390844.87</v>
      </c>
      <c r="V124">
        <v>52400</v>
      </c>
      <c r="W124">
        <v>1193.69</v>
      </c>
      <c r="AA124">
        <v>544260.4</v>
      </c>
      <c r="AB124">
        <v>353520.4</v>
      </c>
      <c r="AC124">
        <v>28483</v>
      </c>
      <c r="AD124">
        <v>8178</v>
      </c>
      <c r="AE124">
        <v>345751.07</v>
      </c>
    </row>
    <row r="125" spans="1:34" x14ac:dyDescent="0.25">
      <c r="A125" t="s">
        <v>2653</v>
      </c>
      <c r="B125">
        <v>134185.99</v>
      </c>
      <c r="C125">
        <v>0</v>
      </c>
      <c r="D125">
        <v>868278.1</v>
      </c>
      <c r="F125">
        <v>167161</v>
      </c>
      <c r="G125">
        <v>174879.29</v>
      </c>
      <c r="J125">
        <v>50000</v>
      </c>
      <c r="N125">
        <v>628</v>
      </c>
      <c r="Q125">
        <v>1174435.23</v>
      </c>
      <c r="U125">
        <v>755473.23</v>
      </c>
      <c r="V125">
        <v>58680</v>
      </c>
      <c r="W125">
        <v>414.31</v>
      </c>
      <c r="AA125">
        <v>183852</v>
      </c>
      <c r="AB125">
        <v>359352</v>
      </c>
      <c r="AC125">
        <v>2500</v>
      </c>
      <c r="AD125">
        <v>23372</v>
      </c>
      <c r="AE125">
        <v>490473.51</v>
      </c>
      <c r="AF125">
        <v>2080.88</v>
      </c>
      <c r="AH125">
        <v>1200</v>
      </c>
    </row>
    <row r="126" spans="1:34" x14ac:dyDescent="0.25">
      <c r="A126" t="s">
        <v>2654</v>
      </c>
      <c r="B126">
        <v>198015.02</v>
      </c>
      <c r="C126">
        <v>0</v>
      </c>
      <c r="D126">
        <v>242351.75</v>
      </c>
      <c r="F126">
        <v>522198.06</v>
      </c>
      <c r="G126">
        <v>400785.48</v>
      </c>
      <c r="N126">
        <v>0</v>
      </c>
      <c r="Q126">
        <v>849877.17</v>
      </c>
      <c r="R126">
        <v>343312.84</v>
      </c>
      <c r="U126">
        <v>1183789.8899999999</v>
      </c>
      <c r="W126">
        <v>696.53</v>
      </c>
      <c r="Y126">
        <v>1758000</v>
      </c>
      <c r="AA126">
        <v>19000</v>
      </c>
      <c r="AB126">
        <v>1968666</v>
      </c>
      <c r="AC126">
        <v>30396</v>
      </c>
      <c r="AD126">
        <v>7460</v>
      </c>
      <c r="AE126">
        <v>769295.94</v>
      </c>
      <c r="AF126">
        <v>15508.18</v>
      </c>
    </row>
    <row r="127" spans="1:34" x14ac:dyDescent="0.25">
      <c r="A127" t="s">
        <v>2655</v>
      </c>
      <c r="B127">
        <v>1132406.6399999999</v>
      </c>
      <c r="C127">
        <v>0</v>
      </c>
      <c r="D127">
        <v>452891.38</v>
      </c>
      <c r="F127">
        <v>255634.59</v>
      </c>
      <c r="G127">
        <v>157742.79999999999</v>
      </c>
      <c r="N127">
        <v>4154</v>
      </c>
      <c r="Q127">
        <v>-630948.61</v>
      </c>
      <c r="R127">
        <v>1627802.29</v>
      </c>
      <c r="U127">
        <v>1242614.57</v>
      </c>
      <c r="V127">
        <v>950222</v>
      </c>
      <c r="W127">
        <v>769.13</v>
      </c>
      <c r="Y127">
        <v>1092800</v>
      </c>
      <c r="AA127">
        <v>400</v>
      </c>
      <c r="AB127">
        <v>1441509.4</v>
      </c>
      <c r="AC127">
        <v>4405</v>
      </c>
      <c r="AD127">
        <v>35621</v>
      </c>
      <c r="AE127">
        <v>800523.77</v>
      </c>
      <c r="AF127">
        <v>7078.8</v>
      </c>
    </row>
    <row r="128" spans="1:34" x14ac:dyDescent="0.25">
      <c r="A128" t="s">
        <v>2656</v>
      </c>
      <c r="B128">
        <v>1643377.88</v>
      </c>
      <c r="C128">
        <v>100000</v>
      </c>
      <c r="D128">
        <v>1016021.8</v>
      </c>
      <c r="F128">
        <v>17</v>
      </c>
      <c r="G128">
        <v>69596.7</v>
      </c>
      <c r="N128">
        <v>0</v>
      </c>
      <c r="Q128">
        <v>-243733.98</v>
      </c>
      <c r="R128">
        <v>2560000</v>
      </c>
      <c r="U128">
        <v>1786614.68</v>
      </c>
      <c r="W128">
        <v>2591.46</v>
      </c>
      <c r="Y128">
        <v>863400</v>
      </c>
      <c r="AA128">
        <v>2257</v>
      </c>
      <c r="AB128">
        <v>1241754.81</v>
      </c>
      <c r="AD128">
        <v>38080</v>
      </c>
      <c r="AE128">
        <v>809365.74</v>
      </c>
      <c r="AF128">
        <v>52915.23</v>
      </c>
    </row>
    <row r="129" spans="1:34" x14ac:dyDescent="0.25">
      <c r="A129" t="s">
        <v>2657</v>
      </c>
      <c r="B129">
        <v>736690.36</v>
      </c>
      <c r="C129">
        <v>0</v>
      </c>
      <c r="D129">
        <v>91170.559999999998</v>
      </c>
      <c r="F129">
        <v>-31625.78</v>
      </c>
      <c r="G129">
        <v>193884.86</v>
      </c>
      <c r="K129">
        <v>35000</v>
      </c>
      <c r="N129">
        <v>1067363.1200000001</v>
      </c>
      <c r="Q129">
        <v>-2576744.19</v>
      </c>
      <c r="R129">
        <v>2948636.78</v>
      </c>
      <c r="U129">
        <v>112424.34</v>
      </c>
      <c r="W129">
        <v>953.61</v>
      </c>
      <c r="Y129">
        <v>1740550</v>
      </c>
      <c r="AA129">
        <v>532379.38</v>
      </c>
      <c r="AB129">
        <v>2012700</v>
      </c>
      <c r="AD129">
        <v>15240</v>
      </c>
      <c r="AE129">
        <v>749531.95</v>
      </c>
      <c r="AF129">
        <v>92971.09</v>
      </c>
    </row>
    <row r="130" spans="1:34" x14ac:dyDescent="0.25">
      <c r="A130" t="s">
        <v>2658</v>
      </c>
      <c r="B130">
        <v>1378740.16</v>
      </c>
      <c r="D130">
        <v>53018.78</v>
      </c>
      <c r="F130">
        <v>1162735.49</v>
      </c>
      <c r="G130">
        <v>909702.79</v>
      </c>
      <c r="N130">
        <v>0</v>
      </c>
      <c r="Q130">
        <v>1030261.94</v>
      </c>
      <c r="R130">
        <v>2368242.5</v>
      </c>
      <c r="U130">
        <v>1011958.62</v>
      </c>
      <c r="V130">
        <v>777230</v>
      </c>
      <c r="W130">
        <v>3499.98</v>
      </c>
      <c r="Y130">
        <v>1556380</v>
      </c>
      <c r="AB130">
        <v>1696137</v>
      </c>
      <c r="AC130">
        <v>33683</v>
      </c>
      <c r="AE130">
        <v>1303528.69</v>
      </c>
      <c r="AF130">
        <v>210027.13</v>
      </c>
    </row>
    <row r="131" spans="1:34" x14ac:dyDescent="0.25">
      <c r="A131" t="s">
        <v>2659</v>
      </c>
      <c r="B131">
        <v>518004.47</v>
      </c>
      <c r="C131">
        <v>0</v>
      </c>
      <c r="D131">
        <v>528193.07999999996</v>
      </c>
      <c r="F131">
        <v>1910206.22</v>
      </c>
      <c r="G131">
        <v>405431.46</v>
      </c>
      <c r="N131">
        <v>0</v>
      </c>
      <c r="Q131">
        <v>1571915.87</v>
      </c>
      <c r="R131">
        <v>1552681.09</v>
      </c>
      <c r="U131">
        <v>1056359.44</v>
      </c>
      <c r="V131">
        <v>333886</v>
      </c>
      <c r="W131">
        <v>3198.32</v>
      </c>
      <c r="Y131">
        <v>776000</v>
      </c>
      <c r="AB131">
        <v>1125664.45</v>
      </c>
      <c r="AD131">
        <v>16240</v>
      </c>
      <c r="AE131">
        <v>655332.54</v>
      </c>
      <c r="AF131">
        <v>134968.5</v>
      </c>
    </row>
    <row r="132" spans="1:34" x14ac:dyDescent="0.25">
      <c r="A132" t="s">
        <v>2660</v>
      </c>
      <c r="B132">
        <v>430843.98</v>
      </c>
      <c r="C132">
        <v>46104</v>
      </c>
      <c r="D132">
        <v>1234475.83</v>
      </c>
      <c r="F132">
        <v>1563141.25</v>
      </c>
      <c r="G132">
        <v>1107112.8</v>
      </c>
      <c r="K132">
        <v>65000</v>
      </c>
      <c r="N132">
        <v>270</v>
      </c>
      <c r="Q132">
        <v>1230104.7</v>
      </c>
      <c r="R132">
        <v>2662147.65</v>
      </c>
      <c r="U132">
        <v>948599.69</v>
      </c>
      <c r="V132">
        <v>372676</v>
      </c>
      <c r="W132">
        <v>1234.73</v>
      </c>
      <c r="Y132">
        <v>1374000</v>
      </c>
      <c r="AA132">
        <v>50</v>
      </c>
      <c r="AB132">
        <v>1618326</v>
      </c>
      <c r="AD132">
        <v>73496</v>
      </c>
      <c r="AE132">
        <v>580582.91</v>
      </c>
    </row>
    <row r="133" spans="1:34" x14ac:dyDescent="0.25">
      <c r="A133" t="s">
        <v>2661</v>
      </c>
      <c r="B133">
        <v>1010816.54</v>
      </c>
      <c r="C133">
        <v>0</v>
      </c>
      <c r="D133">
        <v>1197384.6499999999</v>
      </c>
      <c r="F133">
        <v>4</v>
      </c>
      <c r="G133">
        <v>339598.21</v>
      </c>
      <c r="K133">
        <v>12540</v>
      </c>
      <c r="N133">
        <v>4175.41</v>
      </c>
      <c r="Q133">
        <v>-194111.05</v>
      </c>
      <c r="R133">
        <v>1849445.73</v>
      </c>
      <c r="U133">
        <v>837882.97</v>
      </c>
      <c r="V133">
        <v>743408</v>
      </c>
      <c r="W133">
        <v>1113.8699999999999</v>
      </c>
      <c r="Y133">
        <v>1192101.2</v>
      </c>
      <c r="AA133">
        <v>268154.18</v>
      </c>
      <c r="AB133">
        <v>1397849.2</v>
      </c>
      <c r="AD133">
        <v>12440</v>
      </c>
      <c r="AE133">
        <v>744893.86</v>
      </c>
      <c r="AF133">
        <v>11723.85</v>
      </c>
    </row>
    <row r="134" spans="1:34" x14ac:dyDescent="0.25">
      <c r="A134" t="s">
        <v>2662</v>
      </c>
      <c r="B134">
        <v>267000.63</v>
      </c>
      <c r="C134">
        <v>0</v>
      </c>
      <c r="D134">
        <v>23574.57</v>
      </c>
      <c r="F134">
        <v>6</v>
      </c>
      <c r="G134">
        <v>78668.66</v>
      </c>
      <c r="K134">
        <v>50760</v>
      </c>
      <c r="N134">
        <v>1278.31</v>
      </c>
      <c r="Q134">
        <v>-1040277.12</v>
      </c>
      <c r="R134">
        <v>1289115.33</v>
      </c>
      <c r="U134">
        <v>845547.97</v>
      </c>
      <c r="V134">
        <v>96650</v>
      </c>
      <c r="W134">
        <v>503.37</v>
      </c>
      <c r="Y134">
        <v>1437060</v>
      </c>
      <c r="AA134">
        <v>175500</v>
      </c>
      <c r="AB134">
        <v>1626654</v>
      </c>
      <c r="AC134">
        <v>40348</v>
      </c>
      <c r="AE134">
        <v>757799.54</v>
      </c>
      <c r="AF134">
        <v>62086.46</v>
      </c>
    </row>
    <row r="135" spans="1:34" x14ac:dyDescent="0.25">
      <c r="A135" t="s">
        <v>2663</v>
      </c>
      <c r="B135">
        <v>277704.01</v>
      </c>
      <c r="C135">
        <v>0</v>
      </c>
      <c r="D135">
        <v>322993.56</v>
      </c>
      <c r="F135">
        <v>1182705.3</v>
      </c>
      <c r="G135">
        <v>74049.02</v>
      </c>
      <c r="K135">
        <v>31240</v>
      </c>
      <c r="N135">
        <v>0</v>
      </c>
      <c r="Q135">
        <v>-432438</v>
      </c>
      <c r="R135">
        <v>2316929.4300000002</v>
      </c>
      <c r="U135">
        <v>534895.28</v>
      </c>
      <c r="V135">
        <v>75000</v>
      </c>
      <c r="W135">
        <v>1423.7</v>
      </c>
      <c r="Y135">
        <v>1667500</v>
      </c>
      <c r="AA135">
        <v>408267.3</v>
      </c>
      <c r="AB135">
        <v>1907188.25</v>
      </c>
      <c r="AC135">
        <v>11864</v>
      </c>
      <c r="AD135">
        <v>712</v>
      </c>
      <c r="AE135">
        <v>584124.6</v>
      </c>
      <c r="AF135">
        <v>191476.97</v>
      </c>
      <c r="AH135">
        <v>50000</v>
      </c>
    </row>
    <row r="136" spans="1:34" x14ac:dyDescent="0.25">
      <c r="A136" t="s">
        <v>2664</v>
      </c>
      <c r="B136">
        <v>505816.14</v>
      </c>
      <c r="C136">
        <v>0</v>
      </c>
      <c r="D136">
        <v>293283.94</v>
      </c>
      <c r="F136">
        <v>585436.62</v>
      </c>
      <c r="G136">
        <v>176614.6</v>
      </c>
      <c r="K136">
        <v>17704.07</v>
      </c>
      <c r="N136">
        <v>1910</v>
      </c>
      <c r="Q136">
        <v>-1258342.24</v>
      </c>
      <c r="R136">
        <v>2601070</v>
      </c>
      <c r="U136">
        <v>731978.79</v>
      </c>
      <c r="W136">
        <v>1454.81</v>
      </c>
      <c r="Y136">
        <v>480400</v>
      </c>
      <c r="AA136">
        <v>476498.96</v>
      </c>
      <c r="AB136">
        <v>774922.54</v>
      </c>
      <c r="AD136">
        <v>18816</v>
      </c>
      <c r="AE136">
        <v>598954.15</v>
      </c>
      <c r="AF136">
        <v>98830.399999999994</v>
      </c>
    </row>
    <row r="137" spans="1:34" x14ac:dyDescent="0.25">
      <c r="A137" t="s">
        <v>2665</v>
      </c>
      <c r="B137">
        <v>372854.28</v>
      </c>
      <c r="C137">
        <v>-2660</v>
      </c>
      <c r="D137">
        <v>530978.30000000005</v>
      </c>
      <c r="F137">
        <v>484755.92</v>
      </c>
      <c r="G137">
        <v>166583.63</v>
      </c>
      <c r="J137">
        <v>0</v>
      </c>
      <c r="M137">
        <v>844780</v>
      </c>
      <c r="N137">
        <v>10996</v>
      </c>
      <c r="P137">
        <v>-272687.02</v>
      </c>
      <c r="R137">
        <v>1034443.85</v>
      </c>
      <c r="U137">
        <v>1223945.42</v>
      </c>
      <c r="W137">
        <v>2829.04</v>
      </c>
      <c r="Y137">
        <v>1687730</v>
      </c>
      <c r="AA137">
        <v>206680</v>
      </c>
      <c r="AB137">
        <v>1949686</v>
      </c>
      <c r="AD137">
        <v>76959</v>
      </c>
      <c r="AE137">
        <v>844987.78</v>
      </c>
      <c r="AF137">
        <v>92572.38</v>
      </c>
      <c r="AH137">
        <v>222000</v>
      </c>
    </row>
    <row r="138" spans="1:34" x14ac:dyDescent="0.25">
      <c r="A138" t="s">
        <v>2666</v>
      </c>
      <c r="B138">
        <v>363581.2</v>
      </c>
      <c r="C138">
        <v>0</v>
      </c>
      <c r="D138">
        <v>119802.6</v>
      </c>
      <c r="F138">
        <v>28659.55</v>
      </c>
      <c r="G138">
        <v>303691.7</v>
      </c>
      <c r="K138">
        <v>10890</v>
      </c>
      <c r="M138">
        <v>0</v>
      </c>
      <c r="N138">
        <v>0</v>
      </c>
      <c r="Q138">
        <v>-106757.37</v>
      </c>
      <c r="R138">
        <v>1047549.59</v>
      </c>
      <c r="U138">
        <v>585082.6</v>
      </c>
      <c r="V138">
        <v>8450</v>
      </c>
      <c r="W138">
        <v>1060.43</v>
      </c>
      <c r="Y138">
        <v>871790</v>
      </c>
      <c r="AA138">
        <v>200000</v>
      </c>
      <c r="AB138">
        <v>978067</v>
      </c>
      <c r="AD138">
        <v>47506</v>
      </c>
      <c r="AE138">
        <v>665855.27</v>
      </c>
      <c r="AF138">
        <v>68901.929999999993</v>
      </c>
      <c r="AH138">
        <v>42000</v>
      </c>
    </row>
    <row r="139" spans="1:34" x14ac:dyDescent="0.25">
      <c r="A139" t="s">
        <v>2667</v>
      </c>
      <c r="B139">
        <v>1422278.08</v>
      </c>
      <c r="C139">
        <v>0</v>
      </c>
      <c r="D139">
        <v>77937.53</v>
      </c>
      <c r="F139">
        <v>297840.93</v>
      </c>
      <c r="G139">
        <v>560377.39</v>
      </c>
      <c r="J139">
        <v>0</v>
      </c>
      <c r="K139">
        <v>0</v>
      </c>
      <c r="M139">
        <v>76400</v>
      </c>
      <c r="N139">
        <v>0</v>
      </c>
      <c r="Q139">
        <v>1004584</v>
      </c>
      <c r="R139">
        <v>1372436.88</v>
      </c>
      <c r="U139">
        <v>1322463.57</v>
      </c>
      <c r="V139">
        <v>83250</v>
      </c>
      <c r="W139">
        <v>3499.02</v>
      </c>
      <c r="Y139">
        <v>1939340</v>
      </c>
      <c r="AA139">
        <v>651400</v>
      </c>
      <c r="AB139">
        <v>2048551</v>
      </c>
      <c r="AD139">
        <v>73000</v>
      </c>
      <c r="AE139">
        <v>1622404.6</v>
      </c>
      <c r="AF139">
        <v>182983.94</v>
      </c>
      <c r="AH139">
        <v>168000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5">
    <tabColor rgb="FF00B050"/>
  </sheetPr>
  <dimension ref="A1:AS150"/>
  <sheetViews>
    <sheetView topLeftCell="A127" zoomScale="107" zoomScaleNormal="107" workbookViewId="0">
      <selection activeCell="AN1" sqref="AN1:AR1048576"/>
    </sheetView>
  </sheetViews>
  <sheetFormatPr defaultRowHeight="13.8" x14ac:dyDescent="0.25"/>
  <cols>
    <col min="1" max="1" width="5.5" bestFit="1" customWidth="1"/>
    <col min="2" max="2" width="12.69921875" bestFit="1" customWidth="1"/>
    <col min="3" max="3" width="6.69921875" style="55" bestFit="1" customWidth="1"/>
    <col min="4" max="4" width="26.59765625" style="46" customWidth="1"/>
    <col min="5" max="5" width="33.3984375" customWidth="1"/>
    <col min="40" max="40" width="19" style="59" bestFit="1" customWidth="1"/>
    <col min="41" max="41" width="15.5" style="29" bestFit="1" customWidth="1"/>
    <col min="42" max="42" width="15.09765625" style="19" bestFit="1" customWidth="1"/>
    <col min="43" max="43" width="15.09765625" style="13" bestFit="1" customWidth="1"/>
    <col min="44" max="44" width="15.09765625" style="14" bestFit="1" customWidth="1"/>
    <col min="45" max="45" width="16.8984375" style="19" bestFit="1" customWidth="1"/>
  </cols>
  <sheetData>
    <row r="1" spans="1:45" x14ac:dyDescent="0.25">
      <c r="E1" t="s">
        <v>2054</v>
      </c>
      <c r="F1" t="s">
        <v>2055</v>
      </c>
      <c r="G1" t="s">
        <v>2056</v>
      </c>
      <c r="H1" t="s">
        <v>2057</v>
      </c>
      <c r="I1" t="s">
        <v>2119</v>
      </c>
      <c r="J1" t="s">
        <v>2058</v>
      </c>
      <c r="K1" t="s">
        <v>2059</v>
      </c>
      <c r="L1" t="s">
        <v>2060</v>
      </c>
      <c r="M1" t="s">
        <v>2120</v>
      </c>
      <c r="N1" t="s">
        <v>2061</v>
      </c>
      <c r="O1" t="s">
        <v>2062</v>
      </c>
      <c r="P1" t="s">
        <v>2063</v>
      </c>
      <c r="Q1" t="s">
        <v>2064</v>
      </c>
      <c r="R1" t="s">
        <v>2065</v>
      </c>
      <c r="S1" t="s">
        <v>2066</v>
      </c>
      <c r="T1" t="s">
        <v>2122</v>
      </c>
      <c r="U1" t="s">
        <v>2067</v>
      </c>
      <c r="V1" t="s">
        <v>2068</v>
      </c>
      <c r="W1" t="s">
        <v>2530</v>
      </c>
      <c r="X1" t="s">
        <v>2069</v>
      </c>
      <c r="Y1" t="s">
        <v>2070</v>
      </c>
      <c r="Z1" t="s">
        <v>2071</v>
      </c>
      <c r="AA1" t="s">
        <v>2072</v>
      </c>
      <c r="AB1" t="s">
        <v>2124</v>
      </c>
      <c r="AC1" t="s">
        <v>2073</v>
      </c>
      <c r="AD1" t="s">
        <v>2435</v>
      </c>
      <c r="AE1" t="s">
        <v>2074</v>
      </c>
      <c r="AF1" t="s">
        <v>2075</v>
      </c>
      <c r="AG1" t="s">
        <v>2076</v>
      </c>
      <c r="AH1" t="s">
        <v>2077</v>
      </c>
      <c r="AI1" t="s">
        <v>2078</v>
      </c>
      <c r="AJ1" t="s">
        <v>2079</v>
      </c>
      <c r="AK1" t="s">
        <v>2080</v>
      </c>
      <c r="AL1" t="s">
        <v>2082</v>
      </c>
      <c r="AM1" t="s">
        <v>2083</v>
      </c>
      <c r="AN1" s="59" t="s">
        <v>0</v>
      </c>
      <c r="AO1" s="29" t="s">
        <v>1</v>
      </c>
      <c r="AP1" s="19" t="s">
        <v>2</v>
      </c>
      <c r="AQ1" s="13" t="s">
        <v>3</v>
      </c>
      <c r="AR1" s="14" t="s">
        <v>4</v>
      </c>
      <c r="AS1" s="19" t="s">
        <v>5</v>
      </c>
    </row>
    <row r="2" spans="1:45" x14ac:dyDescent="0.25">
      <c r="E2" t="s">
        <v>2084</v>
      </c>
      <c r="F2" t="s">
        <v>2085</v>
      </c>
      <c r="G2" t="s">
        <v>2086</v>
      </c>
      <c r="H2" t="s">
        <v>2087</v>
      </c>
      <c r="I2" t="s">
        <v>2126</v>
      </c>
      <c r="J2" t="s">
        <v>2088</v>
      </c>
      <c r="K2" t="s">
        <v>2089</v>
      </c>
      <c r="L2" t="s">
        <v>2090</v>
      </c>
      <c r="M2" t="s">
        <v>2127</v>
      </c>
      <c r="N2" t="s">
        <v>2091</v>
      </c>
      <c r="O2" t="s">
        <v>2092</v>
      </c>
      <c r="P2" t="s">
        <v>2093</v>
      </c>
      <c r="Q2" t="s">
        <v>2094</v>
      </c>
      <c r="R2" t="s">
        <v>2095</v>
      </c>
      <c r="S2" t="s">
        <v>2096</v>
      </c>
      <c r="T2" t="s">
        <v>2129</v>
      </c>
      <c r="U2" t="s">
        <v>2097</v>
      </c>
      <c r="V2" t="s">
        <v>2098</v>
      </c>
      <c r="W2" t="s">
        <v>2531</v>
      </c>
      <c r="X2" t="s">
        <v>2099</v>
      </c>
      <c r="Y2" t="s">
        <v>2100</v>
      </c>
      <c r="Z2" t="s">
        <v>2101</v>
      </c>
      <c r="AA2" t="s">
        <v>2102</v>
      </c>
      <c r="AB2" t="s">
        <v>2131</v>
      </c>
      <c r="AC2" t="s">
        <v>2103</v>
      </c>
      <c r="AD2" t="s">
        <v>2436</v>
      </c>
      <c r="AE2" t="s">
        <v>2104</v>
      </c>
      <c r="AF2" t="s">
        <v>2105</v>
      </c>
      <c r="AG2" t="s">
        <v>2106</v>
      </c>
      <c r="AH2" t="s">
        <v>2107</v>
      </c>
      <c r="AI2" t="s">
        <v>2108</v>
      </c>
      <c r="AJ2" t="s">
        <v>2109</v>
      </c>
      <c r="AK2" t="s">
        <v>2110</v>
      </c>
      <c r="AL2" t="s">
        <v>2112</v>
      </c>
      <c r="AM2" t="s">
        <v>2113</v>
      </c>
    </row>
    <row r="3" spans="1:45" x14ac:dyDescent="0.25">
      <c r="E3" t="s">
        <v>2114</v>
      </c>
      <c r="F3">
        <v>64716783.020000003</v>
      </c>
      <c r="G3">
        <v>1975399.32</v>
      </c>
      <c r="H3">
        <v>28915184.399999999</v>
      </c>
      <c r="I3">
        <v>546.84</v>
      </c>
      <c r="J3">
        <v>72248670.700000003</v>
      </c>
      <c r="K3">
        <v>43301200.509999998</v>
      </c>
      <c r="L3">
        <v>6002</v>
      </c>
      <c r="M3">
        <v>194900</v>
      </c>
      <c r="N3">
        <v>768372.5</v>
      </c>
      <c r="O3">
        <v>2804904.93</v>
      </c>
      <c r="P3">
        <v>341923.45</v>
      </c>
      <c r="Q3">
        <v>1506043.47</v>
      </c>
      <c r="R3">
        <v>1421244.29</v>
      </c>
      <c r="S3">
        <v>292770.11</v>
      </c>
      <c r="T3">
        <v>-1365222.58</v>
      </c>
      <c r="U3">
        <v>-39455034.43</v>
      </c>
      <c r="V3">
        <v>245826879.91</v>
      </c>
      <c r="W3">
        <v>294.82</v>
      </c>
      <c r="X3">
        <v>17287.75</v>
      </c>
      <c r="Y3">
        <v>107080189.09</v>
      </c>
      <c r="Z3">
        <v>37466846.700000003</v>
      </c>
      <c r="AA3">
        <v>196549.27</v>
      </c>
      <c r="AB3">
        <v>1</v>
      </c>
      <c r="AC3">
        <v>138504463.38999999</v>
      </c>
      <c r="AD3">
        <v>2013</v>
      </c>
      <c r="AE3">
        <v>24741518.949999999</v>
      </c>
      <c r="AF3">
        <v>172400911.27000001</v>
      </c>
      <c r="AG3">
        <v>1330254.04</v>
      </c>
      <c r="AH3">
        <v>1654952.65</v>
      </c>
      <c r="AI3">
        <v>114039915.62</v>
      </c>
      <c r="AJ3">
        <v>16225321.1</v>
      </c>
      <c r="AK3">
        <v>38000</v>
      </c>
      <c r="AL3">
        <v>3102957.24</v>
      </c>
      <c r="AM3">
        <v>46.91</v>
      </c>
      <c r="AN3" s="59">
        <f t="shared" ref="AN3:AS3" si="0">SUM(AN4:AN139)</f>
        <v>95607913.579999998</v>
      </c>
      <c r="AO3" s="29">
        <f t="shared" si="0"/>
        <v>6842488.6400000025</v>
      </c>
      <c r="AP3" s="19">
        <f t="shared" si="0"/>
        <v>88765424.940000013</v>
      </c>
      <c r="AQ3" s="13">
        <f t="shared" si="0"/>
        <v>308009163.96999985</v>
      </c>
      <c r="AR3" s="14">
        <f t="shared" si="0"/>
        <v>308792358.8300001</v>
      </c>
      <c r="AS3" s="24">
        <f t="shared" si="0"/>
        <v>-783194.86000000569</v>
      </c>
    </row>
    <row r="4" spans="1:45" x14ac:dyDescent="0.25">
      <c r="A4" t="s">
        <v>421</v>
      </c>
      <c r="B4" t="s">
        <v>423</v>
      </c>
      <c r="C4" s="55">
        <v>3670</v>
      </c>
      <c r="D4" s="46" t="s">
        <v>878</v>
      </c>
      <c r="E4" t="s">
        <v>2532</v>
      </c>
      <c r="F4">
        <v>333170.36</v>
      </c>
      <c r="G4">
        <v>0</v>
      </c>
      <c r="H4">
        <v>54670.61</v>
      </c>
      <c r="I4">
        <v>1</v>
      </c>
      <c r="J4">
        <v>133187.72</v>
      </c>
      <c r="K4">
        <v>330744.43</v>
      </c>
      <c r="O4">
        <v>7560</v>
      </c>
      <c r="R4">
        <v>0</v>
      </c>
      <c r="U4">
        <v>-1192404.3600000001</v>
      </c>
      <c r="V4">
        <v>2193223.69</v>
      </c>
      <c r="Y4">
        <v>709246.96</v>
      </c>
      <c r="Z4">
        <v>262890</v>
      </c>
      <c r="AA4">
        <v>686.49</v>
      </c>
      <c r="AC4">
        <v>1109590</v>
      </c>
      <c r="AF4">
        <v>1448818</v>
      </c>
      <c r="AG4">
        <v>7820</v>
      </c>
      <c r="AH4">
        <v>1952</v>
      </c>
      <c r="AI4">
        <v>702212.95</v>
      </c>
      <c r="AJ4">
        <v>31359.71</v>
      </c>
      <c r="AL4">
        <v>46856</v>
      </c>
      <c r="AN4" s="59">
        <f t="shared" ref="AN4:AN35" si="1">SUM(F4:I4)</f>
        <v>387841.97</v>
      </c>
      <c r="AO4" s="29">
        <f t="shared" ref="AO4:AO35" si="2">SUM(N4:R4)</f>
        <v>7560</v>
      </c>
      <c r="AP4" s="19">
        <f>AN4-AO4</f>
        <v>380281.97</v>
      </c>
      <c r="AQ4" s="13">
        <f t="shared" ref="AQ4:AQ35" si="3">SUM(W4:AE4)</f>
        <v>2082413.45</v>
      </c>
      <c r="AR4" s="14">
        <f t="shared" ref="AR4:AR35" si="4">SUM(AF4:AM4)</f>
        <v>2239018.66</v>
      </c>
      <c r="AS4" s="24">
        <f>AQ4-AR4</f>
        <v>-156605.2100000002</v>
      </c>
    </row>
    <row r="5" spans="1:45" x14ac:dyDescent="0.25">
      <c r="A5" t="s">
        <v>421</v>
      </c>
      <c r="B5" t="s">
        <v>423</v>
      </c>
      <c r="C5" s="55">
        <v>5165</v>
      </c>
      <c r="D5" s="46" t="s">
        <v>879</v>
      </c>
      <c r="E5" t="s">
        <v>2533</v>
      </c>
      <c r="F5">
        <v>482661.73</v>
      </c>
      <c r="G5">
        <v>0</v>
      </c>
      <c r="H5">
        <v>72778.75</v>
      </c>
      <c r="J5">
        <v>845226.67</v>
      </c>
      <c r="K5">
        <v>1030005.17</v>
      </c>
      <c r="O5">
        <v>21380</v>
      </c>
      <c r="R5">
        <v>1560</v>
      </c>
      <c r="S5">
        <v>0</v>
      </c>
      <c r="U5">
        <v>1513191.33</v>
      </c>
      <c r="V5">
        <v>1265427.9099999999</v>
      </c>
      <c r="Y5">
        <v>752318.46</v>
      </c>
      <c r="Z5">
        <v>313260</v>
      </c>
      <c r="AA5">
        <v>1441.6</v>
      </c>
      <c r="AC5">
        <v>972300</v>
      </c>
      <c r="AE5">
        <v>100000</v>
      </c>
      <c r="AF5">
        <v>1464295.91</v>
      </c>
      <c r="AG5">
        <v>7020</v>
      </c>
      <c r="AH5">
        <v>14824</v>
      </c>
      <c r="AI5">
        <v>972373.8</v>
      </c>
      <c r="AJ5">
        <v>11843.27</v>
      </c>
      <c r="AL5">
        <v>39850</v>
      </c>
      <c r="AN5" s="59">
        <f t="shared" si="1"/>
        <v>555440.48</v>
      </c>
      <c r="AO5" s="29">
        <f t="shared" si="2"/>
        <v>22940</v>
      </c>
      <c r="AP5" s="19">
        <f t="shared" ref="AP5:AP68" si="5">AN5-AO5</f>
        <v>532500.47999999998</v>
      </c>
      <c r="AQ5" s="13">
        <f t="shared" si="3"/>
        <v>2139320.06</v>
      </c>
      <c r="AR5" s="14">
        <f t="shared" si="4"/>
        <v>2510206.98</v>
      </c>
      <c r="AS5" s="24">
        <f t="shared" ref="AS5:AS61" si="6">AQ5-AR5</f>
        <v>-370886.91999999993</v>
      </c>
    </row>
    <row r="6" spans="1:45" x14ac:dyDescent="0.25">
      <c r="A6" t="s">
        <v>421</v>
      </c>
      <c r="B6" t="s">
        <v>423</v>
      </c>
      <c r="C6" s="55">
        <v>4663</v>
      </c>
      <c r="D6" s="46" t="s">
        <v>880</v>
      </c>
      <c r="E6" t="s">
        <v>2534</v>
      </c>
      <c r="F6">
        <v>509786.17</v>
      </c>
      <c r="G6">
        <v>0</v>
      </c>
      <c r="H6">
        <v>134691.49</v>
      </c>
      <c r="J6">
        <v>980776.88</v>
      </c>
      <c r="K6">
        <v>867335.78</v>
      </c>
      <c r="N6">
        <v>1000</v>
      </c>
      <c r="O6">
        <v>27315</v>
      </c>
      <c r="R6">
        <v>0</v>
      </c>
      <c r="U6">
        <v>-1078965.3899999999</v>
      </c>
      <c r="V6">
        <v>3482828.65</v>
      </c>
      <c r="Y6">
        <v>741177.24</v>
      </c>
      <c r="Z6">
        <v>288100</v>
      </c>
      <c r="AA6">
        <v>675.83</v>
      </c>
      <c r="AC6">
        <v>1317800</v>
      </c>
      <c r="AF6">
        <v>1467111</v>
      </c>
      <c r="AG6">
        <v>5000</v>
      </c>
      <c r="AI6">
        <v>789856.42</v>
      </c>
      <c r="AJ6">
        <v>11318.59</v>
      </c>
      <c r="AL6">
        <v>14055</v>
      </c>
      <c r="AN6" s="59">
        <f t="shared" si="1"/>
        <v>644477.65999999992</v>
      </c>
      <c r="AO6" s="29">
        <f t="shared" si="2"/>
        <v>28315</v>
      </c>
      <c r="AP6" s="19">
        <f t="shared" si="5"/>
        <v>616162.65999999992</v>
      </c>
      <c r="AQ6" s="13">
        <f t="shared" si="3"/>
        <v>2347753.0699999998</v>
      </c>
      <c r="AR6" s="14">
        <f t="shared" si="4"/>
        <v>2287341.0099999998</v>
      </c>
      <c r="AS6" s="24">
        <f t="shared" si="6"/>
        <v>60412.060000000056</v>
      </c>
    </row>
    <row r="7" spans="1:45" x14ac:dyDescent="0.25">
      <c r="A7" t="s">
        <v>421</v>
      </c>
      <c r="B7" t="s">
        <v>423</v>
      </c>
      <c r="C7" s="55">
        <v>4364</v>
      </c>
      <c r="D7" s="46" t="s">
        <v>881</v>
      </c>
      <c r="E7" t="s">
        <v>2535</v>
      </c>
      <c r="F7">
        <v>696178.97</v>
      </c>
      <c r="G7">
        <v>0</v>
      </c>
      <c r="H7">
        <v>49344.32</v>
      </c>
      <c r="J7">
        <v>140762.23000000001</v>
      </c>
      <c r="K7">
        <v>622348.56999999995</v>
      </c>
      <c r="N7">
        <v>3000</v>
      </c>
      <c r="O7">
        <v>28010.3</v>
      </c>
      <c r="R7">
        <v>409.77</v>
      </c>
      <c r="U7">
        <v>-2417022.9700000002</v>
      </c>
      <c r="V7">
        <v>3940312</v>
      </c>
      <c r="Y7">
        <v>739205.11</v>
      </c>
      <c r="Z7">
        <v>341644</v>
      </c>
      <c r="AA7">
        <v>1723.64</v>
      </c>
      <c r="AC7">
        <v>852280</v>
      </c>
      <c r="AE7">
        <v>1785</v>
      </c>
      <c r="AF7">
        <v>980280</v>
      </c>
      <c r="AG7">
        <v>47828</v>
      </c>
      <c r="AI7">
        <v>918956.42</v>
      </c>
      <c r="AJ7">
        <v>15648.34</v>
      </c>
      <c r="AL7">
        <v>20000</v>
      </c>
      <c r="AN7" s="59">
        <f t="shared" si="1"/>
        <v>745523.28999999992</v>
      </c>
      <c r="AO7" s="29">
        <f t="shared" si="2"/>
        <v>31420.07</v>
      </c>
      <c r="AP7" s="19">
        <f t="shared" si="5"/>
        <v>714103.22</v>
      </c>
      <c r="AQ7" s="13">
        <f t="shared" si="3"/>
        <v>1936637.7499999998</v>
      </c>
      <c r="AR7" s="14">
        <f t="shared" si="4"/>
        <v>1982712.76</v>
      </c>
      <c r="AS7" s="24">
        <f t="shared" si="6"/>
        <v>-46075.010000000242</v>
      </c>
    </row>
    <row r="8" spans="1:45" x14ac:dyDescent="0.25">
      <c r="A8" t="s">
        <v>421</v>
      </c>
      <c r="B8" t="s">
        <v>423</v>
      </c>
      <c r="C8" s="55">
        <v>4222</v>
      </c>
      <c r="D8" s="46" t="s">
        <v>882</v>
      </c>
      <c r="E8" t="s">
        <v>2536</v>
      </c>
      <c r="F8">
        <v>372097.2</v>
      </c>
      <c r="G8">
        <v>0</v>
      </c>
      <c r="H8">
        <v>40963.379999999997</v>
      </c>
      <c r="J8">
        <v>261676.86</v>
      </c>
      <c r="K8">
        <v>585626.49</v>
      </c>
      <c r="M8">
        <v>194900</v>
      </c>
      <c r="N8">
        <v>2500</v>
      </c>
      <c r="O8">
        <v>16060</v>
      </c>
      <c r="R8">
        <v>1204</v>
      </c>
      <c r="U8">
        <v>-1280438.1000000001</v>
      </c>
      <c r="V8">
        <v>2735240.51</v>
      </c>
      <c r="Y8">
        <v>588857.37</v>
      </c>
      <c r="Z8">
        <v>338840</v>
      </c>
      <c r="AA8">
        <v>875.59</v>
      </c>
      <c r="AC8">
        <v>1294440</v>
      </c>
      <c r="AF8">
        <v>1416309.89</v>
      </c>
      <c r="AG8">
        <v>6310</v>
      </c>
      <c r="AH8">
        <v>1800</v>
      </c>
      <c r="AI8">
        <v>795788.57</v>
      </c>
      <c r="AJ8">
        <v>22106.98</v>
      </c>
      <c r="AN8" s="59">
        <f t="shared" si="1"/>
        <v>413060.58</v>
      </c>
      <c r="AO8" s="29">
        <f t="shared" si="2"/>
        <v>19764</v>
      </c>
      <c r="AP8" s="19">
        <f t="shared" si="5"/>
        <v>393296.58</v>
      </c>
      <c r="AQ8" s="13">
        <f t="shared" si="3"/>
        <v>2223012.96</v>
      </c>
      <c r="AR8" s="14">
        <f t="shared" si="4"/>
        <v>2242315.44</v>
      </c>
      <c r="AS8" s="24">
        <f t="shared" si="6"/>
        <v>-19302.479999999981</v>
      </c>
    </row>
    <row r="9" spans="1:45" x14ac:dyDescent="0.25">
      <c r="A9" t="s">
        <v>421</v>
      </c>
      <c r="B9" t="s">
        <v>423</v>
      </c>
      <c r="C9" s="55">
        <v>3681</v>
      </c>
      <c r="D9" s="46" t="s">
        <v>883</v>
      </c>
      <c r="E9" t="s">
        <v>2537</v>
      </c>
      <c r="F9">
        <v>693518.6</v>
      </c>
      <c r="G9">
        <v>0</v>
      </c>
      <c r="H9">
        <v>341338.71</v>
      </c>
      <c r="J9">
        <v>746547.62</v>
      </c>
      <c r="K9">
        <v>1304084.19</v>
      </c>
      <c r="O9">
        <v>12000</v>
      </c>
      <c r="R9">
        <v>2311.21</v>
      </c>
      <c r="U9">
        <v>848370.88</v>
      </c>
      <c r="V9">
        <v>2266802.89</v>
      </c>
      <c r="Y9">
        <v>522491.9</v>
      </c>
      <c r="Z9">
        <v>284608</v>
      </c>
      <c r="AA9">
        <v>1418.21</v>
      </c>
      <c r="AC9">
        <v>528130</v>
      </c>
      <c r="AF9">
        <v>659927</v>
      </c>
      <c r="AG9">
        <v>6170</v>
      </c>
      <c r="AI9">
        <v>671310.37</v>
      </c>
      <c r="AJ9">
        <v>36666.6</v>
      </c>
      <c r="AL9">
        <v>6570</v>
      </c>
      <c r="AN9" s="59">
        <f t="shared" si="1"/>
        <v>1034857.31</v>
      </c>
      <c r="AO9" s="29">
        <f t="shared" si="2"/>
        <v>14311.21</v>
      </c>
      <c r="AP9" s="19">
        <f t="shared" si="5"/>
        <v>1020546.1000000001</v>
      </c>
      <c r="AQ9" s="13">
        <f t="shared" si="3"/>
        <v>1336648.1099999999</v>
      </c>
      <c r="AR9" s="14">
        <f t="shared" si="4"/>
        <v>1380643.9700000002</v>
      </c>
      <c r="AS9" s="24">
        <f t="shared" si="6"/>
        <v>-43995.860000000335</v>
      </c>
    </row>
    <row r="10" spans="1:45" x14ac:dyDescent="0.25">
      <c r="A10" t="s">
        <v>421</v>
      </c>
      <c r="B10" t="s">
        <v>423</v>
      </c>
      <c r="C10" s="55">
        <v>2627</v>
      </c>
      <c r="D10" s="46" t="s">
        <v>884</v>
      </c>
      <c r="E10" t="s">
        <v>2538</v>
      </c>
      <c r="F10">
        <v>725077.83</v>
      </c>
      <c r="G10">
        <v>0</v>
      </c>
      <c r="H10">
        <v>17594.79</v>
      </c>
      <c r="J10">
        <v>925105.18</v>
      </c>
      <c r="K10">
        <v>304657.33</v>
      </c>
      <c r="O10">
        <v>27347</v>
      </c>
      <c r="R10">
        <v>1233</v>
      </c>
      <c r="U10">
        <v>-705385.86</v>
      </c>
      <c r="V10">
        <v>2678016.84</v>
      </c>
      <c r="Y10">
        <v>563868.93000000005</v>
      </c>
      <c r="Z10">
        <v>438564</v>
      </c>
      <c r="AA10">
        <v>2178.15</v>
      </c>
      <c r="AC10">
        <v>725900</v>
      </c>
      <c r="AF10">
        <v>868548</v>
      </c>
      <c r="AG10">
        <v>5528</v>
      </c>
      <c r="AI10">
        <v>820161.64</v>
      </c>
      <c r="AJ10">
        <v>31249.29</v>
      </c>
      <c r="AL10">
        <v>33800</v>
      </c>
      <c r="AN10" s="59">
        <f t="shared" si="1"/>
        <v>742672.62</v>
      </c>
      <c r="AO10" s="29">
        <f t="shared" si="2"/>
        <v>28580</v>
      </c>
      <c r="AP10" s="19">
        <f t="shared" si="5"/>
        <v>714092.62</v>
      </c>
      <c r="AQ10" s="13">
        <f t="shared" si="3"/>
        <v>1730511.08</v>
      </c>
      <c r="AR10" s="14">
        <f t="shared" si="4"/>
        <v>1759286.9300000002</v>
      </c>
      <c r="AS10" s="24">
        <f t="shared" si="6"/>
        <v>-28775.850000000093</v>
      </c>
    </row>
    <row r="11" spans="1:45" x14ac:dyDescent="0.25">
      <c r="A11" t="s">
        <v>421</v>
      </c>
      <c r="B11" t="s">
        <v>423</v>
      </c>
      <c r="C11" s="55">
        <v>2209</v>
      </c>
      <c r="D11" s="46" t="s">
        <v>885</v>
      </c>
      <c r="E11" t="s">
        <v>2539</v>
      </c>
      <c r="F11">
        <v>746188.06</v>
      </c>
      <c r="G11">
        <v>0</v>
      </c>
      <c r="H11">
        <v>162913.47</v>
      </c>
      <c r="J11">
        <v>195650.36</v>
      </c>
      <c r="K11">
        <v>353252.35</v>
      </c>
      <c r="O11">
        <v>22560</v>
      </c>
      <c r="R11">
        <v>718</v>
      </c>
      <c r="U11">
        <v>-476423.43</v>
      </c>
      <c r="V11">
        <v>1804328.64</v>
      </c>
      <c r="Y11">
        <v>662398.56000000006</v>
      </c>
      <c r="Z11">
        <v>313266.99</v>
      </c>
      <c r="AA11">
        <v>242.56</v>
      </c>
      <c r="AB11">
        <v>1</v>
      </c>
      <c r="AC11">
        <v>531400</v>
      </c>
      <c r="AF11">
        <v>760502</v>
      </c>
      <c r="AG11">
        <v>8560</v>
      </c>
      <c r="AH11">
        <v>4504</v>
      </c>
      <c r="AI11">
        <v>494938.29</v>
      </c>
      <c r="AJ11">
        <v>110698.79</v>
      </c>
      <c r="AL11">
        <v>21285</v>
      </c>
      <c r="AN11" s="59">
        <f t="shared" si="1"/>
        <v>909101.53</v>
      </c>
      <c r="AO11" s="29">
        <f t="shared" si="2"/>
        <v>23278</v>
      </c>
      <c r="AP11" s="19">
        <f t="shared" si="5"/>
        <v>885823.53</v>
      </c>
      <c r="AQ11" s="13">
        <f t="shared" si="3"/>
        <v>1507309.11</v>
      </c>
      <c r="AR11" s="14">
        <f t="shared" si="4"/>
        <v>1400488.08</v>
      </c>
      <c r="AS11" s="24">
        <f t="shared" si="6"/>
        <v>106821.03000000003</v>
      </c>
    </row>
    <row r="12" spans="1:45" x14ac:dyDescent="0.25">
      <c r="A12" t="s">
        <v>421</v>
      </c>
      <c r="B12" t="s">
        <v>423</v>
      </c>
      <c r="C12" s="55">
        <v>2329</v>
      </c>
      <c r="D12" s="46" t="s">
        <v>886</v>
      </c>
      <c r="E12" t="s">
        <v>2540</v>
      </c>
      <c r="F12">
        <v>513894.86</v>
      </c>
      <c r="G12">
        <v>0</v>
      </c>
      <c r="H12">
        <v>193682.81</v>
      </c>
      <c r="J12">
        <v>209831.99</v>
      </c>
      <c r="K12">
        <v>272307.32</v>
      </c>
      <c r="O12">
        <v>14560</v>
      </c>
      <c r="R12">
        <v>2336.1</v>
      </c>
      <c r="U12">
        <v>645956.31000000006</v>
      </c>
      <c r="V12">
        <v>667029.63</v>
      </c>
      <c r="Y12">
        <v>789445.16</v>
      </c>
      <c r="Z12">
        <v>369760</v>
      </c>
      <c r="AA12">
        <v>1578.71</v>
      </c>
      <c r="AC12">
        <v>838700</v>
      </c>
      <c r="AF12">
        <v>985679.37</v>
      </c>
      <c r="AG12">
        <v>456</v>
      </c>
      <c r="AH12">
        <v>5504</v>
      </c>
      <c r="AI12">
        <v>1058048.8700000001</v>
      </c>
      <c r="AJ12">
        <v>59960.69</v>
      </c>
      <c r="AL12">
        <v>30000</v>
      </c>
      <c r="AN12" s="59">
        <f t="shared" si="1"/>
        <v>707577.66999999993</v>
      </c>
      <c r="AO12" s="29">
        <f t="shared" si="2"/>
        <v>16896.099999999999</v>
      </c>
      <c r="AP12" s="19">
        <f t="shared" si="5"/>
        <v>690681.57</v>
      </c>
      <c r="AQ12" s="13">
        <f t="shared" si="3"/>
        <v>1999483.87</v>
      </c>
      <c r="AR12" s="14">
        <f t="shared" si="4"/>
        <v>2139648.9300000002</v>
      </c>
      <c r="AS12" s="24">
        <f t="shared" si="6"/>
        <v>-140165.06000000006</v>
      </c>
    </row>
    <row r="13" spans="1:45" x14ac:dyDescent="0.25">
      <c r="A13" t="s">
        <v>421</v>
      </c>
      <c r="B13" t="s">
        <v>423</v>
      </c>
      <c r="C13" s="55">
        <v>2781</v>
      </c>
      <c r="D13" s="46" t="s">
        <v>887</v>
      </c>
      <c r="E13" t="s">
        <v>2541</v>
      </c>
      <c r="F13">
        <v>171171.08</v>
      </c>
      <c r="G13">
        <v>0</v>
      </c>
      <c r="H13">
        <v>286752.46000000002</v>
      </c>
      <c r="J13">
        <v>3</v>
      </c>
      <c r="K13">
        <v>892889.84</v>
      </c>
      <c r="N13">
        <v>0</v>
      </c>
      <c r="O13">
        <v>13380</v>
      </c>
      <c r="R13">
        <v>1112.99</v>
      </c>
      <c r="U13">
        <v>784356.28</v>
      </c>
      <c r="V13">
        <v>818351.54</v>
      </c>
      <c r="Y13">
        <v>742708.56</v>
      </c>
      <c r="Z13">
        <v>449006</v>
      </c>
      <c r="AA13">
        <v>860.11</v>
      </c>
      <c r="AC13">
        <v>1234680</v>
      </c>
      <c r="AF13">
        <v>1381274</v>
      </c>
      <c r="AG13">
        <v>11800</v>
      </c>
      <c r="AH13">
        <v>9840</v>
      </c>
      <c r="AI13">
        <v>1061634.76</v>
      </c>
      <c r="AJ13">
        <v>99090.34</v>
      </c>
      <c r="AL13">
        <v>130000</v>
      </c>
      <c r="AN13" s="59">
        <f t="shared" si="1"/>
        <v>457923.54000000004</v>
      </c>
      <c r="AO13" s="29">
        <f t="shared" si="2"/>
        <v>14492.99</v>
      </c>
      <c r="AP13" s="19">
        <f t="shared" si="5"/>
        <v>443430.55000000005</v>
      </c>
      <c r="AQ13" s="13">
        <f t="shared" si="3"/>
        <v>2427254.67</v>
      </c>
      <c r="AR13" s="14">
        <f t="shared" si="4"/>
        <v>2693639.0999999996</v>
      </c>
      <c r="AS13" s="24">
        <f t="shared" si="6"/>
        <v>-266384.4299999997</v>
      </c>
    </row>
    <row r="14" spans="1:45" x14ac:dyDescent="0.25">
      <c r="A14" t="s">
        <v>421</v>
      </c>
      <c r="B14" t="s">
        <v>423</v>
      </c>
      <c r="C14" s="55">
        <v>3427</v>
      </c>
      <c r="D14" s="46" t="s">
        <v>888</v>
      </c>
      <c r="E14" t="s">
        <v>2542</v>
      </c>
      <c r="F14">
        <v>466128.11</v>
      </c>
      <c r="G14">
        <v>0</v>
      </c>
      <c r="H14">
        <v>172314.1</v>
      </c>
      <c r="J14">
        <v>562422.82999999996</v>
      </c>
      <c r="K14">
        <v>164335.09</v>
      </c>
      <c r="O14">
        <v>22560</v>
      </c>
      <c r="R14">
        <v>100</v>
      </c>
      <c r="U14">
        <v>-2664768.37</v>
      </c>
      <c r="V14">
        <v>3873985.05</v>
      </c>
      <c r="Y14">
        <v>555775.73</v>
      </c>
      <c r="Z14">
        <v>665668</v>
      </c>
      <c r="AA14">
        <v>1345.68</v>
      </c>
      <c r="AC14">
        <v>1412200</v>
      </c>
      <c r="AF14">
        <v>1502100</v>
      </c>
      <c r="AG14">
        <v>6760</v>
      </c>
      <c r="AH14">
        <v>1852</v>
      </c>
      <c r="AI14">
        <v>984921.96</v>
      </c>
      <c r="AJ14">
        <v>6032</v>
      </c>
      <c r="AN14" s="59">
        <f t="shared" si="1"/>
        <v>638442.21</v>
      </c>
      <c r="AO14" s="29">
        <f t="shared" si="2"/>
        <v>22660</v>
      </c>
      <c r="AP14" s="19">
        <f t="shared" si="5"/>
        <v>615782.21</v>
      </c>
      <c r="AQ14" s="13">
        <f t="shared" si="3"/>
        <v>2634989.41</v>
      </c>
      <c r="AR14" s="14">
        <f t="shared" si="4"/>
        <v>2501665.96</v>
      </c>
      <c r="AS14" s="24">
        <f t="shared" si="6"/>
        <v>133323.45000000019</v>
      </c>
    </row>
    <row r="15" spans="1:45" x14ac:dyDescent="0.25">
      <c r="A15" t="s">
        <v>421</v>
      </c>
      <c r="B15" t="s">
        <v>423</v>
      </c>
      <c r="C15" s="55">
        <v>2582</v>
      </c>
      <c r="D15" s="46" t="s">
        <v>889</v>
      </c>
      <c r="E15" t="s">
        <v>2543</v>
      </c>
      <c r="F15">
        <v>764561.83</v>
      </c>
      <c r="G15">
        <v>0</v>
      </c>
      <c r="H15">
        <v>140164.31</v>
      </c>
      <c r="J15">
        <v>1421569.45</v>
      </c>
      <c r="K15">
        <v>402577.26</v>
      </c>
      <c r="O15">
        <v>33151.78</v>
      </c>
      <c r="R15">
        <v>2021.9</v>
      </c>
      <c r="U15">
        <v>704966.77</v>
      </c>
      <c r="V15">
        <v>2037072.22</v>
      </c>
      <c r="Y15">
        <v>778874.11</v>
      </c>
      <c r="Z15">
        <v>414802</v>
      </c>
      <c r="AA15">
        <v>1049.74</v>
      </c>
      <c r="AC15">
        <v>1645190</v>
      </c>
      <c r="AF15">
        <v>1760523</v>
      </c>
      <c r="AG15">
        <v>5000</v>
      </c>
      <c r="AH15">
        <v>796</v>
      </c>
      <c r="AI15">
        <v>998878.81</v>
      </c>
      <c r="AJ15">
        <v>113057.86</v>
      </c>
      <c r="AL15">
        <v>10000</v>
      </c>
      <c r="AN15" s="59">
        <f t="shared" si="1"/>
        <v>904726.1399999999</v>
      </c>
      <c r="AO15" s="29">
        <f t="shared" si="2"/>
        <v>35173.68</v>
      </c>
      <c r="AP15" s="19">
        <f t="shared" si="5"/>
        <v>869552.45999999985</v>
      </c>
      <c r="AQ15" s="13">
        <f t="shared" si="3"/>
        <v>2839915.8499999996</v>
      </c>
      <c r="AR15" s="14">
        <f t="shared" si="4"/>
        <v>2888255.67</v>
      </c>
      <c r="AS15" s="24">
        <f t="shared" si="6"/>
        <v>-48339.820000000298</v>
      </c>
    </row>
    <row r="16" spans="1:45" x14ac:dyDescent="0.25">
      <c r="A16" t="s">
        <v>421</v>
      </c>
      <c r="B16" t="s">
        <v>423</v>
      </c>
      <c r="C16" s="55">
        <v>1491</v>
      </c>
      <c r="D16" s="46" t="s">
        <v>890</v>
      </c>
      <c r="E16" t="s">
        <v>2544</v>
      </c>
      <c r="F16">
        <v>406363.8</v>
      </c>
      <c r="G16">
        <v>0</v>
      </c>
      <c r="H16">
        <v>53793.01</v>
      </c>
      <c r="J16">
        <v>1</v>
      </c>
      <c r="K16">
        <v>394974.06</v>
      </c>
      <c r="O16">
        <v>13560</v>
      </c>
      <c r="R16">
        <v>0</v>
      </c>
      <c r="U16">
        <v>-1854639.9</v>
      </c>
      <c r="V16">
        <v>2706524.69</v>
      </c>
      <c r="Y16">
        <v>522611.08</v>
      </c>
      <c r="Z16">
        <v>368654</v>
      </c>
      <c r="AA16">
        <v>566.6</v>
      </c>
      <c r="AC16">
        <v>1434290</v>
      </c>
      <c r="AF16">
        <v>1534629</v>
      </c>
      <c r="AG16">
        <v>5000</v>
      </c>
      <c r="AI16">
        <v>706468.23</v>
      </c>
      <c r="AJ16">
        <v>80337.37</v>
      </c>
      <c r="AL16">
        <v>10000</v>
      </c>
      <c r="AN16" s="59">
        <f t="shared" si="1"/>
        <v>460156.81</v>
      </c>
      <c r="AO16" s="29">
        <f t="shared" si="2"/>
        <v>13560</v>
      </c>
      <c r="AP16" s="19">
        <f t="shared" si="5"/>
        <v>446596.81</v>
      </c>
      <c r="AQ16" s="13">
        <f t="shared" si="3"/>
        <v>2326121.6800000002</v>
      </c>
      <c r="AR16" s="14">
        <f t="shared" si="4"/>
        <v>2336434.6</v>
      </c>
      <c r="AS16" s="24">
        <f t="shared" si="6"/>
        <v>-10312.919999999925</v>
      </c>
    </row>
    <row r="17" spans="1:45" x14ac:dyDescent="0.25">
      <c r="A17" t="s">
        <v>421</v>
      </c>
      <c r="B17" t="s">
        <v>423</v>
      </c>
      <c r="C17" s="55">
        <v>2154</v>
      </c>
      <c r="D17" s="46" t="s">
        <v>891</v>
      </c>
      <c r="E17" t="s">
        <v>2545</v>
      </c>
      <c r="F17">
        <v>289852.12</v>
      </c>
      <c r="G17">
        <v>0</v>
      </c>
      <c r="H17">
        <v>259524.39</v>
      </c>
      <c r="J17">
        <v>2492535.79</v>
      </c>
      <c r="K17">
        <v>1331944.78</v>
      </c>
      <c r="N17">
        <v>0</v>
      </c>
      <c r="O17">
        <v>35812</v>
      </c>
      <c r="R17">
        <v>864.08</v>
      </c>
      <c r="U17">
        <v>3624883.85</v>
      </c>
      <c r="V17">
        <v>865508.28</v>
      </c>
      <c r="Y17">
        <v>841702.73</v>
      </c>
      <c r="Z17">
        <v>221984.15</v>
      </c>
      <c r="AA17">
        <v>197.62</v>
      </c>
      <c r="AC17">
        <v>1104530</v>
      </c>
      <c r="AF17">
        <v>1336806</v>
      </c>
      <c r="AG17">
        <v>6040</v>
      </c>
      <c r="AH17">
        <v>5992</v>
      </c>
      <c r="AI17">
        <v>648669.68999999994</v>
      </c>
      <c r="AJ17">
        <v>315925.94</v>
      </c>
      <c r="AL17">
        <v>8192</v>
      </c>
      <c r="AN17" s="59">
        <f t="shared" si="1"/>
        <v>549376.51</v>
      </c>
      <c r="AO17" s="29">
        <f t="shared" si="2"/>
        <v>36676.080000000002</v>
      </c>
      <c r="AP17" s="19">
        <f t="shared" si="5"/>
        <v>512700.43</v>
      </c>
      <c r="AQ17" s="13">
        <f t="shared" si="3"/>
        <v>2168414.5</v>
      </c>
      <c r="AR17" s="14">
        <f t="shared" si="4"/>
        <v>2321625.63</v>
      </c>
      <c r="AS17" s="24">
        <f t="shared" si="6"/>
        <v>-153211.12999999989</v>
      </c>
    </row>
    <row r="18" spans="1:45" x14ac:dyDescent="0.25">
      <c r="A18" t="s">
        <v>421</v>
      </c>
      <c r="B18" t="s">
        <v>423</v>
      </c>
      <c r="C18" s="55">
        <v>3909</v>
      </c>
      <c r="D18" s="46" t="s">
        <v>892</v>
      </c>
      <c r="E18" t="s">
        <v>2546</v>
      </c>
      <c r="F18">
        <v>255431.65</v>
      </c>
      <c r="G18">
        <v>0</v>
      </c>
      <c r="H18">
        <v>27897.75</v>
      </c>
      <c r="J18">
        <v>-11296.38</v>
      </c>
      <c r="K18">
        <v>286689.58</v>
      </c>
      <c r="O18">
        <v>28515</v>
      </c>
      <c r="R18">
        <v>735</v>
      </c>
      <c r="U18">
        <v>-1619800.39</v>
      </c>
      <c r="V18">
        <v>2831701.19</v>
      </c>
      <c r="Y18">
        <v>552425.76</v>
      </c>
      <c r="Z18">
        <v>87000</v>
      </c>
      <c r="AA18">
        <v>1008.27</v>
      </c>
      <c r="AC18">
        <v>1379800</v>
      </c>
      <c r="AF18">
        <v>1532432</v>
      </c>
      <c r="AG18">
        <v>13320</v>
      </c>
      <c r="AH18">
        <v>6328</v>
      </c>
      <c r="AI18">
        <v>1113046.1599999999</v>
      </c>
      <c r="AJ18">
        <v>7236.07</v>
      </c>
      <c r="AL18">
        <v>30300</v>
      </c>
      <c r="AN18" s="59">
        <f t="shared" si="1"/>
        <v>283329.40000000002</v>
      </c>
      <c r="AO18" s="29">
        <f t="shared" si="2"/>
        <v>29250</v>
      </c>
      <c r="AP18" s="19">
        <f t="shared" si="5"/>
        <v>254079.40000000002</v>
      </c>
      <c r="AQ18" s="13">
        <f t="shared" si="3"/>
        <v>2020234.03</v>
      </c>
      <c r="AR18" s="14">
        <f t="shared" si="4"/>
        <v>2702662.23</v>
      </c>
      <c r="AS18" s="24">
        <f t="shared" si="6"/>
        <v>-682428.2</v>
      </c>
    </row>
    <row r="19" spans="1:45" x14ac:dyDescent="0.25">
      <c r="A19" t="s">
        <v>421</v>
      </c>
      <c r="B19" t="s">
        <v>423</v>
      </c>
      <c r="C19" s="55">
        <v>2875</v>
      </c>
      <c r="D19" s="46" t="s">
        <v>893</v>
      </c>
      <c r="E19" t="s">
        <v>2547</v>
      </c>
      <c r="F19">
        <v>433765.08</v>
      </c>
      <c r="G19">
        <v>0</v>
      </c>
      <c r="H19">
        <v>75581.820000000007</v>
      </c>
      <c r="J19">
        <v>1485464.31</v>
      </c>
      <c r="K19">
        <v>474935.48</v>
      </c>
      <c r="N19">
        <v>0</v>
      </c>
      <c r="O19">
        <v>27812</v>
      </c>
      <c r="R19">
        <v>2053</v>
      </c>
      <c r="U19">
        <v>-2367239.27</v>
      </c>
      <c r="V19">
        <v>5546813.3099999996</v>
      </c>
      <c r="Y19">
        <v>944843.96</v>
      </c>
      <c r="Z19">
        <v>91800</v>
      </c>
      <c r="AA19">
        <v>1233.9000000000001</v>
      </c>
      <c r="AC19">
        <v>482400</v>
      </c>
      <c r="AF19">
        <v>908814</v>
      </c>
      <c r="AG19">
        <v>29520</v>
      </c>
      <c r="AH19">
        <v>6152</v>
      </c>
      <c r="AI19">
        <v>1108660.71</v>
      </c>
      <c r="AJ19">
        <v>176223.5</v>
      </c>
      <c r="AL19">
        <v>30600</v>
      </c>
      <c r="AN19" s="59">
        <f t="shared" si="1"/>
        <v>509346.9</v>
      </c>
      <c r="AO19" s="29">
        <f t="shared" si="2"/>
        <v>29865</v>
      </c>
      <c r="AP19" s="19">
        <f t="shared" si="5"/>
        <v>479481.9</v>
      </c>
      <c r="AQ19" s="13">
        <f t="shared" si="3"/>
        <v>1520277.8599999999</v>
      </c>
      <c r="AR19" s="14">
        <f t="shared" si="4"/>
        <v>2259970.21</v>
      </c>
      <c r="AS19" s="24">
        <f t="shared" si="6"/>
        <v>-739692.35000000009</v>
      </c>
    </row>
    <row r="20" spans="1:45" x14ac:dyDescent="0.25">
      <c r="A20" t="s">
        <v>421</v>
      </c>
      <c r="B20" t="s">
        <v>423</v>
      </c>
      <c r="C20" s="55">
        <v>3593</v>
      </c>
      <c r="D20" s="46" t="s">
        <v>894</v>
      </c>
      <c r="E20" t="s">
        <v>2548</v>
      </c>
      <c r="F20">
        <v>489504.77</v>
      </c>
      <c r="G20">
        <v>5000</v>
      </c>
      <c r="H20">
        <v>82992.649999999994</v>
      </c>
      <c r="I20">
        <v>521.64</v>
      </c>
      <c r="J20">
        <v>1131358.17</v>
      </c>
      <c r="K20">
        <v>716114.47</v>
      </c>
      <c r="O20">
        <v>20560</v>
      </c>
      <c r="R20">
        <v>9796</v>
      </c>
      <c r="U20">
        <v>1323771.8899999999</v>
      </c>
      <c r="V20">
        <v>1373222.93</v>
      </c>
      <c r="Y20">
        <v>838762.01</v>
      </c>
      <c r="AA20">
        <v>952.16</v>
      </c>
      <c r="AC20">
        <v>945440</v>
      </c>
      <c r="AF20">
        <v>1255431.6399999999</v>
      </c>
      <c r="AG20">
        <v>2030</v>
      </c>
      <c r="AH20">
        <v>37808</v>
      </c>
      <c r="AI20">
        <v>624873.53</v>
      </c>
      <c r="AJ20">
        <v>166870.12</v>
      </c>
      <c r="AN20" s="59">
        <f t="shared" si="1"/>
        <v>578019.06000000006</v>
      </c>
      <c r="AO20" s="29">
        <f t="shared" si="2"/>
        <v>30356</v>
      </c>
      <c r="AP20" s="19">
        <f t="shared" si="5"/>
        <v>547663.06000000006</v>
      </c>
      <c r="AQ20" s="13">
        <f t="shared" si="3"/>
        <v>1785154.17</v>
      </c>
      <c r="AR20" s="14">
        <f t="shared" si="4"/>
        <v>2087013.29</v>
      </c>
      <c r="AS20" s="24">
        <f t="shared" si="6"/>
        <v>-301859.12000000011</v>
      </c>
    </row>
    <row r="21" spans="1:45" x14ac:dyDescent="0.25">
      <c r="A21" t="s">
        <v>421</v>
      </c>
      <c r="B21" t="s">
        <v>423</v>
      </c>
      <c r="C21" s="55">
        <v>2119</v>
      </c>
      <c r="D21" s="46" t="s">
        <v>895</v>
      </c>
      <c r="E21" t="s">
        <v>2549</v>
      </c>
      <c r="F21">
        <v>283268.59000000003</v>
      </c>
      <c r="G21">
        <v>36000</v>
      </c>
      <c r="H21">
        <v>154272.31</v>
      </c>
      <c r="J21">
        <v>1753474.18</v>
      </c>
      <c r="K21">
        <v>356512.63</v>
      </c>
      <c r="O21">
        <v>22380</v>
      </c>
      <c r="R21">
        <v>1235.81</v>
      </c>
      <c r="U21">
        <v>2230020.91</v>
      </c>
      <c r="V21">
        <v>466379.49</v>
      </c>
      <c r="Y21">
        <v>878007.71</v>
      </c>
      <c r="Z21">
        <v>380</v>
      </c>
      <c r="AA21">
        <v>336.45</v>
      </c>
      <c r="AC21">
        <v>843410</v>
      </c>
      <c r="AF21">
        <v>923410</v>
      </c>
      <c r="AG21">
        <v>2500</v>
      </c>
      <c r="AH21">
        <v>7928</v>
      </c>
      <c r="AI21">
        <v>720440.2</v>
      </c>
      <c r="AJ21">
        <v>184344.46</v>
      </c>
      <c r="AL21">
        <v>20000</v>
      </c>
      <c r="AN21" s="59">
        <f t="shared" si="1"/>
        <v>473540.9</v>
      </c>
      <c r="AO21" s="29">
        <f t="shared" si="2"/>
        <v>23615.81</v>
      </c>
      <c r="AP21" s="19">
        <f t="shared" si="5"/>
        <v>449925.09</v>
      </c>
      <c r="AQ21" s="13">
        <f t="shared" si="3"/>
        <v>1722134.16</v>
      </c>
      <c r="AR21" s="14">
        <f t="shared" si="4"/>
        <v>1858622.66</v>
      </c>
      <c r="AS21" s="24">
        <f t="shared" si="6"/>
        <v>-136488.5</v>
      </c>
    </row>
    <row r="22" spans="1:45" x14ac:dyDescent="0.25">
      <c r="A22" t="s">
        <v>421</v>
      </c>
      <c r="B22" t="s">
        <v>423</v>
      </c>
      <c r="C22" s="55">
        <v>2646</v>
      </c>
      <c r="D22" s="46" t="s">
        <v>896</v>
      </c>
      <c r="E22" t="s">
        <v>2550</v>
      </c>
      <c r="F22">
        <v>628274.52</v>
      </c>
      <c r="G22">
        <v>0</v>
      </c>
      <c r="H22">
        <v>202121.94</v>
      </c>
      <c r="I22">
        <v>0</v>
      </c>
      <c r="J22">
        <v>297594.75</v>
      </c>
      <c r="K22">
        <v>231315.69</v>
      </c>
      <c r="O22">
        <v>14560</v>
      </c>
      <c r="R22">
        <v>2788</v>
      </c>
      <c r="U22">
        <v>-545390.44999999995</v>
      </c>
      <c r="V22">
        <v>1804328.64</v>
      </c>
      <c r="Y22">
        <v>882256.88</v>
      </c>
      <c r="Z22">
        <v>100000.6</v>
      </c>
      <c r="AA22">
        <v>1483.19</v>
      </c>
      <c r="AC22">
        <v>649140</v>
      </c>
      <c r="AE22">
        <v>3585</v>
      </c>
      <c r="AF22">
        <v>962397.99</v>
      </c>
      <c r="AH22">
        <v>5504</v>
      </c>
      <c r="AI22">
        <v>529141.97</v>
      </c>
      <c r="AJ22">
        <v>26401</v>
      </c>
      <c r="AL22">
        <v>30000</v>
      </c>
      <c r="AN22" s="59">
        <f t="shared" si="1"/>
        <v>830396.46</v>
      </c>
      <c r="AO22" s="29">
        <f t="shared" si="2"/>
        <v>17348</v>
      </c>
      <c r="AP22" s="19">
        <f t="shared" si="5"/>
        <v>813048.46</v>
      </c>
      <c r="AQ22" s="13">
        <f t="shared" si="3"/>
        <v>1636465.67</v>
      </c>
      <c r="AR22" s="14">
        <f t="shared" si="4"/>
        <v>1553444.96</v>
      </c>
      <c r="AS22" s="24">
        <f t="shared" si="6"/>
        <v>83020.709999999963</v>
      </c>
    </row>
    <row r="23" spans="1:45" x14ac:dyDescent="0.25">
      <c r="A23" t="s">
        <v>421</v>
      </c>
      <c r="B23" t="s">
        <v>423</v>
      </c>
      <c r="C23" s="55">
        <v>6232</v>
      </c>
      <c r="D23" s="46" t="s">
        <v>897</v>
      </c>
      <c r="E23" t="s">
        <v>2551</v>
      </c>
      <c r="F23">
        <v>584118.34</v>
      </c>
      <c r="G23">
        <v>0</v>
      </c>
      <c r="H23">
        <v>184725.45</v>
      </c>
      <c r="J23">
        <v>202947.21</v>
      </c>
      <c r="K23">
        <v>597486.4</v>
      </c>
      <c r="O23">
        <v>12000</v>
      </c>
      <c r="R23">
        <v>4910.8999999999996</v>
      </c>
      <c r="U23">
        <v>497676.93</v>
      </c>
      <c r="V23">
        <v>1601555.91</v>
      </c>
      <c r="Y23">
        <v>576896.23</v>
      </c>
      <c r="Z23">
        <v>461274</v>
      </c>
      <c r="AA23">
        <v>1839.01</v>
      </c>
      <c r="AC23">
        <v>1798440</v>
      </c>
      <c r="AF23">
        <v>1990678</v>
      </c>
      <c r="AG23">
        <v>5560</v>
      </c>
      <c r="AH23">
        <v>3302</v>
      </c>
      <c r="AI23">
        <v>1271216.8400000001</v>
      </c>
      <c r="AJ23">
        <v>84558.74</v>
      </c>
      <c r="AL23">
        <v>30000</v>
      </c>
      <c r="AN23" s="59">
        <f t="shared" si="1"/>
        <v>768843.79</v>
      </c>
      <c r="AO23" s="29">
        <f t="shared" si="2"/>
        <v>16910.900000000001</v>
      </c>
      <c r="AP23" s="19">
        <f t="shared" si="5"/>
        <v>751932.89</v>
      </c>
      <c r="AQ23" s="13">
        <f t="shared" si="3"/>
        <v>2838449.24</v>
      </c>
      <c r="AR23" s="14">
        <f t="shared" si="4"/>
        <v>3385315.58</v>
      </c>
      <c r="AS23" s="24">
        <f t="shared" si="6"/>
        <v>-546866.33999999985</v>
      </c>
    </row>
    <row r="24" spans="1:45" x14ac:dyDescent="0.25">
      <c r="A24" t="s">
        <v>421</v>
      </c>
      <c r="B24" t="s">
        <v>423</v>
      </c>
      <c r="C24" s="55">
        <v>5126</v>
      </c>
      <c r="D24" s="46" t="s">
        <v>898</v>
      </c>
      <c r="E24" t="s">
        <v>2552</v>
      </c>
      <c r="F24">
        <v>783281.99</v>
      </c>
      <c r="G24">
        <v>258</v>
      </c>
      <c r="H24">
        <v>75614.75</v>
      </c>
      <c r="J24">
        <v>29050.15</v>
      </c>
      <c r="K24">
        <v>512193.46</v>
      </c>
      <c r="O24">
        <v>16745.82</v>
      </c>
      <c r="R24">
        <v>7483.92</v>
      </c>
      <c r="U24">
        <v>-282005.19</v>
      </c>
      <c r="V24">
        <v>1188537.31</v>
      </c>
      <c r="Y24">
        <v>801399.58</v>
      </c>
      <c r="Z24">
        <v>551190</v>
      </c>
      <c r="AA24">
        <v>530.44000000000005</v>
      </c>
      <c r="AC24">
        <v>436980</v>
      </c>
      <c r="AF24">
        <v>663552</v>
      </c>
      <c r="AH24">
        <v>2500</v>
      </c>
      <c r="AI24">
        <v>632700.98</v>
      </c>
      <c r="AJ24">
        <v>21710.55</v>
      </c>
      <c r="AN24" s="59">
        <f t="shared" si="1"/>
        <v>859154.74</v>
      </c>
      <c r="AO24" s="29">
        <f t="shared" si="2"/>
        <v>24229.739999999998</v>
      </c>
      <c r="AP24" s="19">
        <f t="shared" si="5"/>
        <v>834925</v>
      </c>
      <c r="AQ24" s="13">
        <f t="shared" si="3"/>
        <v>1790100.02</v>
      </c>
      <c r="AR24" s="14">
        <f t="shared" si="4"/>
        <v>1320463.53</v>
      </c>
      <c r="AS24" s="24">
        <f t="shared" si="6"/>
        <v>469636.49</v>
      </c>
    </row>
    <row r="25" spans="1:45" x14ac:dyDescent="0.25">
      <c r="A25" t="s">
        <v>421</v>
      </c>
      <c r="B25" t="s">
        <v>423</v>
      </c>
      <c r="C25" s="55">
        <v>2780</v>
      </c>
      <c r="D25" s="46" t="s">
        <v>899</v>
      </c>
      <c r="E25" t="s">
        <v>2553</v>
      </c>
      <c r="F25">
        <v>561767.52</v>
      </c>
      <c r="G25">
        <v>0</v>
      </c>
      <c r="H25">
        <v>28976.13</v>
      </c>
      <c r="J25">
        <v>631493.80000000005</v>
      </c>
      <c r="K25">
        <v>364314.79</v>
      </c>
      <c r="N25">
        <v>0</v>
      </c>
      <c r="O25">
        <v>13560</v>
      </c>
      <c r="R25">
        <v>700</v>
      </c>
      <c r="U25">
        <v>-1351228.92</v>
      </c>
      <c r="V25">
        <v>3378480.39</v>
      </c>
      <c r="Y25">
        <v>502849.73</v>
      </c>
      <c r="Z25">
        <v>96125</v>
      </c>
      <c r="AA25">
        <v>1710.01</v>
      </c>
      <c r="AC25">
        <v>671620</v>
      </c>
      <c r="AF25">
        <v>785392</v>
      </c>
      <c r="AG25">
        <v>47032</v>
      </c>
      <c r="AH25">
        <v>8900</v>
      </c>
      <c r="AI25">
        <v>753124.83</v>
      </c>
      <c r="AJ25">
        <v>12815.14</v>
      </c>
      <c r="AL25">
        <v>120000</v>
      </c>
      <c r="AN25" s="59">
        <f t="shared" si="1"/>
        <v>590743.65</v>
      </c>
      <c r="AO25" s="29">
        <f t="shared" si="2"/>
        <v>14260</v>
      </c>
      <c r="AP25" s="19">
        <f t="shared" si="5"/>
        <v>576483.65</v>
      </c>
      <c r="AQ25" s="13">
        <f t="shared" si="3"/>
        <v>1272304.74</v>
      </c>
      <c r="AR25" s="14">
        <f t="shared" si="4"/>
        <v>1727263.97</v>
      </c>
      <c r="AS25" s="24">
        <f t="shared" si="6"/>
        <v>-454959.23</v>
      </c>
    </row>
    <row r="26" spans="1:45" x14ac:dyDescent="0.25">
      <c r="A26" t="s">
        <v>421</v>
      </c>
      <c r="B26" t="s">
        <v>423</v>
      </c>
      <c r="C26" s="55">
        <v>2904</v>
      </c>
      <c r="D26" s="46" t="s">
        <v>900</v>
      </c>
      <c r="E26" t="s">
        <v>2554</v>
      </c>
      <c r="F26">
        <v>506806.49</v>
      </c>
      <c r="G26">
        <v>0</v>
      </c>
      <c r="H26">
        <v>160680.47</v>
      </c>
      <c r="J26">
        <v>3302032.43</v>
      </c>
      <c r="K26">
        <v>640955.38</v>
      </c>
      <c r="O26">
        <v>14560</v>
      </c>
      <c r="R26">
        <v>1682.04</v>
      </c>
      <c r="U26">
        <v>53006.07</v>
      </c>
      <c r="V26">
        <v>4652638.84</v>
      </c>
      <c r="Y26">
        <v>793851.57</v>
      </c>
      <c r="Z26">
        <v>765346</v>
      </c>
      <c r="AA26">
        <v>973.94</v>
      </c>
      <c r="AC26">
        <v>584520</v>
      </c>
      <c r="AF26">
        <v>724082</v>
      </c>
      <c r="AG26">
        <v>11040</v>
      </c>
      <c r="AH26">
        <v>5464</v>
      </c>
      <c r="AI26">
        <v>1444943.26</v>
      </c>
      <c r="AJ26">
        <v>60574.43</v>
      </c>
      <c r="AL26">
        <v>10000</v>
      </c>
      <c r="AN26" s="59">
        <f t="shared" si="1"/>
        <v>667486.96</v>
      </c>
      <c r="AO26" s="29">
        <f t="shared" si="2"/>
        <v>16242.04</v>
      </c>
      <c r="AP26" s="19">
        <f t="shared" si="5"/>
        <v>651244.91999999993</v>
      </c>
      <c r="AQ26" s="13">
        <f t="shared" si="3"/>
        <v>2144691.5099999998</v>
      </c>
      <c r="AR26" s="14">
        <f t="shared" si="4"/>
        <v>2256103.69</v>
      </c>
      <c r="AS26" s="24">
        <f t="shared" si="6"/>
        <v>-111412.18000000017</v>
      </c>
    </row>
    <row r="27" spans="1:45" x14ac:dyDescent="0.25">
      <c r="A27" t="s">
        <v>426</v>
      </c>
      <c r="B27" t="s">
        <v>427</v>
      </c>
      <c r="C27" s="55">
        <v>3964</v>
      </c>
      <c r="D27" s="46" t="s">
        <v>901</v>
      </c>
      <c r="E27" t="s">
        <v>2555</v>
      </c>
      <c r="F27">
        <v>1314264.3799999999</v>
      </c>
      <c r="G27">
        <v>0</v>
      </c>
      <c r="H27">
        <v>16711.62</v>
      </c>
      <c r="J27">
        <v>1446262.01</v>
      </c>
      <c r="K27">
        <v>147051.07</v>
      </c>
      <c r="R27">
        <v>5682.19</v>
      </c>
      <c r="U27">
        <v>-1342918.45</v>
      </c>
      <c r="V27">
        <v>3908830.71</v>
      </c>
      <c r="Y27">
        <v>963382.47</v>
      </c>
      <c r="Z27">
        <v>1821255</v>
      </c>
      <c r="AA27">
        <v>5181.29</v>
      </c>
      <c r="AC27">
        <v>1765340</v>
      </c>
      <c r="AE27">
        <v>539853</v>
      </c>
      <c r="AF27">
        <v>2022572</v>
      </c>
      <c r="AH27">
        <v>16180</v>
      </c>
      <c r="AI27">
        <v>2405883.23</v>
      </c>
      <c r="AJ27">
        <v>297544.90000000002</v>
      </c>
      <c r="AL27">
        <v>137</v>
      </c>
      <c r="AN27" s="59">
        <f t="shared" si="1"/>
        <v>1330976</v>
      </c>
      <c r="AO27" s="29">
        <f t="shared" si="2"/>
        <v>5682.19</v>
      </c>
      <c r="AP27" s="19">
        <f t="shared" si="5"/>
        <v>1325293.81</v>
      </c>
      <c r="AQ27" s="13">
        <f t="shared" si="3"/>
        <v>5095011.76</v>
      </c>
      <c r="AR27" s="14">
        <f t="shared" si="4"/>
        <v>4742317.1300000008</v>
      </c>
      <c r="AS27" s="24">
        <f t="shared" si="6"/>
        <v>352694.62999999896</v>
      </c>
    </row>
    <row r="28" spans="1:45" x14ac:dyDescent="0.25">
      <c r="A28" t="s">
        <v>426</v>
      </c>
      <c r="B28" t="s">
        <v>427</v>
      </c>
      <c r="C28" s="55">
        <v>2863</v>
      </c>
      <c r="D28" s="46" t="s">
        <v>902</v>
      </c>
      <c r="E28" t="s">
        <v>2556</v>
      </c>
      <c r="F28">
        <v>303741.15000000002</v>
      </c>
      <c r="G28">
        <v>0</v>
      </c>
      <c r="H28">
        <v>124277.33</v>
      </c>
      <c r="K28">
        <v>303073.46000000002</v>
      </c>
      <c r="R28">
        <v>2485</v>
      </c>
      <c r="U28">
        <v>-1378875.32</v>
      </c>
      <c r="V28">
        <v>1729962.99</v>
      </c>
      <c r="X28">
        <v>772.99</v>
      </c>
      <c r="Y28">
        <v>1526185.9</v>
      </c>
      <c r="AA28">
        <v>31.31</v>
      </c>
      <c r="AC28">
        <v>1586500</v>
      </c>
      <c r="AF28">
        <v>1790298</v>
      </c>
      <c r="AG28">
        <v>8200</v>
      </c>
      <c r="AH28">
        <v>3520</v>
      </c>
      <c r="AI28">
        <v>877463.83</v>
      </c>
      <c r="AJ28">
        <v>56489.1</v>
      </c>
      <c r="AN28" s="59">
        <f t="shared" si="1"/>
        <v>428018.48000000004</v>
      </c>
      <c r="AO28" s="29">
        <f t="shared" si="2"/>
        <v>2485</v>
      </c>
      <c r="AP28" s="19">
        <f t="shared" si="5"/>
        <v>425533.48000000004</v>
      </c>
      <c r="AQ28" s="13">
        <f t="shared" si="3"/>
        <v>3113490.2</v>
      </c>
      <c r="AR28" s="14">
        <f t="shared" si="4"/>
        <v>2735970.93</v>
      </c>
      <c r="AS28" s="24">
        <f t="shared" si="6"/>
        <v>377519.27</v>
      </c>
    </row>
    <row r="29" spans="1:45" x14ac:dyDescent="0.25">
      <c r="A29" t="s">
        <v>426</v>
      </c>
      <c r="B29" t="s">
        <v>427</v>
      </c>
      <c r="C29" s="55">
        <v>3378</v>
      </c>
      <c r="D29" s="46" t="s">
        <v>903</v>
      </c>
      <c r="E29" t="s">
        <v>2557</v>
      </c>
      <c r="F29">
        <v>898702.22</v>
      </c>
      <c r="G29">
        <v>10000</v>
      </c>
      <c r="H29">
        <v>83008.429999999993</v>
      </c>
      <c r="J29">
        <v>3218305.3</v>
      </c>
      <c r="K29">
        <v>995100.03</v>
      </c>
      <c r="P29">
        <v>341923.45</v>
      </c>
      <c r="R29">
        <v>10918.11</v>
      </c>
      <c r="U29">
        <v>2618559.2799999998</v>
      </c>
      <c r="V29">
        <v>2399403.2599999998</v>
      </c>
      <c r="X29">
        <v>7.71</v>
      </c>
      <c r="Y29">
        <v>908636.22</v>
      </c>
      <c r="Z29">
        <v>54685</v>
      </c>
      <c r="AA29">
        <v>3193.02</v>
      </c>
      <c r="AC29">
        <v>1751200</v>
      </c>
      <c r="AE29">
        <v>454280</v>
      </c>
      <c r="AF29">
        <v>1905498</v>
      </c>
      <c r="AH29">
        <v>24440</v>
      </c>
      <c r="AI29">
        <v>1311942.7</v>
      </c>
      <c r="AJ29">
        <v>95809.37</v>
      </c>
      <c r="AN29" s="59">
        <f t="shared" si="1"/>
        <v>991710.64999999991</v>
      </c>
      <c r="AO29" s="29">
        <f t="shared" si="2"/>
        <v>352841.56</v>
      </c>
      <c r="AP29" s="19">
        <f t="shared" si="5"/>
        <v>638869.08999999985</v>
      </c>
      <c r="AQ29" s="13">
        <f t="shared" si="3"/>
        <v>3172001.95</v>
      </c>
      <c r="AR29" s="14">
        <f t="shared" si="4"/>
        <v>3337690.0700000003</v>
      </c>
      <c r="AS29" s="24">
        <f t="shared" si="6"/>
        <v>-165688.12000000011</v>
      </c>
    </row>
    <row r="30" spans="1:45" x14ac:dyDescent="0.25">
      <c r="A30" t="s">
        <v>426</v>
      </c>
      <c r="B30" t="s">
        <v>427</v>
      </c>
      <c r="C30" s="55">
        <v>3946</v>
      </c>
      <c r="D30" s="46" t="s">
        <v>904</v>
      </c>
      <c r="E30" t="s">
        <v>2558</v>
      </c>
      <c r="F30">
        <v>692768.34</v>
      </c>
      <c r="G30">
        <v>0</v>
      </c>
      <c r="H30">
        <v>1468388.59</v>
      </c>
      <c r="J30">
        <v>-158611.62</v>
      </c>
      <c r="K30">
        <v>1428627.32</v>
      </c>
      <c r="R30">
        <v>17697.78</v>
      </c>
      <c r="U30">
        <v>-192552.02</v>
      </c>
      <c r="V30">
        <v>2787489.35</v>
      </c>
      <c r="X30">
        <v>95.06</v>
      </c>
      <c r="Y30">
        <v>1732277.29</v>
      </c>
      <c r="Z30">
        <v>1600000</v>
      </c>
      <c r="AE30">
        <v>94492.83</v>
      </c>
      <c r="AF30">
        <v>337859</v>
      </c>
      <c r="AG30">
        <v>35128</v>
      </c>
      <c r="AI30">
        <v>1962547.46</v>
      </c>
      <c r="AJ30">
        <v>262480.2</v>
      </c>
      <c r="AK30">
        <v>10000</v>
      </c>
      <c r="AL30">
        <v>313</v>
      </c>
      <c r="AN30" s="59">
        <f t="shared" si="1"/>
        <v>2161156.9300000002</v>
      </c>
      <c r="AO30" s="29">
        <f t="shared" si="2"/>
        <v>17697.78</v>
      </c>
      <c r="AP30" s="19">
        <f t="shared" si="5"/>
        <v>2143459.1500000004</v>
      </c>
      <c r="AQ30" s="13">
        <f t="shared" si="3"/>
        <v>3426865.18</v>
      </c>
      <c r="AR30" s="14">
        <f t="shared" si="4"/>
        <v>2608327.66</v>
      </c>
      <c r="AS30" s="24">
        <f t="shared" si="6"/>
        <v>818537.52</v>
      </c>
    </row>
    <row r="31" spans="1:45" x14ac:dyDescent="0.25">
      <c r="A31" t="s">
        <v>426</v>
      </c>
      <c r="B31" t="s">
        <v>427</v>
      </c>
      <c r="C31" s="55">
        <v>4332</v>
      </c>
      <c r="D31" s="46" t="s">
        <v>905</v>
      </c>
      <c r="E31" t="s">
        <v>2559</v>
      </c>
      <c r="F31">
        <v>445097.96</v>
      </c>
      <c r="G31">
        <v>0</v>
      </c>
      <c r="H31">
        <v>40729.440000000002</v>
      </c>
      <c r="J31">
        <v>1989583.13</v>
      </c>
      <c r="K31">
        <v>2092059.27</v>
      </c>
      <c r="O31">
        <v>100</v>
      </c>
      <c r="R31">
        <v>68564.990000000005</v>
      </c>
      <c r="U31">
        <v>-661826.93999999994</v>
      </c>
      <c r="V31">
        <v>3676859.92</v>
      </c>
      <c r="Y31">
        <v>2022235.96</v>
      </c>
      <c r="AA31">
        <v>4031.21</v>
      </c>
      <c r="AE31">
        <v>2140540</v>
      </c>
      <c r="AF31">
        <v>538103.85</v>
      </c>
      <c r="AI31">
        <v>2000705.37</v>
      </c>
      <c r="AJ31">
        <v>144226.12</v>
      </c>
      <c r="AN31" s="59">
        <f t="shared" si="1"/>
        <v>485827.4</v>
      </c>
      <c r="AO31" s="29">
        <f t="shared" si="2"/>
        <v>68664.990000000005</v>
      </c>
      <c r="AP31" s="19">
        <f t="shared" si="5"/>
        <v>417162.41000000003</v>
      </c>
      <c r="AQ31" s="13">
        <f t="shared" si="3"/>
        <v>4166807.17</v>
      </c>
      <c r="AR31" s="14">
        <f t="shared" si="4"/>
        <v>2683035.3400000003</v>
      </c>
      <c r="AS31" s="24">
        <f t="shared" si="6"/>
        <v>1483771.8299999996</v>
      </c>
    </row>
    <row r="32" spans="1:45" x14ac:dyDescent="0.25">
      <c r="A32" t="s">
        <v>426</v>
      </c>
      <c r="B32" t="s">
        <v>427</v>
      </c>
      <c r="C32" s="55">
        <v>2103</v>
      </c>
      <c r="D32" s="46" t="s">
        <v>906</v>
      </c>
      <c r="E32" t="s">
        <v>2560</v>
      </c>
      <c r="F32">
        <v>508012.86</v>
      </c>
      <c r="G32">
        <v>5320</v>
      </c>
      <c r="H32">
        <v>94282.17</v>
      </c>
      <c r="J32">
        <v>1900174.56</v>
      </c>
      <c r="K32">
        <v>529481.21</v>
      </c>
      <c r="O32">
        <v>303.8</v>
      </c>
      <c r="R32">
        <v>3311.4</v>
      </c>
      <c r="U32">
        <v>1103357.3799999999</v>
      </c>
      <c r="V32">
        <v>1990284.18</v>
      </c>
      <c r="X32">
        <v>1484.9</v>
      </c>
      <c r="Y32">
        <v>905235.81</v>
      </c>
      <c r="Z32">
        <v>50000</v>
      </c>
      <c r="AE32">
        <v>586320</v>
      </c>
      <c r="AF32">
        <v>643905.06999999995</v>
      </c>
      <c r="AH32">
        <v>3298</v>
      </c>
      <c r="AI32">
        <v>865160.4</v>
      </c>
      <c r="AJ32">
        <v>90663.2</v>
      </c>
      <c r="AN32" s="59">
        <f t="shared" si="1"/>
        <v>607615.03</v>
      </c>
      <c r="AO32" s="29">
        <f t="shared" si="2"/>
        <v>3615.2000000000003</v>
      </c>
      <c r="AP32" s="19">
        <f t="shared" si="5"/>
        <v>603999.83000000007</v>
      </c>
      <c r="AQ32" s="13">
        <f t="shared" si="3"/>
        <v>1543040.71</v>
      </c>
      <c r="AR32" s="14">
        <f t="shared" si="4"/>
        <v>1603026.67</v>
      </c>
      <c r="AS32" s="24">
        <f t="shared" si="6"/>
        <v>-59985.959999999963</v>
      </c>
    </row>
    <row r="33" spans="1:45" x14ac:dyDescent="0.25">
      <c r="A33" t="s">
        <v>426</v>
      </c>
      <c r="B33" t="s">
        <v>427</v>
      </c>
      <c r="C33" s="55">
        <v>2710</v>
      </c>
      <c r="D33" s="46" t="s">
        <v>907</v>
      </c>
      <c r="E33" t="s">
        <v>2561</v>
      </c>
      <c r="F33">
        <v>601429.89</v>
      </c>
      <c r="G33">
        <v>0</v>
      </c>
      <c r="H33">
        <v>223884.88</v>
      </c>
      <c r="J33">
        <v>1073824.07</v>
      </c>
      <c r="K33">
        <v>411884.64</v>
      </c>
      <c r="O33">
        <v>0</v>
      </c>
      <c r="R33">
        <v>0</v>
      </c>
      <c r="U33">
        <v>-181253.74</v>
      </c>
      <c r="V33">
        <v>2688683.71</v>
      </c>
      <c r="W33">
        <v>10</v>
      </c>
      <c r="Y33">
        <v>1172370.6399999999</v>
      </c>
      <c r="AA33">
        <v>3659.04</v>
      </c>
      <c r="AE33">
        <v>87450.44</v>
      </c>
      <c r="AF33">
        <v>293821</v>
      </c>
      <c r="AG33">
        <v>7120</v>
      </c>
      <c r="AH33">
        <v>8218</v>
      </c>
      <c r="AI33">
        <v>1093955.51</v>
      </c>
      <c r="AJ33">
        <v>56782.1</v>
      </c>
      <c r="AN33" s="59">
        <f t="shared" si="1"/>
        <v>825314.77</v>
      </c>
      <c r="AO33" s="29">
        <f t="shared" si="2"/>
        <v>0</v>
      </c>
      <c r="AP33" s="19">
        <f t="shared" si="5"/>
        <v>825314.77</v>
      </c>
      <c r="AQ33" s="13">
        <f t="shared" si="3"/>
        <v>1263490.1199999999</v>
      </c>
      <c r="AR33" s="14">
        <f t="shared" si="4"/>
        <v>1459896.61</v>
      </c>
      <c r="AS33" s="24">
        <f t="shared" si="6"/>
        <v>-196406.49000000022</v>
      </c>
    </row>
    <row r="34" spans="1:45" x14ac:dyDescent="0.25">
      <c r="A34" t="s">
        <v>430</v>
      </c>
      <c r="B34" t="s">
        <v>431</v>
      </c>
      <c r="C34" s="55">
        <v>3590</v>
      </c>
      <c r="D34" s="46" t="s">
        <v>908</v>
      </c>
      <c r="E34" t="s">
        <v>2562</v>
      </c>
      <c r="F34">
        <v>358238.89</v>
      </c>
      <c r="G34">
        <v>0</v>
      </c>
      <c r="H34">
        <v>224407.9</v>
      </c>
      <c r="J34">
        <v>3</v>
      </c>
      <c r="K34">
        <v>103894.2</v>
      </c>
      <c r="O34">
        <v>23200</v>
      </c>
      <c r="R34">
        <v>0</v>
      </c>
      <c r="U34">
        <v>-215228.08</v>
      </c>
      <c r="V34">
        <v>1153430.04</v>
      </c>
      <c r="Y34">
        <v>711292.78</v>
      </c>
      <c r="Z34">
        <v>86630</v>
      </c>
      <c r="AA34">
        <v>2251.21</v>
      </c>
      <c r="AC34">
        <v>681890</v>
      </c>
      <c r="AE34">
        <v>226346</v>
      </c>
      <c r="AF34">
        <v>927719.51</v>
      </c>
      <c r="AG34">
        <v>50500</v>
      </c>
      <c r="AH34">
        <v>42990</v>
      </c>
      <c r="AI34">
        <v>711999.45</v>
      </c>
      <c r="AJ34">
        <v>59</v>
      </c>
      <c r="AL34">
        <v>250000</v>
      </c>
      <c r="AN34" s="59">
        <f t="shared" si="1"/>
        <v>582646.79</v>
      </c>
      <c r="AO34" s="29">
        <f t="shared" si="2"/>
        <v>23200</v>
      </c>
      <c r="AP34" s="19">
        <f t="shared" si="5"/>
        <v>559446.79</v>
      </c>
      <c r="AQ34" s="13">
        <f t="shared" si="3"/>
        <v>1708409.99</v>
      </c>
      <c r="AR34" s="14">
        <f t="shared" si="4"/>
        <v>1983267.96</v>
      </c>
      <c r="AS34" s="24">
        <f t="shared" si="6"/>
        <v>-274857.96999999997</v>
      </c>
    </row>
    <row r="35" spans="1:45" x14ac:dyDescent="0.25">
      <c r="A35" t="s">
        <v>430</v>
      </c>
      <c r="B35" t="s">
        <v>431</v>
      </c>
      <c r="C35" s="55">
        <v>4275</v>
      </c>
      <c r="D35" s="46" t="s">
        <v>909</v>
      </c>
      <c r="E35" t="s">
        <v>2563</v>
      </c>
      <c r="F35">
        <v>994297.67</v>
      </c>
      <c r="G35">
        <v>0</v>
      </c>
      <c r="H35">
        <v>860875.73</v>
      </c>
      <c r="J35">
        <v>-413740.89</v>
      </c>
      <c r="K35">
        <v>-47663.6</v>
      </c>
      <c r="O35">
        <v>18055.75</v>
      </c>
      <c r="R35">
        <v>1171.83</v>
      </c>
      <c r="U35">
        <v>-1404783.21</v>
      </c>
      <c r="V35">
        <v>2737074.7</v>
      </c>
      <c r="Y35">
        <v>781918.37</v>
      </c>
      <c r="Z35">
        <v>388951</v>
      </c>
      <c r="AA35">
        <v>1902.17</v>
      </c>
      <c r="AC35">
        <v>1292760</v>
      </c>
      <c r="AE35">
        <v>437800</v>
      </c>
      <c r="AF35">
        <v>1601489.25</v>
      </c>
      <c r="AG35">
        <v>7522</v>
      </c>
      <c r="AH35">
        <v>2792</v>
      </c>
      <c r="AI35">
        <v>702224.1</v>
      </c>
      <c r="AJ35">
        <v>547054.35</v>
      </c>
      <c r="AN35" s="59">
        <f t="shared" si="1"/>
        <v>1855173.4</v>
      </c>
      <c r="AO35" s="29">
        <f t="shared" si="2"/>
        <v>19227.580000000002</v>
      </c>
      <c r="AP35" s="19">
        <f t="shared" si="5"/>
        <v>1835945.8199999998</v>
      </c>
      <c r="AQ35" s="13">
        <f t="shared" si="3"/>
        <v>2903331.54</v>
      </c>
      <c r="AR35" s="14">
        <f t="shared" si="4"/>
        <v>2861081.7</v>
      </c>
      <c r="AS35" s="24">
        <f t="shared" si="6"/>
        <v>42249.839999999851</v>
      </c>
    </row>
    <row r="36" spans="1:45" x14ac:dyDescent="0.25">
      <c r="A36" t="s">
        <v>430</v>
      </c>
      <c r="B36" t="s">
        <v>431</v>
      </c>
      <c r="C36" s="55">
        <v>1050</v>
      </c>
      <c r="D36" s="46" t="s">
        <v>910</v>
      </c>
      <c r="E36" t="s">
        <v>2564</v>
      </c>
      <c r="F36">
        <v>788199.45</v>
      </c>
      <c r="G36">
        <v>0</v>
      </c>
      <c r="H36">
        <v>151236.60999999999</v>
      </c>
      <c r="I36">
        <v>14.19</v>
      </c>
      <c r="J36">
        <v>3326.71</v>
      </c>
      <c r="K36">
        <v>116065.3</v>
      </c>
      <c r="O36">
        <v>6300</v>
      </c>
      <c r="R36">
        <v>0</v>
      </c>
      <c r="U36">
        <v>-663953.14</v>
      </c>
      <c r="V36">
        <v>1656318.18</v>
      </c>
      <c r="Y36">
        <v>666112.6</v>
      </c>
      <c r="Z36">
        <v>506108</v>
      </c>
      <c r="AA36">
        <v>4756.9799999999996</v>
      </c>
      <c r="AC36">
        <v>1196190</v>
      </c>
      <c r="AE36">
        <v>12100</v>
      </c>
      <c r="AF36">
        <v>1503933</v>
      </c>
      <c r="AH36">
        <v>29524.23</v>
      </c>
      <c r="AI36">
        <v>764631.51</v>
      </c>
      <c r="AJ36">
        <v>27001.62</v>
      </c>
      <c r="AN36" s="59">
        <f t="shared" ref="AN36:AN67" si="7">SUM(F36:I36)</f>
        <v>939450.24999999988</v>
      </c>
      <c r="AO36" s="29">
        <f t="shared" ref="AO36:AO67" si="8">SUM(N36:R36)</f>
        <v>6300</v>
      </c>
      <c r="AP36" s="19">
        <f t="shared" si="5"/>
        <v>933150.24999999988</v>
      </c>
      <c r="AQ36" s="13">
        <f t="shared" ref="AQ36:AQ67" si="9">SUM(W36:AE36)</f>
        <v>2385267.58</v>
      </c>
      <c r="AR36" s="14">
        <f t="shared" ref="AR36:AR67" si="10">SUM(AF36:AM36)</f>
        <v>2325090.3600000003</v>
      </c>
      <c r="AS36" s="24">
        <f t="shared" si="6"/>
        <v>60177.219999999739</v>
      </c>
    </row>
    <row r="37" spans="1:45" x14ac:dyDescent="0.25">
      <c r="A37" t="s">
        <v>430</v>
      </c>
      <c r="B37" t="s">
        <v>431</v>
      </c>
      <c r="C37" s="55">
        <v>2081</v>
      </c>
      <c r="D37" s="46" t="s">
        <v>911</v>
      </c>
      <c r="E37" t="s">
        <v>2565</v>
      </c>
      <c r="F37">
        <v>1062088.3799999999</v>
      </c>
      <c r="G37">
        <v>0</v>
      </c>
      <c r="H37">
        <v>574981.6</v>
      </c>
      <c r="J37">
        <v>23908.74</v>
      </c>
      <c r="K37">
        <v>272376.90999999997</v>
      </c>
      <c r="O37">
        <v>380350</v>
      </c>
      <c r="R37">
        <v>4011.73</v>
      </c>
      <c r="U37">
        <v>238164.76</v>
      </c>
      <c r="V37">
        <v>1118559.83</v>
      </c>
      <c r="Y37">
        <v>715944.68</v>
      </c>
      <c r="Z37">
        <v>469890</v>
      </c>
      <c r="AA37">
        <v>2874.59</v>
      </c>
      <c r="AC37">
        <v>452800</v>
      </c>
      <c r="AE37">
        <v>241850</v>
      </c>
      <c r="AF37">
        <v>1021434</v>
      </c>
      <c r="AH37">
        <v>13646</v>
      </c>
      <c r="AI37">
        <v>642490.16</v>
      </c>
      <c r="AJ37">
        <v>13519.8</v>
      </c>
      <c r="AN37" s="59">
        <f t="shared" si="7"/>
        <v>1637069.98</v>
      </c>
      <c r="AO37" s="29">
        <f t="shared" si="8"/>
        <v>384361.73</v>
      </c>
      <c r="AP37" s="19">
        <f t="shared" si="5"/>
        <v>1252708.25</v>
      </c>
      <c r="AQ37" s="13">
        <f t="shared" si="9"/>
        <v>1883359.2700000003</v>
      </c>
      <c r="AR37" s="14">
        <f t="shared" si="10"/>
        <v>1691089.9600000002</v>
      </c>
      <c r="AS37" s="24">
        <f t="shared" si="6"/>
        <v>192269.31000000006</v>
      </c>
    </row>
    <row r="38" spans="1:45" x14ac:dyDescent="0.25">
      <c r="A38" t="s">
        <v>430</v>
      </c>
      <c r="B38" t="s">
        <v>431</v>
      </c>
      <c r="C38" s="55">
        <v>2563</v>
      </c>
      <c r="D38" s="46" t="s">
        <v>912</v>
      </c>
      <c r="E38" t="s">
        <v>2566</v>
      </c>
      <c r="F38">
        <v>448855.84</v>
      </c>
      <c r="G38">
        <v>80000</v>
      </c>
      <c r="H38">
        <v>663501.92000000004</v>
      </c>
      <c r="J38">
        <v>-123178.48</v>
      </c>
      <c r="K38">
        <v>3938</v>
      </c>
      <c r="O38">
        <v>99727.5</v>
      </c>
      <c r="R38">
        <v>0</v>
      </c>
      <c r="U38">
        <v>-757265.3</v>
      </c>
      <c r="V38">
        <v>1381444.13</v>
      </c>
      <c r="Y38">
        <v>634295.38</v>
      </c>
      <c r="Z38">
        <v>620784</v>
      </c>
      <c r="AA38">
        <v>1581.44</v>
      </c>
      <c r="AC38">
        <v>1205800</v>
      </c>
      <c r="AE38">
        <v>99000</v>
      </c>
      <c r="AF38">
        <v>1410571</v>
      </c>
      <c r="AG38">
        <v>5680</v>
      </c>
      <c r="AH38">
        <v>11564</v>
      </c>
      <c r="AI38">
        <v>611299.68000000005</v>
      </c>
      <c r="AJ38">
        <v>173135.19</v>
      </c>
      <c r="AN38" s="59">
        <f t="shared" si="7"/>
        <v>1192357.7600000002</v>
      </c>
      <c r="AO38" s="29">
        <f t="shared" si="8"/>
        <v>99727.5</v>
      </c>
      <c r="AP38" s="19">
        <f t="shared" si="5"/>
        <v>1092630.2600000002</v>
      </c>
      <c r="AQ38" s="13">
        <f t="shared" si="9"/>
        <v>2561460.8199999998</v>
      </c>
      <c r="AR38" s="14">
        <f t="shared" si="10"/>
        <v>2212249.87</v>
      </c>
      <c r="AS38" s="24">
        <f t="shared" si="6"/>
        <v>349210.94999999972</v>
      </c>
    </row>
    <row r="39" spans="1:45" x14ac:dyDescent="0.25">
      <c r="A39" t="s">
        <v>430</v>
      </c>
      <c r="B39" t="s">
        <v>431</v>
      </c>
      <c r="C39" s="55">
        <v>2302</v>
      </c>
      <c r="D39" s="46" t="s">
        <v>913</v>
      </c>
      <c r="E39" t="s">
        <v>2567</v>
      </c>
      <c r="F39">
        <v>396893</v>
      </c>
      <c r="G39">
        <v>200000</v>
      </c>
      <c r="H39">
        <v>471013.8</v>
      </c>
      <c r="J39">
        <v>-33699.32</v>
      </c>
      <c r="K39">
        <v>130214.34</v>
      </c>
      <c r="O39">
        <v>0</v>
      </c>
      <c r="R39">
        <v>0</v>
      </c>
      <c r="U39">
        <v>-265243.84000000003</v>
      </c>
      <c r="V39">
        <v>1240631.49</v>
      </c>
      <c r="Y39">
        <v>596068.63</v>
      </c>
      <c r="Z39">
        <v>564982</v>
      </c>
      <c r="AA39">
        <v>1093.95</v>
      </c>
      <c r="AC39">
        <v>980500</v>
      </c>
      <c r="AE39">
        <v>117000</v>
      </c>
      <c r="AF39">
        <v>1232907.44</v>
      </c>
      <c r="AG39">
        <v>3000</v>
      </c>
      <c r="AH39">
        <v>28266</v>
      </c>
      <c r="AI39">
        <v>687664.29</v>
      </c>
      <c r="AJ39">
        <v>118772.68</v>
      </c>
      <c r="AN39" s="59">
        <f t="shared" si="7"/>
        <v>1067906.8</v>
      </c>
      <c r="AO39" s="29">
        <f t="shared" si="8"/>
        <v>0</v>
      </c>
      <c r="AP39" s="19">
        <f t="shared" si="5"/>
        <v>1067906.8</v>
      </c>
      <c r="AQ39" s="13">
        <f t="shared" si="9"/>
        <v>2259644.58</v>
      </c>
      <c r="AR39" s="14">
        <f t="shared" si="10"/>
        <v>2070610.41</v>
      </c>
      <c r="AS39" s="24">
        <f t="shared" si="6"/>
        <v>189034.17000000016</v>
      </c>
    </row>
    <row r="40" spans="1:45" x14ac:dyDescent="0.25">
      <c r="A40" t="s">
        <v>430</v>
      </c>
      <c r="B40" t="s">
        <v>431</v>
      </c>
      <c r="C40" s="55">
        <v>2921</v>
      </c>
      <c r="D40" s="46" t="s">
        <v>914</v>
      </c>
      <c r="E40" t="s">
        <v>2568</v>
      </c>
      <c r="F40">
        <v>670192.93999999994</v>
      </c>
      <c r="G40">
        <v>0</v>
      </c>
      <c r="H40">
        <v>66208.649999999994</v>
      </c>
      <c r="J40">
        <v>-526174.12</v>
      </c>
      <c r="K40">
        <v>287281.57</v>
      </c>
      <c r="O40">
        <v>8540</v>
      </c>
      <c r="R40">
        <v>2178</v>
      </c>
      <c r="U40">
        <v>-1049959.79</v>
      </c>
      <c r="V40">
        <v>2356118.79</v>
      </c>
      <c r="Y40">
        <v>958753.12</v>
      </c>
      <c r="Z40">
        <v>199040</v>
      </c>
      <c r="AA40">
        <v>86.66</v>
      </c>
      <c r="AC40">
        <v>896820</v>
      </c>
      <c r="AE40">
        <v>132450</v>
      </c>
      <c r="AF40">
        <v>1064384</v>
      </c>
      <c r="AG40">
        <v>3260</v>
      </c>
      <c r="AH40">
        <v>7464</v>
      </c>
      <c r="AI40">
        <v>1082597.47</v>
      </c>
      <c r="AJ40">
        <v>640812.27</v>
      </c>
      <c r="AL40">
        <v>208000</v>
      </c>
      <c r="AN40" s="59">
        <f t="shared" si="7"/>
        <v>736401.59</v>
      </c>
      <c r="AO40" s="29">
        <f t="shared" si="8"/>
        <v>10718</v>
      </c>
      <c r="AP40" s="19">
        <f t="shared" si="5"/>
        <v>725683.59</v>
      </c>
      <c r="AQ40" s="13">
        <f t="shared" si="9"/>
        <v>2187149.7800000003</v>
      </c>
      <c r="AR40" s="14">
        <f t="shared" si="10"/>
        <v>3006517.7399999998</v>
      </c>
      <c r="AS40" s="24">
        <f t="shared" si="6"/>
        <v>-819367.9599999995</v>
      </c>
    </row>
    <row r="41" spans="1:45" x14ac:dyDescent="0.25">
      <c r="A41" t="s">
        <v>430</v>
      </c>
      <c r="B41" t="s">
        <v>431</v>
      </c>
      <c r="C41" s="55">
        <v>2021</v>
      </c>
      <c r="D41" s="46" t="s">
        <v>915</v>
      </c>
      <c r="E41" t="s">
        <v>2569</v>
      </c>
      <c r="F41">
        <v>212131.9</v>
      </c>
      <c r="G41">
        <v>0</v>
      </c>
      <c r="H41">
        <v>148905.91</v>
      </c>
      <c r="J41">
        <v>-109249.92</v>
      </c>
      <c r="K41">
        <v>150641.32</v>
      </c>
      <c r="O41">
        <v>100000</v>
      </c>
      <c r="Q41">
        <v>0</v>
      </c>
      <c r="R41">
        <v>1214.92</v>
      </c>
      <c r="T41">
        <v>7872.88</v>
      </c>
      <c r="U41">
        <v>-1921302.31</v>
      </c>
      <c r="V41">
        <v>1990390.15</v>
      </c>
      <c r="Y41">
        <v>499551.1</v>
      </c>
      <c r="Z41">
        <v>339376</v>
      </c>
      <c r="AA41">
        <v>863.91</v>
      </c>
      <c r="AC41">
        <v>160200</v>
      </c>
      <c r="AE41">
        <v>209866.02</v>
      </c>
      <c r="AF41">
        <v>352910.88</v>
      </c>
      <c r="AH41">
        <v>16380</v>
      </c>
      <c r="AI41">
        <v>559231.36</v>
      </c>
      <c r="AJ41">
        <v>44841.22</v>
      </c>
      <c r="AL41">
        <v>12240</v>
      </c>
      <c r="AN41" s="59">
        <f t="shared" si="7"/>
        <v>361037.81</v>
      </c>
      <c r="AO41" s="29">
        <f t="shared" si="8"/>
        <v>101214.92</v>
      </c>
      <c r="AP41" s="19">
        <f t="shared" si="5"/>
        <v>259822.89</v>
      </c>
      <c r="AQ41" s="13">
        <f t="shared" si="9"/>
        <v>1209857.03</v>
      </c>
      <c r="AR41" s="14">
        <f t="shared" si="10"/>
        <v>985603.46</v>
      </c>
      <c r="AS41" s="24">
        <f t="shared" si="6"/>
        <v>224253.57000000007</v>
      </c>
    </row>
    <row r="42" spans="1:45" x14ac:dyDescent="0.25">
      <c r="A42" t="s">
        <v>430</v>
      </c>
      <c r="B42" t="s">
        <v>431</v>
      </c>
      <c r="C42" s="55">
        <v>1750</v>
      </c>
      <c r="D42" s="46" t="s">
        <v>916</v>
      </c>
      <c r="E42" t="s">
        <v>2570</v>
      </c>
      <c r="F42">
        <v>318841.89</v>
      </c>
      <c r="G42">
        <v>0</v>
      </c>
      <c r="H42">
        <v>503110.36</v>
      </c>
      <c r="J42">
        <v>288142.64</v>
      </c>
      <c r="K42">
        <v>308289.78999999998</v>
      </c>
      <c r="R42">
        <v>320.91000000000003</v>
      </c>
      <c r="U42">
        <v>735112.47</v>
      </c>
      <c r="V42">
        <v>498635.02</v>
      </c>
      <c r="Y42">
        <v>575111.25</v>
      </c>
      <c r="Z42">
        <v>211825</v>
      </c>
      <c r="AA42">
        <v>1085.08</v>
      </c>
      <c r="AC42">
        <v>313340</v>
      </c>
      <c r="AE42">
        <v>136200</v>
      </c>
      <c r="AF42">
        <v>428365</v>
      </c>
      <c r="AG42">
        <v>180</v>
      </c>
      <c r="AH42">
        <v>3627</v>
      </c>
      <c r="AI42">
        <v>610056.99</v>
      </c>
      <c r="AJ42">
        <v>11016.06</v>
      </c>
      <c r="AN42" s="59">
        <f t="shared" si="7"/>
        <v>821952.25</v>
      </c>
      <c r="AO42" s="29">
        <f t="shared" si="8"/>
        <v>320.91000000000003</v>
      </c>
      <c r="AP42" s="19">
        <f t="shared" si="5"/>
        <v>821631.34</v>
      </c>
      <c r="AQ42" s="13">
        <f t="shared" si="9"/>
        <v>1237561.33</v>
      </c>
      <c r="AR42" s="14">
        <f t="shared" si="10"/>
        <v>1053245.05</v>
      </c>
      <c r="AS42" s="24">
        <f t="shared" si="6"/>
        <v>184316.28000000003</v>
      </c>
    </row>
    <row r="43" spans="1:45" x14ac:dyDescent="0.25">
      <c r="A43" t="s">
        <v>430</v>
      </c>
      <c r="B43" t="s">
        <v>431</v>
      </c>
      <c r="C43" s="55">
        <v>1875</v>
      </c>
      <c r="D43" s="46" t="s">
        <v>917</v>
      </c>
      <c r="E43" t="s">
        <v>2571</v>
      </c>
      <c r="F43">
        <v>152880.06</v>
      </c>
      <c r="G43">
        <v>0</v>
      </c>
      <c r="H43">
        <v>452351.26</v>
      </c>
      <c r="J43">
        <v>-54725.63</v>
      </c>
      <c r="K43">
        <v>384.49</v>
      </c>
      <c r="O43">
        <v>126480</v>
      </c>
      <c r="R43">
        <v>2200</v>
      </c>
      <c r="U43">
        <v>693.86</v>
      </c>
      <c r="V43">
        <v>452082.82</v>
      </c>
      <c r="Y43">
        <v>796342.37</v>
      </c>
      <c r="Z43">
        <v>68600</v>
      </c>
      <c r="AA43">
        <v>214.24</v>
      </c>
      <c r="AC43">
        <v>941210</v>
      </c>
      <c r="AE43">
        <v>115800</v>
      </c>
      <c r="AF43">
        <v>1205728</v>
      </c>
      <c r="AG43">
        <v>4280</v>
      </c>
      <c r="AH43">
        <v>8940</v>
      </c>
      <c r="AI43">
        <v>676163.14</v>
      </c>
      <c r="AJ43">
        <v>57621.97</v>
      </c>
      <c r="AN43" s="59">
        <f t="shared" si="7"/>
        <v>605231.32000000007</v>
      </c>
      <c r="AO43" s="29">
        <f t="shared" si="8"/>
        <v>128680</v>
      </c>
      <c r="AP43" s="19">
        <f t="shared" si="5"/>
        <v>476551.32000000007</v>
      </c>
      <c r="AQ43" s="13">
        <f t="shared" si="9"/>
        <v>1922166.6099999999</v>
      </c>
      <c r="AR43" s="14">
        <f t="shared" si="10"/>
        <v>1952733.11</v>
      </c>
      <c r="AS43" s="24">
        <f t="shared" si="6"/>
        <v>-30566.500000000233</v>
      </c>
    </row>
    <row r="44" spans="1:45" x14ac:dyDescent="0.25">
      <c r="A44" t="s">
        <v>430</v>
      </c>
      <c r="B44" t="s">
        <v>431</v>
      </c>
      <c r="C44" s="55">
        <v>2733</v>
      </c>
      <c r="D44" s="46" t="s">
        <v>918</v>
      </c>
      <c r="E44" t="s">
        <v>2572</v>
      </c>
      <c r="F44">
        <v>448294.72</v>
      </c>
      <c r="G44">
        <v>0</v>
      </c>
      <c r="H44">
        <v>112577.93</v>
      </c>
      <c r="J44">
        <v>88492.11</v>
      </c>
      <c r="K44">
        <v>157020.41</v>
      </c>
      <c r="O44">
        <v>6000</v>
      </c>
      <c r="R44">
        <v>16000</v>
      </c>
      <c r="U44">
        <v>-4704125.9400000004</v>
      </c>
      <c r="V44">
        <v>5378772.1500000004</v>
      </c>
      <c r="Y44">
        <v>577548.96</v>
      </c>
      <c r="Z44">
        <v>230688</v>
      </c>
      <c r="AA44">
        <v>1181.8</v>
      </c>
      <c r="AC44">
        <v>993400</v>
      </c>
      <c r="AE44">
        <v>94700</v>
      </c>
      <c r="AF44">
        <v>1114043.8400000001</v>
      </c>
      <c r="AG44">
        <v>13324</v>
      </c>
      <c r="AI44">
        <v>605504.30000000005</v>
      </c>
      <c r="AJ44">
        <v>54907.66</v>
      </c>
      <c r="AN44" s="59">
        <f t="shared" si="7"/>
        <v>560872.64999999991</v>
      </c>
      <c r="AO44" s="29">
        <f t="shared" si="8"/>
        <v>22000</v>
      </c>
      <c r="AP44" s="19">
        <f t="shared" si="5"/>
        <v>538872.64999999991</v>
      </c>
      <c r="AQ44" s="13">
        <f t="shared" si="9"/>
        <v>1897518.76</v>
      </c>
      <c r="AR44" s="14">
        <f t="shared" si="10"/>
        <v>1787779.8</v>
      </c>
      <c r="AS44" s="24">
        <f t="shared" si="6"/>
        <v>109738.95999999996</v>
      </c>
    </row>
    <row r="45" spans="1:45" x14ac:dyDescent="0.25">
      <c r="A45" t="s">
        <v>430</v>
      </c>
      <c r="B45" t="s">
        <v>431</v>
      </c>
      <c r="C45" s="55">
        <v>2730</v>
      </c>
      <c r="D45" s="46" t="s">
        <v>919</v>
      </c>
      <c r="E45" t="s">
        <v>2573</v>
      </c>
      <c r="F45">
        <v>634179.15</v>
      </c>
      <c r="G45">
        <v>0</v>
      </c>
      <c r="H45">
        <v>537333.29</v>
      </c>
      <c r="J45">
        <v>-3527.85</v>
      </c>
      <c r="K45">
        <v>72221.149999999994</v>
      </c>
      <c r="R45">
        <v>0</v>
      </c>
      <c r="U45">
        <v>-864193.08</v>
      </c>
      <c r="V45">
        <v>1780248.13</v>
      </c>
      <c r="Y45">
        <v>690634.51</v>
      </c>
      <c r="Z45">
        <v>392236</v>
      </c>
      <c r="AA45">
        <v>897.46</v>
      </c>
      <c r="AC45">
        <v>1449590</v>
      </c>
      <c r="AE45">
        <v>524900</v>
      </c>
      <c r="AF45">
        <v>1762862.6</v>
      </c>
      <c r="AG45">
        <v>320</v>
      </c>
      <c r="AH45">
        <v>5632</v>
      </c>
      <c r="AI45">
        <v>928612.48</v>
      </c>
      <c r="AJ45">
        <v>36080.199999999997</v>
      </c>
      <c r="AL45">
        <v>600</v>
      </c>
      <c r="AN45" s="59">
        <f t="shared" si="7"/>
        <v>1171512.44</v>
      </c>
      <c r="AO45" s="29">
        <f t="shared" si="8"/>
        <v>0</v>
      </c>
      <c r="AP45" s="19">
        <f t="shared" si="5"/>
        <v>1171512.44</v>
      </c>
      <c r="AQ45" s="13">
        <f t="shared" si="9"/>
        <v>3058257.9699999997</v>
      </c>
      <c r="AR45" s="14">
        <f t="shared" si="10"/>
        <v>2734107.2800000003</v>
      </c>
      <c r="AS45" s="24">
        <f t="shared" si="6"/>
        <v>324150.68999999948</v>
      </c>
    </row>
    <row r="46" spans="1:45" x14ac:dyDescent="0.25">
      <c r="A46" t="s">
        <v>430</v>
      </c>
      <c r="B46" t="s">
        <v>431</v>
      </c>
      <c r="C46" s="55">
        <v>2627</v>
      </c>
      <c r="D46" s="46" t="s">
        <v>920</v>
      </c>
      <c r="E46" t="s">
        <v>2574</v>
      </c>
      <c r="F46">
        <v>181349.68</v>
      </c>
      <c r="G46">
        <v>730047.72</v>
      </c>
      <c r="H46">
        <v>77757.8</v>
      </c>
      <c r="I46">
        <v>10.01</v>
      </c>
      <c r="J46">
        <v>1917055.72</v>
      </c>
      <c r="K46">
        <v>395689.17</v>
      </c>
      <c r="O46">
        <v>24400</v>
      </c>
      <c r="Q46">
        <v>57130</v>
      </c>
      <c r="R46">
        <v>14820.19</v>
      </c>
      <c r="S46">
        <v>28800</v>
      </c>
      <c r="U46">
        <v>394652.67</v>
      </c>
      <c r="V46">
        <v>2690789.95</v>
      </c>
      <c r="Y46">
        <v>954316.74</v>
      </c>
      <c r="AA46">
        <v>4149.87</v>
      </c>
      <c r="AC46">
        <v>1507540</v>
      </c>
      <c r="AE46">
        <v>50904</v>
      </c>
      <c r="AF46">
        <v>1682872.16</v>
      </c>
      <c r="AG46">
        <v>464</v>
      </c>
      <c r="AI46">
        <v>741447.16</v>
      </c>
      <c r="AJ46">
        <v>810</v>
      </c>
      <c r="AN46" s="59">
        <f t="shared" si="7"/>
        <v>989165.21</v>
      </c>
      <c r="AO46" s="29">
        <f t="shared" si="8"/>
        <v>96350.19</v>
      </c>
      <c r="AP46" s="19">
        <f t="shared" si="5"/>
        <v>892815.02</v>
      </c>
      <c r="AQ46" s="13">
        <f t="shared" si="9"/>
        <v>2516910.61</v>
      </c>
      <c r="AR46" s="14">
        <f t="shared" si="10"/>
        <v>2425593.3199999998</v>
      </c>
      <c r="AS46" s="24">
        <f t="shared" si="6"/>
        <v>91317.290000000037</v>
      </c>
    </row>
    <row r="47" spans="1:45" x14ac:dyDescent="0.25">
      <c r="A47" t="s">
        <v>430</v>
      </c>
      <c r="B47" t="s">
        <v>431</v>
      </c>
      <c r="C47" s="55">
        <v>1841</v>
      </c>
      <c r="D47" s="46" t="s">
        <v>921</v>
      </c>
      <c r="E47" t="s">
        <v>2575</v>
      </c>
      <c r="F47">
        <v>386363.87</v>
      </c>
      <c r="G47">
        <v>10000</v>
      </c>
      <c r="H47">
        <v>166775.32</v>
      </c>
      <c r="J47">
        <v>76520.850000000006</v>
      </c>
      <c r="K47">
        <v>46894.74</v>
      </c>
      <c r="R47">
        <v>5896.43</v>
      </c>
      <c r="U47">
        <v>-891862.91</v>
      </c>
      <c r="V47">
        <v>2057308.95</v>
      </c>
      <c r="Y47">
        <v>268976.65000000002</v>
      </c>
      <c r="AC47">
        <v>899100</v>
      </c>
      <c r="AE47">
        <v>48800</v>
      </c>
      <c r="AF47">
        <v>1075281</v>
      </c>
      <c r="AH47">
        <v>5720</v>
      </c>
      <c r="AI47">
        <v>556886.69999999995</v>
      </c>
      <c r="AJ47">
        <v>63776.639999999999</v>
      </c>
      <c r="AN47" s="59">
        <f t="shared" si="7"/>
        <v>563139.18999999994</v>
      </c>
      <c r="AO47" s="29">
        <f t="shared" si="8"/>
        <v>5896.43</v>
      </c>
      <c r="AP47" s="19">
        <f t="shared" si="5"/>
        <v>557242.75999999989</v>
      </c>
      <c r="AQ47" s="13">
        <f t="shared" si="9"/>
        <v>1216876.6499999999</v>
      </c>
      <c r="AR47" s="14">
        <f t="shared" si="10"/>
        <v>1701664.3399999999</v>
      </c>
      <c r="AS47" s="24">
        <f t="shared" si="6"/>
        <v>-484787.68999999994</v>
      </c>
    </row>
    <row r="48" spans="1:45" x14ac:dyDescent="0.25">
      <c r="A48" t="s">
        <v>430</v>
      </c>
      <c r="B48" t="s">
        <v>431</v>
      </c>
      <c r="C48" s="55">
        <v>2414</v>
      </c>
      <c r="D48" s="46" t="s">
        <v>922</v>
      </c>
      <c r="E48" t="s">
        <v>2576</v>
      </c>
      <c r="F48">
        <v>127466.88</v>
      </c>
      <c r="G48">
        <v>0</v>
      </c>
      <c r="H48">
        <v>131546.66</v>
      </c>
      <c r="J48">
        <v>80119.19</v>
      </c>
      <c r="K48">
        <v>117980.87</v>
      </c>
      <c r="O48">
        <v>4403.16</v>
      </c>
      <c r="R48">
        <v>0</v>
      </c>
      <c r="U48">
        <v>-1421865.83</v>
      </c>
      <c r="V48">
        <v>1988049.06</v>
      </c>
      <c r="Y48">
        <v>649148.67000000004</v>
      </c>
      <c r="AA48">
        <v>611.54999999999995</v>
      </c>
      <c r="AC48">
        <v>490000</v>
      </c>
      <c r="AE48">
        <v>82600</v>
      </c>
      <c r="AF48">
        <v>735397.06</v>
      </c>
      <c r="AI48">
        <v>545370.94999999995</v>
      </c>
      <c r="AJ48">
        <v>55065</v>
      </c>
      <c r="AN48" s="59">
        <f t="shared" si="7"/>
        <v>259013.54</v>
      </c>
      <c r="AO48" s="29">
        <f t="shared" si="8"/>
        <v>4403.16</v>
      </c>
      <c r="AP48" s="19">
        <f t="shared" si="5"/>
        <v>254610.38</v>
      </c>
      <c r="AQ48" s="13">
        <f t="shared" si="9"/>
        <v>1222360.2200000002</v>
      </c>
      <c r="AR48" s="14">
        <f t="shared" si="10"/>
        <v>1335833.01</v>
      </c>
      <c r="AS48" s="24">
        <f t="shared" si="6"/>
        <v>-113472.7899999998</v>
      </c>
    </row>
    <row r="49" spans="1:45" x14ac:dyDescent="0.25">
      <c r="A49" t="s">
        <v>430</v>
      </c>
      <c r="B49" t="s">
        <v>431</v>
      </c>
      <c r="C49" s="55">
        <v>1799</v>
      </c>
      <c r="D49" s="46" t="s">
        <v>923</v>
      </c>
      <c r="E49" t="s">
        <v>2577</v>
      </c>
      <c r="F49">
        <v>156255.41</v>
      </c>
      <c r="G49">
        <v>0</v>
      </c>
      <c r="H49">
        <v>627698.76</v>
      </c>
      <c r="J49">
        <v>-34712.82</v>
      </c>
      <c r="K49">
        <v>153352.74</v>
      </c>
      <c r="R49">
        <v>0</v>
      </c>
      <c r="U49">
        <v>-984550.33</v>
      </c>
      <c r="V49">
        <v>1911374.52</v>
      </c>
      <c r="Y49">
        <v>544838.11</v>
      </c>
      <c r="Z49">
        <v>28900</v>
      </c>
      <c r="AA49">
        <v>797.94</v>
      </c>
      <c r="AC49">
        <v>550430</v>
      </c>
      <c r="AE49">
        <v>218050</v>
      </c>
      <c r="AF49">
        <v>911341</v>
      </c>
      <c r="AG49">
        <v>15592</v>
      </c>
      <c r="AI49">
        <v>419732.97</v>
      </c>
      <c r="AJ49">
        <v>17550.18</v>
      </c>
      <c r="AL49">
        <v>3030</v>
      </c>
      <c r="AN49" s="59">
        <f t="shared" si="7"/>
        <v>783954.17</v>
      </c>
      <c r="AO49" s="29">
        <f t="shared" si="8"/>
        <v>0</v>
      </c>
      <c r="AP49" s="19">
        <f t="shared" si="5"/>
        <v>783954.17</v>
      </c>
      <c r="AQ49" s="13">
        <f t="shared" si="9"/>
        <v>1343016.0499999998</v>
      </c>
      <c r="AR49" s="14">
        <f t="shared" si="10"/>
        <v>1367246.15</v>
      </c>
      <c r="AS49" s="24">
        <f t="shared" si="6"/>
        <v>-24230.100000000093</v>
      </c>
    </row>
    <row r="50" spans="1:45" x14ac:dyDescent="0.25">
      <c r="A50" t="s">
        <v>434</v>
      </c>
      <c r="B50" t="s">
        <v>435</v>
      </c>
      <c r="C50" s="55">
        <v>2442</v>
      </c>
      <c r="D50" s="46" t="s">
        <v>924</v>
      </c>
      <c r="E50" t="s">
        <v>2578</v>
      </c>
      <c r="F50">
        <v>362446.52</v>
      </c>
      <c r="G50">
        <v>41401.31</v>
      </c>
      <c r="H50">
        <v>86471.31</v>
      </c>
      <c r="J50">
        <v>6</v>
      </c>
      <c r="K50">
        <v>81709.47</v>
      </c>
      <c r="O50">
        <v>7480</v>
      </c>
      <c r="R50">
        <v>864</v>
      </c>
      <c r="U50">
        <v>-1539064.12</v>
      </c>
      <c r="V50">
        <v>1946410.43</v>
      </c>
      <c r="X50">
        <v>1036.3699999999999</v>
      </c>
      <c r="Y50">
        <v>738942.15</v>
      </c>
      <c r="Z50">
        <v>540332</v>
      </c>
      <c r="AC50">
        <v>1342714.8</v>
      </c>
      <c r="AE50">
        <v>120600</v>
      </c>
      <c r="AF50">
        <v>1443694.8</v>
      </c>
      <c r="AG50">
        <v>31952</v>
      </c>
      <c r="AH50">
        <v>22514</v>
      </c>
      <c r="AI50">
        <v>1024958.68</v>
      </c>
      <c r="AJ50">
        <v>54114.63</v>
      </c>
      <c r="AL50">
        <v>10000</v>
      </c>
      <c r="AM50">
        <v>46.91</v>
      </c>
      <c r="AN50" s="59">
        <f t="shared" si="7"/>
        <v>490319.14</v>
      </c>
      <c r="AO50" s="29">
        <f t="shared" si="8"/>
        <v>8344</v>
      </c>
      <c r="AP50" s="19">
        <f t="shared" si="5"/>
        <v>481975.14</v>
      </c>
      <c r="AQ50" s="13">
        <f t="shared" si="9"/>
        <v>2743625.3200000003</v>
      </c>
      <c r="AR50" s="14">
        <f t="shared" si="10"/>
        <v>2587281.02</v>
      </c>
      <c r="AS50" s="24">
        <f t="shared" si="6"/>
        <v>156344.30000000028</v>
      </c>
    </row>
    <row r="51" spans="1:45" x14ac:dyDescent="0.25">
      <c r="A51" t="s">
        <v>434</v>
      </c>
      <c r="B51" t="s">
        <v>435</v>
      </c>
      <c r="C51" s="55">
        <v>1417</v>
      </c>
      <c r="D51" s="46" t="s">
        <v>925</v>
      </c>
      <c r="E51" t="s">
        <v>2579</v>
      </c>
      <c r="F51">
        <v>101964.92</v>
      </c>
      <c r="G51">
        <v>23204</v>
      </c>
      <c r="H51">
        <v>37043.120000000003</v>
      </c>
      <c r="J51">
        <v>104220.26</v>
      </c>
      <c r="K51">
        <v>82458.850000000006</v>
      </c>
      <c r="O51">
        <v>51230.29</v>
      </c>
      <c r="R51">
        <v>0</v>
      </c>
      <c r="U51">
        <v>-1132487.06</v>
      </c>
      <c r="V51">
        <v>1372237.86</v>
      </c>
      <c r="Y51">
        <v>477099.89</v>
      </c>
      <c r="Z51">
        <v>378336</v>
      </c>
      <c r="AA51">
        <v>661.65</v>
      </c>
      <c r="AC51">
        <v>635985</v>
      </c>
      <c r="AE51">
        <v>96000</v>
      </c>
      <c r="AF51">
        <v>822864</v>
      </c>
      <c r="AG51">
        <v>9094</v>
      </c>
      <c r="AH51">
        <v>16725</v>
      </c>
      <c r="AI51">
        <v>636484.31999999995</v>
      </c>
      <c r="AJ51">
        <v>35005.160000000003</v>
      </c>
      <c r="AL51">
        <v>10000</v>
      </c>
      <c r="AN51" s="59">
        <f t="shared" si="7"/>
        <v>162212.04</v>
      </c>
      <c r="AO51" s="29">
        <f t="shared" si="8"/>
        <v>51230.29</v>
      </c>
      <c r="AP51" s="19">
        <f t="shared" si="5"/>
        <v>110981.75</v>
      </c>
      <c r="AQ51" s="13">
        <f t="shared" si="9"/>
        <v>1588082.54</v>
      </c>
      <c r="AR51" s="14">
        <f t="shared" si="10"/>
        <v>1530172.4799999997</v>
      </c>
      <c r="AS51" s="24">
        <f t="shared" si="6"/>
        <v>57910.060000000289</v>
      </c>
    </row>
    <row r="52" spans="1:45" x14ac:dyDescent="0.25">
      <c r="A52" t="s">
        <v>434</v>
      </c>
      <c r="B52" t="s">
        <v>435</v>
      </c>
      <c r="C52" s="55">
        <v>2427</v>
      </c>
      <c r="D52" s="46" t="s">
        <v>926</v>
      </c>
      <c r="E52" t="s">
        <v>2580</v>
      </c>
      <c r="F52">
        <v>75394.64</v>
      </c>
      <c r="H52">
        <v>48956.35</v>
      </c>
      <c r="J52">
        <v>38722.44</v>
      </c>
      <c r="K52">
        <v>52763.27</v>
      </c>
      <c r="R52">
        <v>408.84</v>
      </c>
      <c r="U52">
        <v>-322070.03000000003</v>
      </c>
      <c r="V52">
        <v>578798.57999999996</v>
      </c>
      <c r="Y52">
        <v>568089.27</v>
      </c>
      <c r="Z52">
        <v>246736</v>
      </c>
      <c r="AF52">
        <v>323878</v>
      </c>
      <c r="AG52">
        <v>17840</v>
      </c>
      <c r="AH52">
        <v>22924</v>
      </c>
      <c r="AI52">
        <v>456827.47</v>
      </c>
      <c r="AJ52">
        <v>23676.49</v>
      </c>
      <c r="AL52">
        <v>10980</v>
      </c>
      <c r="AN52" s="59">
        <f t="shared" si="7"/>
        <v>124350.98999999999</v>
      </c>
      <c r="AO52" s="29">
        <f t="shared" si="8"/>
        <v>408.84</v>
      </c>
      <c r="AP52" s="19">
        <f t="shared" si="5"/>
        <v>123942.15</v>
      </c>
      <c r="AQ52" s="13">
        <f t="shared" si="9"/>
        <v>814825.27</v>
      </c>
      <c r="AR52" s="14">
        <f t="shared" si="10"/>
        <v>856125.96</v>
      </c>
      <c r="AS52" s="24">
        <f t="shared" si="6"/>
        <v>-41300.689999999944</v>
      </c>
    </row>
    <row r="53" spans="1:45" x14ac:dyDescent="0.25">
      <c r="A53" t="s">
        <v>434</v>
      </c>
      <c r="B53" t="s">
        <v>435</v>
      </c>
      <c r="C53" s="55">
        <v>1385</v>
      </c>
      <c r="D53" s="46" t="s">
        <v>927</v>
      </c>
      <c r="E53" t="s">
        <v>2581</v>
      </c>
      <c r="F53">
        <v>496562.72</v>
      </c>
      <c r="G53">
        <v>6327</v>
      </c>
      <c r="H53">
        <v>77781.740000000005</v>
      </c>
      <c r="J53">
        <v>847498.46</v>
      </c>
      <c r="K53">
        <v>79785.23</v>
      </c>
      <c r="O53">
        <v>15405</v>
      </c>
      <c r="R53">
        <v>204</v>
      </c>
      <c r="U53">
        <v>-492243.58</v>
      </c>
      <c r="V53">
        <v>1787234.17</v>
      </c>
      <c r="Y53">
        <v>481372.66</v>
      </c>
      <c r="Z53">
        <v>289682</v>
      </c>
      <c r="AA53">
        <v>774.69</v>
      </c>
      <c r="AC53">
        <v>704605</v>
      </c>
      <c r="AE53">
        <v>144300</v>
      </c>
      <c r="AF53">
        <v>848536</v>
      </c>
      <c r="AG53">
        <v>23224</v>
      </c>
      <c r="AH53">
        <v>10540</v>
      </c>
      <c r="AI53">
        <v>400053.74</v>
      </c>
      <c r="AJ53">
        <v>141025.04999999999</v>
      </c>
      <c r="AN53" s="59">
        <f t="shared" si="7"/>
        <v>580671.46</v>
      </c>
      <c r="AO53" s="29">
        <f t="shared" si="8"/>
        <v>15609</v>
      </c>
      <c r="AP53" s="19">
        <f t="shared" si="5"/>
        <v>565062.46</v>
      </c>
      <c r="AQ53" s="13">
        <f t="shared" si="9"/>
        <v>1620734.3499999999</v>
      </c>
      <c r="AR53" s="14">
        <f t="shared" si="10"/>
        <v>1423378.79</v>
      </c>
      <c r="AS53" s="24">
        <f t="shared" si="6"/>
        <v>197355.55999999982</v>
      </c>
    </row>
    <row r="54" spans="1:45" ht="15.75" customHeight="1" x14ac:dyDescent="0.25">
      <c r="A54" t="s">
        <v>434</v>
      </c>
      <c r="B54" t="s">
        <v>435</v>
      </c>
      <c r="C54" s="55">
        <v>4108</v>
      </c>
      <c r="D54" s="46" t="s">
        <v>928</v>
      </c>
      <c r="E54" t="s">
        <v>2582</v>
      </c>
      <c r="F54">
        <v>551850.23999999999</v>
      </c>
      <c r="G54">
        <v>0</v>
      </c>
      <c r="H54">
        <v>24956.09</v>
      </c>
      <c r="J54">
        <v>33874.99</v>
      </c>
      <c r="K54">
        <v>539425.05000000005</v>
      </c>
      <c r="O54">
        <v>23400</v>
      </c>
      <c r="R54">
        <v>261.66000000000003</v>
      </c>
      <c r="U54">
        <v>-1305114.82</v>
      </c>
      <c r="V54">
        <v>2469567.41</v>
      </c>
      <c r="X54">
        <v>1337.39</v>
      </c>
      <c r="Y54">
        <v>723677.12</v>
      </c>
      <c r="Z54">
        <v>90200</v>
      </c>
      <c r="AC54">
        <v>644385</v>
      </c>
      <c r="AE54">
        <v>186630</v>
      </c>
      <c r="AF54">
        <v>927652.52</v>
      </c>
      <c r="AG54">
        <v>21500</v>
      </c>
      <c r="AH54">
        <v>7920</v>
      </c>
      <c r="AI54">
        <v>644994.47</v>
      </c>
      <c r="AJ54">
        <v>72170.399999999994</v>
      </c>
      <c r="AL54">
        <v>10000</v>
      </c>
      <c r="AN54" s="59">
        <f t="shared" si="7"/>
        <v>576806.32999999996</v>
      </c>
      <c r="AO54" s="29">
        <f t="shared" si="8"/>
        <v>23661.66</v>
      </c>
      <c r="AP54" s="19">
        <f t="shared" si="5"/>
        <v>553144.66999999993</v>
      </c>
      <c r="AQ54" s="13">
        <f t="shared" si="9"/>
        <v>1646229.51</v>
      </c>
      <c r="AR54" s="14">
        <f t="shared" si="10"/>
        <v>1684237.39</v>
      </c>
      <c r="AS54" s="24">
        <f t="shared" si="6"/>
        <v>-38007.879999999888</v>
      </c>
    </row>
    <row r="55" spans="1:45" x14ac:dyDescent="0.25">
      <c r="A55" t="s">
        <v>434</v>
      </c>
      <c r="B55" t="s">
        <v>435</v>
      </c>
      <c r="C55" s="55">
        <v>2522</v>
      </c>
      <c r="D55" s="46" t="s">
        <v>929</v>
      </c>
      <c r="E55" t="s">
        <v>2583</v>
      </c>
      <c r="F55">
        <v>116540.76</v>
      </c>
      <c r="G55">
        <v>0</v>
      </c>
      <c r="H55">
        <v>28336.74</v>
      </c>
      <c r="J55">
        <v>159631.84</v>
      </c>
      <c r="K55">
        <v>32201.119999999999</v>
      </c>
      <c r="N55">
        <v>4000</v>
      </c>
      <c r="O55">
        <v>14860</v>
      </c>
      <c r="R55">
        <v>12354.91</v>
      </c>
      <c r="U55">
        <v>-1600204.2</v>
      </c>
      <c r="V55">
        <v>2114448.44</v>
      </c>
      <c r="Y55">
        <v>408341.33</v>
      </c>
      <c r="Z55">
        <v>95857.96</v>
      </c>
      <c r="AA55">
        <v>542.45000000000005</v>
      </c>
      <c r="AC55">
        <v>1460676</v>
      </c>
      <c r="AE55">
        <v>178900</v>
      </c>
      <c r="AF55">
        <v>1485676</v>
      </c>
      <c r="AG55">
        <v>15680</v>
      </c>
      <c r="AH55">
        <v>12976</v>
      </c>
      <c r="AI55">
        <v>732522.18</v>
      </c>
      <c r="AJ55">
        <v>96212.25</v>
      </c>
      <c r="AL55">
        <v>10000</v>
      </c>
      <c r="AN55" s="59">
        <f t="shared" si="7"/>
        <v>144877.5</v>
      </c>
      <c r="AO55" s="29">
        <f t="shared" si="8"/>
        <v>31214.91</v>
      </c>
      <c r="AP55" s="19">
        <f t="shared" si="5"/>
        <v>113662.59</v>
      </c>
      <c r="AQ55" s="13">
        <f t="shared" si="9"/>
        <v>2144317.7400000002</v>
      </c>
      <c r="AR55" s="14">
        <f t="shared" si="10"/>
        <v>2353066.4300000002</v>
      </c>
      <c r="AS55" s="24">
        <f t="shared" si="6"/>
        <v>-208748.68999999994</v>
      </c>
    </row>
    <row r="56" spans="1:45" x14ac:dyDescent="0.25">
      <c r="A56" t="s">
        <v>434</v>
      </c>
      <c r="B56" t="s">
        <v>435</v>
      </c>
      <c r="C56" s="55">
        <v>1433</v>
      </c>
      <c r="D56" s="46" t="s">
        <v>930</v>
      </c>
      <c r="E56" t="s">
        <v>2584</v>
      </c>
      <c r="F56">
        <v>97321.56</v>
      </c>
      <c r="G56">
        <v>0</v>
      </c>
      <c r="H56">
        <v>29428.3</v>
      </c>
      <c r="J56">
        <v>832092.51</v>
      </c>
      <c r="K56">
        <v>48583.57</v>
      </c>
      <c r="O56">
        <v>33760</v>
      </c>
      <c r="R56">
        <v>485.3</v>
      </c>
      <c r="U56">
        <v>-1640735.02</v>
      </c>
      <c r="V56">
        <v>2791483.6</v>
      </c>
      <c r="Y56">
        <v>351601.93</v>
      </c>
      <c r="Z56">
        <v>364328</v>
      </c>
      <c r="AA56">
        <v>462.95</v>
      </c>
      <c r="AC56">
        <v>661803.5</v>
      </c>
      <c r="AE56">
        <v>139800</v>
      </c>
      <c r="AF56">
        <v>857054.5</v>
      </c>
      <c r="AG56">
        <v>8630</v>
      </c>
      <c r="AH56">
        <v>9019</v>
      </c>
      <c r="AI56">
        <v>675250.56</v>
      </c>
      <c r="AJ56">
        <v>135610.26</v>
      </c>
      <c r="AL56">
        <v>10000</v>
      </c>
      <c r="AN56" s="59">
        <f t="shared" si="7"/>
        <v>126749.86</v>
      </c>
      <c r="AO56" s="29">
        <f t="shared" si="8"/>
        <v>34245.300000000003</v>
      </c>
      <c r="AP56" s="19">
        <f t="shared" si="5"/>
        <v>92504.56</v>
      </c>
      <c r="AQ56" s="13">
        <f t="shared" si="9"/>
        <v>1517996.38</v>
      </c>
      <c r="AR56" s="14">
        <f t="shared" si="10"/>
        <v>1695564.32</v>
      </c>
      <c r="AS56" s="24">
        <f t="shared" si="6"/>
        <v>-177567.94000000018</v>
      </c>
    </row>
    <row r="57" spans="1:45" x14ac:dyDescent="0.25">
      <c r="A57" t="s">
        <v>438</v>
      </c>
      <c r="B57" t="s">
        <v>439</v>
      </c>
      <c r="C57" s="55">
        <v>4846</v>
      </c>
      <c r="D57" s="46" t="s">
        <v>931</v>
      </c>
      <c r="E57" t="s">
        <v>2585</v>
      </c>
      <c r="F57">
        <v>1175914.44</v>
      </c>
      <c r="G57">
        <v>0</v>
      </c>
      <c r="H57">
        <v>236471.78</v>
      </c>
      <c r="J57">
        <v>294779.68</v>
      </c>
      <c r="K57">
        <v>172694.37</v>
      </c>
      <c r="N57">
        <v>10500</v>
      </c>
      <c r="O57">
        <v>20460</v>
      </c>
      <c r="R57">
        <v>823</v>
      </c>
      <c r="U57">
        <v>-196979.07</v>
      </c>
      <c r="V57">
        <v>1683662.57</v>
      </c>
      <c r="Y57">
        <v>515695.91</v>
      </c>
      <c r="Z57">
        <v>764705</v>
      </c>
      <c r="AA57">
        <v>3520.12</v>
      </c>
      <c r="AC57">
        <v>1368449.5</v>
      </c>
      <c r="AE57">
        <v>38700</v>
      </c>
      <c r="AF57">
        <v>1496249.5</v>
      </c>
      <c r="AG57">
        <v>37108</v>
      </c>
      <c r="AI57">
        <v>652328.16</v>
      </c>
      <c r="AJ57">
        <v>143990.35</v>
      </c>
      <c r="AL57">
        <v>0.75</v>
      </c>
      <c r="AN57" s="59">
        <f t="shared" si="7"/>
        <v>1412386.22</v>
      </c>
      <c r="AO57" s="29">
        <f t="shared" si="8"/>
        <v>31783</v>
      </c>
      <c r="AP57" s="19">
        <f t="shared" si="5"/>
        <v>1380603.22</v>
      </c>
      <c r="AQ57" s="13">
        <f t="shared" si="9"/>
        <v>2691070.5300000003</v>
      </c>
      <c r="AR57" s="14">
        <f t="shared" si="10"/>
        <v>2329676.7600000002</v>
      </c>
      <c r="AS57" s="24">
        <f t="shared" si="6"/>
        <v>361393.77</v>
      </c>
    </row>
    <row r="58" spans="1:45" x14ac:dyDescent="0.25">
      <c r="A58" t="s">
        <v>438</v>
      </c>
      <c r="B58" t="s">
        <v>439</v>
      </c>
      <c r="C58" s="55">
        <v>2013</v>
      </c>
      <c r="D58" s="46" t="s">
        <v>932</v>
      </c>
      <c r="E58" t="s">
        <v>2586</v>
      </c>
      <c r="F58">
        <v>390796.99</v>
      </c>
      <c r="G58">
        <v>0</v>
      </c>
      <c r="H58">
        <v>131258.84</v>
      </c>
      <c r="J58">
        <v>-423077.28</v>
      </c>
      <c r="K58">
        <v>641444.11</v>
      </c>
      <c r="N58">
        <v>117.5</v>
      </c>
      <c r="O58">
        <v>57720</v>
      </c>
      <c r="R58">
        <v>10445.969999999999</v>
      </c>
      <c r="S58">
        <v>1671.51</v>
      </c>
      <c r="U58">
        <v>-54206.5</v>
      </c>
      <c r="V58">
        <v>1188971.67</v>
      </c>
      <c r="Y58">
        <v>607951.23</v>
      </c>
      <c r="Z58">
        <v>50050</v>
      </c>
      <c r="AA58">
        <v>2573.9</v>
      </c>
      <c r="AC58">
        <v>1486018.8</v>
      </c>
      <c r="AE58">
        <v>35000</v>
      </c>
      <c r="AF58">
        <v>1666777.8</v>
      </c>
      <c r="AG58">
        <v>240</v>
      </c>
      <c r="AH58">
        <v>27824</v>
      </c>
      <c r="AI58">
        <v>849257.85</v>
      </c>
      <c r="AJ58">
        <v>101783.75</v>
      </c>
      <c r="AL58">
        <v>8.02</v>
      </c>
      <c r="AN58" s="59">
        <f t="shared" si="7"/>
        <v>522055.82999999996</v>
      </c>
      <c r="AO58" s="29">
        <f t="shared" si="8"/>
        <v>68283.47</v>
      </c>
      <c r="AP58" s="19">
        <f t="shared" si="5"/>
        <v>453772.36</v>
      </c>
      <c r="AQ58" s="13">
        <f t="shared" si="9"/>
        <v>2181593.9300000002</v>
      </c>
      <c r="AR58" s="14">
        <f t="shared" si="10"/>
        <v>2645891.42</v>
      </c>
      <c r="AS58" s="24">
        <f t="shared" si="6"/>
        <v>-464297.48999999976</v>
      </c>
    </row>
    <row r="59" spans="1:45" x14ac:dyDescent="0.25">
      <c r="A59" t="s">
        <v>438</v>
      </c>
      <c r="B59" t="s">
        <v>439</v>
      </c>
      <c r="C59" s="55">
        <v>1672</v>
      </c>
      <c r="D59" s="46" t="s">
        <v>933</v>
      </c>
      <c r="E59" t="s">
        <v>2587</v>
      </c>
      <c r="F59">
        <v>126192.03</v>
      </c>
      <c r="G59">
        <v>0</v>
      </c>
      <c r="H59">
        <v>20178.05</v>
      </c>
      <c r="J59">
        <v>188135.67999999999</v>
      </c>
      <c r="K59">
        <v>37854.519999999997</v>
      </c>
      <c r="N59">
        <v>0</v>
      </c>
      <c r="O59">
        <v>18454.3</v>
      </c>
      <c r="R59">
        <v>0</v>
      </c>
      <c r="U59">
        <v>-1644297.21</v>
      </c>
      <c r="V59">
        <v>2121250.9300000002</v>
      </c>
      <c r="X59">
        <v>865.15</v>
      </c>
      <c r="Y59">
        <v>647483.43999999994</v>
      </c>
      <c r="Z59">
        <v>204000</v>
      </c>
      <c r="AA59">
        <v>191.79</v>
      </c>
      <c r="AC59">
        <v>729619.5</v>
      </c>
      <c r="AE59">
        <v>206816.26</v>
      </c>
      <c r="AF59">
        <v>1028211.35</v>
      </c>
      <c r="AG59">
        <v>8000</v>
      </c>
      <c r="AH59">
        <v>368</v>
      </c>
      <c r="AI59">
        <v>778745.93</v>
      </c>
      <c r="AJ59">
        <v>96363.94</v>
      </c>
      <c r="AL59">
        <v>334.66</v>
      </c>
      <c r="AN59" s="59">
        <f t="shared" si="7"/>
        <v>146370.07999999999</v>
      </c>
      <c r="AO59" s="29">
        <f t="shared" si="8"/>
        <v>18454.3</v>
      </c>
      <c r="AP59" s="19">
        <f t="shared" si="5"/>
        <v>127915.77999999998</v>
      </c>
      <c r="AQ59" s="13">
        <f t="shared" si="9"/>
        <v>1788976.14</v>
      </c>
      <c r="AR59" s="14">
        <f t="shared" si="10"/>
        <v>1912023.88</v>
      </c>
      <c r="AS59" s="24">
        <f t="shared" si="6"/>
        <v>-123047.73999999999</v>
      </c>
    </row>
    <row r="60" spans="1:45" x14ac:dyDescent="0.25">
      <c r="A60" t="s">
        <v>438</v>
      </c>
      <c r="B60" t="s">
        <v>439</v>
      </c>
      <c r="C60" s="55">
        <v>4546</v>
      </c>
      <c r="D60" s="46" t="s">
        <v>934</v>
      </c>
      <c r="E60" t="s">
        <v>2588</v>
      </c>
      <c r="F60">
        <v>247929.39</v>
      </c>
      <c r="G60">
        <v>0</v>
      </c>
      <c r="H60">
        <v>496708.36</v>
      </c>
      <c r="J60">
        <v>8</v>
      </c>
      <c r="K60">
        <v>58474.28</v>
      </c>
      <c r="R60">
        <v>1817</v>
      </c>
      <c r="U60">
        <v>-326303.81</v>
      </c>
      <c r="V60">
        <v>1374864.38</v>
      </c>
      <c r="Y60">
        <v>871307.85</v>
      </c>
      <c r="Z60">
        <v>533028</v>
      </c>
      <c r="AA60">
        <v>2173.08</v>
      </c>
      <c r="AC60">
        <v>1386103.9</v>
      </c>
      <c r="AE60">
        <v>2500</v>
      </c>
      <c r="AF60">
        <v>1765871.14</v>
      </c>
      <c r="AG60">
        <v>3312</v>
      </c>
      <c r="AH60">
        <v>464.8</v>
      </c>
      <c r="AI60">
        <v>1110515.31</v>
      </c>
      <c r="AJ60">
        <v>162207.12</v>
      </c>
      <c r="AN60" s="59">
        <f t="shared" si="7"/>
        <v>744637.75</v>
      </c>
      <c r="AO60" s="29">
        <f t="shared" si="8"/>
        <v>1817</v>
      </c>
      <c r="AP60" s="19">
        <f t="shared" si="5"/>
        <v>742820.75</v>
      </c>
      <c r="AQ60" s="13">
        <f t="shared" si="9"/>
        <v>2795112.83</v>
      </c>
      <c r="AR60" s="14">
        <f t="shared" si="10"/>
        <v>3042370.37</v>
      </c>
      <c r="AS60" s="24">
        <f t="shared" si="6"/>
        <v>-247257.54000000004</v>
      </c>
    </row>
    <row r="61" spans="1:45" x14ac:dyDescent="0.25">
      <c r="A61" t="s">
        <v>438</v>
      </c>
      <c r="B61" t="s">
        <v>439</v>
      </c>
      <c r="C61" s="55">
        <v>3867</v>
      </c>
      <c r="D61" s="46" t="s">
        <v>935</v>
      </c>
      <c r="E61" t="s">
        <v>2589</v>
      </c>
      <c r="F61">
        <v>220689.61</v>
      </c>
      <c r="G61">
        <v>0</v>
      </c>
      <c r="H61">
        <v>71877.98</v>
      </c>
      <c r="J61">
        <v>115489.23</v>
      </c>
      <c r="K61">
        <v>144951.70000000001</v>
      </c>
      <c r="O61">
        <v>21960</v>
      </c>
      <c r="R61">
        <v>1901</v>
      </c>
      <c r="U61">
        <v>-1822940.01</v>
      </c>
      <c r="V61">
        <v>2680574.06</v>
      </c>
      <c r="Y61">
        <v>799262.82</v>
      </c>
      <c r="Z61">
        <v>816824</v>
      </c>
      <c r="AA61">
        <v>2676.94</v>
      </c>
      <c r="AC61">
        <v>1637000.5</v>
      </c>
      <c r="AE61">
        <v>105800</v>
      </c>
      <c r="AF61">
        <v>2144844.5</v>
      </c>
      <c r="AG61">
        <v>10120</v>
      </c>
      <c r="AI61">
        <v>1388186.77</v>
      </c>
      <c r="AJ61">
        <v>146899.51999999999</v>
      </c>
      <c r="AN61" s="59">
        <f t="shared" si="7"/>
        <v>292567.58999999997</v>
      </c>
      <c r="AO61" s="29">
        <f t="shared" si="8"/>
        <v>23861</v>
      </c>
      <c r="AP61" s="19">
        <f t="shared" si="5"/>
        <v>268706.58999999997</v>
      </c>
      <c r="AQ61" s="13">
        <f t="shared" si="9"/>
        <v>3361564.26</v>
      </c>
      <c r="AR61" s="14">
        <f t="shared" si="10"/>
        <v>3690050.79</v>
      </c>
      <c r="AS61" s="24">
        <f t="shared" si="6"/>
        <v>-328486.53000000026</v>
      </c>
    </row>
    <row r="62" spans="1:45" x14ac:dyDescent="0.25">
      <c r="A62" t="s">
        <v>438</v>
      </c>
      <c r="B62" t="s">
        <v>439</v>
      </c>
      <c r="C62" s="55">
        <v>2282</v>
      </c>
      <c r="D62" s="46" t="s">
        <v>936</v>
      </c>
      <c r="E62" t="s">
        <v>2590</v>
      </c>
      <c r="F62">
        <v>164958.39999999999</v>
      </c>
      <c r="G62">
        <v>0</v>
      </c>
      <c r="H62">
        <v>308094.78999999998</v>
      </c>
      <c r="J62">
        <v>65.739999999999995</v>
      </c>
      <c r="K62">
        <v>347810.46</v>
      </c>
      <c r="O62">
        <v>7560</v>
      </c>
      <c r="R62">
        <v>14137.25</v>
      </c>
      <c r="U62">
        <v>-1102177.25</v>
      </c>
      <c r="V62">
        <v>2191965</v>
      </c>
      <c r="Y62">
        <v>356720.89</v>
      </c>
      <c r="Z62">
        <v>390844</v>
      </c>
      <c r="AA62">
        <v>2486.09</v>
      </c>
      <c r="AC62">
        <v>1392880</v>
      </c>
      <c r="AF62">
        <v>1598181</v>
      </c>
      <c r="AG62">
        <v>14674.4</v>
      </c>
      <c r="AI62">
        <v>736666.99</v>
      </c>
      <c r="AJ62">
        <v>83964.2</v>
      </c>
      <c r="AN62" s="59">
        <f t="shared" si="7"/>
        <v>473053.18999999994</v>
      </c>
      <c r="AO62" s="29">
        <f t="shared" si="8"/>
        <v>21697.25</v>
      </c>
      <c r="AP62" s="19">
        <f t="shared" si="5"/>
        <v>451355.93999999994</v>
      </c>
      <c r="AQ62" s="13">
        <f t="shared" si="9"/>
        <v>2142930.98</v>
      </c>
      <c r="AR62" s="14">
        <f t="shared" si="10"/>
        <v>2433486.59</v>
      </c>
      <c r="AS62" s="24">
        <f t="shared" ref="AS62:AS119" si="11">AQ62-AR62</f>
        <v>-290555.60999999987</v>
      </c>
    </row>
    <row r="63" spans="1:45" x14ac:dyDescent="0.25">
      <c r="A63" t="s">
        <v>438</v>
      </c>
      <c r="B63" t="s">
        <v>439</v>
      </c>
      <c r="C63" s="55">
        <v>2718</v>
      </c>
      <c r="D63" s="46" t="s">
        <v>937</v>
      </c>
      <c r="E63" t="s">
        <v>2591</v>
      </c>
      <c r="F63">
        <v>817133.99</v>
      </c>
      <c r="G63">
        <v>0</v>
      </c>
      <c r="H63">
        <v>77086.710000000006</v>
      </c>
      <c r="J63">
        <v>3227675.5</v>
      </c>
      <c r="K63">
        <v>418811.61</v>
      </c>
      <c r="R63">
        <v>0</v>
      </c>
      <c r="S63">
        <v>1800</v>
      </c>
      <c r="U63">
        <v>3865467.62</v>
      </c>
      <c r="V63">
        <v>1302561.3500000001</v>
      </c>
      <c r="X63">
        <v>6559.26</v>
      </c>
      <c r="Y63">
        <v>856691</v>
      </c>
      <c r="Z63">
        <v>220</v>
      </c>
      <c r="AA63">
        <v>2389.8000000000002</v>
      </c>
      <c r="AC63">
        <v>1269886.3</v>
      </c>
      <c r="AE63">
        <v>218480</v>
      </c>
      <c r="AF63">
        <v>1568739.3</v>
      </c>
      <c r="AG63">
        <v>11700</v>
      </c>
      <c r="AH63">
        <v>2576</v>
      </c>
      <c r="AI63">
        <v>1011797.87</v>
      </c>
      <c r="AJ63">
        <v>289414.34999999998</v>
      </c>
      <c r="AL63">
        <v>99120</v>
      </c>
      <c r="AN63" s="59">
        <f t="shared" si="7"/>
        <v>894220.7</v>
      </c>
      <c r="AO63" s="29">
        <f t="shared" si="8"/>
        <v>0</v>
      </c>
      <c r="AP63" s="19">
        <f t="shared" si="5"/>
        <v>894220.7</v>
      </c>
      <c r="AQ63" s="13">
        <f t="shared" si="9"/>
        <v>2354226.3600000003</v>
      </c>
      <c r="AR63" s="14">
        <f t="shared" si="10"/>
        <v>2983347.52</v>
      </c>
      <c r="AS63" s="24">
        <f t="shared" si="11"/>
        <v>-629121.15999999968</v>
      </c>
    </row>
    <row r="64" spans="1:45" x14ac:dyDescent="0.25">
      <c r="A64" t="s">
        <v>438</v>
      </c>
      <c r="B64" t="s">
        <v>439</v>
      </c>
      <c r="C64" s="55">
        <v>4883</v>
      </c>
      <c r="D64" s="46" t="s">
        <v>938</v>
      </c>
      <c r="E64" t="s">
        <v>2592</v>
      </c>
      <c r="F64">
        <v>110908.16</v>
      </c>
      <c r="G64">
        <v>0</v>
      </c>
      <c r="H64">
        <v>157326.32999999999</v>
      </c>
      <c r="J64">
        <v>263141.21000000002</v>
      </c>
      <c r="K64">
        <v>651264.5</v>
      </c>
      <c r="O64">
        <v>7960</v>
      </c>
      <c r="Q64">
        <v>25188.47</v>
      </c>
      <c r="R64">
        <v>1949</v>
      </c>
      <c r="U64">
        <v>-139529.48000000001</v>
      </c>
      <c r="V64">
        <v>1726865.73</v>
      </c>
      <c r="Y64">
        <v>783746.12</v>
      </c>
      <c r="Z64">
        <v>246315</v>
      </c>
      <c r="AA64">
        <v>1531.48</v>
      </c>
      <c r="AC64">
        <v>1352865.98</v>
      </c>
      <c r="AE64">
        <v>199120</v>
      </c>
      <c r="AF64">
        <v>1696240.98</v>
      </c>
      <c r="AG64">
        <v>24744</v>
      </c>
      <c r="AH64">
        <v>13086</v>
      </c>
      <c r="AI64">
        <v>1160530.06</v>
      </c>
      <c r="AJ64">
        <v>128741</v>
      </c>
      <c r="AL64">
        <v>30.06</v>
      </c>
      <c r="AN64" s="59">
        <f t="shared" si="7"/>
        <v>268234.49</v>
      </c>
      <c r="AO64" s="29">
        <f t="shared" si="8"/>
        <v>35097.47</v>
      </c>
      <c r="AP64" s="19">
        <f t="shared" si="5"/>
        <v>233137.02</v>
      </c>
      <c r="AQ64" s="13">
        <f t="shared" si="9"/>
        <v>2583578.58</v>
      </c>
      <c r="AR64" s="14">
        <f t="shared" si="10"/>
        <v>3023372.1</v>
      </c>
      <c r="AS64" s="24">
        <f t="shared" si="11"/>
        <v>-439793.52</v>
      </c>
    </row>
    <row r="65" spans="1:45" x14ac:dyDescent="0.25">
      <c r="A65" t="s">
        <v>438</v>
      </c>
      <c r="B65" t="s">
        <v>439</v>
      </c>
      <c r="C65" s="55">
        <v>4275</v>
      </c>
      <c r="D65" s="46" t="s">
        <v>939</v>
      </c>
      <c r="E65" t="s">
        <v>2593</v>
      </c>
      <c r="F65">
        <v>153096.31</v>
      </c>
      <c r="G65">
        <v>0</v>
      </c>
      <c r="H65">
        <v>273717.09000000003</v>
      </c>
      <c r="J65">
        <v>107001.63</v>
      </c>
      <c r="K65">
        <v>292150.59999999998</v>
      </c>
      <c r="N65">
        <v>0</v>
      </c>
      <c r="O65">
        <v>0</v>
      </c>
      <c r="R65">
        <v>0</v>
      </c>
      <c r="U65">
        <v>190965.27</v>
      </c>
      <c r="V65">
        <v>1340923.19</v>
      </c>
      <c r="Y65">
        <v>505947.55</v>
      </c>
      <c r="Z65">
        <v>121700</v>
      </c>
      <c r="AA65">
        <v>2269.69</v>
      </c>
      <c r="AC65">
        <v>1089728.6000000001</v>
      </c>
      <c r="AF65">
        <v>1416624.6</v>
      </c>
      <c r="AG65">
        <v>36760</v>
      </c>
      <c r="AH65">
        <v>17824</v>
      </c>
      <c r="AI65">
        <v>814597.86</v>
      </c>
      <c r="AJ65">
        <v>139762.21</v>
      </c>
      <c r="AN65" s="59">
        <f t="shared" si="7"/>
        <v>426813.4</v>
      </c>
      <c r="AO65" s="29">
        <f t="shared" si="8"/>
        <v>0</v>
      </c>
      <c r="AP65" s="19">
        <f t="shared" si="5"/>
        <v>426813.4</v>
      </c>
      <c r="AQ65" s="13">
        <f t="shared" si="9"/>
        <v>1719645.84</v>
      </c>
      <c r="AR65" s="14">
        <f t="shared" si="10"/>
        <v>2425568.67</v>
      </c>
      <c r="AS65" s="24">
        <f t="shared" si="11"/>
        <v>-705922.82999999984</v>
      </c>
    </row>
    <row r="66" spans="1:45" x14ac:dyDescent="0.25">
      <c r="A66" t="s">
        <v>438</v>
      </c>
      <c r="B66" t="s">
        <v>439</v>
      </c>
      <c r="C66" s="55">
        <v>3121</v>
      </c>
      <c r="D66" s="46" t="s">
        <v>940</v>
      </c>
      <c r="E66" t="s">
        <v>2594</v>
      </c>
      <c r="F66">
        <v>354682.08</v>
      </c>
      <c r="G66">
        <v>0</v>
      </c>
      <c r="H66">
        <v>191988.63</v>
      </c>
      <c r="J66">
        <v>90545.63</v>
      </c>
      <c r="K66">
        <v>306977.15999999997</v>
      </c>
      <c r="O66">
        <v>10919.14</v>
      </c>
      <c r="R66">
        <v>3606</v>
      </c>
      <c r="S66">
        <v>418.8</v>
      </c>
      <c r="U66">
        <v>11061.88</v>
      </c>
      <c r="V66">
        <v>1363793.05</v>
      </c>
      <c r="W66">
        <v>279.82</v>
      </c>
      <c r="Y66">
        <v>685455.74</v>
      </c>
      <c r="AA66">
        <v>608.64</v>
      </c>
      <c r="AC66">
        <v>1906700</v>
      </c>
      <c r="AE66">
        <v>36400</v>
      </c>
      <c r="AF66">
        <v>2032548</v>
      </c>
      <c r="AG66">
        <v>21655.64</v>
      </c>
      <c r="AI66">
        <v>895385.63</v>
      </c>
      <c r="AJ66">
        <v>125460.3</v>
      </c>
      <c r="AN66" s="59">
        <f t="shared" si="7"/>
        <v>546670.71</v>
      </c>
      <c r="AO66" s="29">
        <f t="shared" si="8"/>
        <v>14525.14</v>
      </c>
      <c r="AP66" s="19">
        <f t="shared" si="5"/>
        <v>532145.56999999995</v>
      </c>
      <c r="AQ66" s="13">
        <f t="shared" si="9"/>
        <v>2629444.2000000002</v>
      </c>
      <c r="AR66" s="14">
        <f t="shared" si="10"/>
        <v>3075049.57</v>
      </c>
      <c r="AS66" s="24">
        <f t="shared" si="11"/>
        <v>-445605.36999999965</v>
      </c>
    </row>
    <row r="67" spans="1:45" x14ac:dyDescent="0.25">
      <c r="A67" t="s">
        <v>438</v>
      </c>
      <c r="B67" t="s">
        <v>439</v>
      </c>
      <c r="C67" s="55">
        <v>1601</v>
      </c>
      <c r="D67" s="46" t="s">
        <v>941</v>
      </c>
      <c r="E67" t="s">
        <v>2595</v>
      </c>
      <c r="F67">
        <v>118222.78</v>
      </c>
      <c r="G67">
        <v>0</v>
      </c>
      <c r="H67">
        <v>80277.5</v>
      </c>
      <c r="J67">
        <v>1476660.31</v>
      </c>
      <c r="K67">
        <v>207948.15</v>
      </c>
      <c r="N67">
        <v>0</v>
      </c>
      <c r="O67">
        <v>17160</v>
      </c>
      <c r="R67">
        <v>621</v>
      </c>
      <c r="U67">
        <v>1856349.56</v>
      </c>
      <c r="V67">
        <v>464694.52</v>
      </c>
      <c r="Y67">
        <v>429555.04</v>
      </c>
      <c r="Z67">
        <v>62950</v>
      </c>
      <c r="AA67">
        <v>865.4</v>
      </c>
      <c r="AC67">
        <v>778111.1</v>
      </c>
      <c r="AE67">
        <v>4</v>
      </c>
      <c r="AF67">
        <v>879921.95</v>
      </c>
      <c r="AG67">
        <v>6120</v>
      </c>
      <c r="AI67">
        <v>525290.54</v>
      </c>
      <c r="AJ67">
        <v>315869.39</v>
      </c>
      <c r="AL67">
        <v>0</v>
      </c>
      <c r="AN67" s="59">
        <f t="shared" si="7"/>
        <v>198500.28</v>
      </c>
      <c r="AO67" s="29">
        <f t="shared" si="8"/>
        <v>17781</v>
      </c>
      <c r="AP67" s="19">
        <f t="shared" si="5"/>
        <v>180719.28</v>
      </c>
      <c r="AQ67" s="13">
        <f t="shared" si="9"/>
        <v>1271485.54</v>
      </c>
      <c r="AR67" s="14">
        <f t="shared" si="10"/>
        <v>1727201.88</v>
      </c>
      <c r="AS67" s="24">
        <f t="shared" si="11"/>
        <v>-455716.33999999985</v>
      </c>
    </row>
    <row r="68" spans="1:45" x14ac:dyDescent="0.25">
      <c r="A68" t="s">
        <v>438</v>
      </c>
      <c r="B68" t="s">
        <v>439</v>
      </c>
      <c r="C68" s="55">
        <v>4298</v>
      </c>
      <c r="D68" s="46" t="s">
        <v>942</v>
      </c>
      <c r="E68" t="s">
        <v>2596</v>
      </c>
      <c r="F68">
        <v>376584.58</v>
      </c>
      <c r="G68">
        <v>0</v>
      </c>
      <c r="H68">
        <v>226126.78</v>
      </c>
      <c r="J68">
        <v>673200.31</v>
      </c>
      <c r="K68">
        <v>332148.82</v>
      </c>
      <c r="N68">
        <v>0</v>
      </c>
      <c r="R68">
        <v>1557.45</v>
      </c>
      <c r="U68">
        <v>1449305.95</v>
      </c>
      <c r="V68">
        <v>961521.58</v>
      </c>
      <c r="X68">
        <v>4381.75</v>
      </c>
      <c r="Y68">
        <v>637271.46</v>
      </c>
      <c r="Z68">
        <v>101015</v>
      </c>
      <c r="AC68">
        <v>1530090</v>
      </c>
      <c r="AE68">
        <v>3500.1</v>
      </c>
      <c r="AF68">
        <v>1743079</v>
      </c>
      <c r="AG68">
        <v>21008</v>
      </c>
      <c r="AH68">
        <v>1240</v>
      </c>
      <c r="AI68">
        <v>1069789.3400000001</v>
      </c>
      <c r="AJ68">
        <v>195336.46</v>
      </c>
      <c r="AL68">
        <v>50130</v>
      </c>
      <c r="AN68" s="59">
        <f t="shared" ref="AN68:AN99" si="12">SUM(F68:I68)</f>
        <v>602711.36</v>
      </c>
      <c r="AO68" s="29">
        <f t="shared" ref="AO68:AO99" si="13">SUM(N68:R68)</f>
        <v>1557.45</v>
      </c>
      <c r="AP68" s="19">
        <f t="shared" si="5"/>
        <v>601153.91</v>
      </c>
      <c r="AQ68" s="13">
        <f t="shared" ref="AQ68:AQ99" si="14">SUM(W68:AE68)</f>
        <v>2276258.31</v>
      </c>
      <c r="AR68" s="14">
        <f t="shared" ref="AR68:AR99" si="15">SUM(AF68:AM68)</f>
        <v>3080582.8</v>
      </c>
      <c r="AS68" s="24">
        <f t="shared" si="11"/>
        <v>-804324.48999999976</v>
      </c>
    </row>
    <row r="69" spans="1:45" x14ac:dyDescent="0.25">
      <c r="A69" t="s">
        <v>438</v>
      </c>
      <c r="B69" t="s">
        <v>439</v>
      </c>
      <c r="C69" s="55">
        <v>4211</v>
      </c>
      <c r="D69" s="46" t="s">
        <v>943</v>
      </c>
      <c r="E69" t="s">
        <v>2597</v>
      </c>
      <c r="F69">
        <v>2084396.98</v>
      </c>
      <c r="G69">
        <v>0</v>
      </c>
      <c r="H69">
        <v>84343.08</v>
      </c>
      <c r="J69">
        <v>25658.2</v>
      </c>
      <c r="K69">
        <v>341522.76</v>
      </c>
      <c r="O69">
        <v>21360</v>
      </c>
      <c r="R69">
        <v>5910.94</v>
      </c>
      <c r="U69">
        <v>978227.77</v>
      </c>
      <c r="V69">
        <v>2317512.06</v>
      </c>
      <c r="Y69">
        <v>460012.2</v>
      </c>
      <c r="Z69">
        <v>705194</v>
      </c>
      <c r="AA69">
        <v>12543.09</v>
      </c>
      <c r="AC69">
        <v>1030198.5</v>
      </c>
      <c r="AE69">
        <v>41400</v>
      </c>
      <c r="AF69">
        <v>1283412.5</v>
      </c>
      <c r="AG69">
        <v>11816</v>
      </c>
      <c r="AI69">
        <v>1456971.81</v>
      </c>
      <c r="AJ69">
        <v>184237.23</v>
      </c>
      <c r="AL69">
        <v>100000</v>
      </c>
      <c r="AN69" s="59">
        <f t="shared" si="12"/>
        <v>2168740.06</v>
      </c>
      <c r="AO69" s="29">
        <f t="shared" si="13"/>
        <v>27270.94</v>
      </c>
      <c r="AP69" s="19">
        <f t="shared" ref="AP69:AP132" si="16">AN69-AO69</f>
        <v>2141469.12</v>
      </c>
      <c r="AQ69" s="13">
        <f t="shared" si="14"/>
        <v>2249347.79</v>
      </c>
      <c r="AR69" s="14">
        <f t="shared" si="15"/>
        <v>3036437.54</v>
      </c>
      <c r="AS69" s="24">
        <f t="shared" si="11"/>
        <v>-787089.75</v>
      </c>
    </row>
    <row r="70" spans="1:45" x14ac:dyDescent="0.25">
      <c r="A70" t="s">
        <v>438</v>
      </c>
      <c r="B70" t="s">
        <v>439</v>
      </c>
      <c r="C70" s="55">
        <v>3166</v>
      </c>
      <c r="D70" s="46" t="s">
        <v>944</v>
      </c>
      <c r="E70" t="s">
        <v>2598</v>
      </c>
      <c r="F70">
        <v>289268.09999999998</v>
      </c>
      <c r="G70">
        <v>10000</v>
      </c>
      <c r="H70">
        <v>36459.9</v>
      </c>
      <c r="J70">
        <v>333141.19</v>
      </c>
      <c r="K70">
        <v>177842.94</v>
      </c>
      <c r="N70">
        <v>0</v>
      </c>
      <c r="O70">
        <v>22161.3</v>
      </c>
      <c r="R70">
        <v>624.9</v>
      </c>
      <c r="U70">
        <v>-1396747.92</v>
      </c>
      <c r="V70">
        <v>2233839.69</v>
      </c>
      <c r="Y70">
        <v>709678.19</v>
      </c>
      <c r="Z70">
        <v>352050</v>
      </c>
      <c r="AA70">
        <v>2154.91</v>
      </c>
      <c r="AC70">
        <v>1208479</v>
      </c>
      <c r="AE70">
        <v>42198</v>
      </c>
      <c r="AF70">
        <v>1359929.17</v>
      </c>
      <c r="AG70">
        <v>15556</v>
      </c>
      <c r="AI70">
        <v>791586.9</v>
      </c>
      <c r="AJ70">
        <v>160653.87</v>
      </c>
      <c r="AN70" s="59">
        <f t="shared" si="12"/>
        <v>335728</v>
      </c>
      <c r="AO70" s="29">
        <f t="shared" si="13"/>
        <v>22786.2</v>
      </c>
      <c r="AP70" s="19">
        <f t="shared" si="16"/>
        <v>312941.8</v>
      </c>
      <c r="AQ70" s="13">
        <f t="shared" si="14"/>
        <v>2314560.0999999996</v>
      </c>
      <c r="AR70" s="14">
        <f t="shared" si="15"/>
        <v>2327725.94</v>
      </c>
      <c r="AS70" s="24">
        <f t="shared" si="11"/>
        <v>-13165.840000000317</v>
      </c>
    </row>
    <row r="71" spans="1:45" x14ac:dyDescent="0.25">
      <c r="A71" t="s">
        <v>438</v>
      </c>
      <c r="B71" t="s">
        <v>439</v>
      </c>
      <c r="C71" s="55">
        <v>2186</v>
      </c>
      <c r="D71" s="46" t="s">
        <v>945</v>
      </c>
      <c r="E71" t="s">
        <v>2599</v>
      </c>
      <c r="F71">
        <v>199906.17</v>
      </c>
      <c r="G71">
        <v>0</v>
      </c>
      <c r="H71">
        <v>44199.32</v>
      </c>
      <c r="J71">
        <v>-459831.45</v>
      </c>
      <c r="K71">
        <v>396241.14</v>
      </c>
      <c r="R71">
        <v>0</v>
      </c>
      <c r="U71">
        <v>-1896304.03</v>
      </c>
      <c r="V71">
        <v>2560558.21</v>
      </c>
      <c r="Y71">
        <v>427825.06</v>
      </c>
      <c r="Z71">
        <v>131824</v>
      </c>
      <c r="AA71">
        <v>2526.04</v>
      </c>
      <c r="AC71">
        <v>849705.8</v>
      </c>
      <c r="AF71">
        <v>1086890.8</v>
      </c>
      <c r="AG71">
        <v>10580</v>
      </c>
      <c r="AH71">
        <v>4512</v>
      </c>
      <c r="AI71">
        <v>609708.78</v>
      </c>
      <c r="AJ71">
        <v>176528.32</v>
      </c>
      <c r="AL71">
        <v>7400</v>
      </c>
      <c r="AN71" s="59">
        <f t="shared" si="12"/>
        <v>244105.49000000002</v>
      </c>
      <c r="AO71" s="29">
        <f t="shared" si="13"/>
        <v>0</v>
      </c>
      <c r="AP71" s="19">
        <f t="shared" si="16"/>
        <v>244105.49000000002</v>
      </c>
      <c r="AQ71" s="13">
        <f t="shared" si="14"/>
        <v>1411880.9000000001</v>
      </c>
      <c r="AR71" s="14">
        <f t="shared" si="15"/>
        <v>1895619.9000000001</v>
      </c>
      <c r="AS71" s="24">
        <f t="shared" si="11"/>
        <v>-483739</v>
      </c>
    </row>
    <row r="72" spans="1:45" x14ac:dyDescent="0.25">
      <c r="A72" t="s">
        <v>442</v>
      </c>
      <c r="B72" t="s">
        <v>443</v>
      </c>
      <c r="C72" s="55">
        <v>2139</v>
      </c>
      <c r="D72" s="46" t="s">
        <v>946</v>
      </c>
      <c r="E72" t="s">
        <v>2600</v>
      </c>
      <c r="F72">
        <v>365955.83</v>
      </c>
      <c r="G72">
        <v>0</v>
      </c>
      <c r="H72">
        <v>274204.59999999998</v>
      </c>
      <c r="J72">
        <v>9797.7999999999993</v>
      </c>
      <c r="K72">
        <v>246194.87</v>
      </c>
      <c r="O72">
        <v>19563</v>
      </c>
      <c r="Q72">
        <v>51200</v>
      </c>
      <c r="R72">
        <v>2081</v>
      </c>
      <c r="U72">
        <v>-1271757.73</v>
      </c>
      <c r="V72">
        <v>1431387.54</v>
      </c>
      <c r="Y72">
        <v>992060.72</v>
      </c>
      <c r="Z72">
        <v>591400</v>
      </c>
      <c r="AA72">
        <v>84.36</v>
      </c>
      <c r="AC72">
        <v>1619917</v>
      </c>
      <c r="AE72">
        <v>81750</v>
      </c>
      <c r="AF72">
        <v>1735405</v>
      </c>
      <c r="AH72">
        <v>97123.5</v>
      </c>
      <c r="AI72">
        <v>722892.29</v>
      </c>
      <c r="AJ72">
        <v>66112</v>
      </c>
      <c r="AN72" s="59">
        <f t="shared" si="12"/>
        <v>640160.42999999993</v>
      </c>
      <c r="AO72" s="29">
        <f t="shared" si="13"/>
        <v>72844</v>
      </c>
      <c r="AP72" s="19">
        <f t="shared" si="16"/>
        <v>567316.42999999993</v>
      </c>
      <c r="AQ72" s="13">
        <f t="shared" si="14"/>
        <v>3285212.08</v>
      </c>
      <c r="AR72" s="14">
        <f t="shared" si="15"/>
        <v>2621532.79</v>
      </c>
      <c r="AS72" s="24">
        <f t="shared" si="11"/>
        <v>663679.29</v>
      </c>
    </row>
    <row r="73" spans="1:45" x14ac:dyDescent="0.25">
      <c r="A73" t="s">
        <v>442</v>
      </c>
      <c r="B73" t="s">
        <v>443</v>
      </c>
      <c r="C73" s="55">
        <v>4074</v>
      </c>
      <c r="D73" s="46" t="s">
        <v>947</v>
      </c>
      <c r="E73" t="s">
        <v>2601</v>
      </c>
      <c r="F73">
        <v>185855.85</v>
      </c>
      <c r="G73">
        <v>0</v>
      </c>
      <c r="H73">
        <v>97789.68</v>
      </c>
      <c r="J73">
        <v>-41747.65</v>
      </c>
      <c r="K73">
        <v>818339.86</v>
      </c>
      <c r="O73">
        <v>17544</v>
      </c>
      <c r="U73">
        <v>-549979.31000000006</v>
      </c>
      <c r="V73">
        <v>2041384.85</v>
      </c>
      <c r="Y73">
        <v>735124.26</v>
      </c>
      <c r="Z73">
        <v>99930</v>
      </c>
      <c r="AA73">
        <v>1532.44</v>
      </c>
      <c r="AC73">
        <v>1692950</v>
      </c>
      <c r="AE73">
        <v>158000</v>
      </c>
      <c r="AF73">
        <v>1972598.38</v>
      </c>
      <c r="AG73">
        <v>11600</v>
      </c>
      <c r="AI73">
        <v>839817.88</v>
      </c>
      <c r="AJ73">
        <v>312232.24</v>
      </c>
      <c r="AN73" s="59">
        <f t="shared" si="12"/>
        <v>283645.53000000003</v>
      </c>
      <c r="AO73" s="29">
        <f t="shared" si="13"/>
        <v>17544</v>
      </c>
      <c r="AP73" s="19">
        <f t="shared" si="16"/>
        <v>266101.53000000003</v>
      </c>
      <c r="AQ73" s="13">
        <f t="shared" si="14"/>
        <v>2687536.7</v>
      </c>
      <c r="AR73" s="14">
        <f t="shared" si="15"/>
        <v>3136248.5</v>
      </c>
      <c r="AS73" s="24">
        <f t="shared" si="11"/>
        <v>-448711.79999999981</v>
      </c>
    </row>
    <row r="74" spans="1:45" x14ac:dyDescent="0.25">
      <c r="A74" t="s">
        <v>442</v>
      </c>
      <c r="B74" t="s">
        <v>443</v>
      </c>
      <c r="C74" s="55">
        <v>2831</v>
      </c>
      <c r="D74" s="46" t="s">
        <v>948</v>
      </c>
      <c r="E74" t="s">
        <v>2602</v>
      </c>
      <c r="F74">
        <v>190629.26</v>
      </c>
      <c r="G74">
        <v>0</v>
      </c>
      <c r="H74">
        <v>52215.55</v>
      </c>
      <c r="J74">
        <v>157903.48000000001</v>
      </c>
      <c r="K74">
        <v>236747.23</v>
      </c>
      <c r="U74">
        <v>-236341.17</v>
      </c>
      <c r="V74">
        <v>1173118.8999999999</v>
      </c>
      <c r="Y74">
        <v>628548.46</v>
      </c>
      <c r="Z74">
        <v>74510</v>
      </c>
      <c r="AA74">
        <v>841.64</v>
      </c>
      <c r="AC74">
        <v>1192400</v>
      </c>
      <c r="AE74">
        <v>130800</v>
      </c>
      <c r="AF74">
        <v>1464714.46</v>
      </c>
      <c r="AH74">
        <v>42866</v>
      </c>
      <c r="AI74">
        <v>602210.82999999996</v>
      </c>
      <c r="AJ74">
        <v>203591.02</v>
      </c>
      <c r="AL74">
        <v>13000</v>
      </c>
      <c r="AN74" s="59">
        <f t="shared" si="12"/>
        <v>242844.81</v>
      </c>
      <c r="AO74" s="29">
        <f t="shared" si="13"/>
        <v>0</v>
      </c>
      <c r="AP74" s="19">
        <f t="shared" si="16"/>
        <v>242844.81</v>
      </c>
      <c r="AQ74" s="13">
        <f t="shared" si="14"/>
        <v>2027100.1</v>
      </c>
      <c r="AR74" s="14">
        <f t="shared" si="15"/>
        <v>2326382.31</v>
      </c>
      <c r="AS74" s="24">
        <f t="shared" si="11"/>
        <v>-299282.20999999996</v>
      </c>
    </row>
    <row r="75" spans="1:45" x14ac:dyDescent="0.25">
      <c r="A75" t="s">
        <v>442</v>
      </c>
      <c r="B75" t="s">
        <v>443</v>
      </c>
      <c r="C75" s="55">
        <v>2983</v>
      </c>
      <c r="D75" s="46" t="s">
        <v>949</v>
      </c>
      <c r="E75" t="s">
        <v>2603</v>
      </c>
      <c r="F75">
        <v>997109.12</v>
      </c>
      <c r="G75">
        <v>0</v>
      </c>
      <c r="H75">
        <v>96362.72</v>
      </c>
      <c r="J75">
        <v>125012.05</v>
      </c>
      <c r="K75">
        <v>256705.48</v>
      </c>
      <c r="O75">
        <v>0</v>
      </c>
      <c r="R75">
        <v>0</v>
      </c>
      <c r="U75">
        <v>-168936.42</v>
      </c>
      <c r="V75">
        <v>1745362.84</v>
      </c>
      <c r="Y75">
        <v>2166020.92</v>
      </c>
      <c r="Z75">
        <v>185548</v>
      </c>
      <c r="AA75">
        <v>3342.08</v>
      </c>
      <c r="AC75">
        <v>1934000</v>
      </c>
      <c r="AE75">
        <v>538800</v>
      </c>
      <c r="AF75">
        <v>2230837</v>
      </c>
      <c r="AG75">
        <v>13680</v>
      </c>
      <c r="AH75">
        <v>45592</v>
      </c>
      <c r="AI75">
        <v>1566431.42</v>
      </c>
      <c r="AJ75">
        <v>360407.63</v>
      </c>
      <c r="AL75">
        <v>712000</v>
      </c>
      <c r="AN75" s="59">
        <f t="shared" si="12"/>
        <v>1093471.8400000001</v>
      </c>
      <c r="AO75" s="29">
        <f t="shared" si="13"/>
        <v>0</v>
      </c>
      <c r="AP75" s="19">
        <f t="shared" si="16"/>
        <v>1093471.8400000001</v>
      </c>
      <c r="AQ75" s="13">
        <f t="shared" si="14"/>
        <v>4827711</v>
      </c>
      <c r="AR75" s="14">
        <f t="shared" si="15"/>
        <v>4928948.05</v>
      </c>
      <c r="AS75" s="24">
        <f t="shared" si="11"/>
        <v>-101237.04999999981</v>
      </c>
    </row>
    <row r="76" spans="1:45" x14ac:dyDescent="0.25">
      <c r="A76" t="s">
        <v>442</v>
      </c>
      <c r="B76" t="s">
        <v>443</v>
      </c>
      <c r="C76" s="55">
        <v>2692</v>
      </c>
      <c r="D76" s="46" t="s">
        <v>950</v>
      </c>
      <c r="E76" t="s">
        <v>2604</v>
      </c>
      <c r="F76">
        <v>524453.05000000005</v>
      </c>
      <c r="G76">
        <v>79660.91</v>
      </c>
      <c r="H76">
        <v>45164.1</v>
      </c>
      <c r="J76">
        <v>59061.75</v>
      </c>
      <c r="K76">
        <v>434599.3</v>
      </c>
      <c r="O76">
        <v>50744.25</v>
      </c>
      <c r="Q76">
        <v>80120</v>
      </c>
      <c r="R76">
        <v>6560.54</v>
      </c>
      <c r="U76">
        <v>-655779.18000000005</v>
      </c>
      <c r="V76">
        <v>1851699.47</v>
      </c>
      <c r="Y76">
        <v>698996.44</v>
      </c>
      <c r="AA76">
        <v>2663.32</v>
      </c>
      <c r="AC76">
        <v>2396100</v>
      </c>
      <c r="AE76">
        <v>228088.02</v>
      </c>
      <c r="AF76">
        <v>2642252</v>
      </c>
      <c r="AH76">
        <v>21641.599999999999</v>
      </c>
      <c r="AI76">
        <v>710296.91</v>
      </c>
      <c r="AJ76">
        <v>78839.240000000005</v>
      </c>
      <c r="AL76">
        <v>63224</v>
      </c>
      <c r="AN76" s="59">
        <f t="shared" si="12"/>
        <v>649278.06000000006</v>
      </c>
      <c r="AO76" s="29">
        <f t="shared" si="13"/>
        <v>137424.79</v>
      </c>
      <c r="AP76" s="19">
        <f t="shared" si="16"/>
        <v>511853.27</v>
      </c>
      <c r="AQ76" s="13">
        <f t="shared" si="14"/>
        <v>3325847.78</v>
      </c>
      <c r="AR76" s="14">
        <f t="shared" si="15"/>
        <v>3516253.7500000005</v>
      </c>
      <c r="AS76" s="24">
        <f t="shared" si="11"/>
        <v>-190405.97000000067</v>
      </c>
    </row>
    <row r="77" spans="1:45" x14ac:dyDescent="0.25">
      <c r="A77" t="s">
        <v>442</v>
      </c>
      <c r="B77" t="s">
        <v>443</v>
      </c>
      <c r="C77" s="55">
        <v>1950</v>
      </c>
      <c r="D77" s="46" t="s">
        <v>951</v>
      </c>
      <c r="E77" t="s">
        <v>2605</v>
      </c>
      <c r="F77">
        <v>163210.67000000001</v>
      </c>
      <c r="G77">
        <v>31270.13</v>
      </c>
      <c r="H77">
        <v>122003.3</v>
      </c>
      <c r="J77">
        <v>406288.08</v>
      </c>
      <c r="K77">
        <v>671416.6</v>
      </c>
      <c r="O77">
        <v>61950</v>
      </c>
      <c r="R77">
        <v>300.79000000000002</v>
      </c>
      <c r="U77">
        <v>452900.27</v>
      </c>
      <c r="V77">
        <v>1211766.1200000001</v>
      </c>
      <c r="Y77">
        <v>583028.78</v>
      </c>
      <c r="Z77">
        <v>59980</v>
      </c>
      <c r="AA77">
        <v>220.94</v>
      </c>
      <c r="AC77">
        <v>1603400</v>
      </c>
      <c r="AE77">
        <v>181240.87</v>
      </c>
      <c r="AF77">
        <v>1886761</v>
      </c>
      <c r="AG77">
        <v>816</v>
      </c>
      <c r="AH77">
        <v>10412</v>
      </c>
      <c r="AI77">
        <v>830988.99</v>
      </c>
      <c r="AJ77">
        <v>18621</v>
      </c>
      <c r="AK77">
        <v>13000</v>
      </c>
      <c r="AN77" s="59">
        <f t="shared" si="12"/>
        <v>316484.10000000003</v>
      </c>
      <c r="AO77" s="29">
        <f t="shared" si="13"/>
        <v>62250.79</v>
      </c>
      <c r="AP77" s="19">
        <f t="shared" si="16"/>
        <v>254233.31000000003</v>
      </c>
      <c r="AQ77" s="13">
        <f t="shared" si="14"/>
        <v>2427870.59</v>
      </c>
      <c r="AR77" s="14">
        <f t="shared" si="15"/>
        <v>2760598.99</v>
      </c>
      <c r="AS77" s="24">
        <f t="shared" si="11"/>
        <v>-332728.40000000037</v>
      </c>
    </row>
    <row r="78" spans="1:45" x14ac:dyDescent="0.25">
      <c r="A78" t="s">
        <v>442</v>
      </c>
      <c r="B78" t="s">
        <v>443</v>
      </c>
      <c r="C78" s="55">
        <v>2898</v>
      </c>
      <c r="D78" s="46" t="s">
        <v>952</v>
      </c>
      <c r="E78" t="s">
        <v>2606</v>
      </c>
      <c r="F78">
        <v>276829.43</v>
      </c>
      <c r="G78">
        <v>13058.92</v>
      </c>
      <c r="H78">
        <v>26666.2</v>
      </c>
      <c r="J78">
        <v>4</v>
      </c>
      <c r="K78">
        <v>250051.20000000001</v>
      </c>
      <c r="O78">
        <v>54802.75</v>
      </c>
      <c r="Q78">
        <v>15000</v>
      </c>
      <c r="R78">
        <v>590</v>
      </c>
      <c r="U78">
        <v>-971382.5</v>
      </c>
      <c r="V78">
        <v>1379368.14</v>
      </c>
      <c r="Y78">
        <v>1169038.71</v>
      </c>
      <c r="Z78">
        <v>653288</v>
      </c>
      <c r="AA78">
        <v>125.48</v>
      </c>
      <c r="AC78">
        <v>2216098</v>
      </c>
      <c r="AE78">
        <v>500400</v>
      </c>
      <c r="AF78">
        <v>2579604</v>
      </c>
      <c r="AH78">
        <v>16132</v>
      </c>
      <c r="AI78">
        <v>1677671.63</v>
      </c>
      <c r="AJ78">
        <v>127311.2</v>
      </c>
      <c r="AL78">
        <v>50000</v>
      </c>
      <c r="AN78" s="59">
        <f t="shared" si="12"/>
        <v>316554.55</v>
      </c>
      <c r="AO78" s="29">
        <f t="shared" si="13"/>
        <v>70392.75</v>
      </c>
      <c r="AP78" s="19">
        <f t="shared" si="16"/>
        <v>246161.8</v>
      </c>
      <c r="AQ78" s="13">
        <f t="shared" si="14"/>
        <v>4538950.1899999995</v>
      </c>
      <c r="AR78" s="14">
        <f t="shared" si="15"/>
        <v>4450718.83</v>
      </c>
      <c r="AS78" s="24">
        <f t="shared" si="11"/>
        <v>88231.359999999404</v>
      </c>
    </row>
    <row r="79" spans="1:45" x14ac:dyDescent="0.25">
      <c r="A79" t="s">
        <v>442</v>
      </c>
      <c r="B79" t="s">
        <v>443</v>
      </c>
      <c r="C79" s="55">
        <v>1653</v>
      </c>
      <c r="D79" s="46" t="s">
        <v>953</v>
      </c>
      <c r="E79" t="s">
        <v>2607</v>
      </c>
      <c r="F79">
        <v>235128.09</v>
      </c>
      <c r="G79">
        <v>5752</v>
      </c>
      <c r="H79">
        <v>0</v>
      </c>
      <c r="J79">
        <v>9606.8700000000008</v>
      </c>
      <c r="K79">
        <v>397534.77</v>
      </c>
      <c r="O79">
        <v>22800</v>
      </c>
      <c r="Q79">
        <v>129360</v>
      </c>
      <c r="T79">
        <v>60017.65</v>
      </c>
      <c r="U79">
        <v>-924734.44</v>
      </c>
      <c r="V79">
        <v>1583723.57</v>
      </c>
      <c r="Y79">
        <v>543241.86</v>
      </c>
      <c r="AA79">
        <v>246.37</v>
      </c>
      <c r="AC79">
        <v>1180300</v>
      </c>
      <c r="AE79">
        <v>245200</v>
      </c>
      <c r="AF79">
        <v>1555527</v>
      </c>
      <c r="AH79">
        <v>5734</v>
      </c>
      <c r="AI79">
        <v>514612.54</v>
      </c>
      <c r="AJ79">
        <v>103259.74</v>
      </c>
      <c r="AL79">
        <v>13000</v>
      </c>
      <c r="AN79" s="59">
        <f t="shared" si="12"/>
        <v>240880.09</v>
      </c>
      <c r="AO79" s="29">
        <f t="shared" si="13"/>
        <v>152160</v>
      </c>
      <c r="AP79" s="19">
        <f t="shared" si="16"/>
        <v>88720.09</v>
      </c>
      <c r="AQ79" s="13">
        <f t="shared" si="14"/>
        <v>1968988.23</v>
      </c>
      <c r="AR79" s="14">
        <f t="shared" si="15"/>
        <v>2192133.2800000003</v>
      </c>
      <c r="AS79" s="24">
        <f t="shared" si="11"/>
        <v>-223145.05000000028</v>
      </c>
    </row>
    <row r="80" spans="1:45" x14ac:dyDescent="0.25">
      <c r="A80" t="s">
        <v>446</v>
      </c>
      <c r="B80" t="s">
        <v>447</v>
      </c>
      <c r="C80" s="55">
        <v>3711</v>
      </c>
      <c r="D80" s="46" t="s">
        <v>954</v>
      </c>
      <c r="E80" t="s">
        <v>2608</v>
      </c>
      <c r="F80">
        <v>58286.69</v>
      </c>
      <c r="G80">
        <v>0</v>
      </c>
      <c r="H80">
        <v>32822.07</v>
      </c>
      <c r="J80">
        <v>2</v>
      </c>
      <c r="K80">
        <v>169431.28</v>
      </c>
      <c r="N80">
        <v>6500</v>
      </c>
      <c r="R80">
        <v>3567.47</v>
      </c>
      <c r="U80">
        <v>-45258.1</v>
      </c>
      <c r="V80">
        <v>378255.64</v>
      </c>
      <c r="Y80">
        <v>753187.51</v>
      </c>
      <c r="AA80">
        <v>1062.6099999999999</v>
      </c>
      <c r="AC80">
        <v>1438106</v>
      </c>
      <c r="AE80">
        <v>278400</v>
      </c>
      <c r="AF80">
        <v>1371842</v>
      </c>
      <c r="AH80">
        <v>16172</v>
      </c>
      <c r="AI80">
        <v>1095855.68</v>
      </c>
      <c r="AJ80">
        <v>69409.41</v>
      </c>
      <c r="AN80" s="59">
        <f t="shared" si="12"/>
        <v>91108.760000000009</v>
      </c>
      <c r="AO80" s="29">
        <f t="shared" si="13"/>
        <v>10067.469999999999</v>
      </c>
      <c r="AP80" s="19">
        <f t="shared" si="16"/>
        <v>81041.290000000008</v>
      </c>
      <c r="AQ80" s="13">
        <f t="shared" si="14"/>
        <v>2470756.12</v>
      </c>
      <c r="AR80" s="14">
        <f t="shared" si="15"/>
        <v>2553279.09</v>
      </c>
      <c r="AS80" s="24">
        <f t="shared" si="11"/>
        <v>-82522.969999999739</v>
      </c>
    </row>
    <row r="81" spans="1:45" x14ac:dyDescent="0.25">
      <c r="A81" t="s">
        <v>446</v>
      </c>
      <c r="B81" t="s">
        <v>447</v>
      </c>
      <c r="C81" s="55">
        <v>1437</v>
      </c>
      <c r="D81" s="46" t="s">
        <v>955</v>
      </c>
      <c r="E81" t="s">
        <v>2609</v>
      </c>
      <c r="F81">
        <v>896901.16</v>
      </c>
      <c r="G81">
        <v>4100</v>
      </c>
      <c r="H81">
        <v>145865.20000000001</v>
      </c>
      <c r="J81">
        <v>-5906.96</v>
      </c>
      <c r="K81">
        <v>545504.18999999994</v>
      </c>
      <c r="O81">
        <v>16891</v>
      </c>
      <c r="R81">
        <v>1041</v>
      </c>
      <c r="U81">
        <v>435177.71</v>
      </c>
      <c r="V81">
        <v>646396.12</v>
      </c>
      <c r="Y81">
        <v>573071.06000000006</v>
      </c>
      <c r="Z81">
        <v>535616</v>
      </c>
      <c r="AA81">
        <v>3719.46</v>
      </c>
      <c r="AC81">
        <v>473140</v>
      </c>
      <c r="AF81">
        <v>690746</v>
      </c>
      <c r="AG81">
        <v>20724</v>
      </c>
      <c r="AI81">
        <v>357442.39</v>
      </c>
      <c r="AJ81">
        <v>29669.19</v>
      </c>
      <c r="AL81">
        <v>7.18</v>
      </c>
      <c r="AN81" s="59">
        <f t="shared" si="12"/>
        <v>1046866.3600000001</v>
      </c>
      <c r="AO81" s="29">
        <f t="shared" si="13"/>
        <v>17932</v>
      </c>
      <c r="AP81" s="19">
        <f t="shared" si="16"/>
        <v>1028934.3600000001</v>
      </c>
      <c r="AQ81" s="13">
        <f t="shared" si="14"/>
        <v>1585546.52</v>
      </c>
      <c r="AR81" s="14">
        <f t="shared" si="15"/>
        <v>1098588.76</v>
      </c>
      <c r="AS81" s="24">
        <f t="shared" si="11"/>
        <v>486957.76</v>
      </c>
    </row>
    <row r="82" spans="1:45" x14ac:dyDescent="0.25">
      <c r="A82" t="s">
        <v>446</v>
      </c>
      <c r="B82" t="s">
        <v>447</v>
      </c>
      <c r="C82" s="55">
        <v>3388</v>
      </c>
      <c r="D82" s="46" t="s">
        <v>956</v>
      </c>
      <c r="E82" t="s">
        <v>2610</v>
      </c>
      <c r="F82">
        <v>510357.62</v>
      </c>
      <c r="G82">
        <v>0</v>
      </c>
      <c r="H82">
        <v>72365.570000000007</v>
      </c>
      <c r="J82">
        <v>1971689.39</v>
      </c>
      <c r="K82">
        <v>134795.92000000001</v>
      </c>
      <c r="O82">
        <v>16160</v>
      </c>
      <c r="R82">
        <v>1190</v>
      </c>
      <c r="U82">
        <v>-464391.74</v>
      </c>
      <c r="V82">
        <v>3382854.97</v>
      </c>
      <c r="Y82">
        <v>836876.93</v>
      </c>
      <c r="Z82">
        <v>100000</v>
      </c>
      <c r="AA82">
        <v>2649.24</v>
      </c>
      <c r="AC82">
        <v>978560</v>
      </c>
      <c r="AE82">
        <v>146400</v>
      </c>
      <c r="AF82">
        <v>1225812</v>
      </c>
      <c r="AG82">
        <v>26240</v>
      </c>
      <c r="AH82">
        <v>11012</v>
      </c>
      <c r="AI82">
        <v>838917</v>
      </c>
      <c r="AJ82">
        <v>209109.9</v>
      </c>
      <c r="AN82" s="59">
        <f t="shared" si="12"/>
        <v>582723.18999999994</v>
      </c>
      <c r="AO82" s="29">
        <f t="shared" si="13"/>
        <v>17350</v>
      </c>
      <c r="AP82" s="19">
        <f t="shared" si="16"/>
        <v>565373.18999999994</v>
      </c>
      <c r="AQ82" s="13">
        <f t="shared" si="14"/>
        <v>2064486.17</v>
      </c>
      <c r="AR82" s="14">
        <f t="shared" si="15"/>
        <v>2311090.9</v>
      </c>
      <c r="AS82" s="24">
        <f t="shared" si="11"/>
        <v>-246604.72999999998</v>
      </c>
    </row>
    <row r="83" spans="1:45" x14ac:dyDescent="0.25">
      <c r="A83" t="s">
        <v>446</v>
      </c>
      <c r="B83" t="s">
        <v>447</v>
      </c>
      <c r="C83" s="55">
        <v>2340</v>
      </c>
      <c r="D83" s="46" t="s">
        <v>957</v>
      </c>
      <c r="E83" t="s">
        <v>2611</v>
      </c>
      <c r="F83">
        <v>263911.83</v>
      </c>
      <c r="G83">
        <v>0</v>
      </c>
      <c r="H83">
        <v>17057.53</v>
      </c>
      <c r="J83">
        <v>-4422.7</v>
      </c>
      <c r="K83">
        <v>10012.469999999999</v>
      </c>
      <c r="N83">
        <v>6000</v>
      </c>
      <c r="O83">
        <v>7560</v>
      </c>
      <c r="R83">
        <v>1545</v>
      </c>
      <c r="U83">
        <v>-253911.42</v>
      </c>
      <c r="V83">
        <v>1045747.78</v>
      </c>
      <c r="Y83">
        <v>558172.09</v>
      </c>
      <c r="Z83">
        <v>75650</v>
      </c>
      <c r="AA83">
        <v>1153.99</v>
      </c>
      <c r="AC83">
        <v>602550</v>
      </c>
      <c r="AE83">
        <v>366240</v>
      </c>
      <c r="AF83">
        <v>878349.06</v>
      </c>
      <c r="AG83">
        <v>16404</v>
      </c>
      <c r="AI83">
        <v>635323.96</v>
      </c>
      <c r="AJ83">
        <v>594071.29</v>
      </c>
      <c r="AN83" s="59">
        <f t="shared" si="12"/>
        <v>280969.36</v>
      </c>
      <c r="AO83" s="29">
        <f t="shared" si="13"/>
        <v>15105</v>
      </c>
      <c r="AP83" s="19">
        <f t="shared" si="16"/>
        <v>265864.36</v>
      </c>
      <c r="AQ83" s="13">
        <f t="shared" si="14"/>
        <v>1603766.08</v>
      </c>
      <c r="AR83" s="14">
        <f t="shared" si="15"/>
        <v>2124148.31</v>
      </c>
      <c r="AS83" s="24">
        <f t="shared" si="11"/>
        <v>-520382.23</v>
      </c>
    </row>
    <row r="84" spans="1:45" x14ac:dyDescent="0.25">
      <c r="A84" t="s">
        <v>446</v>
      </c>
      <c r="B84" t="s">
        <v>447</v>
      </c>
      <c r="C84" s="55">
        <v>2160</v>
      </c>
      <c r="D84" s="46" t="s">
        <v>958</v>
      </c>
      <c r="E84" t="s">
        <v>2612</v>
      </c>
      <c r="F84">
        <v>285861.65999999997</v>
      </c>
      <c r="G84">
        <v>0</v>
      </c>
      <c r="H84">
        <v>162343.26</v>
      </c>
      <c r="J84">
        <v>14385.03</v>
      </c>
      <c r="K84">
        <v>414743.1</v>
      </c>
      <c r="N84">
        <v>6000</v>
      </c>
      <c r="O84">
        <v>3600</v>
      </c>
      <c r="R84">
        <v>503.02</v>
      </c>
      <c r="U84">
        <v>219536.71</v>
      </c>
      <c r="V84">
        <v>353356.72</v>
      </c>
      <c r="W84">
        <v>5</v>
      </c>
      <c r="Y84">
        <v>830102.79</v>
      </c>
      <c r="Z84">
        <v>199520</v>
      </c>
      <c r="AA84">
        <v>927.33</v>
      </c>
      <c r="AC84">
        <v>1660220.7</v>
      </c>
      <c r="AD84">
        <v>1509</v>
      </c>
      <c r="AE84">
        <v>146400</v>
      </c>
      <c r="AF84">
        <v>1923032.7</v>
      </c>
      <c r="AG84">
        <v>1500</v>
      </c>
      <c r="AH84">
        <v>21768</v>
      </c>
      <c r="AI84">
        <v>557813.68999999994</v>
      </c>
      <c r="AJ84">
        <v>40233.83</v>
      </c>
      <c r="AN84" s="59">
        <f t="shared" si="12"/>
        <v>448204.92</v>
      </c>
      <c r="AO84" s="29">
        <f t="shared" si="13"/>
        <v>10103.02</v>
      </c>
      <c r="AP84" s="19">
        <f t="shared" si="16"/>
        <v>438101.89999999997</v>
      </c>
      <c r="AQ84" s="13">
        <f t="shared" si="14"/>
        <v>2838684.82</v>
      </c>
      <c r="AR84" s="14">
        <f t="shared" si="15"/>
        <v>2544348.2199999997</v>
      </c>
      <c r="AS84" s="24">
        <f t="shared" si="11"/>
        <v>294336.60000000009</v>
      </c>
    </row>
    <row r="85" spans="1:45" x14ac:dyDescent="0.25">
      <c r="A85" t="s">
        <v>446</v>
      </c>
      <c r="B85" t="s">
        <v>447</v>
      </c>
      <c r="C85" s="55">
        <v>1723</v>
      </c>
      <c r="D85" s="46" t="s">
        <v>959</v>
      </c>
      <c r="E85" t="s">
        <v>2613</v>
      </c>
      <c r="F85">
        <v>222201.1</v>
      </c>
      <c r="G85">
        <v>39200</v>
      </c>
      <c r="H85">
        <v>89219.09</v>
      </c>
      <c r="J85">
        <v>468638.71999999997</v>
      </c>
      <c r="K85">
        <v>2880.4</v>
      </c>
      <c r="N85">
        <v>6000</v>
      </c>
      <c r="O85">
        <v>7560</v>
      </c>
      <c r="R85">
        <v>1226.6400000000001</v>
      </c>
      <c r="U85">
        <v>314395.64</v>
      </c>
      <c r="V85">
        <v>628012.71</v>
      </c>
      <c r="Y85">
        <v>464136.19</v>
      </c>
      <c r="Z85">
        <v>99865</v>
      </c>
      <c r="AA85">
        <v>1096.42</v>
      </c>
      <c r="AC85">
        <v>576119</v>
      </c>
      <c r="AE85">
        <v>305937.05</v>
      </c>
      <c r="AF85">
        <v>779480.24</v>
      </c>
      <c r="AH85">
        <v>13764.52</v>
      </c>
      <c r="AI85">
        <v>664489.55000000005</v>
      </c>
      <c r="AJ85">
        <v>124475.03</v>
      </c>
      <c r="AN85" s="59">
        <f t="shared" si="12"/>
        <v>350620.19</v>
      </c>
      <c r="AO85" s="29">
        <f t="shared" si="13"/>
        <v>14786.64</v>
      </c>
      <c r="AP85" s="19">
        <f t="shared" si="16"/>
        <v>335833.55</v>
      </c>
      <c r="AQ85" s="13">
        <f t="shared" si="14"/>
        <v>1447153.66</v>
      </c>
      <c r="AR85" s="14">
        <f t="shared" si="15"/>
        <v>1582209.34</v>
      </c>
      <c r="AS85" s="24">
        <f t="shared" si="11"/>
        <v>-135055.68000000017</v>
      </c>
    </row>
    <row r="86" spans="1:45" x14ac:dyDescent="0.25">
      <c r="A86" t="s">
        <v>446</v>
      </c>
      <c r="B86" t="s">
        <v>447</v>
      </c>
      <c r="C86" s="55">
        <v>2675</v>
      </c>
      <c r="D86" s="46" t="s">
        <v>960</v>
      </c>
      <c r="E86" t="s">
        <v>2614</v>
      </c>
      <c r="F86">
        <v>121928.72</v>
      </c>
      <c r="G86">
        <v>7584</v>
      </c>
      <c r="H86">
        <v>97157.17</v>
      </c>
      <c r="J86">
        <v>3</v>
      </c>
      <c r="K86">
        <v>370682.54</v>
      </c>
      <c r="N86">
        <v>6000</v>
      </c>
      <c r="O86">
        <v>18460</v>
      </c>
      <c r="R86">
        <v>559</v>
      </c>
      <c r="U86">
        <v>284353.7</v>
      </c>
      <c r="V86">
        <v>573056.03</v>
      </c>
      <c r="X86">
        <v>747.17</v>
      </c>
      <c r="Y86">
        <v>471208.68</v>
      </c>
      <c r="Z86">
        <v>69800</v>
      </c>
      <c r="AC86">
        <v>1764040</v>
      </c>
      <c r="AE86">
        <v>417037.8</v>
      </c>
      <c r="AF86">
        <v>2067483</v>
      </c>
      <c r="AG86">
        <v>18838</v>
      </c>
      <c r="AH86">
        <v>1560</v>
      </c>
      <c r="AI86">
        <v>632909.37</v>
      </c>
      <c r="AJ86">
        <v>177108.9</v>
      </c>
      <c r="AL86">
        <v>110007.67999999999</v>
      </c>
      <c r="AN86" s="59">
        <f t="shared" si="12"/>
        <v>226669.89</v>
      </c>
      <c r="AO86" s="29">
        <f t="shared" si="13"/>
        <v>25019</v>
      </c>
      <c r="AP86" s="19">
        <f t="shared" si="16"/>
        <v>201650.89</v>
      </c>
      <c r="AQ86" s="13">
        <f t="shared" si="14"/>
        <v>2722833.65</v>
      </c>
      <c r="AR86" s="14">
        <f t="shared" si="15"/>
        <v>3007906.95</v>
      </c>
      <c r="AS86" s="24">
        <f t="shared" si="11"/>
        <v>-285073.30000000028</v>
      </c>
    </row>
    <row r="87" spans="1:45" x14ac:dyDescent="0.25">
      <c r="A87" t="s">
        <v>446</v>
      </c>
      <c r="B87" t="s">
        <v>447</v>
      </c>
      <c r="C87" s="55">
        <v>1715</v>
      </c>
      <c r="D87" s="46" t="s">
        <v>961</v>
      </c>
      <c r="E87" t="s">
        <v>2615</v>
      </c>
      <c r="F87">
        <v>141372.46</v>
      </c>
      <c r="G87">
        <v>0</v>
      </c>
      <c r="H87">
        <v>32528.22</v>
      </c>
      <c r="J87">
        <v>947399.64</v>
      </c>
      <c r="K87">
        <v>83917.82</v>
      </c>
      <c r="N87">
        <v>5600</v>
      </c>
      <c r="O87">
        <v>3960</v>
      </c>
      <c r="R87">
        <v>677</v>
      </c>
      <c r="U87">
        <v>-772030.89</v>
      </c>
      <c r="V87">
        <v>1997218.5</v>
      </c>
      <c r="Y87">
        <v>445839.4</v>
      </c>
      <c r="Z87">
        <v>510690</v>
      </c>
      <c r="AA87">
        <v>312.64999999999998</v>
      </c>
      <c r="AC87">
        <v>1320700</v>
      </c>
      <c r="AE87">
        <v>161000</v>
      </c>
      <c r="AF87">
        <v>1461380</v>
      </c>
      <c r="AG87">
        <v>25923</v>
      </c>
      <c r="AI87">
        <v>826586.87</v>
      </c>
      <c r="AJ87">
        <v>154858.65</v>
      </c>
      <c r="AN87" s="59">
        <f t="shared" si="12"/>
        <v>173900.68</v>
      </c>
      <c r="AO87" s="29">
        <f t="shared" si="13"/>
        <v>10237</v>
      </c>
      <c r="AP87" s="19">
        <f t="shared" si="16"/>
        <v>163663.67999999999</v>
      </c>
      <c r="AQ87" s="13">
        <f t="shared" si="14"/>
        <v>2438542.0499999998</v>
      </c>
      <c r="AR87" s="14">
        <f t="shared" si="15"/>
        <v>2468748.52</v>
      </c>
      <c r="AS87" s="24">
        <f t="shared" si="11"/>
        <v>-30206.470000000205</v>
      </c>
    </row>
    <row r="88" spans="1:45" x14ac:dyDescent="0.25">
      <c r="A88" t="s">
        <v>446</v>
      </c>
      <c r="B88" t="s">
        <v>447</v>
      </c>
      <c r="C88" s="55">
        <v>3187</v>
      </c>
      <c r="D88" s="46" t="s">
        <v>962</v>
      </c>
      <c r="E88" t="s">
        <v>2616</v>
      </c>
      <c r="F88">
        <v>156827.9</v>
      </c>
      <c r="G88">
        <v>103628</v>
      </c>
      <c r="H88">
        <v>157050.13</v>
      </c>
      <c r="J88">
        <v>2846552.35</v>
      </c>
      <c r="K88">
        <v>61292.46</v>
      </c>
      <c r="N88">
        <v>6000</v>
      </c>
      <c r="O88">
        <v>7020</v>
      </c>
      <c r="R88">
        <v>2043</v>
      </c>
      <c r="U88">
        <v>2822238.22</v>
      </c>
      <c r="V88">
        <v>569833.9</v>
      </c>
      <c r="Y88">
        <v>408490.86</v>
      </c>
      <c r="Z88">
        <v>737404</v>
      </c>
      <c r="AA88">
        <v>716.15</v>
      </c>
      <c r="AC88">
        <v>734940</v>
      </c>
      <c r="AE88">
        <v>356160</v>
      </c>
      <c r="AF88">
        <v>1118251.18</v>
      </c>
      <c r="AG88">
        <v>12960</v>
      </c>
      <c r="AH88">
        <v>9816</v>
      </c>
      <c r="AI88">
        <v>997162.19</v>
      </c>
      <c r="AJ88">
        <v>181305.92</v>
      </c>
      <c r="AN88" s="59">
        <f t="shared" si="12"/>
        <v>417506.03</v>
      </c>
      <c r="AO88" s="29">
        <f t="shared" si="13"/>
        <v>15063</v>
      </c>
      <c r="AP88" s="19">
        <f t="shared" si="16"/>
        <v>402443.03</v>
      </c>
      <c r="AQ88" s="13">
        <f t="shared" si="14"/>
        <v>2237711.0099999998</v>
      </c>
      <c r="AR88" s="14">
        <f t="shared" si="15"/>
        <v>2319495.29</v>
      </c>
      <c r="AS88" s="24">
        <f t="shared" si="11"/>
        <v>-81784.280000000261</v>
      </c>
    </row>
    <row r="89" spans="1:45" x14ac:dyDescent="0.25">
      <c r="A89" t="s">
        <v>446</v>
      </c>
      <c r="B89" t="s">
        <v>447</v>
      </c>
      <c r="C89" s="55">
        <v>2867</v>
      </c>
      <c r="D89" s="46" t="s">
        <v>963</v>
      </c>
      <c r="E89" t="s">
        <v>2617</v>
      </c>
      <c r="F89">
        <v>590854.99</v>
      </c>
      <c r="G89">
        <v>0</v>
      </c>
      <c r="H89">
        <v>67690.86</v>
      </c>
      <c r="J89">
        <v>4897.71</v>
      </c>
      <c r="K89">
        <v>183630.79</v>
      </c>
      <c r="N89">
        <v>6500</v>
      </c>
      <c r="O89">
        <v>10759.02</v>
      </c>
      <c r="R89">
        <v>1826.38</v>
      </c>
      <c r="U89">
        <v>483235.53</v>
      </c>
      <c r="V89">
        <v>528870.26</v>
      </c>
      <c r="Y89">
        <v>549212.53</v>
      </c>
      <c r="Z89">
        <v>91200</v>
      </c>
      <c r="AA89">
        <v>2974.65</v>
      </c>
      <c r="AC89">
        <v>1172240</v>
      </c>
      <c r="AE89">
        <v>265800</v>
      </c>
      <c r="AF89">
        <v>1417959</v>
      </c>
      <c r="AG89">
        <v>12704</v>
      </c>
      <c r="AI89">
        <v>710876.71</v>
      </c>
      <c r="AJ89">
        <v>124004.31</v>
      </c>
      <c r="AN89" s="59">
        <f t="shared" si="12"/>
        <v>658545.85</v>
      </c>
      <c r="AO89" s="29">
        <f t="shared" si="13"/>
        <v>19085.400000000001</v>
      </c>
      <c r="AP89" s="19">
        <f t="shared" si="16"/>
        <v>639460.44999999995</v>
      </c>
      <c r="AQ89" s="13">
        <f t="shared" si="14"/>
        <v>2081427.1800000002</v>
      </c>
      <c r="AR89" s="14">
        <f t="shared" si="15"/>
        <v>2265544.02</v>
      </c>
      <c r="AS89" s="24">
        <f t="shared" si="11"/>
        <v>-184116.83999999985</v>
      </c>
    </row>
    <row r="90" spans="1:45" x14ac:dyDescent="0.25">
      <c r="A90" t="s">
        <v>446</v>
      </c>
      <c r="B90" t="s">
        <v>447</v>
      </c>
      <c r="C90" s="55">
        <v>3076</v>
      </c>
      <c r="D90" s="46" t="s">
        <v>964</v>
      </c>
      <c r="E90" t="s">
        <v>2618</v>
      </c>
      <c r="F90">
        <v>367456.73</v>
      </c>
      <c r="G90">
        <v>0</v>
      </c>
      <c r="H90">
        <v>555507.4</v>
      </c>
      <c r="J90">
        <v>383388.95</v>
      </c>
      <c r="K90">
        <v>50404.19</v>
      </c>
      <c r="N90">
        <v>13500</v>
      </c>
      <c r="O90">
        <v>0</v>
      </c>
      <c r="S90">
        <v>260079.8</v>
      </c>
      <c r="U90">
        <v>649229.6</v>
      </c>
      <c r="V90">
        <v>715500.2</v>
      </c>
      <c r="Y90">
        <v>540251.53</v>
      </c>
      <c r="AA90">
        <v>1651.71</v>
      </c>
      <c r="AC90">
        <v>1318365.6000000001</v>
      </c>
      <c r="AD90">
        <v>504</v>
      </c>
      <c r="AE90">
        <v>141200</v>
      </c>
      <c r="AF90">
        <v>1445498.6</v>
      </c>
      <c r="AI90">
        <v>739993.31</v>
      </c>
      <c r="AJ90">
        <v>98032.82</v>
      </c>
      <c r="AL90">
        <v>0.44</v>
      </c>
      <c r="AN90" s="59">
        <f t="shared" si="12"/>
        <v>922964.13</v>
      </c>
      <c r="AO90" s="29">
        <f t="shared" si="13"/>
        <v>13500</v>
      </c>
      <c r="AP90" s="19">
        <f t="shared" si="16"/>
        <v>909464.13</v>
      </c>
      <c r="AQ90" s="13">
        <f t="shared" si="14"/>
        <v>2001972.84</v>
      </c>
      <c r="AR90" s="14">
        <f t="shared" si="15"/>
        <v>2283525.17</v>
      </c>
      <c r="AS90" s="24">
        <f t="shared" si="11"/>
        <v>-281552.32999999984</v>
      </c>
    </row>
    <row r="91" spans="1:45" x14ac:dyDescent="0.25">
      <c r="A91" t="s">
        <v>446</v>
      </c>
      <c r="B91" t="s">
        <v>447</v>
      </c>
      <c r="C91" s="55">
        <v>2086</v>
      </c>
      <c r="D91" s="46" t="s">
        <v>965</v>
      </c>
      <c r="E91" t="s">
        <v>2619</v>
      </c>
      <c r="F91">
        <v>288864.90000000002</v>
      </c>
      <c r="G91">
        <v>0</v>
      </c>
      <c r="H91">
        <v>35197.49</v>
      </c>
      <c r="J91">
        <v>1750.43</v>
      </c>
      <c r="K91">
        <v>151339.82</v>
      </c>
      <c r="N91">
        <v>0</v>
      </c>
      <c r="O91">
        <v>15120</v>
      </c>
      <c r="R91">
        <v>1218</v>
      </c>
      <c r="U91">
        <v>-270954.48</v>
      </c>
      <c r="V91">
        <v>673323.61</v>
      </c>
      <c r="Y91">
        <v>1277606.94</v>
      </c>
      <c r="AA91">
        <v>1527.65</v>
      </c>
      <c r="AC91">
        <v>696460</v>
      </c>
      <c r="AE91">
        <v>432933</v>
      </c>
      <c r="AF91">
        <v>956777</v>
      </c>
      <c r="AG91">
        <v>21824</v>
      </c>
      <c r="AI91">
        <v>1287197.28</v>
      </c>
      <c r="AJ91">
        <v>83271.8</v>
      </c>
      <c r="AL91">
        <v>1012</v>
      </c>
      <c r="AN91" s="59">
        <f t="shared" si="12"/>
        <v>324062.39</v>
      </c>
      <c r="AO91" s="29">
        <f t="shared" si="13"/>
        <v>16338</v>
      </c>
      <c r="AP91" s="19">
        <f t="shared" si="16"/>
        <v>307724.39</v>
      </c>
      <c r="AQ91" s="13">
        <f t="shared" si="14"/>
        <v>2408527.59</v>
      </c>
      <c r="AR91" s="14">
        <f t="shared" si="15"/>
        <v>2350082.08</v>
      </c>
      <c r="AS91" s="24">
        <f t="shared" si="11"/>
        <v>58445.509999999776</v>
      </c>
    </row>
    <row r="92" spans="1:45" x14ac:dyDescent="0.25">
      <c r="A92" t="s">
        <v>446</v>
      </c>
      <c r="B92" t="s">
        <v>447</v>
      </c>
      <c r="C92" s="55">
        <v>1893</v>
      </c>
      <c r="D92" s="46" t="s">
        <v>966</v>
      </c>
      <c r="E92" t="s">
        <v>2620</v>
      </c>
      <c r="F92">
        <v>170612.35</v>
      </c>
      <c r="G92">
        <v>12648</v>
      </c>
      <c r="H92">
        <v>47197.74</v>
      </c>
      <c r="J92">
        <v>3</v>
      </c>
      <c r="K92">
        <v>339877.19</v>
      </c>
      <c r="N92">
        <v>5750</v>
      </c>
      <c r="O92">
        <v>7560</v>
      </c>
      <c r="R92">
        <v>1166</v>
      </c>
      <c r="U92">
        <v>-893061.16</v>
      </c>
      <c r="V92">
        <v>1404582.07</v>
      </c>
      <c r="Y92">
        <v>374200.91</v>
      </c>
      <c r="Z92">
        <v>520774</v>
      </c>
      <c r="AA92">
        <v>1812.52</v>
      </c>
      <c r="AC92">
        <v>1021400</v>
      </c>
      <c r="AE92">
        <v>431611.18</v>
      </c>
      <c r="AF92">
        <v>1282245.4099999999</v>
      </c>
      <c r="AG92">
        <v>17292</v>
      </c>
      <c r="AI92">
        <v>891767.98</v>
      </c>
      <c r="AJ92">
        <v>114151.85</v>
      </c>
      <c r="AN92" s="59">
        <f t="shared" si="12"/>
        <v>230458.09</v>
      </c>
      <c r="AO92" s="29">
        <f t="shared" si="13"/>
        <v>14476</v>
      </c>
      <c r="AP92" s="19">
        <f t="shared" si="16"/>
        <v>215982.09</v>
      </c>
      <c r="AQ92" s="13">
        <f t="shared" si="14"/>
        <v>2349798.61</v>
      </c>
      <c r="AR92" s="14">
        <f t="shared" si="15"/>
        <v>2305457.2399999998</v>
      </c>
      <c r="AS92" s="24">
        <f t="shared" si="11"/>
        <v>44341.370000000112</v>
      </c>
    </row>
    <row r="93" spans="1:45" x14ac:dyDescent="0.25">
      <c r="A93" t="s">
        <v>446</v>
      </c>
      <c r="B93" t="s">
        <v>447</v>
      </c>
      <c r="C93" s="55">
        <v>2677</v>
      </c>
      <c r="D93" s="46" t="s">
        <v>967</v>
      </c>
      <c r="E93" t="s">
        <v>2621</v>
      </c>
      <c r="F93">
        <v>1099004.75</v>
      </c>
      <c r="G93">
        <v>0</v>
      </c>
      <c r="H93">
        <v>25310.959999999999</v>
      </c>
      <c r="J93">
        <v>1</v>
      </c>
      <c r="K93">
        <v>10452.84</v>
      </c>
      <c r="N93">
        <v>6500</v>
      </c>
      <c r="O93">
        <v>11800</v>
      </c>
      <c r="R93">
        <v>2536</v>
      </c>
      <c r="U93">
        <v>-572474.36</v>
      </c>
      <c r="V93">
        <v>819557.49</v>
      </c>
      <c r="Y93">
        <v>937069.44</v>
      </c>
      <c r="Z93">
        <v>84820</v>
      </c>
      <c r="AA93">
        <v>990.22</v>
      </c>
      <c r="AC93">
        <v>255280</v>
      </c>
      <c r="AE93">
        <v>895164</v>
      </c>
      <c r="AF93">
        <v>729624</v>
      </c>
      <c r="AG93">
        <v>1616</v>
      </c>
      <c r="AI93">
        <v>518333.95</v>
      </c>
      <c r="AJ93">
        <v>54865.93</v>
      </c>
      <c r="AL93">
        <v>2033.36</v>
      </c>
      <c r="AN93" s="59">
        <f t="shared" si="12"/>
        <v>1124315.71</v>
      </c>
      <c r="AO93" s="29">
        <f t="shared" si="13"/>
        <v>20836</v>
      </c>
      <c r="AP93" s="19">
        <f t="shared" si="16"/>
        <v>1103479.71</v>
      </c>
      <c r="AQ93" s="13">
        <f t="shared" si="14"/>
        <v>2173323.66</v>
      </c>
      <c r="AR93" s="14">
        <f t="shared" si="15"/>
        <v>1306473.24</v>
      </c>
      <c r="AS93" s="24">
        <f t="shared" si="11"/>
        <v>866850.42000000016</v>
      </c>
    </row>
    <row r="94" spans="1:45" x14ac:dyDescent="0.25">
      <c r="A94" t="s">
        <v>446</v>
      </c>
      <c r="B94" t="s">
        <v>447</v>
      </c>
      <c r="C94" s="55">
        <v>2827</v>
      </c>
      <c r="D94" s="46" t="s">
        <v>968</v>
      </c>
      <c r="E94" t="s">
        <v>2622</v>
      </c>
      <c r="F94">
        <v>264613.31</v>
      </c>
      <c r="G94">
        <v>0</v>
      </c>
      <c r="H94">
        <v>134913.96</v>
      </c>
      <c r="J94">
        <v>2</v>
      </c>
      <c r="K94">
        <v>193686.19</v>
      </c>
      <c r="N94">
        <v>300</v>
      </c>
      <c r="O94">
        <v>0</v>
      </c>
      <c r="R94">
        <v>575</v>
      </c>
      <c r="U94">
        <v>289267.74</v>
      </c>
      <c r="V94">
        <v>474645.55</v>
      </c>
      <c r="Y94">
        <v>523959.88</v>
      </c>
      <c r="AA94">
        <v>1423.15</v>
      </c>
      <c r="AC94">
        <v>1501360</v>
      </c>
      <c r="AE94">
        <v>282000</v>
      </c>
      <c r="AF94">
        <v>1622007.36</v>
      </c>
      <c r="AH94">
        <v>3204</v>
      </c>
      <c r="AI94">
        <v>746631.44</v>
      </c>
      <c r="AJ94">
        <v>108473.06</v>
      </c>
      <c r="AN94" s="59">
        <f t="shared" si="12"/>
        <v>399527.27</v>
      </c>
      <c r="AO94" s="29">
        <f t="shared" si="13"/>
        <v>875</v>
      </c>
      <c r="AP94" s="19">
        <f t="shared" si="16"/>
        <v>398652.27</v>
      </c>
      <c r="AQ94" s="13">
        <f t="shared" si="14"/>
        <v>2308743.0300000003</v>
      </c>
      <c r="AR94" s="14">
        <f t="shared" si="15"/>
        <v>2480315.86</v>
      </c>
      <c r="AS94" s="24">
        <f t="shared" si="11"/>
        <v>-171572.82999999961</v>
      </c>
    </row>
    <row r="95" spans="1:45" x14ac:dyDescent="0.25">
      <c r="A95" t="s">
        <v>446</v>
      </c>
      <c r="B95" t="s">
        <v>447</v>
      </c>
      <c r="C95" s="55">
        <v>3372</v>
      </c>
      <c r="D95" s="46" t="s">
        <v>969</v>
      </c>
      <c r="E95" t="s">
        <v>2623</v>
      </c>
      <c r="F95">
        <v>1051688.82</v>
      </c>
      <c r="G95">
        <v>31112</v>
      </c>
      <c r="H95">
        <v>479779.92</v>
      </c>
      <c r="J95">
        <v>3</v>
      </c>
      <c r="K95">
        <v>226009.2</v>
      </c>
      <c r="N95">
        <v>13000</v>
      </c>
      <c r="O95">
        <v>55082</v>
      </c>
      <c r="R95">
        <v>150.72</v>
      </c>
      <c r="U95">
        <v>41515.71</v>
      </c>
      <c r="V95">
        <v>1172968.6100000001</v>
      </c>
      <c r="Y95">
        <v>704621.33</v>
      </c>
      <c r="Z95">
        <v>870336.4</v>
      </c>
      <c r="AA95">
        <v>2701.09</v>
      </c>
      <c r="AC95">
        <v>800790</v>
      </c>
      <c r="AE95">
        <v>248000</v>
      </c>
      <c r="AF95">
        <v>1230814.6000000001</v>
      </c>
      <c r="AG95">
        <v>12034</v>
      </c>
      <c r="AH95">
        <v>3564</v>
      </c>
      <c r="AI95">
        <v>825973.19</v>
      </c>
      <c r="AJ95">
        <v>48187.13</v>
      </c>
      <c r="AN95" s="59">
        <f t="shared" si="12"/>
        <v>1562580.74</v>
      </c>
      <c r="AO95" s="29">
        <f t="shared" si="13"/>
        <v>68232.72</v>
      </c>
      <c r="AP95" s="19">
        <f t="shared" si="16"/>
        <v>1494348.02</v>
      </c>
      <c r="AQ95" s="13">
        <f t="shared" si="14"/>
        <v>2626448.8200000003</v>
      </c>
      <c r="AR95" s="14">
        <f t="shared" si="15"/>
        <v>2120572.92</v>
      </c>
      <c r="AS95" s="24">
        <f t="shared" si="11"/>
        <v>505875.90000000037</v>
      </c>
    </row>
    <row r="96" spans="1:45" x14ac:dyDescent="0.25">
      <c r="A96" t="s">
        <v>446</v>
      </c>
      <c r="B96" t="s">
        <v>447</v>
      </c>
      <c r="C96" s="55">
        <v>1747</v>
      </c>
      <c r="D96" s="46" t="s">
        <v>970</v>
      </c>
      <c r="E96" t="s">
        <v>2624</v>
      </c>
      <c r="F96">
        <v>756242.33</v>
      </c>
      <c r="G96">
        <v>5640</v>
      </c>
      <c r="H96">
        <v>130624.88</v>
      </c>
      <c r="J96">
        <v>7</v>
      </c>
      <c r="K96">
        <v>90169.26</v>
      </c>
      <c r="N96">
        <v>6000</v>
      </c>
      <c r="O96">
        <v>16760</v>
      </c>
      <c r="R96">
        <v>2413</v>
      </c>
      <c r="U96">
        <v>-150994.54999999999</v>
      </c>
      <c r="V96">
        <v>1035380.1</v>
      </c>
      <c r="Y96">
        <v>656309.29</v>
      </c>
      <c r="Z96">
        <v>40350</v>
      </c>
      <c r="AA96">
        <v>4069.91</v>
      </c>
      <c r="AC96">
        <v>982860</v>
      </c>
      <c r="AE96">
        <v>515600</v>
      </c>
      <c r="AF96">
        <v>1250622</v>
      </c>
      <c r="AG96">
        <v>11780</v>
      </c>
      <c r="AI96">
        <v>746492.84</v>
      </c>
      <c r="AJ96">
        <v>107950.21</v>
      </c>
      <c r="AL96">
        <v>9219.23</v>
      </c>
      <c r="AN96" s="59">
        <f t="shared" si="12"/>
        <v>892507.21</v>
      </c>
      <c r="AO96" s="29">
        <f t="shared" si="13"/>
        <v>25173</v>
      </c>
      <c r="AP96" s="19">
        <f t="shared" si="16"/>
        <v>867334.21</v>
      </c>
      <c r="AQ96" s="13">
        <f t="shared" si="14"/>
        <v>2199189.2000000002</v>
      </c>
      <c r="AR96" s="14">
        <f t="shared" si="15"/>
        <v>2126064.2799999998</v>
      </c>
      <c r="AS96" s="24">
        <f t="shared" si="11"/>
        <v>73124.920000000391</v>
      </c>
    </row>
    <row r="97" spans="1:45" x14ac:dyDescent="0.25">
      <c r="A97" t="s">
        <v>446</v>
      </c>
      <c r="B97" t="s">
        <v>447</v>
      </c>
      <c r="C97" s="55">
        <v>2607</v>
      </c>
      <c r="D97" s="46" t="s">
        <v>971</v>
      </c>
      <c r="E97" t="s">
        <v>2625</v>
      </c>
      <c r="F97">
        <v>147027.42000000001</v>
      </c>
      <c r="G97">
        <v>340743.33</v>
      </c>
      <c r="H97">
        <v>330709.03999999998</v>
      </c>
      <c r="J97">
        <v>568438.79</v>
      </c>
      <c r="K97">
        <v>238034.14</v>
      </c>
      <c r="N97">
        <v>6700</v>
      </c>
      <c r="O97">
        <v>11660</v>
      </c>
      <c r="R97">
        <v>8688</v>
      </c>
      <c r="U97">
        <v>183838.68</v>
      </c>
      <c r="V97">
        <v>1242259.96</v>
      </c>
      <c r="Y97">
        <v>713569.53</v>
      </c>
      <c r="AA97">
        <v>186.07</v>
      </c>
      <c r="AC97">
        <v>1043810</v>
      </c>
      <c r="AE97">
        <v>330933</v>
      </c>
      <c r="AF97">
        <v>1418575.61</v>
      </c>
      <c r="AG97">
        <v>2008</v>
      </c>
      <c r="AI97">
        <v>371302.72</v>
      </c>
      <c r="AJ97">
        <v>123264.97</v>
      </c>
      <c r="AL97">
        <v>1541.22</v>
      </c>
      <c r="AN97" s="59">
        <f t="shared" si="12"/>
        <v>818479.79</v>
      </c>
      <c r="AO97" s="29">
        <f t="shared" si="13"/>
        <v>27048</v>
      </c>
      <c r="AP97" s="19">
        <f t="shared" si="16"/>
        <v>791431.79</v>
      </c>
      <c r="AQ97" s="13">
        <f t="shared" si="14"/>
        <v>2088498.6</v>
      </c>
      <c r="AR97" s="14">
        <f t="shared" si="15"/>
        <v>1916692.52</v>
      </c>
      <c r="AS97" s="24">
        <f t="shared" si="11"/>
        <v>171806.08000000007</v>
      </c>
    </row>
    <row r="98" spans="1:45" x14ac:dyDescent="0.25">
      <c r="A98" t="s">
        <v>446</v>
      </c>
      <c r="B98" t="s">
        <v>447</v>
      </c>
      <c r="C98" s="55">
        <v>2124</v>
      </c>
      <c r="D98" s="46" t="s">
        <v>972</v>
      </c>
      <c r="E98" t="s">
        <v>2626</v>
      </c>
      <c r="F98">
        <v>640249.65</v>
      </c>
      <c r="G98">
        <v>0</v>
      </c>
      <c r="H98">
        <v>118784.95</v>
      </c>
      <c r="J98">
        <v>1263605.94</v>
      </c>
      <c r="K98">
        <v>158873.01999999999</v>
      </c>
      <c r="N98">
        <v>6000</v>
      </c>
      <c r="O98">
        <v>3960</v>
      </c>
      <c r="R98">
        <v>1113</v>
      </c>
      <c r="U98">
        <v>-541144.82999999996</v>
      </c>
      <c r="V98">
        <v>2616413.23</v>
      </c>
      <c r="Y98">
        <v>691146.44</v>
      </c>
      <c r="Z98">
        <v>95944</v>
      </c>
      <c r="AA98">
        <v>2945.92</v>
      </c>
      <c r="AC98">
        <v>1130540</v>
      </c>
      <c r="AE98">
        <v>471247.25</v>
      </c>
      <c r="AF98">
        <v>1384451.22</v>
      </c>
      <c r="AG98">
        <v>24949</v>
      </c>
      <c r="AI98">
        <v>674974.25</v>
      </c>
      <c r="AJ98">
        <v>212276.98</v>
      </c>
      <c r="AN98" s="59">
        <f t="shared" si="12"/>
        <v>759034.6</v>
      </c>
      <c r="AO98" s="29">
        <f t="shared" si="13"/>
        <v>11073</v>
      </c>
      <c r="AP98" s="19">
        <f t="shared" si="16"/>
        <v>747961.6</v>
      </c>
      <c r="AQ98" s="13">
        <f t="shared" si="14"/>
        <v>2391823.61</v>
      </c>
      <c r="AR98" s="14">
        <f t="shared" si="15"/>
        <v>2296651.4500000002</v>
      </c>
      <c r="AS98" s="24">
        <f t="shared" si="11"/>
        <v>95172.159999999683</v>
      </c>
    </row>
    <row r="99" spans="1:45" x14ac:dyDescent="0.25">
      <c r="A99" t="s">
        <v>450</v>
      </c>
      <c r="B99" t="s">
        <v>451</v>
      </c>
      <c r="C99" s="55">
        <v>2908</v>
      </c>
      <c r="D99" s="46" t="s">
        <v>973</v>
      </c>
      <c r="E99" t="s">
        <v>2627</v>
      </c>
      <c r="F99">
        <v>361372.64</v>
      </c>
      <c r="G99">
        <v>0</v>
      </c>
      <c r="H99">
        <v>24356.720000000001</v>
      </c>
      <c r="J99">
        <v>11</v>
      </c>
      <c r="K99">
        <v>48507.62</v>
      </c>
      <c r="O99">
        <v>13000</v>
      </c>
      <c r="R99">
        <v>1001.3</v>
      </c>
      <c r="U99">
        <v>-2218887.7000000002</v>
      </c>
      <c r="V99">
        <v>2310952.34</v>
      </c>
      <c r="Y99">
        <v>785296</v>
      </c>
      <c r="Z99">
        <v>296393</v>
      </c>
      <c r="AA99">
        <v>1123.98</v>
      </c>
      <c r="AC99">
        <v>912240</v>
      </c>
      <c r="AE99">
        <v>196280.95</v>
      </c>
      <c r="AF99">
        <v>1136877.6000000001</v>
      </c>
      <c r="AH99">
        <v>8076</v>
      </c>
      <c r="AI99">
        <v>691838.58</v>
      </c>
      <c r="AJ99">
        <v>26359.71</v>
      </c>
      <c r="AN99" s="59">
        <f t="shared" si="12"/>
        <v>385729.36</v>
      </c>
      <c r="AO99" s="29">
        <f t="shared" si="13"/>
        <v>14001.3</v>
      </c>
      <c r="AP99" s="19">
        <f t="shared" si="16"/>
        <v>371728.06</v>
      </c>
      <c r="AQ99" s="13">
        <f t="shared" si="14"/>
        <v>2191333.9300000002</v>
      </c>
      <c r="AR99" s="14">
        <f t="shared" si="15"/>
        <v>1863151.8900000001</v>
      </c>
      <c r="AS99" s="24">
        <f t="shared" si="11"/>
        <v>328182.04000000004</v>
      </c>
    </row>
    <row r="100" spans="1:45" x14ac:dyDescent="0.25">
      <c r="A100" t="s">
        <v>450</v>
      </c>
      <c r="B100" t="s">
        <v>451</v>
      </c>
      <c r="C100" s="55">
        <v>2944</v>
      </c>
      <c r="D100" s="46" t="s">
        <v>974</v>
      </c>
      <c r="E100" t="s">
        <v>2628</v>
      </c>
      <c r="F100">
        <v>286090.71000000002</v>
      </c>
      <c r="G100">
        <v>0</v>
      </c>
      <c r="H100">
        <v>17892.810000000001</v>
      </c>
      <c r="J100">
        <v>909885.69</v>
      </c>
      <c r="K100">
        <v>100738.67</v>
      </c>
      <c r="O100">
        <v>7000</v>
      </c>
      <c r="R100">
        <v>532.72</v>
      </c>
      <c r="U100">
        <v>-177395.11</v>
      </c>
      <c r="V100">
        <v>1228203.58</v>
      </c>
      <c r="Y100">
        <v>971262.12</v>
      </c>
      <c r="Z100">
        <v>504238</v>
      </c>
      <c r="AA100">
        <v>3075.8</v>
      </c>
      <c r="AC100">
        <v>965040</v>
      </c>
      <c r="AE100">
        <v>273655.21000000002</v>
      </c>
      <c r="AF100">
        <v>1192553.8600000001</v>
      </c>
      <c r="AG100">
        <v>2500</v>
      </c>
      <c r="AH100">
        <v>4308</v>
      </c>
      <c r="AI100">
        <v>1157064.21</v>
      </c>
      <c r="AJ100">
        <v>104578.37</v>
      </c>
      <c r="AN100" s="59">
        <f t="shared" ref="AN100:AN131" si="17">SUM(F100:I100)</f>
        <v>303983.52</v>
      </c>
      <c r="AO100" s="29">
        <f t="shared" ref="AO100:AO131" si="18">SUM(N100:R100)</f>
        <v>7532.72</v>
      </c>
      <c r="AP100" s="19">
        <f t="shared" si="16"/>
        <v>296450.80000000005</v>
      </c>
      <c r="AQ100" s="13">
        <f t="shared" ref="AQ100:AQ132" si="19">SUM(W100:AE100)</f>
        <v>2717271.13</v>
      </c>
      <c r="AR100" s="14">
        <f t="shared" ref="AR100:AR131" si="20">SUM(AF100:AM100)</f>
        <v>2461004.4400000004</v>
      </c>
      <c r="AS100" s="24">
        <f t="shared" si="11"/>
        <v>256266.68999999948</v>
      </c>
    </row>
    <row r="101" spans="1:45" x14ac:dyDescent="0.25">
      <c r="A101" t="s">
        <v>450</v>
      </c>
      <c r="B101" t="s">
        <v>451</v>
      </c>
      <c r="C101" s="55">
        <v>4209</v>
      </c>
      <c r="D101" s="46" t="s">
        <v>975</v>
      </c>
      <c r="E101" t="s">
        <v>2629</v>
      </c>
      <c r="F101">
        <v>259551.96</v>
      </c>
      <c r="G101">
        <v>0</v>
      </c>
      <c r="H101">
        <v>137285.76000000001</v>
      </c>
      <c r="J101">
        <v>3</v>
      </c>
      <c r="K101">
        <v>78233.84</v>
      </c>
      <c r="N101">
        <v>37900</v>
      </c>
      <c r="O101">
        <v>11810.3</v>
      </c>
      <c r="R101">
        <v>0</v>
      </c>
      <c r="U101">
        <v>-101579.73</v>
      </c>
      <c r="V101">
        <v>1322855.6000000001</v>
      </c>
      <c r="Y101">
        <v>841270.25</v>
      </c>
      <c r="Z101">
        <v>50000</v>
      </c>
      <c r="AA101">
        <v>1137.48</v>
      </c>
      <c r="AC101">
        <v>717492.4</v>
      </c>
      <c r="AE101">
        <v>190100</v>
      </c>
      <c r="AF101">
        <v>978854.40000000002</v>
      </c>
      <c r="AG101">
        <v>5180</v>
      </c>
      <c r="AH101">
        <v>16300</v>
      </c>
      <c r="AI101">
        <v>946667.7</v>
      </c>
      <c r="AJ101">
        <v>648909.64</v>
      </c>
      <c r="AN101" s="59">
        <f t="shared" si="17"/>
        <v>396837.72</v>
      </c>
      <c r="AO101" s="29">
        <f t="shared" si="18"/>
        <v>49710.3</v>
      </c>
      <c r="AP101" s="19">
        <f t="shared" si="16"/>
        <v>347127.42</v>
      </c>
      <c r="AQ101" s="13">
        <f t="shared" si="19"/>
        <v>1800000.13</v>
      </c>
      <c r="AR101" s="14">
        <f t="shared" si="20"/>
        <v>2595911.7400000002</v>
      </c>
      <c r="AS101" s="24">
        <f t="shared" si="11"/>
        <v>-795911.61000000034</v>
      </c>
    </row>
    <row r="102" spans="1:45" x14ac:dyDescent="0.25">
      <c r="A102" t="s">
        <v>450</v>
      </c>
      <c r="B102" t="s">
        <v>451</v>
      </c>
      <c r="C102" s="55">
        <v>4669</v>
      </c>
      <c r="D102" s="46" t="s">
        <v>976</v>
      </c>
      <c r="E102" t="s">
        <v>2630</v>
      </c>
      <c r="F102">
        <v>691653.04</v>
      </c>
      <c r="G102">
        <v>0</v>
      </c>
      <c r="H102">
        <v>47848.72</v>
      </c>
      <c r="J102">
        <v>776270.77</v>
      </c>
      <c r="K102">
        <v>280845.42</v>
      </c>
      <c r="R102">
        <v>0</v>
      </c>
      <c r="U102">
        <v>-587060.18999999994</v>
      </c>
      <c r="V102">
        <v>2235714.37</v>
      </c>
      <c r="Y102">
        <v>1037451.1</v>
      </c>
      <c r="Z102">
        <v>500</v>
      </c>
      <c r="AC102">
        <v>1332000</v>
      </c>
      <c r="AE102">
        <v>140400</v>
      </c>
      <c r="AF102">
        <v>1429564</v>
      </c>
      <c r="AG102">
        <v>10800</v>
      </c>
      <c r="AH102">
        <v>8856</v>
      </c>
      <c r="AI102">
        <v>851506.53</v>
      </c>
      <c r="AJ102">
        <v>61660.800000000003</v>
      </c>
      <c r="AN102" s="59">
        <f t="shared" si="17"/>
        <v>739501.76</v>
      </c>
      <c r="AO102" s="29">
        <f t="shared" si="18"/>
        <v>0</v>
      </c>
      <c r="AP102" s="19">
        <f t="shared" si="16"/>
        <v>739501.76</v>
      </c>
      <c r="AQ102" s="13">
        <f t="shared" si="19"/>
        <v>2510351.1</v>
      </c>
      <c r="AR102" s="14">
        <f t="shared" si="20"/>
        <v>2362387.33</v>
      </c>
      <c r="AS102" s="24">
        <f t="shared" si="11"/>
        <v>147963.77000000002</v>
      </c>
    </row>
    <row r="103" spans="1:45" x14ac:dyDescent="0.25">
      <c r="A103" t="s">
        <v>450</v>
      </c>
      <c r="B103" t="s">
        <v>451</v>
      </c>
      <c r="C103" s="55">
        <v>2279</v>
      </c>
      <c r="D103" s="46" t="s">
        <v>977</v>
      </c>
      <c r="E103" t="s">
        <v>2631</v>
      </c>
      <c r="F103">
        <v>264358.81</v>
      </c>
      <c r="G103">
        <v>0</v>
      </c>
      <c r="H103">
        <v>86885.73</v>
      </c>
      <c r="J103">
        <v>266720.28999999998</v>
      </c>
      <c r="K103">
        <v>97232.34</v>
      </c>
      <c r="N103">
        <v>73200</v>
      </c>
      <c r="O103">
        <v>9705</v>
      </c>
      <c r="R103">
        <v>0</v>
      </c>
      <c r="U103">
        <v>-1015803.71</v>
      </c>
      <c r="V103">
        <v>1762414.5</v>
      </c>
      <c r="Y103">
        <v>855569.6</v>
      </c>
      <c r="Z103">
        <v>198398</v>
      </c>
      <c r="AA103">
        <v>568.29999999999995</v>
      </c>
      <c r="AC103">
        <v>956035.2</v>
      </c>
      <c r="AE103">
        <v>118200</v>
      </c>
      <c r="AF103">
        <v>1197715.2</v>
      </c>
      <c r="AG103">
        <v>960</v>
      </c>
      <c r="AH103">
        <v>8524</v>
      </c>
      <c r="AI103">
        <v>936958.44</v>
      </c>
      <c r="AJ103">
        <v>98932.08</v>
      </c>
      <c r="AN103" s="59">
        <f t="shared" si="17"/>
        <v>351244.54</v>
      </c>
      <c r="AO103" s="29">
        <f t="shared" si="18"/>
        <v>82905</v>
      </c>
      <c r="AP103" s="19">
        <f t="shared" si="16"/>
        <v>268339.53999999998</v>
      </c>
      <c r="AQ103" s="13">
        <f t="shared" si="19"/>
        <v>2128771.1</v>
      </c>
      <c r="AR103" s="14">
        <f t="shared" si="20"/>
        <v>2243089.7199999997</v>
      </c>
      <c r="AS103" s="24">
        <f t="shared" si="11"/>
        <v>-114318.61999999965</v>
      </c>
    </row>
    <row r="104" spans="1:45" x14ac:dyDescent="0.25">
      <c r="A104" t="s">
        <v>450</v>
      </c>
      <c r="B104" t="s">
        <v>451</v>
      </c>
      <c r="C104" s="55">
        <v>723</v>
      </c>
      <c r="D104" s="46" t="s">
        <v>978</v>
      </c>
      <c r="E104" t="s">
        <v>2632</v>
      </c>
      <c r="F104">
        <v>148612.92000000001</v>
      </c>
      <c r="G104">
        <v>0</v>
      </c>
      <c r="H104">
        <v>44917.42</v>
      </c>
      <c r="J104">
        <v>1618466.26</v>
      </c>
      <c r="K104">
        <v>19472.830000000002</v>
      </c>
      <c r="L104">
        <v>1</v>
      </c>
      <c r="N104">
        <v>100000</v>
      </c>
      <c r="O104">
        <v>12015.3</v>
      </c>
      <c r="R104">
        <v>2083.46</v>
      </c>
      <c r="U104">
        <v>1332962.54</v>
      </c>
      <c r="V104">
        <v>513834.47</v>
      </c>
      <c r="Y104">
        <v>513011.96</v>
      </c>
      <c r="Z104">
        <v>244182</v>
      </c>
      <c r="AA104">
        <v>665.1</v>
      </c>
      <c r="AC104">
        <v>758344.7</v>
      </c>
      <c r="AE104">
        <v>138900</v>
      </c>
      <c r="AF104">
        <v>846844.7</v>
      </c>
      <c r="AG104">
        <v>8560</v>
      </c>
      <c r="AH104">
        <v>22940</v>
      </c>
      <c r="AI104">
        <v>801329.44</v>
      </c>
      <c r="AJ104">
        <v>104854.96</v>
      </c>
      <c r="AN104" s="59">
        <f t="shared" si="17"/>
        <v>193530.34000000003</v>
      </c>
      <c r="AO104" s="29">
        <f t="shared" si="18"/>
        <v>114098.76000000001</v>
      </c>
      <c r="AP104" s="19">
        <f t="shared" si="16"/>
        <v>79431.580000000016</v>
      </c>
      <c r="AQ104" s="13">
        <f t="shared" si="19"/>
        <v>1655103.7599999998</v>
      </c>
      <c r="AR104" s="14">
        <f t="shared" si="20"/>
        <v>1784529.0999999999</v>
      </c>
      <c r="AS104" s="24">
        <f t="shared" si="11"/>
        <v>-129425.34000000008</v>
      </c>
    </row>
    <row r="105" spans="1:45" x14ac:dyDescent="0.25">
      <c r="A105" t="s">
        <v>450</v>
      </c>
      <c r="B105" t="s">
        <v>451</v>
      </c>
      <c r="C105" s="55">
        <v>3567</v>
      </c>
      <c r="D105" s="46" t="s">
        <v>979</v>
      </c>
      <c r="E105" t="s">
        <v>2633</v>
      </c>
      <c r="F105">
        <v>234474.85</v>
      </c>
      <c r="G105">
        <v>0</v>
      </c>
      <c r="H105">
        <v>178309.42</v>
      </c>
      <c r="J105">
        <v>229345.33</v>
      </c>
      <c r="K105">
        <v>135377.18</v>
      </c>
      <c r="R105">
        <v>0</v>
      </c>
      <c r="U105">
        <v>-3031682.63</v>
      </c>
      <c r="V105">
        <v>3774792.24</v>
      </c>
      <c r="Y105">
        <v>1514388.34</v>
      </c>
      <c r="Z105">
        <v>397905.6</v>
      </c>
      <c r="AA105">
        <v>603.58000000000004</v>
      </c>
      <c r="AC105">
        <v>1292521.2</v>
      </c>
      <c r="AE105">
        <v>18500</v>
      </c>
      <c r="AF105">
        <v>1602552.24</v>
      </c>
      <c r="AG105">
        <v>41568</v>
      </c>
      <c r="AH105">
        <v>11544</v>
      </c>
      <c r="AI105">
        <v>1394068.01</v>
      </c>
      <c r="AJ105">
        <v>139789.29999999999</v>
      </c>
      <c r="AN105" s="59">
        <f t="shared" si="17"/>
        <v>412784.27</v>
      </c>
      <c r="AO105" s="29">
        <f t="shared" si="18"/>
        <v>0</v>
      </c>
      <c r="AP105" s="19">
        <f t="shared" si="16"/>
        <v>412784.27</v>
      </c>
      <c r="AQ105" s="13">
        <f t="shared" si="19"/>
        <v>3223918.7199999997</v>
      </c>
      <c r="AR105" s="14">
        <f t="shared" si="20"/>
        <v>3189521.55</v>
      </c>
      <c r="AS105" s="24">
        <f t="shared" si="11"/>
        <v>34397.169999999925</v>
      </c>
    </row>
    <row r="106" spans="1:45" x14ac:dyDescent="0.25">
      <c r="A106" t="s">
        <v>450</v>
      </c>
      <c r="B106" t="s">
        <v>451</v>
      </c>
      <c r="C106" s="55">
        <v>2416</v>
      </c>
      <c r="D106" s="46" t="s">
        <v>980</v>
      </c>
      <c r="E106" t="s">
        <v>2634</v>
      </c>
      <c r="F106">
        <v>342839.29</v>
      </c>
      <c r="G106">
        <v>0</v>
      </c>
      <c r="H106">
        <v>40443.74</v>
      </c>
      <c r="J106">
        <v>219720.39</v>
      </c>
      <c r="K106">
        <v>311071.89</v>
      </c>
      <c r="R106">
        <v>1812.74</v>
      </c>
      <c r="U106">
        <v>-1207221.1200000001</v>
      </c>
      <c r="V106">
        <v>1908283.93</v>
      </c>
      <c r="Y106">
        <v>774327.5</v>
      </c>
      <c r="Z106">
        <v>489828</v>
      </c>
      <c r="AA106">
        <v>1104.9100000000001</v>
      </c>
      <c r="AC106">
        <v>49801.49</v>
      </c>
      <c r="AE106">
        <v>174000</v>
      </c>
      <c r="AF106">
        <v>276574.74</v>
      </c>
      <c r="AG106">
        <v>8160</v>
      </c>
      <c r="AH106">
        <v>1256</v>
      </c>
      <c r="AI106">
        <v>985293.4</v>
      </c>
      <c r="AJ106">
        <v>6578</v>
      </c>
      <c r="AN106" s="59">
        <f t="shared" si="17"/>
        <v>383283.02999999997</v>
      </c>
      <c r="AO106" s="29">
        <f t="shared" si="18"/>
        <v>1812.74</v>
      </c>
      <c r="AP106" s="19">
        <f t="shared" si="16"/>
        <v>381470.29</v>
      </c>
      <c r="AQ106" s="13">
        <f t="shared" si="19"/>
        <v>1489061.9</v>
      </c>
      <c r="AR106" s="14">
        <f t="shared" si="20"/>
        <v>1277862.1400000001</v>
      </c>
      <c r="AS106" s="24">
        <f t="shared" si="11"/>
        <v>211199.75999999978</v>
      </c>
    </row>
    <row r="107" spans="1:45" x14ac:dyDescent="0.25">
      <c r="A107" t="s">
        <v>450</v>
      </c>
      <c r="B107" t="s">
        <v>451</v>
      </c>
      <c r="C107" s="55">
        <v>2020</v>
      </c>
      <c r="D107" s="46" t="s">
        <v>981</v>
      </c>
      <c r="E107" t="s">
        <v>2635</v>
      </c>
      <c r="F107">
        <v>158754.78</v>
      </c>
      <c r="G107">
        <v>0</v>
      </c>
      <c r="H107">
        <v>33710.39</v>
      </c>
      <c r="J107">
        <v>26777.33</v>
      </c>
      <c r="K107">
        <v>16313.58</v>
      </c>
      <c r="R107">
        <v>0</v>
      </c>
      <c r="U107">
        <v>-2251591.7999999998</v>
      </c>
      <c r="V107">
        <v>2404357.2799999998</v>
      </c>
      <c r="Y107">
        <v>995661.57</v>
      </c>
      <c r="AA107">
        <v>428.91</v>
      </c>
      <c r="AC107">
        <v>544720</v>
      </c>
      <c r="AE107">
        <v>65000</v>
      </c>
      <c r="AF107">
        <v>821606</v>
      </c>
      <c r="AG107">
        <v>2240</v>
      </c>
      <c r="AH107">
        <v>11108</v>
      </c>
      <c r="AI107">
        <v>614123.79</v>
      </c>
      <c r="AJ107">
        <v>73942.09</v>
      </c>
      <c r="AN107" s="59">
        <f t="shared" si="17"/>
        <v>192465.16999999998</v>
      </c>
      <c r="AO107" s="29">
        <f t="shared" si="18"/>
        <v>0</v>
      </c>
      <c r="AP107" s="19">
        <f t="shared" si="16"/>
        <v>192465.16999999998</v>
      </c>
      <c r="AQ107" s="13">
        <f t="shared" si="19"/>
        <v>1605810.48</v>
      </c>
      <c r="AR107" s="14">
        <f t="shared" si="20"/>
        <v>1523019.8800000001</v>
      </c>
      <c r="AS107" s="24">
        <f t="shared" si="11"/>
        <v>82790.59999999986</v>
      </c>
    </row>
    <row r="108" spans="1:45" x14ac:dyDescent="0.25">
      <c r="A108" t="s">
        <v>450</v>
      </c>
      <c r="B108" t="s">
        <v>451</v>
      </c>
      <c r="C108" s="55">
        <v>3005</v>
      </c>
      <c r="D108" s="46" t="s">
        <v>982</v>
      </c>
      <c r="E108" t="s">
        <v>2636</v>
      </c>
      <c r="F108">
        <v>132641.82</v>
      </c>
      <c r="G108">
        <v>0</v>
      </c>
      <c r="H108">
        <v>21726.84</v>
      </c>
      <c r="J108">
        <v>7</v>
      </c>
      <c r="K108">
        <v>230610.61</v>
      </c>
      <c r="O108">
        <v>7000</v>
      </c>
      <c r="R108">
        <v>493.46</v>
      </c>
      <c r="U108">
        <v>-2811250.33</v>
      </c>
      <c r="V108">
        <v>3154007.83</v>
      </c>
      <c r="Y108">
        <v>888370.4</v>
      </c>
      <c r="Z108">
        <v>77880</v>
      </c>
      <c r="AA108">
        <v>494.39</v>
      </c>
      <c r="AC108">
        <v>1085773.6000000001</v>
      </c>
      <c r="AE108">
        <v>176400</v>
      </c>
      <c r="AF108">
        <v>1313479.6000000001</v>
      </c>
      <c r="AG108">
        <v>7488</v>
      </c>
      <c r="AH108">
        <v>584</v>
      </c>
      <c r="AI108">
        <v>831881.19</v>
      </c>
      <c r="AJ108">
        <v>40750.29</v>
      </c>
      <c r="AN108" s="59">
        <f t="shared" si="17"/>
        <v>154368.66</v>
      </c>
      <c r="AO108" s="29">
        <f t="shared" si="18"/>
        <v>7493.46</v>
      </c>
      <c r="AP108" s="19">
        <f t="shared" si="16"/>
        <v>146875.20000000001</v>
      </c>
      <c r="AQ108" s="13">
        <f t="shared" si="19"/>
        <v>2228918.39</v>
      </c>
      <c r="AR108" s="14">
        <f t="shared" si="20"/>
        <v>2194183.08</v>
      </c>
      <c r="AS108" s="24">
        <f t="shared" si="11"/>
        <v>34735.310000000056</v>
      </c>
    </row>
    <row r="109" spans="1:45" x14ac:dyDescent="0.25">
      <c r="A109" t="s">
        <v>450</v>
      </c>
      <c r="B109" t="s">
        <v>451</v>
      </c>
      <c r="C109" s="55">
        <v>2671</v>
      </c>
      <c r="D109" s="46" t="s">
        <v>983</v>
      </c>
      <c r="E109" t="s">
        <v>2637</v>
      </c>
      <c r="F109">
        <v>609506.02</v>
      </c>
      <c r="G109">
        <v>0</v>
      </c>
      <c r="H109">
        <v>63216.55</v>
      </c>
      <c r="J109">
        <v>1259644.8999999999</v>
      </c>
      <c r="K109">
        <v>162108.37</v>
      </c>
      <c r="Q109">
        <v>226865</v>
      </c>
      <c r="R109">
        <v>885</v>
      </c>
      <c r="T109">
        <v>-15041.54</v>
      </c>
      <c r="U109">
        <v>-405846.55</v>
      </c>
      <c r="V109">
        <v>2272032.2400000002</v>
      </c>
      <c r="Y109">
        <v>1416344.1</v>
      </c>
      <c r="AA109">
        <v>915.52</v>
      </c>
      <c r="AC109">
        <v>959010.8</v>
      </c>
      <c r="AE109">
        <v>125000</v>
      </c>
      <c r="AF109">
        <v>1142386.76</v>
      </c>
      <c r="AG109">
        <v>5000</v>
      </c>
      <c r="AI109">
        <v>1152346.93</v>
      </c>
      <c r="AJ109">
        <v>185955.04</v>
      </c>
      <c r="AN109" s="59">
        <f t="shared" si="17"/>
        <v>672722.57000000007</v>
      </c>
      <c r="AO109" s="29">
        <f t="shared" si="18"/>
        <v>227750</v>
      </c>
      <c r="AP109" s="19">
        <f t="shared" si="16"/>
        <v>444972.57000000007</v>
      </c>
      <c r="AQ109" s="13">
        <f t="shared" si="19"/>
        <v>2501270.42</v>
      </c>
      <c r="AR109" s="14">
        <f t="shared" si="20"/>
        <v>2485688.73</v>
      </c>
      <c r="AS109" s="24">
        <f t="shared" si="11"/>
        <v>15581.689999999944</v>
      </c>
    </row>
    <row r="110" spans="1:45" x14ac:dyDescent="0.25">
      <c r="A110" t="s">
        <v>450</v>
      </c>
      <c r="B110" t="s">
        <v>451</v>
      </c>
      <c r="C110" s="55">
        <v>1913</v>
      </c>
      <c r="D110" s="46" t="s">
        <v>984</v>
      </c>
      <c r="E110" t="s">
        <v>2638</v>
      </c>
      <c r="F110">
        <v>39478.42</v>
      </c>
      <c r="G110">
        <v>0</v>
      </c>
      <c r="H110">
        <v>489660.7</v>
      </c>
      <c r="J110">
        <v>120917.8</v>
      </c>
      <c r="K110">
        <v>18852.05</v>
      </c>
      <c r="L110">
        <v>6000</v>
      </c>
      <c r="O110">
        <v>126782.6</v>
      </c>
      <c r="R110">
        <v>7961</v>
      </c>
      <c r="T110">
        <v>-1144415.1499999999</v>
      </c>
      <c r="U110">
        <v>-7755.3</v>
      </c>
      <c r="V110">
        <v>1679735.01</v>
      </c>
      <c r="Y110">
        <v>650515.72</v>
      </c>
      <c r="Z110">
        <v>40000</v>
      </c>
      <c r="AA110">
        <v>165.09</v>
      </c>
      <c r="AC110">
        <v>438600</v>
      </c>
      <c r="AE110">
        <v>129200</v>
      </c>
      <c r="AF110">
        <v>665459.94999999995</v>
      </c>
      <c r="AG110">
        <v>2500</v>
      </c>
      <c r="AI110">
        <v>539404.85</v>
      </c>
      <c r="AJ110">
        <v>38515.199999999997</v>
      </c>
      <c r="AN110" s="59">
        <f t="shared" si="17"/>
        <v>529139.12</v>
      </c>
      <c r="AO110" s="29">
        <f t="shared" si="18"/>
        <v>134743.6</v>
      </c>
      <c r="AP110" s="19">
        <f t="shared" si="16"/>
        <v>394395.52</v>
      </c>
      <c r="AQ110" s="13">
        <f t="shared" si="19"/>
        <v>1258480.81</v>
      </c>
      <c r="AR110" s="14">
        <f t="shared" si="20"/>
        <v>1245879.9999999998</v>
      </c>
      <c r="AS110" s="24">
        <f t="shared" si="11"/>
        <v>12600.810000000289</v>
      </c>
    </row>
    <row r="111" spans="1:45" x14ac:dyDescent="0.25">
      <c r="A111" t="s">
        <v>450</v>
      </c>
      <c r="B111" t="s">
        <v>451</v>
      </c>
      <c r="C111" s="55">
        <v>2409</v>
      </c>
      <c r="D111" s="46" t="s">
        <v>985</v>
      </c>
      <c r="E111" t="s">
        <v>2639</v>
      </c>
      <c r="F111">
        <v>462218.92</v>
      </c>
      <c r="G111">
        <v>0</v>
      </c>
      <c r="H111">
        <v>200820.6</v>
      </c>
      <c r="J111">
        <v>6</v>
      </c>
      <c r="K111">
        <v>311582.95</v>
      </c>
      <c r="O111">
        <v>32612.5</v>
      </c>
      <c r="R111">
        <v>205.61</v>
      </c>
      <c r="T111">
        <v>-969.4</v>
      </c>
      <c r="U111">
        <v>-948695.9</v>
      </c>
      <c r="V111">
        <v>1611506.92</v>
      </c>
      <c r="Y111">
        <v>708042.63</v>
      </c>
      <c r="Z111">
        <v>60280</v>
      </c>
      <c r="AA111">
        <v>1159.8800000000001</v>
      </c>
      <c r="AC111">
        <v>782950</v>
      </c>
      <c r="AE111">
        <v>646256.6</v>
      </c>
      <c r="AF111">
        <v>1046654</v>
      </c>
      <c r="AG111">
        <v>2240</v>
      </c>
      <c r="AH111">
        <v>9312</v>
      </c>
      <c r="AI111">
        <v>842346.13</v>
      </c>
      <c r="AJ111">
        <v>18168.240000000002</v>
      </c>
      <c r="AN111" s="59">
        <f t="shared" si="17"/>
        <v>663039.52</v>
      </c>
      <c r="AO111" s="29">
        <f t="shared" si="18"/>
        <v>32818.11</v>
      </c>
      <c r="AP111" s="19">
        <f t="shared" si="16"/>
        <v>630221.41</v>
      </c>
      <c r="AQ111" s="13">
        <f t="shared" si="19"/>
        <v>2198689.11</v>
      </c>
      <c r="AR111" s="14">
        <f t="shared" si="20"/>
        <v>1918720.3699999999</v>
      </c>
      <c r="AS111" s="24">
        <f t="shared" si="11"/>
        <v>279968.74</v>
      </c>
    </row>
    <row r="112" spans="1:45" x14ac:dyDescent="0.25">
      <c r="A112" t="s">
        <v>450</v>
      </c>
      <c r="B112" t="s">
        <v>451</v>
      </c>
      <c r="C112" s="55">
        <v>1702</v>
      </c>
      <c r="D112" s="46" t="s">
        <v>986</v>
      </c>
      <c r="E112" t="s">
        <v>2640</v>
      </c>
      <c r="F112">
        <v>140551.65</v>
      </c>
      <c r="G112">
        <v>0</v>
      </c>
      <c r="H112">
        <v>46438.32</v>
      </c>
      <c r="J112">
        <v>10549</v>
      </c>
      <c r="K112">
        <v>709787.19</v>
      </c>
      <c r="N112">
        <v>59800</v>
      </c>
      <c r="O112">
        <v>9360</v>
      </c>
      <c r="R112">
        <v>468</v>
      </c>
      <c r="U112">
        <v>452690.04</v>
      </c>
      <c r="V112">
        <v>667875.67000000004</v>
      </c>
      <c r="Y112">
        <v>810796.94</v>
      </c>
      <c r="Z112">
        <v>8400</v>
      </c>
      <c r="AA112">
        <v>741.07</v>
      </c>
      <c r="AC112">
        <v>123057.8</v>
      </c>
      <c r="AE112">
        <v>238000</v>
      </c>
      <c r="AF112">
        <v>308627.8</v>
      </c>
      <c r="AH112">
        <v>8484</v>
      </c>
      <c r="AI112">
        <v>754177.78</v>
      </c>
      <c r="AJ112">
        <v>392573.78</v>
      </c>
      <c r="AN112" s="59">
        <f t="shared" si="17"/>
        <v>186989.97</v>
      </c>
      <c r="AO112" s="29">
        <f t="shared" si="18"/>
        <v>69628</v>
      </c>
      <c r="AP112" s="19">
        <f t="shared" si="16"/>
        <v>117361.97</v>
      </c>
      <c r="AQ112" s="13">
        <f t="shared" si="19"/>
        <v>1180995.81</v>
      </c>
      <c r="AR112" s="14">
        <f t="shared" si="20"/>
        <v>1463863.36</v>
      </c>
      <c r="AS112" s="24">
        <f t="shared" si="11"/>
        <v>-282867.55000000005</v>
      </c>
    </row>
    <row r="113" spans="1:45" x14ac:dyDescent="0.25">
      <c r="A113" t="s">
        <v>450</v>
      </c>
      <c r="B113" t="s">
        <v>451</v>
      </c>
      <c r="C113" s="55">
        <v>2179</v>
      </c>
      <c r="D113" s="46" t="s">
        <v>987</v>
      </c>
      <c r="E113" t="s">
        <v>2641</v>
      </c>
      <c r="F113">
        <v>378697.45</v>
      </c>
      <c r="G113">
        <v>0</v>
      </c>
      <c r="H113">
        <v>32091.99</v>
      </c>
      <c r="J113">
        <v>306939.21000000002</v>
      </c>
      <c r="K113">
        <v>298200.5</v>
      </c>
      <c r="L113">
        <v>1</v>
      </c>
      <c r="N113">
        <v>240000</v>
      </c>
      <c r="O113">
        <v>9360</v>
      </c>
      <c r="R113">
        <v>240</v>
      </c>
      <c r="U113">
        <v>192922.39</v>
      </c>
      <c r="V113">
        <v>654977.96</v>
      </c>
      <c r="Y113">
        <v>807629.27</v>
      </c>
      <c r="AA113">
        <v>978.6</v>
      </c>
      <c r="AC113">
        <v>606715</v>
      </c>
      <c r="AE113">
        <v>164300</v>
      </c>
      <c r="AF113">
        <v>745574</v>
      </c>
      <c r="AG113">
        <v>13223</v>
      </c>
      <c r="AH113">
        <v>28749</v>
      </c>
      <c r="AI113">
        <v>728588.97</v>
      </c>
      <c r="AJ113">
        <v>144938.1</v>
      </c>
      <c r="AL113">
        <v>120</v>
      </c>
      <c r="AN113" s="59">
        <f t="shared" si="17"/>
        <v>410789.44</v>
      </c>
      <c r="AO113" s="29">
        <f t="shared" si="18"/>
        <v>249600</v>
      </c>
      <c r="AP113" s="19">
        <f t="shared" si="16"/>
        <v>161189.44</v>
      </c>
      <c r="AQ113" s="13">
        <f t="shared" si="19"/>
        <v>1579622.87</v>
      </c>
      <c r="AR113" s="14">
        <f t="shared" si="20"/>
        <v>1661193.07</v>
      </c>
      <c r="AS113" s="24">
        <f t="shared" si="11"/>
        <v>-81570.199999999953</v>
      </c>
    </row>
    <row r="114" spans="1:45" x14ac:dyDescent="0.25">
      <c r="A114" t="s">
        <v>454</v>
      </c>
      <c r="B114" t="s">
        <v>455</v>
      </c>
      <c r="C114" s="55">
        <v>3793</v>
      </c>
      <c r="D114" s="46" t="s">
        <v>988</v>
      </c>
      <c r="E114" t="s">
        <v>2642</v>
      </c>
      <c r="F114">
        <v>1110528.07</v>
      </c>
      <c r="G114">
        <v>0</v>
      </c>
      <c r="H114">
        <v>125620.91</v>
      </c>
      <c r="J114">
        <v>81272.649999999994</v>
      </c>
      <c r="K114">
        <v>239914.62</v>
      </c>
      <c r="N114">
        <v>0</v>
      </c>
      <c r="O114">
        <v>8400</v>
      </c>
      <c r="R114">
        <v>1533.72</v>
      </c>
      <c r="U114">
        <v>-2241295.13</v>
      </c>
      <c r="V114">
        <v>3175397.16</v>
      </c>
      <c r="Y114">
        <v>1052034.51</v>
      </c>
      <c r="Z114">
        <v>1101758</v>
      </c>
      <c r="AA114">
        <v>1081.98</v>
      </c>
      <c r="AC114">
        <v>1418574</v>
      </c>
      <c r="AF114">
        <v>1655614</v>
      </c>
      <c r="AG114">
        <v>9760</v>
      </c>
      <c r="AH114">
        <v>18544</v>
      </c>
      <c r="AI114">
        <v>1185183.1000000001</v>
      </c>
      <c r="AJ114">
        <v>76046.89</v>
      </c>
      <c r="AL114">
        <v>15000</v>
      </c>
      <c r="AN114" s="59">
        <f t="shared" si="17"/>
        <v>1236148.98</v>
      </c>
      <c r="AO114" s="29">
        <f t="shared" si="18"/>
        <v>9933.7199999999993</v>
      </c>
      <c r="AP114" s="19">
        <f t="shared" si="16"/>
        <v>1226215.26</v>
      </c>
      <c r="AQ114" s="13">
        <f t="shared" si="19"/>
        <v>3573448.4899999998</v>
      </c>
      <c r="AR114" s="14">
        <f t="shared" si="20"/>
        <v>2960147.99</v>
      </c>
      <c r="AS114" s="24">
        <f t="shared" si="11"/>
        <v>613300.49999999953</v>
      </c>
    </row>
    <row r="115" spans="1:45" x14ac:dyDescent="0.25">
      <c r="A115" t="s">
        <v>454</v>
      </c>
      <c r="B115" t="s">
        <v>455</v>
      </c>
      <c r="C115" s="55">
        <v>1435</v>
      </c>
      <c r="D115" s="46" t="s">
        <v>989</v>
      </c>
      <c r="E115" t="s">
        <v>2643</v>
      </c>
      <c r="F115">
        <v>625569.14</v>
      </c>
      <c r="G115">
        <v>0</v>
      </c>
      <c r="H115">
        <v>3411.1</v>
      </c>
      <c r="J115">
        <v>2979582.72</v>
      </c>
      <c r="K115">
        <v>93024.59</v>
      </c>
      <c r="N115">
        <v>0</v>
      </c>
      <c r="O115">
        <v>15760</v>
      </c>
      <c r="R115">
        <v>1972.9</v>
      </c>
      <c r="U115">
        <v>2299736.27</v>
      </c>
      <c r="V115">
        <v>1191484.79</v>
      </c>
      <c r="Y115">
        <v>722674.1</v>
      </c>
      <c r="Z115">
        <v>449980</v>
      </c>
      <c r="AA115">
        <v>798.34</v>
      </c>
      <c r="AC115">
        <v>745207.6</v>
      </c>
      <c r="AE115">
        <v>248000</v>
      </c>
      <c r="AF115">
        <v>1220111.1100000001</v>
      </c>
      <c r="AG115">
        <v>280</v>
      </c>
      <c r="AH115">
        <v>19720</v>
      </c>
      <c r="AI115">
        <v>544716.9</v>
      </c>
      <c r="AJ115">
        <v>174198.44</v>
      </c>
      <c r="AL115">
        <v>15000</v>
      </c>
      <c r="AN115" s="59">
        <f t="shared" si="17"/>
        <v>628980.24</v>
      </c>
      <c r="AO115" s="29">
        <f t="shared" si="18"/>
        <v>17732.900000000001</v>
      </c>
      <c r="AP115" s="19">
        <f t="shared" si="16"/>
        <v>611247.34</v>
      </c>
      <c r="AQ115" s="13">
        <f t="shared" si="19"/>
        <v>2166660.04</v>
      </c>
      <c r="AR115" s="14">
        <f t="shared" si="20"/>
        <v>1974026.4500000002</v>
      </c>
      <c r="AS115" s="24">
        <f t="shared" si="11"/>
        <v>192633.58999999985</v>
      </c>
    </row>
    <row r="116" spans="1:45" x14ac:dyDescent="0.25">
      <c r="A116" t="s">
        <v>454</v>
      </c>
      <c r="B116" t="s">
        <v>455</v>
      </c>
      <c r="C116" s="55">
        <v>1980</v>
      </c>
      <c r="D116" s="46" t="s">
        <v>990</v>
      </c>
      <c r="E116" t="s">
        <v>2644</v>
      </c>
      <c r="F116">
        <v>634770.68999999994</v>
      </c>
      <c r="G116">
        <v>0</v>
      </c>
      <c r="H116">
        <v>412900.89</v>
      </c>
      <c r="J116">
        <v>1722568.58</v>
      </c>
      <c r="K116">
        <v>261464.15</v>
      </c>
      <c r="O116">
        <v>64120</v>
      </c>
      <c r="R116">
        <v>1078</v>
      </c>
      <c r="U116">
        <v>1704009.27</v>
      </c>
      <c r="V116">
        <v>918887.6</v>
      </c>
      <c r="Y116">
        <v>784730.47</v>
      </c>
      <c r="Z116">
        <v>407238</v>
      </c>
      <c r="AA116">
        <v>811.13</v>
      </c>
      <c r="AC116">
        <v>771616.8</v>
      </c>
      <c r="AE116">
        <v>118600</v>
      </c>
      <c r="AF116">
        <v>1026472.8</v>
      </c>
      <c r="AG116">
        <v>9700</v>
      </c>
      <c r="AH116">
        <v>7106</v>
      </c>
      <c r="AI116">
        <v>421716.23</v>
      </c>
      <c r="AJ116">
        <v>194391.93</v>
      </c>
      <c r="AL116">
        <v>80000</v>
      </c>
      <c r="AN116" s="59">
        <f t="shared" si="17"/>
        <v>1047671.58</v>
      </c>
      <c r="AO116" s="29">
        <f t="shared" si="18"/>
        <v>65198</v>
      </c>
      <c r="AP116" s="19">
        <f t="shared" si="16"/>
        <v>982473.58</v>
      </c>
      <c r="AQ116" s="13">
        <f t="shared" si="19"/>
        <v>2082996.4</v>
      </c>
      <c r="AR116" s="14">
        <f t="shared" si="20"/>
        <v>1739386.96</v>
      </c>
      <c r="AS116" s="24">
        <f t="shared" si="11"/>
        <v>343609.43999999994</v>
      </c>
    </row>
    <row r="117" spans="1:45" x14ac:dyDescent="0.25">
      <c r="A117" t="s">
        <v>454</v>
      </c>
      <c r="B117" t="s">
        <v>455</v>
      </c>
      <c r="C117" s="55">
        <v>2225</v>
      </c>
      <c r="D117" s="46" t="s">
        <v>991</v>
      </c>
      <c r="E117" t="s">
        <v>2645</v>
      </c>
      <c r="F117">
        <v>296172.57</v>
      </c>
      <c r="G117">
        <v>0</v>
      </c>
      <c r="H117">
        <v>105780.88</v>
      </c>
      <c r="J117">
        <v>80004.55</v>
      </c>
      <c r="K117">
        <v>72545.16</v>
      </c>
      <c r="N117">
        <v>0</v>
      </c>
      <c r="O117">
        <v>89880</v>
      </c>
      <c r="R117">
        <v>1970.32</v>
      </c>
      <c r="U117">
        <v>-1472530.48</v>
      </c>
      <c r="V117">
        <v>1855787.89</v>
      </c>
      <c r="Y117">
        <v>949684.93</v>
      </c>
      <c r="Z117">
        <v>292376</v>
      </c>
      <c r="AA117">
        <v>741.87</v>
      </c>
      <c r="AC117">
        <v>1191795.3999999999</v>
      </c>
      <c r="AE117">
        <v>165632.15</v>
      </c>
      <c r="AF117">
        <v>1585569.65</v>
      </c>
      <c r="AG117">
        <v>9960</v>
      </c>
      <c r="AH117">
        <v>3792</v>
      </c>
      <c r="AI117">
        <v>854451.91</v>
      </c>
      <c r="AJ117">
        <v>49935.61</v>
      </c>
      <c r="AL117">
        <v>17125.75</v>
      </c>
      <c r="AN117" s="59">
        <f t="shared" si="17"/>
        <v>401953.45</v>
      </c>
      <c r="AO117" s="29">
        <f t="shared" si="18"/>
        <v>91850.32</v>
      </c>
      <c r="AP117" s="19">
        <f t="shared" si="16"/>
        <v>310103.13</v>
      </c>
      <c r="AQ117" s="13">
        <f t="shared" si="19"/>
        <v>2600230.35</v>
      </c>
      <c r="AR117" s="14">
        <f t="shared" si="20"/>
        <v>2520834.92</v>
      </c>
      <c r="AS117" s="24">
        <f t="shared" si="11"/>
        <v>79395.430000000168</v>
      </c>
    </row>
    <row r="118" spans="1:45" x14ac:dyDescent="0.25">
      <c r="A118" t="s">
        <v>454</v>
      </c>
      <c r="B118" t="s">
        <v>455</v>
      </c>
      <c r="C118" s="55">
        <v>2531</v>
      </c>
      <c r="D118" s="46" t="s">
        <v>992</v>
      </c>
      <c r="E118" t="s">
        <v>2646</v>
      </c>
      <c r="F118">
        <v>177268.26</v>
      </c>
      <c r="G118">
        <v>0</v>
      </c>
      <c r="H118">
        <v>252544.93</v>
      </c>
      <c r="J118">
        <v>229383.66</v>
      </c>
      <c r="K118">
        <v>233317.9</v>
      </c>
      <c r="N118">
        <v>14500</v>
      </c>
      <c r="O118">
        <v>16560</v>
      </c>
      <c r="R118">
        <v>12.12</v>
      </c>
      <c r="U118">
        <v>-886194.17</v>
      </c>
      <c r="V118">
        <v>1498231.3</v>
      </c>
      <c r="Y118">
        <v>1485373.71</v>
      </c>
      <c r="Z118">
        <v>2</v>
      </c>
      <c r="AA118">
        <v>563.52</v>
      </c>
      <c r="AC118">
        <v>721298.8</v>
      </c>
      <c r="AF118">
        <v>980328.8</v>
      </c>
      <c r="AG118">
        <v>3024</v>
      </c>
      <c r="AH118">
        <v>14140</v>
      </c>
      <c r="AI118">
        <v>822020.93</v>
      </c>
      <c r="AJ118">
        <v>123295.55</v>
      </c>
      <c r="AK118">
        <v>15000</v>
      </c>
      <c r="AL118">
        <v>23.25</v>
      </c>
      <c r="AN118" s="59">
        <f t="shared" si="17"/>
        <v>429813.19</v>
      </c>
      <c r="AO118" s="29">
        <f t="shared" si="18"/>
        <v>31072.12</v>
      </c>
      <c r="AP118" s="19">
        <f t="shared" si="16"/>
        <v>398741.07</v>
      </c>
      <c r="AQ118" s="13">
        <f t="shared" si="19"/>
        <v>2207238.0300000003</v>
      </c>
      <c r="AR118" s="14">
        <f t="shared" si="20"/>
        <v>1957832.53</v>
      </c>
      <c r="AS118" s="24">
        <f t="shared" si="11"/>
        <v>249405.50000000023</v>
      </c>
    </row>
    <row r="119" spans="1:45" x14ac:dyDescent="0.25">
      <c r="A119" t="s">
        <v>454</v>
      </c>
      <c r="B119" t="s">
        <v>455</v>
      </c>
      <c r="C119" s="55">
        <v>3453</v>
      </c>
      <c r="D119" s="46" t="s">
        <v>993</v>
      </c>
      <c r="E119" t="s">
        <v>2647</v>
      </c>
      <c r="F119">
        <v>843951.7</v>
      </c>
      <c r="G119">
        <v>0</v>
      </c>
      <c r="H119">
        <v>32088.45</v>
      </c>
      <c r="J119">
        <v>1472001</v>
      </c>
      <c r="K119">
        <v>214988.99</v>
      </c>
      <c r="N119">
        <v>43505</v>
      </c>
      <c r="O119">
        <v>49010</v>
      </c>
      <c r="R119">
        <v>1711</v>
      </c>
      <c r="U119">
        <v>1790684.03</v>
      </c>
      <c r="V119">
        <v>655276.54</v>
      </c>
      <c r="Y119">
        <v>1659654.03</v>
      </c>
      <c r="Z119">
        <v>30000</v>
      </c>
      <c r="AA119">
        <v>1224.03</v>
      </c>
      <c r="AC119">
        <v>860639.32</v>
      </c>
      <c r="AE119">
        <v>65400</v>
      </c>
      <c r="AF119">
        <v>1373378.32</v>
      </c>
      <c r="AH119">
        <v>47852</v>
      </c>
      <c r="AI119">
        <v>809772.71</v>
      </c>
      <c r="AJ119">
        <v>325070.93</v>
      </c>
      <c r="AL119">
        <v>37999.85</v>
      </c>
      <c r="AN119" s="59">
        <f t="shared" si="17"/>
        <v>876040.14999999991</v>
      </c>
      <c r="AO119" s="29">
        <f t="shared" si="18"/>
        <v>94226</v>
      </c>
      <c r="AP119" s="19">
        <f t="shared" si="16"/>
        <v>781814.14999999991</v>
      </c>
      <c r="AQ119" s="13">
        <f t="shared" si="19"/>
        <v>2616917.38</v>
      </c>
      <c r="AR119" s="14">
        <f t="shared" si="20"/>
        <v>2594073.8100000005</v>
      </c>
      <c r="AS119" s="24">
        <f t="shared" si="11"/>
        <v>22843.569999999367</v>
      </c>
    </row>
    <row r="120" spans="1:45" x14ac:dyDescent="0.25">
      <c r="A120" t="s">
        <v>454</v>
      </c>
      <c r="B120" t="s">
        <v>455</v>
      </c>
      <c r="C120" s="55">
        <v>3635</v>
      </c>
      <c r="D120" s="46" t="s">
        <v>994</v>
      </c>
      <c r="E120" t="s">
        <v>2648</v>
      </c>
      <c r="F120">
        <v>700215.92</v>
      </c>
      <c r="G120">
        <v>0</v>
      </c>
      <c r="H120">
        <v>55957.65</v>
      </c>
      <c r="J120">
        <v>781030.65</v>
      </c>
      <c r="K120">
        <v>43855.28</v>
      </c>
      <c r="N120">
        <v>15500</v>
      </c>
      <c r="O120">
        <v>21460</v>
      </c>
      <c r="R120">
        <v>895.32</v>
      </c>
      <c r="U120">
        <v>-678534.97</v>
      </c>
      <c r="V120">
        <v>1904716.16</v>
      </c>
      <c r="Y120">
        <v>1564954.73</v>
      </c>
      <c r="Z120">
        <v>107490</v>
      </c>
      <c r="AA120">
        <v>653.72</v>
      </c>
      <c r="AC120">
        <v>674763</v>
      </c>
      <c r="AE120">
        <v>108200</v>
      </c>
      <c r="AF120">
        <v>1058360</v>
      </c>
      <c r="AG120">
        <v>22042</v>
      </c>
      <c r="AH120">
        <v>6904</v>
      </c>
      <c r="AI120">
        <v>887930.51</v>
      </c>
      <c r="AJ120">
        <v>133785.15</v>
      </c>
      <c r="AL120">
        <v>30016.799999999999</v>
      </c>
      <c r="AN120" s="59">
        <f t="shared" si="17"/>
        <v>756173.57000000007</v>
      </c>
      <c r="AO120" s="29">
        <f t="shared" si="18"/>
        <v>37855.32</v>
      </c>
      <c r="AP120" s="19">
        <f t="shared" si="16"/>
        <v>718318.25000000012</v>
      </c>
      <c r="AQ120" s="13">
        <f t="shared" si="19"/>
        <v>2456061.4500000002</v>
      </c>
      <c r="AR120" s="14">
        <f t="shared" si="20"/>
        <v>2139038.46</v>
      </c>
      <c r="AS120" s="24">
        <f t="shared" ref="AS120:AS139" si="21">AQ120-AR120</f>
        <v>317022.99000000022</v>
      </c>
    </row>
    <row r="121" spans="1:45" x14ac:dyDescent="0.25">
      <c r="A121" t="s">
        <v>454</v>
      </c>
      <c r="B121" t="s">
        <v>455</v>
      </c>
      <c r="C121" s="55">
        <v>4256</v>
      </c>
      <c r="D121" s="46" t="s">
        <v>995</v>
      </c>
      <c r="E121" t="s">
        <v>2649</v>
      </c>
      <c r="F121">
        <v>822081.29</v>
      </c>
      <c r="G121">
        <v>0</v>
      </c>
      <c r="H121">
        <v>189700.5</v>
      </c>
      <c r="J121">
        <v>94017.72</v>
      </c>
      <c r="K121">
        <v>111316.39</v>
      </c>
      <c r="N121">
        <v>6500</v>
      </c>
      <c r="O121">
        <v>20960</v>
      </c>
      <c r="R121">
        <v>14.9</v>
      </c>
      <c r="U121">
        <v>-1915676.57</v>
      </c>
      <c r="V121">
        <v>2482221.21</v>
      </c>
      <c r="Y121">
        <v>718131.5</v>
      </c>
      <c r="Z121">
        <v>729477</v>
      </c>
      <c r="AA121">
        <v>407.52</v>
      </c>
      <c r="AC121">
        <v>1182852</v>
      </c>
      <c r="AE121">
        <v>323600</v>
      </c>
      <c r="AF121">
        <v>1645941</v>
      </c>
      <c r="AG121">
        <v>4320</v>
      </c>
      <c r="AH121">
        <v>24860</v>
      </c>
      <c r="AI121">
        <v>532271.78</v>
      </c>
      <c r="AJ121">
        <v>108383.89</v>
      </c>
      <c r="AL121">
        <v>15594.99</v>
      </c>
      <c r="AN121" s="59">
        <f t="shared" si="17"/>
        <v>1011781.79</v>
      </c>
      <c r="AO121" s="29">
        <f t="shared" si="18"/>
        <v>27474.9</v>
      </c>
      <c r="AP121" s="19">
        <f t="shared" si="16"/>
        <v>984306.89</v>
      </c>
      <c r="AQ121" s="13">
        <f t="shared" si="19"/>
        <v>2954468.02</v>
      </c>
      <c r="AR121" s="14">
        <f t="shared" si="20"/>
        <v>2331371.6600000006</v>
      </c>
      <c r="AS121" s="24">
        <f t="shared" si="21"/>
        <v>623096.3599999994</v>
      </c>
    </row>
    <row r="122" spans="1:45" x14ac:dyDescent="0.25">
      <c r="A122" t="s">
        <v>458</v>
      </c>
      <c r="B122" t="s">
        <v>459</v>
      </c>
      <c r="C122" s="55">
        <v>2177</v>
      </c>
      <c r="D122" s="46" t="s">
        <v>996</v>
      </c>
      <c r="E122" t="s">
        <v>2650</v>
      </c>
      <c r="F122">
        <v>216365.22</v>
      </c>
      <c r="G122">
        <v>0</v>
      </c>
      <c r="H122">
        <v>563553.39</v>
      </c>
      <c r="J122">
        <v>1888325.2</v>
      </c>
      <c r="K122">
        <v>303928.34000000003</v>
      </c>
      <c r="R122">
        <v>1215</v>
      </c>
      <c r="U122">
        <v>-1066922.44</v>
      </c>
      <c r="V122">
        <v>3637434.23</v>
      </c>
      <c r="Y122">
        <v>707428.3</v>
      </c>
      <c r="Z122">
        <v>726682</v>
      </c>
      <c r="AA122">
        <v>1109.3699999999999</v>
      </c>
      <c r="AC122">
        <v>1295920</v>
      </c>
      <c r="AF122">
        <v>1572660</v>
      </c>
      <c r="AH122">
        <v>53920</v>
      </c>
      <c r="AI122">
        <v>600679.04</v>
      </c>
      <c r="AJ122">
        <v>103435.27</v>
      </c>
      <c r="AN122" s="59">
        <f t="shared" si="17"/>
        <v>779918.61</v>
      </c>
      <c r="AO122" s="29">
        <f t="shared" si="18"/>
        <v>1215</v>
      </c>
      <c r="AP122" s="19">
        <f t="shared" si="16"/>
        <v>778703.61</v>
      </c>
      <c r="AQ122" s="13">
        <f t="shared" si="19"/>
        <v>2731139.67</v>
      </c>
      <c r="AR122" s="14">
        <f t="shared" si="20"/>
        <v>2330694.31</v>
      </c>
      <c r="AS122" s="24">
        <f t="shared" si="21"/>
        <v>400445.35999999987</v>
      </c>
    </row>
    <row r="123" spans="1:45" x14ac:dyDescent="0.25">
      <c r="A123" t="s">
        <v>458</v>
      </c>
      <c r="B123" t="s">
        <v>459</v>
      </c>
      <c r="C123" s="55">
        <v>3300</v>
      </c>
      <c r="D123" s="46" t="s">
        <v>997</v>
      </c>
      <c r="E123" t="s">
        <v>2651</v>
      </c>
      <c r="F123">
        <v>874828.54</v>
      </c>
      <c r="G123">
        <v>0</v>
      </c>
      <c r="H123">
        <v>1154879.8400000001</v>
      </c>
      <c r="J123">
        <v>1291930.3600000001</v>
      </c>
      <c r="K123">
        <v>27079.88</v>
      </c>
      <c r="R123">
        <v>1895</v>
      </c>
      <c r="U123">
        <v>3144825.71</v>
      </c>
      <c r="Y123">
        <v>293133.51</v>
      </c>
      <c r="Z123">
        <v>661058</v>
      </c>
      <c r="AA123">
        <v>2276.48</v>
      </c>
      <c r="AE123">
        <v>440032</v>
      </c>
      <c r="AF123">
        <v>400786</v>
      </c>
      <c r="AH123">
        <v>16928</v>
      </c>
      <c r="AI123">
        <v>636812.09</v>
      </c>
      <c r="AJ123">
        <v>139975.99</v>
      </c>
      <c r="AN123" s="59">
        <f t="shared" si="17"/>
        <v>2029708.3800000001</v>
      </c>
      <c r="AO123" s="29">
        <f t="shared" si="18"/>
        <v>1895</v>
      </c>
      <c r="AP123" s="19">
        <f t="shared" si="16"/>
        <v>2027813.3800000001</v>
      </c>
      <c r="AQ123" s="13">
        <f t="shared" si="19"/>
        <v>1396499.99</v>
      </c>
      <c r="AR123" s="14">
        <f t="shared" si="20"/>
        <v>1194502.0799999998</v>
      </c>
      <c r="AS123" s="24">
        <f t="shared" si="21"/>
        <v>201997.91000000015</v>
      </c>
    </row>
    <row r="124" spans="1:45" x14ac:dyDescent="0.25">
      <c r="A124" t="s">
        <v>458</v>
      </c>
      <c r="B124" t="s">
        <v>459</v>
      </c>
      <c r="C124" s="55">
        <v>1172</v>
      </c>
      <c r="D124" s="46" t="s">
        <v>998</v>
      </c>
      <c r="E124" t="s">
        <v>2652</v>
      </c>
      <c r="F124">
        <v>108299.7</v>
      </c>
      <c r="G124">
        <v>0</v>
      </c>
      <c r="H124">
        <v>490207.51</v>
      </c>
      <c r="J124">
        <v>2253895.16</v>
      </c>
      <c r="K124">
        <v>356262.03</v>
      </c>
      <c r="R124">
        <v>1215.9000000000001</v>
      </c>
      <c r="U124">
        <v>2523432.8199999998</v>
      </c>
      <c r="V124">
        <v>431249.19</v>
      </c>
      <c r="Y124">
        <v>390844.87</v>
      </c>
      <c r="Z124">
        <v>52400</v>
      </c>
      <c r="AA124">
        <v>1193.69</v>
      </c>
      <c r="AE124">
        <v>544260.4</v>
      </c>
      <c r="AF124">
        <v>353520.4</v>
      </c>
      <c r="AG124">
        <v>28483</v>
      </c>
      <c r="AH124">
        <v>8178</v>
      </c>
      <c r="AI124">
        <v>345751.07</v>
      </c>
      <c r="AN124" s="59">
        <f t="shared" si="17"/>
        <v>598507.21</v>
      </c>
      <c r="AO124" s="29">
        <f t="shared" si="18"/>
        <v>1215.9000000000001</v>
      </c>
      <c r="AP124" s="19">
        <f t="shared" si="16"/>
        <v>597291.30999999994</v>
      </c>
      <c r="AQ124" s="13">
        <f t="shared" si="19"/>
        <v>988698.96</v>
      </c>
      <c r="AR124" s="14">
        <f t="shared" si="20"/>
        <v>735932.47</v>
      </c>
      <c r="AS124" s="24">
        <f t="shared" si="21"/>
        <v>252766.49</v>
      </c>
    </row>
    <row r="125" spans="1:45" x14ac:dyDescent="0.25">
      <c r="A125" t="s">
        <v>458</v>
      </c>
      <c r="B125" t="s">
        <v>459</v>
      </c>
      <c r="C125" s="55">
        <v>2177</v>
      </c>
      <c r="D125" s="46" t="s">
        <v>999</v>
      </c>
      <c r="E125" t="s">
        <v>2653</v>
      </c>
      <c r="F125">
        <v>134185.99</v>
      </c>
      <c r="G125">
        <v>0</v>
      </c>
      <c r="H125">
        <v>868278.1</v>
      </c>
      <c r="J125">
        <v>167161</v>
      </c>
      <c r="K125">
        <v>174879.29</v>
      </c>
      <c r="N125">
        <v>50000</v>
      </c>
      <c r="R125">
        <v>628</v>
      </c>
      <c r="U125">
        <v>1174435.23</v>
      </c>
      <c r="Y125">
        <v>755473.23</v>
      </c>
      <c r="Z125">
        <v>58680</v>
      </c>
      <c r="AA125">
        <v>414.31</v>
      </c>
      <c r="AE125">
        <v>183852</v>
      </c>
      <c r="AF125">
        <v>359352</v>
      </c>
      <c r="AG125">
        <v>2500</v>
      </c>
      <c r="AH125">
        <v>23372</v>
      </c>
      <c r="AI125">
        <v>490473.51</v>
      </c>
      <c r="AJ125">
        <v>2080.88</v>
      </c>
      <c r="AL125">
        <v>1200</v>
      </c>
      <c r="AN125" s="59">
        <f t="shared" si="17"/>
        <v>1002464.09</v>
      </c>
      <c r="AO125" s="29">
        <f t="shared" si="18"/>
        <v>50628</v>
      </c>
      <c r="AP125" s="19">
        <f t="shared" si="16"/>
        <v>951836.09</v>
      </c>
      <c r="AQ125" s="13">
        <f t="shared" si="19"/>
        <v>998419.54</v>
      </c>
      <c r="AR125" s="14">
        <f t="shared" si="20"/>
        <v>878978.39</v>
      </c>
      <c r="AS125" s="24">
        <f t="shared" si="21"/>
        <v>119441.15000000002</v>
      </c>
    </row>
    <row r="126" spans="1:45" x14ac:dyDescent="0.25">
      <c r="A126" t="s">
        <v>458</v>
      </c>
      <c r="B126" t="s">
        <v>459</v>
      </c>
      <c r="C126" s="55">
        <v>4986</v>
      </c>
      <c r="D126" s="46" t="s">
        <v>1000</v>
      </c>
      <c r="E126" t="s">
        <v>2654</v>
      </c>
      <c r="F126">
        <v>198015.02</v>
      </c>
      <c r="G126">
        <v>0</v>
      </c>
      <c r="H126">
        <v>242351.75</v>
      </c>
      <c r="J126">
        <v>522198.06</v>
      </c>
      <c r="K126">
        <v>400785.48</v>
      </c>
      <c r="R126">
        <v>0</v>
      </c>
      <c r="U126">
        <v>849877.17</v>
      </c>
      <c r="V126">
        <v>343312.84</v>
      </c>
      <c r="Y126">
        <v>1183789.8899999999</v>
      </c>
      <c r="AA126">
        <v>696.53</v>
      </c>
      <c r="AC126">
        <v>1758000</v>
      </c>
      <c r="AE126">
        <v>19000</v>
      </c>
      <c r="AF126">
        <v>1968666</v>
      </c>
      <c r="AG126">
        <v>30396</v>
      </c>
      <c r="AH126">
        <v>7460</v>
      </c>
      <c r="AI126">
        <v>769295.94</v>
      </c>
      <c r="AJ126">
        <v>15508.18</v>
      </c>
      <c r="AN126" s="59">
        <f t="shared" si="17"/>
        <v>440366.77</v>
      </c>
      <c r="AO126" s="29">
        <f t="shared" si="18"/>
        <v>0</v>
      </c>
      <c r="AP126" s="19">
        <f t="shared" si="16"/>
        <v>440366.77</v>
      </c>
      <c r="AQ126" s="13">
        <f t="shared" si="19"/>
        <v>2961486.42</v>
      </c>
      <c r="AR126" s="14">
        <f t="shared" si="20"/>
        <v>2791326.12</v>
      </c>
      <c r="AS126" s="24">
        <f t="shared" si="21"/>
        <v>170160.29999999981</v>
      </c>
    </row>
    <row r="127" spans="1:45" x14ac:dyDescent="0.25">
      <c r="A127" t="s">
        <v>458</v>
      </c>
      <c r="B127" t="s">
        <v>459</v>
      </c>
      <c r="C127" s="55">
        <v>4194</v>
      </c>
      <c r="D127" s="46" t="s">
        <v>1001</v>
      </c>
      <c r="E127" t="s">
        <v>2655</v>
      </c>
      <c r="F127">
        <v>1132406.6399999999</v>
      </c>
      <c r="G127">
        <v>0</v>
      </c>
      <c r="H127">
        <v>452891.38</v>
      </c>
      <c r="J127">
        <v>255634.59</v>
      </c>
      <c r="K127">
        <v>157742.79999999999</v>
      </c>
      <c r="R127">
        <v>4154</v>
      </c>
      <c r="U127">
        <v>-630948.61</v>
      </c>
      <c r="V127">
        <v>1627802.29</v>
      </c>
      <c r="Y127">
        <v>1242614.57</v>
      </c>
      <c r="Z127">
        <v>950222</v>
      </c>
      <c r="AA127">
        <v>769.13</v>
      </c>
      <c r="AC127">
        <v>1092800</v>
      </c>
      <c r="AE127">
        <v>400</v>
      </c>
      <c r="AF127">
        <v>1441509.4</v>
      </c>
      <c r="AG127">
        <v>4405</v>
      </c>
      <c r="AH127">
        <v>35621</v>
      </c>
      <c r="AI127">
        <v>800523.77</v>
      </c>
      <c r="AJ127">
        <v>7078.8</v>
      </c>
      <c r="AN127" s="59">
        <f t="shared" si="17"/>
        <v>1585298.02</v>
      </c>
      <c r="AO127" s="29">
        <f t="shared" si="18"/>
        <v>4154</v>
      </c>
      <c r="AP127" s="19">
        <f t="shared" si="16"/>
        <v>1581144.02</v>
      </c>
      <c r="AQ127" s="13">
        <f t="shared" si="19"/>
        <v>3286805.7</v>
      </c>
      <c r="AR127" s="14">
        <f t="shared" si="20"/>
        <v>2289137.9699999997</v>
      </c>
      <c r="AS127" s="24">
        <f t="shared" si="21"/>
        <v>997667.73000000045</v>
      </c>
    </row>
    <row r="128" spans="1:45" x14ac:dyDescent="0.25">
      <c r="A128" t="s">
        <v>458</v>
      </c>
      <c r="B128" t="s">
        <v>459</v>
      </c>
      <c r="C128" s="55">
        <v>4296</v>
      </c>
      <c r="D128" s="46" t="s">
        <v>1002</v>
      </c>
      <c r="E128" t="s">
        <v>2656</v>
      </c>
      <c r="F128">
        <v>1643377.88</v>
      </c>
      <c r="G128">
        <v>100000</v>
      </c>
      <c r="H128">
        <v>1016021.8</v>
      </c>
      <c r="J128">
        <v>17</v>
      </c>
      <c r="K128">
        <v>69596.7</v>
      </c>
      <c r="R128">
        <v>0</v>
      </c>
      <c r="U128">
        <v>-243733.98</v>
      </c>
      <c r="V128">
        <v>2560000</v>
      </c>
      <c r="Y128">
        <v>1786614.68</v>
      </c>
      <c r="AA128">
        <v>2591.46</v>
      </c>
      <c r="AC128">
        <v>863400</v>
      </c>
      <c r="AE128">
        <v>2257</v>
      </c>
      <c r="AF128">
        <v>1241754.81</v>
      </c>
      <c r="AH128">
        <v>38080</v>
      </c>
      <c r="AI128">
        <v>809365.74</v>
      </c>
      <c r="AJ128">
        <v>52915.23</v>
      </c>
      <c r="AN128" s="59">
        <f t="shared" si="17"/>
        <v>2759399.6799999997</v>
      </c>
      <c r="AO128" s="29">
        <f t="shared" si="18"/>
        <v>0</v>
      </c>
      <c r="AP128" s="19">
        <f t="shared" si="16"/>
        <v>2759399.6799999997</v>
      </c>
      <c r="AQ128" s="13">
        <f t="shared" si="19"/>
        <v>2654863.1399999997</v>
      </c>
      <c r="AR128" s="14">
        <f t="shared" si="20"/>
        <v>2142115.7800000003</v>
      </c>
      <c r="AS128" s="24">
        <f t="shared" si="21"/>
        <v>512747.3599999994</v>
      </c>
    </row>
    <row r="129" spans="1:45" x14ac:dyDescent="0.25">
      <c r="A129" t="s">
        <v>458</v>
      </c>
      <c r="B129" t="s">
        <v>459</v>
      </c>
      <c r="C129" s="55">
        <v>2528</v>
      </c>
      <c r="D129" s="46" t="s">
        <v>1003</v>
      </c>
      <c r="E129" t="s">
        <v>2657</v>
      </c>
      <c r="F129">
        <v>736690.36</v>
      </c>
      <c r="G129">
        <v>0</v>
      </c>
      <c r="H129">
        <v>91170.559999999998</v>
      </c>
      <c r="J129">
        <v>-31625.78</v>
      </c>
      <c r="K129">
        <v>193884.86</v>
      </c>
      <c r="O129">
        <v>35000</v>
      </c>
      <c r="R129">
        <v>1067363.1200000001</v>
      </c>
      <c r="U129">
        <v>-2576744.19</v>
      </c>
      <c r="V129">
        <v>2948636.78</v>
      </c>
      <c r="Y129">
        <v>112424.34</v>
      </c>
      <c r="AA129">
        <v>953.61</v>
      </c>
      <c r="AC129">
        <v>1740550</v>
      </c>
      <c r="AE129">
        <v>532379.38</v>
      </c>
      <c r="AF129">
        <v>2012700</v>
      </c>
      <c r="AH129">
        <v>15240</v>
      </c>
      <c r="AI129">
        <v>749531.95</v>
      </c>
      <c r="AJ129">
        <v>92971.09</v>
      </c>
      <c r="AN129" s="59">
        <f t="shared" si="17"/>
        <v>827860.91999999993</v>
      </c>
      <c r="AO129" s="29">
        <f t="shared" si="18"/>
        <v>1102363.1200000001</v>
      </c>
      <c r="AP129" s="19">
        <f t="shared" si="16"/>
        <v>-274502.20000000019</v>
      </c>
      <c r="AQ129" s="13">
        <f t="shared" si="19"/>
        <v>2386307.33</v>
      </c>
      <c r="AR129" s="14">
        <f t="shared" si="20"/>
        <v>2870443.04</v>
      </c>
      <c r="AS129" s="24">
        <f t="shared" si="21"/>
        <v>-484135.70999999996</v>
      </c>
    </row>
    <row r="130" spans="1:45" x14ac:dyDescent="0.25">
      <c r="A130" t="s">
        <v>458</v>
      </c>
      <c r="B130" t="s">
        <v>459</v>
      </c>
      <c r="C130" s="55">
        <v>3203</v>
      </c>
      <c r="D130" s="46" t="s">
        <v>1004</v>
      </c>
      <c r="E130" t="s">
        <v>2658</v>
      </c>
      <c r="F130">
        <v>1378740.16</v>
      </c>
      <c r="H130">
        <v>53018.78</v>
      </c>
      <c r="J130">
        <v>1162735.49</v>
      </c>
      <c r="K130">
        <v>909702.79</v>
      </c>
      <c r="R130">
        <v>0</v>
      </c>
      <c r="U130">
        <v>1030261.94</v>
      </c>
      <c r="V130">
        <v>2368242.5</v>
      </c>
      <c r="Y130">
        <v>1011958.62</v>
      </c>
      <c r="Z130">
        <v>777230</v>
      </c>
      <c r="AA130">
        <v>3499.98</v>
      </c>
      <c r="AC130">
        <v>1556380</v>
      </c>
      <c r="AF130">
        <v>1696137</v>
      </c>
      <c r="AG130">
        <v>33683</v>
      </c>
      <c r="AI130">
        <v>1303528.69</v>
      </c>
      <c r="AJ130">
        <v>210027.13</v>
      </c>
      <c r="AN130" s="59">
        <f t="shared" si="17"/>
        <v>1431758.94</v>
      </c>
      <c r="AO130" s="29">
        <f t="shared" si="18"/>
        <v>0</v>
      </c>
      <c r="AP130" s="19">
        <f t="shared" si="16"/>
        <v>1431758.94</v>
      </c>
      <c r="AQ130" s="13">
        <f t="shared" si="19"/>
        <v>3349068.6</v>
      </c>
      <c r="AR130" s="14">
        <f t="shared" si="20"/>
        <v>3243375.82</v>
      </c>
      <c r="AS130" s="24">
        <f t="shared" si="21"/>
        <v>105692.78000000026</v>
      </c>
    </row>
    <row r="131" spans="1:45" x14ac:dyDescent="0.25">
      <c r="A131" t="s">
        <v>458</v>
      </c>
      <c r="B131" t="s">
        <v>459</v>
      </c>
      <c r="C131" s="55">
        <v>3469</v>
      </c>
      <c r="D131" s="46" t="s">
        <v>1005</v>
      </c>
      <c r="E131" t="s">
        <v>2659</v>
      </c>
      <c r="F131">
        <v>518004.47</v>
      </c>
      <c r="G131">
        <v>0</v>
      </c>
      <c r="H131">
        <v>528193.07999999996</v>
      </c>
      <c r="J131">
        <v>1910206.22</v>
      </c>
      <c r="K131">
        <v>405431.46</v>
      </c>
      <c r="R131">
        <v>0</v>
      </c>
      <c r="U131">
        <v>1571915.87</v>
      </c>
      <c r="V131">
        <v>1552681.09</v>
      </c>
      <c r="Y131">
        <v>1056359.44</v>
      </c>
      <c r="Z131">
        <v>333886</v>
      </c>
      <c r="AA131">
        <v>3198.32</v>
      </c>
      <c r="AC131">
        <v>776000</v>
      </c>
      <c r="AF131">
        <v>1125664.45</v>
      </c>
      <c r="AH131">
        <v>16240</v>
      </c>
      <c r="AI131">
        <v>655332.54</v>
      </c>
      <c r="AJ131">
        <v>134968.5</v>
      </c>
      <c r="AN131" s="59">
        <f t="shared" si="17"/>
        <v>1046197.5499999999</v>
      </c>
      <c r="AO131" s="29">
        <f t="shared" si="18"/>
        <v>0</v>
      </c>
      <c r="AP131" s="19">
        <f t="shared" si="16"/>
        <v>1046197.5499999999</v>
      </c>
      <c r="AQ131" s="13">
        <f t="shared" si="19"/>
        <v>2169443.7599999998</v>
      </c>
      <c r="AR131" s="14">
        <f t="shared" si="20"/>
        <v>1932205.49</v>
      </c>
      <c r="AS131" s="24">
        <f t="shared" si="21"/>
        <v>237238.26999999979</v>
      </c>
    </row>
    <row r="132" spans="1:45" x14ac:dyDescent="0.25">
      <c r="A132" t="s">
        <v>458</v>
      </c>
      <c r="B132" t="s">
        <v>459</v>
      </c>
      <c r="C132" s="55">
        <v>3469</v>
      </c>
      <c r="D132" s="46" t="s">
        <v>1006</v>
      </c>
      <c r="E132" t="s">
        <v>2660</v>
      </c>
      <c r="F132">
        <v>430843.98</v>
      </c>
      <c r="G132">
        <v>46104</v>
      </c>
      <c r="H132">
        <v>1234475.83</v>
      </c>
      <c r="J132">
        <v>1563141.25</v>
      </c>
      <c r="K132">
        <v>1107112.8</v>
      </c>
      <c r="O132">
        <v>65000</v>
      </c>
      <c r="R132">
        <v>270</v>
      </c>
      <c r="U132">
        <v>1230104.7</v>
      </c>
      <c r="V132">
        <v>2662147.65</v>
      </c>
      <c r="Y132">
        <v>948599.69</v>
      </c>
      <c r="Z132">
        <v>372676</v>
      </c>
      <c r="AA132">
        <v>1234.73</v>
      </c>
      <c r="AC132">
        <v>1374000</v>
      </c>
      <c r="AE132">
        <v>50</v>
      </c>
      <c r="AF132">
        <v>1618326</v>
      </c>
      <c r="AH132">
        <v>73496</v>
      </c>
      <c r="AI132">
        <v>580582.91</v>
      </c>
      <c r="AN132" s="59">
        <f t="shared" ref="AN132:AN139" si="22">SUM(F132:I132)</f>
        <v>1711423.81</v>
      </c>
      <c r="AO132" s="29">
        <f t="shared" ref="AO132:AO139" si="23">SUM(N132:R132)</f>
        <v>65270</v>
      </c>
      <c r="AP132" s="19">
        <f t="shared" si="16"/>
        <v>1646153.81</v>
      </c>
      <c r="AQ132" s="13">
        <f t="shared" si="19"/>
        <v>2696560.42</v>
      </c>
      <c r="AR132" s="14">
        <f t="shared" ref="AR132:AR139" si="24">SUM(AF132:AM132)</f>
        <v>2272404.91</v>
      </c>
      <c r="AS132" s="24">
        <f t="shared" si="21"/>
        <v>424155.50999999978</v>
      </c>
    </row>
    <row r="133" spans="1:45" x14ac:dyDescent="0.25">
      <c r="A133" t="s">
        <v>462</v>
      </c>
      <c r="B133" t="s">
        <v>463</v>
      </c>
      <c r="C133" s="55">
        <v>2217</v>
      </c>
      <c r="D133" s="46" t="s">
        <v>1007</v>
      </c>
      <c r="E133" t="s">
        <v>2661</v>
      </c>
      <c r="F133">
        <v>1010816.54</v>
      </c>
      <c r="G133">
        <v>0</v>
      </c>
      <c r="H133">
        <v>1197384.6499999999</v>
      </c>
      <c r="J133">
        <v>4</v>
      </c>
      <c r="K133">
        <v>339598.21</v>
      </c>
      <c r="O133">
        <v>12540</v>
      </c>
      <c r="R133">
        <v>4175.41</v>
      </c>
      <c r="U133">
        <v>-194111.05</v>
      </c>
      <c r="V133">
        <v>1849445.73</v>
      </c>
      <c r="Y133">
        <v>837882.97</v>
      </c>
      <c r="Z133">
        <v>743408</v>
      </c>
      <c r="AA133">
        <v>1113.8699999999999</v>
      </c>
      <c r="AC133">
        <v>1192101.2</v>
      </c>
      <c r="AE133">
        <v>268154.18</v>
      </c>
      <c r="AF133">
        <v>1397849.2</v>
      </c>
      <c r="AH133">
        <v>12440</v>
      </c>
      <c r="AI133">
        <v>744893.86</v>
      </c>
      <c r="AJ133">
        <v>11723.85</v>
      </c>
      <c r="AN133" s="59">
        <f t="shared" si="22"/>
        <v>2208201.19</v>
      </c>
      <c r="AO133" s="29">
        <f t="shared" si="23"/>
        <v>16715.41</v>
      </c>
      <c r="AP133" s="19">
        <f t="shared" ref="AP133:AP139" si="25">AN133-AO133</f>
        <v>2191485.7799999998</v>
      </c>
      <c r="AQ133" s="13">
        <f t="shared" ref="AQ133:AQ139" si="26">SUM(W133:AE133)</f>
        <v>3042660.22</v>
      </c>
      <c r="AR133" s="14">
        <f t="shared" si="24"/>
        <v>2166906.91</v>
      </c>
      <c r="AS133" s="24">
        <f t="shared" si="21"/>
        <v>875753.31</v>
      </c>
    </row>
    <row r="134" spans="1:45" x14ac:dyDescent="0.25">
      <c r="A134" t="s">
        <v>462</v>
      </c>
      <c r="B134" t="s">
        <v>463</v>
      </c>
      <c r="C134" s="55">
        <v>4975</v>
      </c>
      <c r="D134" s="46" t="s">
        <v>1008</v>
      </c>
      <c r="E134" t="s">
        <v>2662</v>
      </c>
      <c r="F134">
        <v>267000.63</v>
      </c>
      <c r="G134">
        <v>0</v>
      </c>
      <c r="H134">
        <v>23574.57</v>
      </c>
      <c r="J134">
        <v>6</v>
      </c>
      <c r="K134">
        <v>78668.66</v>
      </c>
      <c r="O134">
        <v>50760</v>
      </c>
      <c r="R134">
        <v>1278.31</v>
      </c>
      <c r="U134">
        <v>-1040277.12</v>
      </c>
      <c r="V134">
        <v>1289115.33</v>
      </c>
      <c r="Y134">
        <v>845547.97</v>
      </c>
      <c r="Z134">
        <v>96650</v>
      </c>
      <c r="AA134">
        <v>503.37</v>
      </c>
      <c r="AC134">
        <v>1437060</v>
      </c>
      <c r="AE134">
        <v>175500</v>
      </c>
      <c r="AF134">
        <v>1626654</v>
      </c>
      <c r="AG134">
        <v>40348</v>
      </c>
      <c r="AI134">
        <v>757799.54</v>
      </c>
      <c r="AJ134">
        <v>62086.46</v>
      </c>
      <c r="AN134" s="59">
        <f t="shared" si="22"/>
        <v>290575.2</v>
      </c>
      <c r="AO134" s="29">
        <f t="shared" si="23"/>
        <v>52038.31</v>
      </c>
      <c r="AP134" s="19">
        <f t="shared" si="25"/>
        <v>238536.89</v>
      </c>
      <c r="AQ134" s="13">
        <f t="shared" si="26"/>
        <v>2555261.34</v>
      </c>
      <c r="AR134" s="14">
        <f t="shared" si="24"/>
        <v>2486888</v>
      </c>
      <c r="AS134" s="24">
        <f t="shared" si="21"/>
        <v>68373.339999999851</v>
      </c>
    </row>
    <row r="135" spans="1:45" x14ac:dyDescent="0.25">
      <c r="A135" t="s">
        <v>462</v>
      </c>
      <c r="B135" t="s">
        <v>463</v>
      </c>
      <c r="C135" s="55">
        <v>2059</v>
      </c>
      <c r="D135" s="46" t="s">
        <v>1009</v>
      </c>
      <c r="E135" t="s">
        <v>2663</v>
      </c>
      <c r="F135">
        <v>277704.01</v>
      </c>
      <c r="G135">
        <v>0</v>
      </c>
      <c r="H135">
        <v>322993.56</v>
      </c>
      <c r="J135">
        <v>1182705.3</v>
      </c>
      <c r="K135">
        <v>74049.02</v>
      </c>
      <c r="O135">
        <v>31240</v>
      </c>
      <c r="R135">
        <v>0</v>
      </c>
      <c r="U135">
        <v>-432438</v>
      </c>
      <c r="V135">
        <v>2316929.4300000002</v>
      </c>
      <c r="Y135">
        <v>534895.28</v>
      </c>
      <c r="Z135">
        <v>75000</v>
      </c>
      <c r="AA135">
        <v>1423.7</v>
      </c>
      <c r="AC135">
        <v>1667500</v>
      </c>
      <c r="AE135">
        <v>408267.3</v>
      </c>
      <c r="AF135">
        <v>1907188.25</v>
      </c>
      <c r="AG135">
        <v>11864</v>
      </c>
      <c r="AH135">
        <v>712</v>
      </c>
      <c r="AI135">
        <v>584124.6</v>
      </c>
      <c r="AJ135">
        <v>191476.97</v>
      </c>
      <c r="AL135">
        <v>50000</v>
      </c>
      <c r="AN135" s="59">
        <f t="shared" si="22"/>
        <v>600697.57000000007</v>
      </c>
      <c r="AO135" s="29">
        <f t="shared" si="23"/>
        <v>31240</v>
      </c>
      <c r="AP135" s="19">
        <f t="shared" si="25"/>
        <v>569457.57000000007</v>
      </c>
      <c r="AQ135" s="13">
        <f t="shared" si="26"/>
        <v>2687086.28</v>
      </c>
      <c r="AR135" s="14">
        <f t="shared" si="24"/>
        <v>2745365.8200000003</v>
      </c>
      <c r="AS135" s="24">
        <f t="shared" si="21"/>
        <v>-58279.540000000503</v>
      </c>
    </row>
    <row r="136" spans="1:45" x14ac:dyDescent="0.25">
      <c r="A136" t="s">
        <v>462</v>
      </c>
      <c r="B136" t="s">
        <v>463</v>
      </c>
      <c r="C136" s="55">
        <v>1986</v>
      </c>
      <c r="D136" s="46" t="s">
        <v>1010</v>
      </c>
      <c r="E136" t="s">
        <v>2664</v>
      </c>
      <c r="F136">
        <v>505816.14</v>
      </c>
      <c r="G136">
        <v>0</v>
      </c>
      <c r="H136">
        <v>293283.94</v>
      </c>
      <c r="J136">
        <v>585436.62</v>
      </c>
      <c r="K136">
        <v>176614.6</v>
      </c>
      <c r="O136">
        <v>17704.07</v>
      </c>
      <c r="R136">
        <v>1910</v>
      </c>
      <c r="U136">
        <v>-1258342.24</v>
      </c>
      <c r="V136">
        <v>2601070</v>
      </c>
      <c r="Y136">
        <v>731978.79</v>
      </c>
      <c r="AA136">
        <v>1454.81</v>
      </c>
      <c r="AC136">
        <v>480400</v>
      </c>
      <c r="AE136">
        <v>476498.96</v>
      </c>
      <c r="AF136">
        <v>774922.54</v>
      </c>
      <c r="AH136">
        <v>18816</v>
      </c>
      <c r="AI136">
        <v>598954.15</v>
      </c>
      <c r="AJ136">
        <v>98830.399999999994</v>
      </c>
      <c r="AN136" s="59">
        <f t="shared" si="22"/>
        <v>799100.08000000007</v>
      </c>
      <c r="AO136" s="29">
        <f t="shared" si="23"/>
        <v>19614.07</v>
      </c>
      <c r="AP136" s="19">
        <f t="shared" si="25"/>
        <v>779486.01000000013</v>
      </c>
      <c r="AQ136" s="13">
        <f t="shared" si="26"/>
        <v>1690332.56</v>
      </c>
      <c r="AR136" s="14">
        <f t="shared" si="24"/>
        <v>1491523.0899999999</v>
      </c>
      <c r="AS136" s="24">
        <f t="shared" si="21"/>
        <v>198809.4700000002</v>
      </c>
    </row>
    <row r="137" spans="1:45" x14ac:dyDescent="0.25">
      <c r="A137" t="s">
        <v>466</v>
      </c>
      <c r="B137" t="s">
        <v>468</v>
      </c>
      <c r="C137" s="55">
        <v>2574</v>
      </c>
      <c r="D137" s="46" t="s">
        <v>1011</v>
      </c>
      <c r="E137" t="s">
        <v>2665</v>
      </c>
      <c r="F137">
        <v>372854.28</v>
      </c>
      <c r="G137">
        <v>-2660</v>
      </c>
      <c r="H137">
        <v>530978.30000000005</v>
      </c>
      <c r="J137">
        <v>484755.92</v>
      </c>
      <c r="K137">
        <v>166583.63</v>
      </c>
      <c r="N137">
        <v>0</v>
      </c>
      <c r="Q137">
        <v>844780</v>
      </c>
      <c r="R137">
        <v>10996</v>
      </c>
      <c r="T137">
        <v>-272687.02</v>
      </c>
      <c r="V137">
        <v>1034443.85</v>
      </c>
      <c r="Y137">
        <v>1223945.42</v>
      </c>
      <c r="AA137">
        <v>2829.04</v>
      </c>
      <c r="AC137">
        <v>1687730</v>
      </c>
      <c r="AE137">
        <v>206680</v>
      </c>
      <c r="AF137">
        <v>1949686</v>
      </c>
      <c r="AH137">
        <v>76959</v>
      </c>
      <c r="AI137">
        <v>844987.78</v>
      </c>
      <c r="AJ137">
        <v>92572.38</v>
      </c>
      <c r="AL137">
        <v>222000</v>
      </c>
      <c r="AN137" s="59">
        <f t="shared" si="22"/>
        <v>901172.58000000007</v>
      </c>
      <c r="AO137" s="29">
        <f t="shared" si="23"/>
        <v>855776</v>
      </c>
      <c r="AP137" s="19">
        <f t="shared" si="25"/>
        <v>45396.580000000075</v>
      </c>
      <c r="AQ137" s="13">
        <f t="shared" si="26"/>
        <v>3121184.46</v>
      </c>
      <c r="AR137" s="14">
        <f t="shared" si="24"/>
        <v>3186205.16</v>
      </c>
      <c r="AS137" s="24">
        <f t="shared" si="21"/>
        <v>-65020.700000000186</v>
      </c>
    </row>
    <row r="138" spans="1:45" x14ac:dyDescent="0.25">
      <c r="A138" t="s">
        <v>466</v>
      </c>
      <c r="B138" t="s">
        <v>468</v>
      </c>
      <c r="C138" s="55">
        <v>918</v>
      </c>
      <c r="D138" s="46" t="s">
        <v>1012</v>
      </c>
      <c r="E138" t="s">
        <v>2666</v>
      </c>
      <c r="F138">
        <v>363581.2</v>
      </c>
      <c r="G138">
        <v>0</v>
      </c>
      <c r="H138">
        <v>119802.6</v>
      </c>
      <c r="J138">
        <v>28659.55</v>
      </c>
      <c r="K138">
        <v>303691.7</v>
      </c>
      <c r="O138">
        <v>10890</v>
      </c>
      <c r="Q138">
        <v>0</v>
      </c>
      <c r="R138">
        <v>0</v>
      </c>
      <c r="U138">
        <v>-106757.37</v>
      </c>
      <c r="V138">
        <v>1047549.59</v>
      </c>
      <c r="Y138">
        <v>585082.6</v>
      </c>
      <c r="Z138">
        <v>8450</v>
      </c>
      <c r="AA138">
        <v>1060.43</v>
      </c>
      <c r="AC138">
        <v>871790</v>
      </c>
      <c r="AE138">
        <v>200000</v>
      </c>
      <c r="AF138">
        <v>978067</v>
      </c>
      <c r="AH138">
        <v>47506</v>
      </c>
      <c r="AI138">
        <v>665855.27</v>
      </c>
      <c r="AJ138">
        <v>68901.929999999993</v>
      </c>
      <c r="AL138">
        <v>42000</v>
      </c>
      <c r="AN138" s="59">
        <f t="shared" si="22"/>
        <v>483383.80000000005</v>
      </c>
      <c r="AO138" s="29">
        <f t="shared" si="23"/>
        <v>10890</v>
      </c>
      <c r="AP138" s="19">
        <f t="shared" si="25"/>
        <v>472493.80000000005</v>
      </c>
      <c r="AQ138" s="13">
        <f t="shared" si="26"/>
        <v>1666383.03</v>
      </c>
      <c r="AR138" s="14">
        <f t="shared" si="24"/>
        <v>1802330.2</v>
      </c>
      <c r="AS138" s="24">
        <f t="shared" si="21"/>
        <v>-135947.16999999993</v>
      </c>
    </row>
    <row r="139" spans="1:45" x14ac:dyDescent="0.25">
      <c r="A139" t="s">
        <v>466</v>
      </c>
      <c r="B139" t="s">
        <v>468</v>
      </c>
      <c r="C139" s="55">
        <v>4046</v>
      </c>
      <c r="D139" s="46" t="s">
        <v>1013</v>
      </c>
      <c r="E139" t="s">
        <v>2667</v>
      </c>
      <c r="F139">
        <v>1422278.08</v>
      </c>
      <c r="G139">
        <v>0</v>
      </c>
      <c r="H139">
        <v>77937.53</v>
      </c>
      <c r="J139">
        <v>297840.93</v>
      </c>
      <c r="K139">
        <v>560377.39</v>
      </c>
      <c r="N139">
        <v>0</v>
      </c>
      <c r="O139">
        <v>0</v>
      </c>
      <c r="Q139">
        <v>76400</v>
      </c>
      <c r="R139">
        <v>0</v>
      </c>
      <c r="U139">
        <v>1004584</v>
      </c>
      <c r="V139">
        <v>1372436.88</v>
      </c>
      <c r="Y139">
        <v>1322463.57</v>
      </c>
      <c r="Z139">
        <v>83250</v>
      </c>
      <c r="AA139">
        <v>3499.02</v>
      </c>
      <c r="AC139">
        <v>1939340</v>
      </c>
      <c r="AE139">
        <v>651400</v>
      </c>
      <c r="AF139">
        <v>2048551</v>
      </c>
      <c r="AH139">
        <v>73000</v>
      </c>
      <c r="AI139">
        <v>1622404.6</v>
      </c>
      <c r="AJ139">
        <v>182983.94</v>
      </c>
      <c r="AL139">
        <v>168000</v>
      </c>
      <c r="AN139" s="59">
        <f t="shared" si="22"/>
        <v>1500215.61</v>
      </c>
      <c r="AO139" s="29">
        <f t="shared" si="23"/>
        <v>76400</v>
      </c>
      <c r="AP139" s="19">
        <f t="shared" si="25"/>
        <v>1423815.61</v>
      </c>
      <c r="AQ139" s="13">
        <f t="shared" si="26"/>
        <v>3999952.59</v>
      </c>
      <c r="AR139" s="14">
        <f t="shared" si="24"/>
        <v>4094939.54</v>
      </c>
      <c r="AS139" s="24">
        <f t="shared" si="21"/>
        <v>-94986.950000000186</v>
      </c>
    </row>
    <row r="142" spans="1:45" x14ac:dyDescent="0.25">
      <c r="D142" s="41"/>
    </row>
    <row r="143" spans="1:45" x14ac:dyDescent="0.25">
      <c r="D143" s="41"/>
    </row>
    <row r="144" spans="1:45" x14ac:dyDescent="0.25">
      <c r="D144" s="41"/>
    </row>
    <row r="145" spans="4:4" x14ac:dyDescent="0.25">
      <c r="D145" s="41"/>
    </row>
    <row r="146" spans="4:4" x14ac:dyDescent="0.25">
      <c r="D146" s="41"/>
    </row>
    <row r="147" spans="4:4" x14ac:dyDescent="0.25">
      <c r="D147" s="41"/>
    </row>
    <row r="148" spans="4:4" x14ac:dyDescent="0.25">
      <c r="D148" s="41"/>
    </row>
    <row r="149" spans="4:4" x14ac:dyDescent="0.25">
      <c r="D149" s="41"/>
    </row>
    <row r="150" spans="4:4" x14ac:dyDescent="0.25">
      <c r="D150" s="41"/>
    </row>
  </sheetData>
  <autoFilter ref="AQ1:AR139" xr:uid="{00000000-0001-0000-0B00-000000000000}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H36"/>
  <sheetViews>
    <sheetView zoomScaleNormal="100" workbookViewId="0">
      <selection activeCell="L27" sqref="L27"/>
    </sheetView>
  </sheetViews>
  <sheetFormatPr defaultRowHeight="15.6" x14ac:dyDescent="0.45"/>
  <cols>
    <col min="1" max="1" width="6.3984375" style="61" customWidth="1"/>
    <col min="2" max="2" width="14.09765625" style="61" customWidth="1"/>
    <col min="3" max="3" width="12.69921875" style="61" customWidth="1"/>
    <col min="4" max="4" width="9.59765625" style="61" customWidth="1"/>
    <col min="5" max="5" width="11.69921875" style="61" customWidth="1"/>
    <col min="6" max="6" width="13.59765625" style="61" customWidth="1"/>
    <col min="7" max="7" width="9.8984375" style="61" customWidth="1"/>
    <col min="8" max="8" width="17.59765625" style="61" customWidth="1"/>
    <col min="9" max="241" width="9" style="61"/>
    <col min="242" max="242" width="7.09765625" style="61" customWidth="1"/>
    <col min="243" max="243" width="12.69921875" style="61" customWidth="1"/>
    <col min="244" max="244" width="12.8984375" style="61" customWidth="1"/>
    <col min="245" max="248" width="10.3984375" style="61" customWidth="1"/>
    <col min="249" max="249" width="65.19921875" style="61" customWidth="1"/>
    <col min="250" max="497" width="9" style="61"/>
    <col min="498" max="498" width="7.09765625" style="61" customWidth="1"/>
    <col min="499" max="499" width="12.69921875" style="61" customWidth="1"/>
    <col min="500" max="500" width="12.8984375" style="61" customWidth="1"/>
    <col min="501" max="504" width="10.3984375" style="61" customWidth="1"/>
    <col min="505" max="505" width="65.19921875" style="61" customWidth="1"/>
    <col min="506" max="753" width="9" style="61"/>
    <col min="754" max="754" width="7.09765625" style="61" customWidth="1"/>
    <col min="755" max="755" width="12.69921875" style="61" customWidth="1"/>
    <col min="756" max="756" width="12.8984375" style="61" customWidth="1"/>
    <col min="757" max="760" width="10.3984375" style="61" customWidth="1"/>
    <col min="761" max="761" width="65.19921875" style="61" customWidth="1"/>
    <col min="762" max="1009" width="9" style="61"/>
    <col min="1010" max="1010" width="7.09765625" style="61" customWidth="1"/>
    <col min="1011" max="1011" width="12.69921875" style="61" customWidth="1"/>
    <col min="1012" max="1012" width="12.8984375" style="61" customWidth="1"/>
    <col min="1013" max="1016" width="10.3984375" style="61" customWidth="1"/>
    <col min="1017" max="1017" width="65.19921875" style="61" customWidth="1"/>
    <col min="1018" max="1265" width="9" style="61"/>
    <col min="1266" max="1266" width="7.09765625" style="61" customWidth="1"/>
    <col min="1267" max="1267" width="12.69921875" style="61" customWidth="1"/>
    <col min="1268" max="1268" width="12.8984375" style="61" customWidth="1"/>
    <col min="1269" max="1272" width="10.3984375" style="61" customWidth="1"/>
    <col min="1273" max="1273" width="65.19921875" style="61" customWidth="1"/>
    <col min="1274" max="1521" width="9" style="61"/>
    <col min="1522" max="1522" width="7.09765625" style="61" customWidth="1"/>
    <col min="1523" max="1523" width="12.69921875" style="61" customWidth="1"/>
    <col min="1524" max="1524" width="12.8984375" style="61" customWidth="1"/>
    <col min="1525" max="1528" width="10.3984375" style="61" customWidth="1"/>
    <col min="1529" max="1529" width="65.19921875" style="61" customWidth="1"/>
    <col min="1530" max="1777" width="9" style="61"/>
    <col min="1778" max="1778" width="7.09765625" style="61" customWidth="1"/>
    <col min="1779" max="1779" width="12.69921875" style="61" customWidth="1"/>
    <col min="1780" max="1780" width="12.8984375" style="61" customWidth="1"/>
    <col min="1781" max="1784" width="10.3984375" style="61" customWidth="1"/>
    <col min="1785" max="1785" width="65.19921875" style="61" customWidth="1"/>
    <col min="1786" max="2033" width="9" style="61"/>
    <col min="2034" max="2034" width="7.09765625" style="61" customWidth="1"/>
    <col min="2035" max="2035" width="12.69921875" style="61" customWidth="1"/>
    <col min="2036" max="2036" width="12.8984375" style="61" customWidth="1"/>
    <col min="2037" max="2040" width="10.3984375" style="61" customWidth="1"/>
    <col min="2041" max="2041" width="65.19921875" style="61" customWidth="1"/>
    <col min="2042" max="2289" width="9" style="61"/>
    <col min="2290" max="2290" width="7.09765625" style="61" customWidth="1"/>
    <col min="2291" max="2291" width="12.69921875" style="61" customWidth="1"/>
    <col min="2292" max="2292" width="12.8984375" style="61" customWidth="1"/>
    <col min="2293" max="2296" width="10.3984375" style="61" customWidth="1"/>
    <col min="2297" max="2297" width="65.19921875" style="61" customWidth="1"/>
    <col min="2298" max="2545" width="9" style="61"/>
    <col min="2546" max="2546" width="7.09765625" style="61" customWidth="1"/>
    <col min="2547" max="2547" width="12.69921875" style="61" customWidth="1"/>
    <col min="2548" max="2548" width="12.8984375" style="61" customWidth="1"/>
    <col min="2549" max="2552" width="10.3984375" style="61" customWidth="1"/>
    <col min="2553" max="2553" width="65.19921875" style="61" customWidth="1"/>
    <col min="2554" max="2801" width="9" style="61"/>
    <col min="2802" max="2802" width="7.09765625" style="61" customWidth="1"/>
    <col min="2803" max="2803" width="12.69921875" style="61" customWidth="1"/>
    <col min="2804" max="2804" width="12.8984375" style="61" customWidth="1"/>
    <col min="2805" max="2808" width="10.3984375" style="61" customWidth="1"/>
    <col min="2809" max="2809" width="65.19921875" style="61" customWidth="1"/>
    <col min="2810" max="3057" width="9" style="61"/>
    <col min="3058" max="3058" width="7.09765625" style="61" customWidth="1"/>
    <col min="3059" max="3059" width="12.69921875" style="61" customWidth="1"/>
    <col min="3060" max="3060" width="12.8984375" style="61" customWidth="1"/>
    <col min="3061" max="3064" width="10.3984375" style="61" customWidth="1"/>
    <col min="3065" max="3065" width="65.19921875" style="61" customWidth="1"/>
    <col min="3066" max="3313" width="9" style="61"/>
    <col min="3314" max="3314" width="7.09765625" style="61" customWidth="1"/>
    <col min="3315" max="3315" width="12.69921875" style="61" customWidth="1"/>
    <col min="3316" max="3316" width="12.8984375" style="61" customWidth="1"/>
    <col min="3317" max="3320" width="10.3984375" style="61" customWidth="1"/>
    <col min="3321" max="3321" width="65.19921875" style="61" customWidth="1"/>
    <col min="3322" max="3569" width="9" style="61"/>
    <col min="3570" max="3570" width="7.09765625" style="61" customWidth="1"/>
    <col min="3571" max="3571" width="12.69921875" style="61" customWidth="1"/>
    <col min="3572" max="3572" width="12.8984375" style="61" customWidth="1"/>
    <col min="3573" max="3576" width="10.3984375" style="61" customWidth="1"/>
    <col min="3577" max="3577" width="65.19921875" style="61" customWidth="1"/>
    <col min="3578" max="3825" width="9" style="61"/>
    <col min="3826" max="3826" width="7.09765625" style="61" customWidth="1"/>
    <col min="3827" max="3827" width="12.69921875" style="61" customWidth="1"/>
    <col min="3828" max="3828" width="12.8984375" style="61" customWidth="1"/>
    <col min="3829" max="3832" width="10.3984375" style="61" customWidth="1"/>
    <col min="3833" max="3833" width="65.19921875" style="61" customWidth="1"/>
    <col min="3834" max="4081" width="9" style="61"/>
    <col min="4082" max="4082" width="7.09765625" style="61" customWidth="1"/>
    <col min="4083" max="4083" width="12.69921875" style="61" customWidth="1"/>
    <col min="4084" max="4084" width="12.8984375" style="61" customWidth="1"/>
    <col min="4085" max="4088" width="10.3984375" style="61" customWidth="1"/>
    <col min="4089" max="4089" width="65.19921875" style="61" customWidth="1"/>
    <col min="4090" max="4337" width="9" style="61"/>
    <col min="4338" max="4338" width="7.09765625" style="61" customWidth="1"/>
    <col min="4339" max="4339" width="12.69921875" style="61" customWidth="1"/>
    <col min="4340" max="4340" width="12.8984375" style="61" customWidth="1"/>
    <col min="4341" max="4344" width="10.3984375" style="61" customWidth="1"/>
    <col min="4345" max="4345" width="65.19921875" style="61" customWidth="1"/>
    <col min="4346" max="4593" width="9" style="61"/>
    <col min="4594" max="4594" width="7.09765625" style="61" customWidth="1"/>
    <col min="4595" max="4595" width="12.69921875" style="61" customWidth="1"/>
    <col min="4596" max="4596" width="12.8984375" style="61" customWidth="1"/>
    <col min="4597" max="4600" width="10.3984375" style="61" customWidth="1"/>
    <col min="4601" max="4601" width="65.19921875" style="61" customWidth="1"/>
    <col min="4602" max="4849" width="9" style="61"/>
    <col min="4850" max="4850" width="7.09765625" style="61" customWidth="1"/>
    <col min="4851" max="4851" width="12.69921875" style="61" customWidth="1"/>
    <col min="4852" max="4852" width="12.8984375" style="61" customWidth="1"/>
    <col min="4853" max="4856" width="10.3984375" style="61" customWidth="1"/>
    <col min="4857" max="4857" width="65.19921875" style="61" customWidth="1"/>
    <col min="4858" max="5105" width="9" style="61"/>
    <col min="5106" max="5106" width="7.09765625" style="61" customWidth="1"/>
    <col min="5107" max="5107" width="12.69921875" style="61" customWidth="1"/>
    <col min="5108" max="5108" width="12.8984375" style="61" customWidth="1"/>
    <col min="5109" max="5112" width="10.3984375" style="61" customWidth="1"/>
    <col min="5113" max="5113" width="65.19921875" style="61" customWidth="1"/>
    <col min="5114" max="5361" width="9" style="61"/>
    <col min="5362" max="5362" width="7.09765625" style="61" customWidth="1"/>
    <col min="5363" max="5363" width="12.69921875" style="61" customWidth="1"/>
    <col min="5364" max="5364" width="12.8984375" style="61" customWidth="1"/>
    <col min="5365" max="5368" width="10.3984375" style="61" customWidth="1"/>
    <col min="5369" max="5369" width="65.19921875" style="61" customWidth="1"/>
    <col min="5370" max="5617" width="9" style="61"/>
    <col min="5618" max="5618" width="7.09765625" style="61" customWidth="1"/>
    <col min="5619" max="5619" width="12.69921875" style="61" customWidth="1"/>
    <col min="5620" max="5620" width="12.8984375" style="61" customWidth="1"/>
    <col min="5621" max="5624" width="10.3984375" style="61" customWidth="1"/>
    <col min="5625" max="5625" width="65.19921875" style="61" customWidth="1"/>
    <col min="5626" max="5873" width="9" style="61"/>
    <col min="5874" max="5874" width="7.09765625" style="61" customWidth="1"/>
    <col min="5875" max="5875" width="12.69921875" style="61" customWidth="1"/>
    <col min="5876" max="5876" width="12.8984375" style="61" customWidth="1"/>
    <col min="5877" max="5880" width="10.3984375" style="61" customWidth="1"/>
    <col min="5881" max="5881" width="65.19921875" style="61" customWidth="1"/>
    <col min="5882" max="6129" width="9" style="61"/>
    <col min="6130" max="6130" width="7.09765625" style="61" customWidth="1"/>
    <col min="6131" max="6131" width="12.69921875" style="61" customWidth="1"/>
    <col min="6132" max="6132" width="12.8984375" style="61" customWidth="1"/>
    <col min="6133" max="6136" width="10.3984375" style="61" customWidth="1"/>
    <col min="6137" max="6137" width="65.19921875" style="61" customWidth="1"/>
    <col min="6138" max="6385" width="9" style="61"/>
    <col min="6386" max="6386" width="7.09765625" style="61" customWidth="1"/>
    <col min="6387" max="6387" width="12.69921875" style="61" customWidth="1"/>
    <col min="6388" max="6388" width="12.8984375" style="61" customWidth="1"/>
    <col min="6389" max="6392" width="10.3984375" style="61" customWidth="1"/>
    <col min="6393" max="6393" width="65.19921875" style="61" customWidth="1"/>
    <col min="6394" max="6641" width="9" style="61"/>
    <col min="6642" max="6642" width="7.09765625" style="61" customWidth="1"/>
    <col min="6643" max="6643" width="12.69921875" style="61" customWidth="1"/>
    <col min="6644" max="6644" width="12.8984375" style="61" customWidth="1"/>
    <col min="6645" max="6648" width="10.3984375" style="61" customWidth="1"/>
    <col min="6649" max="6649" width="65.19921875" style="61" customWidth="1"/>
    <col min="6650" max="6897" width="9" style="61"/>
    <col min="6898" max="6898" width="7.09765625" style="61" customWidth="1"/>
    <col min="6899" max="6899" width="12.69921875" style="61" customWidth="1"/>
    <col min="6900" max="6900" width="12.8984375" style="61" customWidth="1"/>
    <col min="6901" max="6904" width="10.3984375" style="61" customWidth="1"/>
    <col min="6905" max="6905" width="65.19921875" style="61" customWidth="1"/>
    <col min="6906" max="7153" width="9" style="61"/>
    <col min="7154" max="7154" width="7.09765625" style="61" customWidth="1"/>
    <col min="7155" max="7155" width="12.69921875" style="61" customWidth="1"/>
    <col min="7156" max="7156" width="12.8984375" style="61" customWidth="1"/>
    <col min="7157" max="7160" width="10.3984375" style="61" customWidth="1"/>
    <col min="7161" max="7161" width="65.19921875" style="61" customWidth="1"/>
    <col min="7162" max="7409" width="9" style="61"/>
    <col min="7410" max="7410" width="7.09765625" style="61" customWidth="1"/>
    <col min="7411" max="7411" width="12.69921875" style="61" customWidth="1"/>
    <col min="7412" max="7412" width="12.8984375" style="61" customWidth="1"/>
    <col min="7413" max="7416" width="10.3984375" style="61" customWidth="1"/>
    <col min="7417" max="7417" width="65.19921875" style="61" customWidth="1"/>
    <col min="7418" max="7665" width="9" style="61"/>
    <col min="7666" max="7666" width="7.09765625" style="61" customWidth="1"/>
    <col min="7667" max="7667" width="12.69921875" style="61" customWidth="1"/>
    <col min="7668" max="7668" width="12.8984375" style="61" customWidth="1"/>
    <col min="7669" max="7672" width="10.3984375" style="61" customWidth="1"/>
    <col min="7673" max="7673" width="65.19921875" style="61" customWidth="1"/>
    <col min="7674" max="7921" width="9" style="61"/>
    <col min="7922" max="7922" width="7.09765625" style="61" customWidth="1"/>
    <col min="7923" max="7923" width="12.69921875" style="61" customWidth="1"/>
    <col min="7924" max="7924" width="12.8984375" style="61" customWidth="1"/>
    <col min="7925" max="7928" width="10.3984375" style="61" customWidth="1"/>
    <col min="7929" max="7929" width="65.19921875" style="61" customWidth="1"/>
    <col min="7930" max="8177" width="9" style="61"/>
    <col min="8178" max="8178" width="7.09765625" style="61" customWidth="1"/>
    <col min="8179" max="8179" width="12.69921875" style="61" customWidth="1"/>
    <col min="8180" max="8180" width="12.8984375" style="61" customWidth="1"/>
    <col min="8181" max="8184" width="10.3984375" style="61" customWidth="1"/>
    <col min="8185" max="8185" width="65.19921875" style="61" customWidth="1"/>
    <col min="8186" max="8433" width="9" style="61"/>
    <col min="8434" max="8434" width="7.09765625" style="61" customWidth="1"/>
    <col min="8435" max="8435" width="12.69921875" style="61" customWidth="1"/>
    <col min="8436" max="8436" width="12.8984375" style="61" customWidth="1"/>
    <col min="8437" max="8440" width="10.3984375" style="61" customWidth="1"/>
    <col min="8441" max="8441" width="65.19921875" style="61" customWidth="1"/>
    <col min="8442" max="8689" width="9" style="61"/>
    <col min="8690" max="8690" width="7.09765625" style="61" customWidth="1"/>
    <col min="8691" max="8691" width="12.69921875" style="61" customWidth="1"/>
    <col min="8692" max="8692" width="12.8984375" style="61" customWidth="1"/>
    <col min="8693" max="8696" width="10.3984375" style="61" customWidth="1"/>
    <col min="8697" max="8697" width="65.19921875" style="61" customWidth="1"/>
    <col min="8698" max="8945" width="9" style="61"/>
    <col min="8946" max="8946" width="7.09765625" style="61" customWidth="1"/>
    <col min="8947" max="8947" width="12.69921875" style="61" customWidth="1"/>
    <col min="8948" max="8948" width="12.8984375" style="61" customWidth="1"/>
    <col min="8949" max="8952" width="10.3984375" style="61" customWidth="1"/>
    <col min="8953" max="8953" width="65.19921875" style="61" customWidth="1"/>
    <col min="8954" max="9201" width="9" style="61"/>
    <col min="9202" max="9202" width="7.09765625" style="61" customWidth="1"/>
    <col min="9203" max="9203" width="12.69921875" style="61" customWidth="1"/>
    <col min="9204" max="9204" width="12.8984375" style="61" customWidth="1"/>
    <col min="9205" max="9208" width="10.3984375" style="61" customWidth="1"/>
    <col min="9209" max="9209" width="65.19921875" style="61" customWidth="1"/>
    <col min="9210" max="9457" width="9" style="61"/>
    <col min="9458" max="9458" width="7.09765625" style="61" customWidth="1"/>
    <col min="9459" max="9459" width="12.69921875" style="61" customWidth="1"/>
    <col min="9460" max="9460" width="12.8984375" style="61" customWidth="1"/>
    <col min="9461" max="9464" width="10.3984375" style="61" customWidth="1"/>
    <col min="9465" max="9465" width="65.19921875" style="61" customWidth="1"/>
    <col min="9466" max="9713" width="9" style="61"/>
    <col min="9714" max="9714" width="7.09765625" style="61" customWidth="1"/>
    <col min="9715" max="9715" width="12.69921875" style="61" customWidth="1"/>
    <col min="9716" max="9716" width="12.8984375" style="61" customWidth="1"/>
    <col min="9717" max="9720" width="10.3984375" style="61" customWidth="1"/>
    <col min="9721" max="9721" width="65.19921875" style="61" customWidth="1"/>
    <col min="9722" max="9969" width="9" style="61"/>
    <col min="9970" max="9970" width="7.09765625" style="61" customWidth="1"/>
    <col min="9971" max="9971" width="12.69921875" style="61" customWidth="1"/>
    <col min="9972" max="9972" width="12.8984375" style="61" customWidth="1"/>
    <col min="9973" max="9976" width="10.3984375" style="61" customWidth="1"/>
    <col min="9977" max="9977" width="65.19921875" style="61" customWidth="1"/>
    <col min="9978" max="10225" width="9" style="61"/>
    <col min="10226" max="10226" width="7.09765625" style="61" customWidth="1"/>
    <col min="10227" max="10227" width="12.69921875" style="61" customWidth="1"/>
    <col min="10228" max="10228" width="12.8984375" style="61" customWidth="1"/>
    <col min="10229" max="10232" width="10.3984375" style="61" customWidth="1"/>
    <col min="10233" max="10233" width="65.19921875" style="61" customWidth="1"/>
    <col min="10234" max="10481" width="9" style="61"/>
    <col min="10482" max="10482" width="7.09765625" style="61" customWidth="1"/>
    <col min="10483" max="10483" width="12.69921875" style="61" customWidth="1"/>
    <col min="10484" max="10484" width="12.8984375" style="61" customWidth="1"/>
    <col min="10485" max="10488" width="10.3984375" style="61" customWidth="1"/>
    <col min="10489" max="10489" width="65.19921875" style="61" customWidth="1"/>
    <col min="10490" max="10737" width="9" style="61"/>
    <col min="10738" max="10738" width="7.09765625" style="61" customWidth="1"/>
    <col min="10739" max="10739" width="12.69921875" style="61" customWidth="1"/>
    <col min="10740" max="10740" width="12.8984375" style="61" customWidth="1"/>
    <col min="10741" max="10744" width="10.3984375" style="61" customWidth="1"/>
    <col min="10745" max="10745" width="65.19921875" style="61" customWidth="1"/>
    <col min="10746" max="10993" width="9" style="61"/>
    <col min="10994" max="10994" width="7.09765625" style="61" customWidth="1"/>
    <col min="10995" max="10995" width="12.69921875" style="61" customWidth="1"/>
    <col min="10996" max="10996" width="12.8984375" style="61" customWidth="1"/>
    <col min="10997" max="11000" width="10.3984375" style="61" customWidth="1"/>
    <col min="11001" max="11001" width="65.19921875" style="61" customWidth="1"/>
    <col min="11002" max="11249" width="9" style="61"/>
    <col min="11250" max="11250" width="7.09765625" style="61" customWidth="1"/>
    <col min="11251" max="11251" width="12.69921875" style="61" customWidth="1"/>
    <col min="11252" max="11252" width="12.8984375" style="61" customWidth="1"/>
    <col min="11253" max="11256" width="10.3984375" style="61" customWidth="1"/>
    <col min="11257" max="11257" width="65.19921875" style="61" customWidth="1"/>
    <col min="11258" max="11505" width="9" style="61"/>
    <col min="11506" max="11506" width="7.09765625" style="61" customWidth="1"/>
    <col min="11507" max="11507" width="12.69921875" style="61" customWidth="1"/>
    <col min="11508" max="11508" width="12.8984375" style="61" customWidth="1"/>
    <col min="11509" max="11512" width="10.3984375" style="61" customWidth="1"/>
    <col min="11513" max="11513" width="65.19921875" style="61" customWidth="1"/>
    <col min="11514" max="11761" width="9" style="61"/>
    <col min="11762" max="11762" width="7.09765625" style="61" customWidth="1"/>
    <col min="11763" max="11763" width="12.69921875" style="61" customWidth="1"/>
    <col min="11764" max="11764" width="12.8984375" style="61" customWidth="1"/>
    <col min="11765" max="11768" width="10.3984375" style="61" customWidth="1"/>
    <col min="11769" max="11769" width="65.19921875" style="61" customWidth="1"/>
    <col min="11770" max="12017" width="9" style="61"/>
    <col min="12018" max="12018" width="7.09765625" style="61" customWidth="1"/>
    <col min="12019" max="12019" width="12.69921875" style="61" customWidth="1"/>
    <col min="12020" max="12020" width="12.8984375" style="61" customWidth="1"/>
    <col min="12021" max="12024" width="10.3984375" style="61" customWidth="1"/>
    <col min="12025" max="12025" width="65.19921875" style="61" customWidth="1"/>
    <col min="12026" max="12273" width="9" style="61"/>
    <col min="12274" max="12274" width="7.09765625" style="61" customWidth="1"/>
    <col min="12275" max="12275" width="12.69921875" style="61" customWidth="1"/>
    <col min="12276" max="12276" width="12.8984375" style="61" customWidth="1"/>
    <col min="12277" max="12280" width="10.3984375" style="61" customWidth="1"/>
    <col min="12281" max="12281" width="65.19921875" style="61" customWidth="1"/>
    <col min="12282" max="12529" width="9" style="61"/>
    <col min="12530" max="12530" width="7.09765625" style="61" customWidth="1"/>
    <col min="12531" max="12531" width="12.69921875" style="61" customWidth="1"/>
    <col min="12532" max="12532" width="12.8984375" style="61" customWidth="1"/>
    <col min="12533" max="12536" width="10.3984375" style="61" customWidth="1"/>
    <col min="12537" max="12537" width="65.19921875" style="61" customWidth="1"/>
    <col min="12538" max="12785" width="9" style="61"/>
    <col min="12786" max="12786" width="7.09765625" style="61" customWidth="1"/>
    <col min="12787" max="12787" width="12.69921875" style="61" customWidth="1"/>
    <col min="12788" max="12788" width="12.8984375" style="61" customWidth="1"/>
    <col min="12789" max="12792" width="10.3984375" style="61" customWidth="1"/>
    <col min="12793" max="12793" width="65.19921875" style="61" customWidth="1"/>
    <col min="12794" max="13041" width="9" style="61"/>
    <col min="13042" max="13042" width="7.09765625" style="61" customWidth="1"/>
    <col min="13043" max="13043" width="12.69921875" style="61" customWidth="1"/>
    <col min="13044" max="13044" width="12.8984375" style="61" customWidth="1"/>
    <col min="13045" max="13048" width="10.3984375" style="61" customWidth="1"/>
    <col min="13049" max="13049" width="65.19921875" style="61" customWidth="1"/>
    <col min="13050" max="13297" width="9" style="61"/>
    <col min="13298" max="13298" width="7.09765625" style="61" customWidth="1"/>
    <col min="13299" max="13299" width="12.69921875" style="61" customWidth="1"/>
    <col min="13300" max="13300" width="12.8984375" style="61" customWidth="1"/>
    <col min="13301" max="13304" width="10.3984375" style="61" customWidth="1"/>
    <col min="13305" max="13305" width="65.19921875" style="61" customWidth="1"/>
    <col min="13306" max="13553" width="9" style="61"/>
    <col min="13554" max="13554" width="7.09765625" style="61" customWidth="1"/>
    <col min="13555" max="13555" width="12.69921875" style="61" customWidth="1"/>
    <col min="13556" max="13556" width="12.8984375" style="61" customWidth="1"/>
    <col min="13557" max="13560" width="10.3984375" style="61" customWidth="1"/>
    <col min="13561" max="13561" width="65.19921875" style="61" customWidth="1"/>
    <col min="13562" max="13809" width="9" style="61"/>
    <col min="13810" max="13810" width="7.09765625" style="61" customWidth="1"/>
    <col min="13811" max="13811" width="12.69921875" style="61" customWidth="1"/>
    <col min="13812" max="13812" width="12.8984375" style="61" customWidth="1"/>
    <col min="13813" max="13816" width="10.3984375" style="61" customWidth="1"/>
    <col min="13817" max="13817" width="65.19921875" style="61" customWidth="1"/>
    <col min="13818" max="14065" width="9" style="61"/>
    <col min="14066" max="14066" width="7.09765625" style="61" customWidth="1"/>
    <col min="14067" max="14067" width="12.69921875" style="61" customWidth="1"/>
    <col min="14068" max="14068" width="12.8984375" style="61" customWidth="1"/>
    <col min="14069" max="14072" width="10.3984375" style="61" customWidth="1"/>
    <col min="14073" max="14073" width="65.19921875" style="61" customWidth="1"/>
    <col min="14074" max="14321" width="9" style="61"/>
    <col min="14322" max="14322" width="7.09765625" style="61" customWidth="1"/>
    <col min="14323" max="14323" width="12.69921875" style="61" customWidth="1"/>
    <col min="14324" max="14324" width="12.8984375" style="61" customWidth="1"/>
    <col min="14325" max="14328" width="10.3984375" style="61" customWidth="1"/>
    <col min="14329" max="14329" width="65.19921875" style="61" customWidth="1"/>
    <col min="14330" max="14577" width="9" style="61"/>
    <col min="14578" max="14578" width="7.09765625" style="61" customWidth="1"/>
    <col min="14579" max="14579" width="12.69921875" style="61" customWidth="1"/>
    <col min="14580" max="14580" width="12.8984375" style="61" customWidth="1"/>
    <col min="14581" max="14584" width="10.3984375" style="61" customWidth="1"/>
    <col min="14585" max="14585" width="65.19921875" style="61" customWidth="1"/>
    <col min="14586" max="14833" width="9" style="61"/>
    <col min="14834" max="14834" width="7.09765625" style="61" customWidth="1"/>
    <col min="14835" max="14835" width="12.69921875" style="61" customWidth="1"/>
    <col min="14836" max="14836" width="12.8984375" style="61" customWidth="1"/>
    <col min="14837" max="14840" width="10.3984375" style="61" customWidth="1"/>
    <col min="14841" max="14841" width="65.19921875" style="61" customWidth="1"/>
    <col min="14842" max="15089" width="9" style="61"/>
    <col min="15090" max="15090" width="7.09765625" style="61" customWidth="1"/>
    <col min="15091" max="15091" width="12.69921875" style="61" customWidth="1"/>
    <col min="15092" max="15092" width="12.8984375" style="61" customWidth="1"/>
    <col min="15093" max="15096" width="10.3984375" style="61" customWidth="1"/>
    <col min="15097" max="15097" width="65.19921875" style="61" customWidth="1"/>
    <col min="15098" max="15345" width="9" style="61"/>
    <col min="15346" max="15346" width="7.09765625" style="61" customWidth="1"/>
    <col min="15347" max="15347" width="12.69921875" style="61" customWidth="1"/>
    <col min="15348" max="15348" width="12.8984375" style="61" customWidth="1"/>
    <col min="15349" max="15352" width="10.3984375" style="61" customWidth="1"/>
    <col min="15353" max="15353" width="65.19921875" style="61" customWidth="1"/>
    <col min="15354" max="15601" width="9" style="61"/>
    <col min="15602" max="15602" width="7.09765625" style="61" customWidth="1"/>
    <col min="15603" max="15603" width="12.69921875" style="61" customWidth="1"/>
    <col min="15604" max="15604" width="12.8984375" style="61" customWidth="1"/>
    <col min="15605" max="15608" width="10.3984375" style="61" customWidth="1"/>
    <col min="15609" max="15609" width="65.19921875" style="61" customWidth="1"/>
    <col min="15610" max="15857" width="9" style="61"/>
    <col min="15858" max="15858" width="7.09765625" style="61" customWidth="1"/>
    <col min="15859" max="15859" width="12.69921875" style="61" customWidth="1"/>
    <col min="15860" max="15860" width="12.8984375" style="61" customWidth="1"/>
    <col min="15861" max="15864" width="10.3984375" style="61" customWidth="1"/>
    <col min="15865" max="15865" width="65.19921875" style="61" customWidth="1"/>
    <col min="15866" max="16113" width="9" style="61"/>
    <col min="16114" max="16114" width="7.09765625" style="61" customWidth="1"/>
    <col min="16115" max="16115" width="12.69921875" style="61" customWidth="1"/>
    <col min="16116" max="16116" width="12.8984375" style="61" customWidth="1"/>
    <col min="16117" max="16120" width="10.3984375" style="61" customWidth="1"/>
    <col min="16121" max="16121" width="65.19921875" style="61" customWidth="1"/>
    <col min="16122" max="16384" width="9" style="61"/>
  </cols>
  <sheetData>
    <row r="1" spans="1:8" ht="24.6" x14ac:dyDescent="0.7">
      <c r="H1" s="251" t="s">
        <v>2053</v>
      </c>
    </row>
    <row r="2" spans="1:8" ht="24.6" x14ac:dyDescent="0.7">
      <c r="A2" s="266" t="s">
        <v>1019</v>
      </c>
      <c r="B2" s="266"/>
      <c r="C2" s="266"/>
      <c r="D2" s="266"/>
      <c r="E2" s="266"/>
      <c r="F2" s="266"/>
      <c r="G2" s="266"/>
      <c r="H2" s="266"/>
    </row>
    <row r="3" spans="1:8" ht="24.6" x14ac:dyDescent="0.7">
      <c r="A3" s="267" t="s">
        <v>2669</v>
      </c>
      <c r="B3" s="267"/>
      <c r="C3" s="267"/>
      <c r="D3" s="267"/>
      <c r="E3" s="267"/>
      <c r="F3" s="267"/>
      <c r="G3" s="267"/>
      <c r="H3" s="267"/>
    </row>
    <row r="4" spans="1:8" s="62" customFormat="1" ht="24.6" x14ac:dyDescent="0.45">
      <c r="A4" s="268" t="s">
        <v>45</v>
      </c>
      <c r="B4" s="268" t="s">
        <v>1020</v>
      </c>
      <c r="C4" s="89" t="s">
        <v>1021</v>
      </c>
      <c r="D4" s="90" t="s">
        <v>1022</v>
      </c>
      <c r="E4" s="270" t="s">
        <v>46</v>
      </c>
      <c r="F4" s="91" t="s">
        <v>47</v>
      </c>
      <c r="G4" s="272" t="s">
        <v>46</v>
      </c>
      <c r="H4" s="268" t="s">
        <v>1023</v>
      </c>
    </row>
    <row r="5" spans="1:8" s="62" customFormat="1" ht="24.6" x14ac:dyDescent="0.45">
      <c r="A5" s="269"/>
      <c r="B5" s="269"/>
      <c r="C5" s="89" t="s">
        <v>1024</v>
      </c>
      <c r="D5" s="92" t="s">
        <v>1024</v>
      </c>
      <c r="E5" s="271"/>
      <c r="F5" s="91" t="s">
        <v>1024</v>
      </c>
      <c r="G5" s="273"/>
      <c r="H5" s="269"/>
    </row>
    <row r="6" spans="1:8" s="113" customFormat="1" ht="24.6" x14ac:dyDescent="0.25">
      <c r="A6" s="107">
        <v>1</v>
      </c>
      <c r="B6" s="108" t="s">
        <v>39</v>
      </c>
      <c r="C6" s="109">
        <v>61</v>
      </c>
      <c r="D6" s="90">
        <f>C6-F6</f>
        <v>61</v>
      </c>
      <c r="E6" s="110">
        <f t="shared" ref="E6:E12" si="0">D6/C6*100</f>
        <v>100</v>
      </c>
      <c r="F6" s="91">
        <v>0</v>
      </c>
      <c r="G6" s="111">
        <f t="shared" ref="G6:G11" si="1">F6/C6*100</f>
        <v>0</v>
      </c>
      <c r="H6" s="112"/>
    </row>
    <row r="7" spans="1:8" ht="24.6" x14ac:dyDescent="0.7">
      <c r="A7" s="81">
        <v>2</v>
      </c>
      <c r="B7" s="79" t="s">
        <v>44</v>
      </c>
      <c r="C7" s="93">
        <v>206</v>
      </c>
      <c r="D7" s="90">
        <f t="shared" ref="D7:D11" si="2">C7-F7</f>
        <v>206</v>
      </c>
      <c r="E7" s="94">
        <f t="shared" si="0"/>
        <v>100</v>
      </c>
      <c r="F7" s="95">
        <v>0</v>
      </c>
      <c r="G7" s="96">
        <f t="shared" si="1"/>
        <v>0</v>
      </c>
      <c r="H7" s="97" t="s">
        <v>1028</v>
      </c>
    </row>
    <row r="8" spans="1:8" ht="24.6" x14ac:dyDescent="0.7">
      <c r="A8" s="107">
        <v>3</v>
      </c>
      <c r="B8" s="79" t="s">
        <v>40</v>
      </c>
      <c r="C8" s="93">
        <v>96</v>
      </c>
      <c r="D8" s="90">
        <f t="shared" si="2"/>
        <v>96</v>
      </c>
      <c r="E8" s="94">
        <f t="shared" si="0"/>
        <v>100</v>
      </c>
      <c r="F8" s="95">
        <v>0</v>
      </c>
      <c r="G8" s="96">
        <f t="shared" si="1"/>
        <v>0</v>
      </c>
      <c r="H8" s="79"/>
    </row>
    <row r="9" spans="1:8" ht="24.6" x14ac:dyDescent="0.7">
      <c r="A9" s="81">
        <v>4</v>
      </c>
      <c r="B9" s="79" t="s">
        <v>42</v>
      </c>
      <c r="C9" s="93">
        <v>74</v>
      </c>
      <c r="D9" s="90">
        <f t="shared" si="2"/>
        <v>74</v>
      </c>
      <c r="E9" s="94">
        <f t="shared" si="0"/>
        <v>100</v>
      </c>
      <c r="F9" s="95">
        <v>0</v>
      </c>
      <c r="G9" s="96">
        <f t="shared" si="1"/>
        <v>0</v>
      </c>
      <c r="H9" s="79"/>
    </row>
    <row r="10" spans="1:8" ht="24.6" x14ac:dyDescent="0.7">
      <c r="A10" s="107">
        <v>5</v>
      </c>
      <c r="B10" s="79" t="s">
        <v>41</v>
      </c>
      <c r="C10" s="93">
        <v>19</v>
      </c>
      <c r="D10" s="90">
        <f t="shared" si="2"/>
        <v>19</v>
      </c>
      <c r="E10" s="94">
        <f t="shared" si="0"/>
        <v>100</v>
      </c>
      <c r="F10" s="95">
        <v>0</v>
      </c>
      <c r="G10" s="96">
        <f t="shared" si="1"/>
        <v>0</v>
      </c>
      <c r="H10" s="79"/>
    </row>
    <row r="11" spans="1:8" ht="24.6" x14ac:dyDescent="0.7">
      <c r="A11" s="81">
        <v>6</v>
      </c>
      <c r="B11" s="79" t="s">
        <v>38</v>
      </c>
      <c r="C11" s="93">
        <v>136</v>
      </c>
      <c r="D11" s="90">
        <f t="shared" si="2"/>
        <v>136</v>
      </c>
      <c r="E11" s="94">
        <f t="shared" si="0"/>
        <v>100</v>
      </c>
      <c r="F11" s="95">
        <v>0</v>
      </c>
      <c r="G11" s="98">
        <f t="shared" si="1"/>
        <v>0</v>
      </c>
      <c r="H11" s="97"/>
    </row>
    <row r="12" spans="1:8" ht="25.2" thickBot="1" x14ac:dyDescent="0.75">
      <c r="A12" s="262" t="s">
        <v>1025</v>
      </c>
      <c r="B12" s="263"/>
      <c r="C12" s="99">
        <f>SUM(C6:C11)</f>
        <v>592</v>
      </c>
      <c r="D12" s="100">
        <f>SUM(D6:D11)</f>
        <v>592</v>
      </c>
      <c r="E12" s="101">
        <f t="shared" si="0"/>
        <v>100</v>
      </c>
      <c r="F12" s="102">
        <f>SUM(F6:F11)</f>
        <v>0</v>
      </c>
      <c r="G12" s="103">
        <f>F12/C12*100</f>
        <v>0</v>
      </c>
      <c r="H12" s="104"/>
    </row>
    <row r="13" spans="1:8" ht="25.2" thickTop="1" x14ac:dyDescent="0.7">
      <c r="A13" s="72"/>
      <c r="B13" s="105" t="s">
        <v>1020</v>
      </c>
      <c r="C13" s="76" t="s">
        <v>1026</v>
      </c>
      <c r="D13" s="76" t="s">
        <v>1027</v>
      </c>
      <c r="E13" s="72"/>
      <c r="F13" s="72"/>
      <c r="G13" s="72"/>
      <c r="H13" s="72"/>
    </row>
    <row r="14" spans="1:8" x14ac:dyDescent="0.45">
      <c r="B14" s="63" t="s">
        <v>39</v>
      </c>
      <c r="C14" s="66">
        <f>E6</f>
        <v>100</v>
      </c>
      <c r="D14" s="67">
        <f>G6</f>
        <v>0</v>
      </c>
    </row>
    <row r="15" spans="1:8" x14ac:dyDescent="0.45">
      <c r="B15" s="63" t="s">
        <v>44</v>
      </c>
      <c r="C15" s="66">
        <f t="shared" ref="C15:C20" si="3">E7</f>
        <v>100</v>
      </c>
      <c r="D15" s="67">
        <f t="shared" ref="D15:D20" si="4">G7</f>
        <v>0</v>
      </c>
    </row>
    <row r="16" spans="1:8" x14ac:dyDescent="0.45">
      <c r="B16" s="63" t="s">
        <v>40</v>
      </c>
      <c r="C16" s="66">
        <f t="shared" si="3"/>
        <v>100</v>
      </c>
      <c r="D16" s="67">
        <f t="shared" si="4"/>
        <v>0</v>
      </c>
    </row>
    <row r="17" spans="1:4" x14ac:dyDescent="0.45">
      <c r="B17" s="63" t="s">
        <v>42</v>
      </c>
      <c r="C17" s="66">
        <f t="shared" si="3"/>
        <v>100</v>
      </c>
      <c r="D17" s="67">
        <f t="shared" si="4"/>
        <v>0</v>
      </c>
    </row>
    <row r="18" spans="1:4" x14ac:dyDescent="0.45">
      <c r="B18" s="63" t="s">
        <v>41</v>
      </c>
      <c r="C18" s="66">
        <f t="shared" si="3"/>
        <v>100</v>
      </c>
      <c r="D18" s="67">
        <f t="shared" si="4"/>
        <v>0</v>
      </c>
    </row>
    <row r="19" spans="1:4" x14ac:dyDescent="0.45">
      <c r="B19" s="63" t="s">
        <v>38</v>
      </c>
      <c r="C19" s="66">
        <f t="shared" si="3"/>
        <v>100</v>
      </c>
      <c r="D19" s="67">
        <f t="shared" si="4"/>
        <v>0</v>
      </c>
    </row>
    <row r="20" spans="1:4" x14ac:dyDescent="0.45">
      <c r="B20" s="64" t="s">
        <v>1025</v>
      </c>
      <c r="C20" s="66">
        <f t="shared" si="3"/>
        <v>100</v>
      </c>
      <c r="D20" s="67">
        <f t="shared" si="4"/>
        <v>0</v>
      </c>
    </row>
    <row r="21" spans="1:4" x14ac:dyDescent="0.45">
      <c r="C21" s="65"/>
    </row>
    <row r="32" spans="1:4" x14ac:dyDescent="0.45">
      <c r="A32" s="68"/>
    </row>
    <row r="33" spans="1:4" x14ac:dyDescent="0.45">
      <c r="A33" s="68"/>
    </row>
    <row r="34" spans="1:4" x14ac:dyDescent="0.45">
      <c r="B34" s="69"/>
      <c r="C34" s="264"/>
      <c r="D34" s="264"/>
    </row>
    <row r="35" spans="1:4" x14ac:dyDescent="0.45">
      <c r="B35" s="68"/>
      <c r="C35" s="265"/>
      <c r="D35" s="265"/>
    </row>
    <row r="36" spans="1:4" x14ac:dyDescent="0.45">
      <c r="B36" s="68"/>
      <c r="C36" s="265"/>
      <c r="D36" s="265"/>
    </row>
  </sheetData>
  <mergeCells count="11">
    <mergeCell ref="A12:B12"/>
    <mergeCell ref="C34:D34"/>
    <mergeCell ref="C35:D35"/>
    <mergeCell ref="C36:D36"/>
    <mergeCell ref="A2:H2"/>
    <mergeCell ref="A3:H3"/>
    <mergeCell ref="A4:A5"/>
    <mergeCell ref="B4:B5"/>
    <mergeCell ref="E4:E5"/>
    <mergeCell ref="G4:G5"/>
    <mergeCell ref="H4:H5"/>
  </mergeCells>
  <pageMargins left="0.78" right="0.23622047244094491" top="0.35433070866141736" bottom="0.35433070866141736" header="0.31496062992125984" footer="0.31496062992125984"/>
  <pageSetup paperSize="9" scale="75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"/>
  <dimension ref="A1:E2051"/>
  <sheetViews>
    <sheetView workbookViewId="0">
      <selection activeCell="J24" sqref="J24"/>
    </sheetView>
  </sheetViews>
  <sheetFormatPr defaultRowHeight="13.8" x14ac:dyDescent="0.25"/>
  <cols>
    <col min="1" max="1" width="39" customWidth="1"/>
  </cols>
  <sheetData>
    <row r="1" spans="1:5" x14ac:dyDescent="0.25">
      <c r="A1" s="159" t="s">
        <v>1030</v>
      </c>
      <c r="B1" s="160"/>
      <c r="C1" s="160"/>
      <c r="D1" s="160"/>
      <c r="E1" s="161"/>
    </row>
    <row r="2" spans="1:5" x14ac:dyDescent="0.25">
      <c r="A2" s="162" t="s">
        <v>1031</v>
      </c>
      <c r="B2" s="154" t="s">
        <v>1032</v>
      </c>
      <c r="C2" s="155"/>
      <c r="D2" s="153"/>
      <c r="E2" s="163"/>
    </row>
    <row r="3" spans="1:5" x14ac:dyDescent="0.25">
      <c r="A3" s="162" t="s">
        <v>1033</v>
      </c>
      <c r="B3" s="154" t="s">
        <v>1032</v>
      </c>
      <c r="C3" s="155"/>
      <c r="D3" s="153"/>
      <c r="E3" s="163"/>
    </row>
    <row r="4" spans="1:5" ht="14.25" customHeight="1" x14ac:dyDescent="0.25">
      <c r="A4" s="162" t="s">
        <v>1034</v>
      </c>
      <c r="B4" s="298" t="s">
        <v>1035</v>
      </c>
      <c r="C4" s="299"/>
      <c r="D4" s="153"/>
      <c r="E4" s="163"/>
    </row>
    <row r="5" spans="1:5" x14ac:dyDescent="0.25">
      <c r="A5" s="162"/>
      <c r="B5" s="298"/>
      <c r="C5" s="299"/>
      <c r="D5" s="153"/>
      <c r="E5" s="163"/>
    </row>
    <row r="6" spans="1:5" x14ac:dyDescent="0.25">
      <c r="A6" s="302"/>
      <c r="B6" s="303"/>
      <c r="C6" s="303"/>
      <c r="D6" s="303"/>
      <c r="E6" s="304"/>
    </row>
    <row r="7" spans="1:5" x14ac:dyDescent="0.25">
      <c r="A7" s="164" t="s">
        <v>1036</v>
      </c>
      <c r="B7" s="300" t="s">
        <v>37</v>
      </c>
      <c r="C7" s="301"/>
      <c r="D7" s="156" t="s">
        <v>1020</v>
      </c>
      <c r="E7" s="165">
        <v>242248</v>
      </c>
    </row>
    <row r="8" spans="1:5" x14ac:dyDescent="0.25">
      <c r="A8" s="166" t="s">
        <v>1037</v>
      </c>
      <c r="B8" s="294"/>
      <c r="C8" s="295"/>
      <c r="D8" s="157" t="s">
        <v>38</v>
      </c>
      <c r="E8" s="167"/>
    </row>
    <row r="9" spans="1:5" x14ac:dyDescent="0.25">
      <c r="A9" s="168" t="s">
        <v>1038</v>
      </c>
      <c r="B9" s="296"/>
      <c r="C9" s="297"/>
      <c r="D9" s="158" t="s">
        <v>38</v>
      </c>
      <c r="E9" s="169"/>
    </row>
    <row r="10" spans="1:5" x14ac:dyDescent="0.25">
      <c r="A10" s="166" t="s">
        <v>1039</v>
      </c>
      <c r="B10" s="294"/>
      <c r="C10" s="295"/>
      <c r="D10" s="157" t="s">
        <v>38</v>
      </c>
      <c r="E10" s="167"/>
    </row>
    <row r="11" spans="1:5" x14ac:dyDescent="0.25">
      <c r="A11" s="168" t="s">
        <v>1040</v>
      </c>
      <c r="B11" s="296"/>
      <c r="C11" s="297"/>
      <c r="D11" s="158" t="s">
        <v>38</v>
      </c>
      <c r="E11" s="169"/>
    </row>
    <row r="12" spans="1:5" x14ac:dyDescent="0.25">
      <c r="A12" s="166" t="s">
        <v>1041</v>
      </c>
      <c r="B12" s="294"/>
      <c r="C12" s="295"/>
      <c r="D12" s="157" t="s">
        <v>38</v>
      </c>
      <c r="E12" s="167"/>
    </row>
    <row r="13" spans="1:5" x14ac:dyDescent="0.25">
      <c r="A13" s="168" t="s">
        <v>1042</v>
      </c>
      <c r="B13" s="296"/>
      <c r="C13" s="297"/>
      <c r="D13" s="158" t="s">
        <v>38</v>
      </c>
      <c r="E13" s="169"/>
    </row>
    <row r="14" spans="1:5" x14ac:dyDescent="0.25">
      <c r="A14" s="166" t="s">
        <v>1043</v>
      </c>
      <c r="B14" s="294"/>
      <c r="C14" s="295"/>
      <c r="D14" s="157" t="s">
        <v>38</v>
      </c>
      <c r="E14" s="167"/>
    </row>
    <row r="15" spans="1:5" x14ac:dyDescent="0.25">
      <c r="A15" s="168" t="s">
        <v>1044</v>
      </c>
      <c r="B15" s="296"/>
      <c r="C15" s="297"/>
      <c r="D15" s="158" t="s">
        <v>38</v>
      </c>
      <c r="E15" s="169"/>
    </row>
    <row r="16" spans="1:5" x14ac:dyDescent="0.25">
      <c r="A16" s="166" t="s">
        <v>1045</v>
      </c>
      <c r="B16" s="294"/>
      <c r="C16" s="295"/>
      <c r="D16" s="157" t="s">
        <v>38</v>
      </c>
      <c r="E16" s="167"/>
    </row>
    <row r="17" spans="1:5" x14ac:dyDescent="0.25">
      <c r="A17" s="168" t="s">
        <v>1046</v>
      </c>
      <c r="B17" s="296"/>
      <c r="C17" s="297"/>
      <c r="D17" s="158" t="s">
        <v>38</v>
      </c>
      <c r="E17" s="169"/>
    </row>
    <row r="18" spans="1:5" x14ac:dyDescent="0.25">
      <c r="A18" s="166" t="s">
        <v>1047</v>
      </c>
      <c r="B18" s="294"/>
      <c r="C18" s="295"/>
      <c r="D18" s="157" t="s">
        <v>38</v>
      </c>
      <c r="E18" s="167"/>
    </row>
    <row r="19" spans="1:5" x14ac:dyDescent="0.25">
      <c r="A19" s="168" t="s">
        <v>1048</v>
      </c>
      <c r="B19" s="296"/>
      <c r="C19" s="297"/>
      <c r="D19" s="158" t="s">
        <v>38</v>
      </c>
      <c r="E19" s="169"/>
    </row>
    <row r="20" spans="1:5" x14ac:dyDescent="0.25">
      <c r="A20" s="282" t="s">
        <v>1049</v>
      </c>
      <c r="B20" s="284" t="s">
        <v>1050</v>
      </c>
      <c r="C20" s="285"/>
      <c r="D20" s="288" t="s">
        <v>38</v>
      </c>
      <c r="E20" s="170" t="s">
        <v>1051</v>
      </c>
    </row>
    <row r="21" spans="1:5" x14ac:dyDescent="0.25">
      <c r="A21" s="290"/>
      <c r="B21" s="291"/>
      <c r="C21" s="292"/>
      <c r="D21" s="293"/>
      <c r="E21" s="171" t="s">
        <v>1052</v>
      </c>
    </row>
    <row r="22" spans="1:5" x14ac:dyDescent="0.25">
      <c r="A22" s="274" t="s">
        <v>1053</v>
      </c>
      <c r="B22" s="276" t="s">
        <v>1050</v>
      </c>
      <c r="C22" s="277"/>
      <c r="D22" s="280" t="s">
        <v>38</v>
      </c>
      <c r="E22" s="172" t="s">
        <v>1051</v>
      </c>
    </row>
    <row r="23" spans="1:5" x14ac:dyDescent="0.25">
      <c r="A23" s="275"/>
      <c r="B23" s="278"/>
      <c r="C23" s="279"/>
      <c r="D23" s="281"/>
      <c r="E23" s="173" t="s">
        <v>1052</v>
      </c>
    </row>
    <row r="24" spans="1:5" x14ac:dyDescent="0.25">
      <c r="A24" s="282" t="s">
        <v>1054</v>
      </c>
      <c r="B24" s="284" t="s">
        <v>1050</v>
      </c>
      <c r="C24" s="285"/>
      <c r="D24" s="288" t="s">
        <v>38</v>
      </c>
      <c r="E24" s="170" t="s">
        <v>1051</v>
      </c>
    </row>
    <row r="25" spans="1:5" x14ac:dyDescent="0.25">
      <c r="A25" s="290"/>
      <c r="B25" s="291"/>
      <c r="C25" s="292"/>
      <c r="D25" s="293"/>
      <c r="E25" s="171" t="s">
        <v>1052</v>
      </c>
    </row>
    <row r="26" spans="1:5" x14ac:dyDescent="0.25">
      <c r="A26" s="274" t="s">
        <v>1055</v>
      </c>
      <c r="B26" s="276" t="s">
        <v>1050</v>
      </c>
      <c r="C26" s="277"/>
      <c r="D26" s="280" t="s">
        <v>38</v>
      </c>
      <c r="E26" s="172" t="s">
        <v>1051</v>
      </c>
    </row>
    <row r="27" spans="1:5" x14ac:dyDescent="0.25">
      <c r="A27" s="275"/>
      <c r="B27" s="278"/>
      <c r="C27" s="279"/>
      <c r="D27" s="281"/>
      <c r="E27" s="173" t="s">
        <v>1052</v>
      </c>
    </row>
    <row r="28" spans="1:5" x14ac:dyDescent="0.25">
      <c r="A28" s="282" t="s">
        <v>1056</v>
      </c>
      <c r="B28" s="284" t="s">
        <v>1050</v>
      </c>
      <c r="C28" s="285"/>
      <c r="D28" s="288" t="s">
        <v>38</v>
      </c>
      <c r="E28" s="170" t="s">
        <v>1051</v>
      </c>
    </row>
    <row r="29" spans="1:5" x14ac:dyDescent="0.25">
      <c r="A29" s="290"/>
      <c r="B29" s="291"/>
      <c r="C29" s="292"/>
      <c r="D29" s="293"/>
      <c r="E29" s="171" t="s">
        <v>1052</v>
      </c>
    </row>
    <row r="30" spans="1:5" x14ac:dyDescent="0.25">
      <c r="A30" s="274" t="s">
        <v>1057</v>
      </c>
      <c r="B30" s="276" t="s">
        <v>1050</v>
      </c>
      <c r="C30" s="277"/>
      <c r="D30" s="280" t="s">
        <v>38</v>
      </c>
      <c r="E30" s="172" t="s">
        <v>1051</v>
      </c>
    </row>
    <row r="31" spans="1:5" x14ac:dyDescent="0.25">
      <c r="A31" s="275"/>
      <c r="B31" s="278"/>
      <c r="C31" s="279"/>
      <c r="D31" s="281"/>
      <c r="E31" s="173" t="s">
        <v>1052</v>
      </c>
    </row>
    <row r="32" spans="1:5" x14ac:dyDescent="0.25">
      <c r="A32" s="282" t="s">
        <v>1058</v>
      </c>
      <c r="B32" s="284" t="s">
        <v>1050</v>
      </c>
      <c r="C32" s="285"/>
      <c r="D32" s="288" t="s">
        <v>38</v>
      </c>
      <c r="E32" s="170" t="s">
        <v>1051</v>
      </c>
    </row>
    <row r="33" spans="1:5" x14ac:dyDescent="0.25">
      <c r="A33" s="290"/>
      <c r="B33" s="291"/>
      <c r="C33" s="292"/>
      <c r="D33" s="293"/>
      <c r="E33" s="171" t="s">
        <v>1052</v>
      </c>
    </row>
    <row r="34" spans="1:5" x14ac:dyDescent="0.25">
      <c r="A34" s="274" t="s">
        <v>1059</v>
      </c>
      <c r="B34" s="276" t="s">
        <v>1050</v>
      </c>
      <c r="C34" s="277"/>
      <c r="D34" s="280" t="s">
        <v>38</v>
      </c>
      <c r="E34" s="172" t="s">
        <v>1051</v>
      </c>
    </row>
    <row r="35" spans="1:5" x14ac:dyDescent="0.25">
      <c r="A35" s="275"/>
      <c r="B35" s="278"/>
      <c r="C35" s="279"/>
      <c r="D35" s="281"/>
      <c r="E35" s="173" t="s">
        <v>1052</v>
      </c>
    </row>
    <row r="36" spans="1:5" x14ac:dyDescent="0.25">
      <c r="A36" s="282" t="s">
        <v>1060</v>
      </c>
      <c r="B36" s="284" t="s">
        <v>1050</v>
      </c>
      <c r="C36" s="285"/>
      <c r="D36" s="288" t="s">
        <v>38</v>
      </c>
      <c r="E36" s="170" t="s">
        <v>1051</v>
      </c>
    </row>
    <row r="37" spans="1:5" x14ac:dyDescent="0.25">
      <c r="A37" s="290"/>
      <c r="B37" s="291"/>
      <c r="C37" s="292"/>
      <c r="D37" s="293"/>
      <c r="E37" s="171" t="s">
        <v>1052</v>
      </c>
    </row>
    <row r="38" spans="1:5" x14ac:dyDescent="0.25">
      <c r="A38" s="274" t="s">
        <v>1061</v>
      </c>
      <c r="B38" s="276" t="s">
        <v>1050</v>
      </c>
      <c r="C38" s="277"/>
      <c r="D38" s="280" t="s">
        <v>38</v>
      </c>
      <c r="E38" s="172" t="s">
        <v>1051</v>
      </c>
    </row>
    <row r="39" spans="1:5" x14ac:dyDescent="0.25">
      <c r="A39" s="275"/>
      <c r="B39" s="278"/>
      <c r="C39" s="279"/>
      <c r="D39" s="281"/>
      <c r="E39" s="173" t="s">
        <v>1052</v>
      </c>
    </row>
    <row r="40" spans="1:5" x14ac:dyDescent="0.25">
      <c r="A40" s="282" t="s">
        <v>1062</v>
      </c>
      <c r="B40" s="284" t="s">
        <v>1050</v>
      </c>
      <c r="C40" s="285"/>
      <c r="D40" s="288" t="s">
        <v>38</v>
      </c>
      <c r="E40" s="170" t="s">
        <v>1051</v>
      </c>
    </row>
    <row r="41" spans="1:5" x14ac:dyDescent="0.25">
      <c r="A41" s="290"/>
      <c r="B41" s="291"/>
      <c r="C41" s="292"/>
      <c r="D41" s="293"/>
      <c r="E41" s="171" t="s">
        <v>1052</v>
      </c>
    </row>
    <row r="42" spans="1:5" x14ac:dyDescent="0.25">
      <c r="A42" s="274" t="s">
        <v>1063</v>
      </c>
      <c r="B42" s="276" t="s">
        <v>1050</v>
      </c>
      <c r="C42" s="277"/>
      <c r="D42" s="280" t="s">
        <v>38</v>
      </c>
      <c r="E42" s="172" t="s">
        <v>1051</v>
      </c>
    </row>
    <row r="43" spans="1:5" x14ac:dyDescent="0.25">
      <c r="A43" s="275"/>
      <c r="B43" s="278"/>
      <c r="C43" s="279"/>
      <c r="D43" s="281"/>
      <c r="E43" s="173" t="s">
        <v>1052</v>
      </c>
    </row>
    <row r="44" spans="1:5" x14ac:dyDescent="0.25">
      <c r="A44" s="282" t="s">
        <v>1064</v>
      </c>
      <c r="B44" s="284" t="s">
        <v>1050</v>
      </c>
      <c r="C44" s="285"/>
      <c r="D44" s="288" t="s">
        <v>38</v>
      </c>
      <c r="E44" s="170" t="s">
        <v>1051</v>
      </c>
    </row>
    <row r="45" spans="1:5" x14ac:dyDescent="0.25">
      <c r="A45" s="290"/>
      <c r="B45" s="291"/>
      <c r="C45" s="292"/>
      <c r="D45" s="293"/>
      <c r="E45" s="171" t="s">
        <v>1052</v>
      </c>
    </row>
    <row r="46" spans="1:5" x14ac:dyDescent="0.25">
      <c r="A46" s="274" t="s">
        <v>1065</v>
      </c>
      <c r="B46" s="276" t="s">
        <v>1050</v>
      </c>
      <c r="C46" s="277"/>
      <c r="D46" s="280" t="s">
        <v>38</v>
      </c>
      <c r="E46" s="172" t="s">
        <v>1051</v>
      </c>
    </row>
    <row r="47" spans="1:5" x14ac:dyDescent="0.25">
      <c r="A47" s="275"/>
      <c r="B47" s="278"/>
      <c r="C47" s="279"/>
      <c r="D47" s="281"/>
      <c r="E47" s="173" t="s">
        <v>1052</v>
      </c>
    </row>
    <row r="48" spans="1:5" x14ac:dyDescent="0.25">
      <c r="A48" s="282" t="s">
        <v>1066</v>
      </c>
      <c r="B48" s="284" t="s">
        <v>1050</v>
      </c>
      <c r="C48" s="285"/>
      <c r="D48" s="288" t="s">
        <v>38</v>
      </c>
      <c r="E48" s="170" t="s">
        <v>1051</v>
      </c>
    </row>
    <row r="49" spans="1:5" x14ac:dyDescent="0.25">
      <c r="A49" s="290"/>
      <c r="B49" s="291"/>
      <c r="C49" s="292"/>
      <c r="D49" s="293"/>
      <c r="E49" s="171" t="s">
        <v>1052</v>
      </c>
    </row>
    <row r="50" spans="1:5" x14ac:dyDescent="0.25">
      <c r="A50" s="274" t="s">
        <v>1067</v>
      </c>
      <c r="B50" s="276" t="s">
        <v>1050</v>
      </c>
      <c r="C50" s="277"/>
      <c r="D50" s="280" t="s">
        <v>38</v>
      </c>
      <c r="E50" s="172" t="s">
        <v>1051</v>
      </c>
    </row>
    <row r="51" spans="1:5" x14ac:dyDescent="0.25">
      <c r="A51" s="275"/>
      <c r="B51" s="278"/>
      <c r="C51" s="279"/>
      <c r="D51" s="281"/>
      <c r="E51" s="173" t="s">
        <v>1052</v>
      </c>
    </row>
    <row r="52" spans="1:5" x14ac:dyDescent="0.25">
      <c r="A52" s="282" t="s">
        <v>1068</v>
      </c>
      <c r="B52" s="284" t="s">
        <v>1050</v>
      </c>
      <c r="C52" s="285"/>
      <c r="D52" s="288" t="s">
        <v>38</v>
      </c>
      <c r="E52" s="170" t="s">
        <v>1051</v>
      </c>
    </row>
    <row r="53" spans="1:5" x14ac:dyDescent="0.25">
      <c r="A53" s="290"/>
      <c r="B53" s="291"/>
      <c r="C53" s="292"/>
      <c r="D53" s="293"/>
      <c r="E53" s="171" t="s">
        <v>1052</v>
      </c>
    </row>
    <row r="54" spans="1:5" x14ac:dyDescent="0.25">
      <c r="A54" s="274" t="s">
        <v>1069</v>
      </c>
      <c r="B54" s="276" t="s">
        <v>1050</v>
      </c>
      <c r="C54" s="277"/>
      <c r="D54" s="280" t="s">
        <v>38</v>
      </c>
      <c r="E54" s="172" t="s">
        <v>1051</v>
      </c>
    </row>
    <row r="55" spans="1:5" x14ac:dyDescent="0.25">
      <c r="A55" s="275"/>
      <c r="B55" s="278"/>
      <c r="C55" s="279"/>
      <c r="D55" s="281"/>
      <c r="E55" s="173" t="s">
        <v>1052</v>
      </c>
    </row>
    <row r="56" spans="1:5" x14ac:dyDescent="0.25">
      <c r="A56" s="282" t="s">
        <v>1070</v>
      </c>
      <c r="B56" s="284" t="s">
        <v>1050</v>
      </c>
      <c r="C56" s="285"/>
      <c r="D56" s="288" t="s">
        <v>38</v>
      </c>
      <c r="E56" s="170" t="s">
        <v>1051</v>
      </c>
    </row>
    <row r="57" spans="1:5" x14ac:dyDescent="0.25">
      <c r="A57" s="290"/>
      <c r="B57" s="291"/>
      <c r="C57" s="292"/>
      <c r="D57" s="293"/>
      <c r="E57" s="171" t="s">
        <v>1052</v>
      </c>
    </row>
    <row r="58" spans="1:5" x14ac:dyDescent="0.25">
      <c r="A58" s="274" t="s">
        <v>1071</v>
      </c>
      <c r="B58" s="276" t="s">
        <v>1050</v>
      </c>
      <c r="C58" s="277"/>
      <c r="D58" s="280" t="s">
        <v>38</v>
      </c>
      <c r="E58" s="172" t="s">
        <v>1051</v>
      </c>
    </row>
    <row r="59" spans="1:5" x14ac:dyDescent="0.25">
      <c r="A59" s="275"/>
      <c r="B59" s="278"/>
      <c r="C59" s="279"/>
      <c r="D59" s="281"/>
      <c r="E59" s="173" t="s">
        <v>1052</v>
      </c>
    </row>
    <row r="60" spans="1:5" x14ac:dyDescent="0.25">
      <c r="A60" s="282" t="s">
        <v>1072</v>
      </c>
      <c r="B60" s="284" t="s">
        <v>1050</v>
      </c>
      <c r="C60" s="285"/>
      <c r="D60" s="288" t="s">
        <v>38</v>
      </c>
      <c r="E60" s="170" t="s">
        <v>1051</v>
      </c>
    </row>
    <row r="61" spans="1:5" x14ac:dyDescent="0.25">
      <c r="A61" s="290"/>
      <c r="B61" s="291"/>
      <c r="C61" s="292"/>
      <c r="D61" s="293"/>
      <c r="E61" s="171" t="s">
        <v>1052</v>
      </c>
    </row>
    <row r="62" spans="1:5" x14ac:dyDescent="0.25">
      <c r="A62" s="274" t="s">
        <v>1073</v>
      </c>
      <c r="B62" s="276" t="s">
        <v>1050</v>
      </c>
      <c r="C62" s="277"/>
      <c r="D62" s="280" t="s">
        <v>38</v>
      </c>
      <c r="E62" s="172" t="s">
        <v>1051</v>
      </c>
    </row>
    <row r="63" spans="1:5" x14ac:dyDescent="0.25">
      <c r="A63" s="275"/>
      <c r="B63" s="278"/>
      <c r="C63" s="279"/>
      <c r="D63" s="281"/>
      <c r="E63" s="173" t="s">
        <v>1052</v>
      </c>
    </row>
    <row r="64" spans="1:5" x14ac:dyDescent="0.25">
      <c r="A64" s="282" t="s">
        <v>1074</v>
      </c>
      <c r="B64" s="284" t="s">
        <v>1050</v>
      </c>
      <c r="C64" s="285"/>
      <c r="D64" s="288" t="s">
        <v>38</v>
      </c>
      <c r="E64" s="170" t="s">
        <v>1051</v>
      </c>
    </row>
    <row r="65" spans="1:5" x14ac:dyDescent="0.25">
      <c r="A65" s="290"/>
      <c r="B65" s="291"/>
      <c r="C65" s="292"/>
      <c r="D65" s="293"/>
      <c r="E65" s="171" t="s">
        <v>1052</v>
      </c>
    </row>
    <row r="66" spans="1:5" x14ac:dyDescent="0.25">
      <c r="A66" s="274" t="s">
        <v>1075</v>
      </c>
      <c r="B66" s="276" t="s">
        <v>1076</v>
      </c>
      <c r="C66" s="277"/>
      <c r="D66" s="280" t="s">
        <v>38</v>
      </c>
      <c r="E66" s="172" t="s">
        <v>1051</v>
      </c>
    </row>
    <row r="67" spans="1:5" x14ac:dyDescent="0.25">
      <c r="A67" s="275"/>
      <c r="B67" s="278"/>
      <c r="C67" s="279"/>
      <c r="D67" s="281"/>
      <c r="E67" s="173" t="s">
        <v>1052</v>
      </c>
    </row>
    <row r="68" spans="1:5" x14ac:dyDescent="0.25">
      <c r="A68" s="282" t="s">
        <v>1077</v>
      </c>
      <c r="B68" s="284" t="s">
        <v>1076</v>
      </c>
      <c r="C68" s="285"/>
      <c r="D68" s="288" t="s">
        <v>38</v>
      </c>
      <c r="E68" s="170" t="s">
        <v>1051</v>
      </c>
    </row>
    <row r="69" spans="1:5" x14ac:dyDescent="0.25">
      <c r="A69" s="290"/>
      <c r="B69" s="291"/>
      <c r="C69" s="292"/>
      <c r="D69" s="293"/>
      <c r="E69" s="171" t="s">
        <v>1052</v>
      </c>
    </row>
    <row r="70" spans="1:5" x14ac:dyDescent="0.25">
      <c r="A70" s="274" t="s">
        <v>1078</v>
      </c>
      <c r="B70" s="276" t="s">
        <v>1076</v>
      </c>
      <c r="C70" s="277"/>
      <c r="D70" s="280" t="s">
        <v>38</v>
      </c>
      <c r="E70" s="172" t="s">
        <v>1051</v>
      </c>
    </row>
    <row r="71" spans="1:5" x14ac:dyDescent="0.25">
      <c r="A71" s="275"/>
      <c r="B71" s="278"/>
      <c r="C71" s="279"/>
      <c r="D71" s="281"/>
      <c r="E71" s="173" t="s">
        <v>1052</v>
      </c>
    </row>
    <row r="72" spans="1:5" x14ac:dyDescent="0.25">
      <c r="A72" s="282" t="s">
        <v>1079</v>
      </c>
      <c r="B72" s="284" t="s">
        <v>1076</v>
      </c>
      <c r="C72" s="285"/>
      <c r="D72" s="288" t="s">
        <v>38</v>
      </c>
      <c r="E72" s="170" t="s">
        <v>1051</v>
      </c>
    </row>
    <row r="73" spans="1:5" x14ac:dyDescent="0.25">
      <c r="A73" s="290"/>
      <c r="B73" s="291"/>
      <c r="C73" s="292"/>
      <c r="D73" s="293"/>
      <c r="E73" s="171" t="s">
        <v>1052</v>
      </c>
    </row>
    <row r="74" spans="1:5" x14ac:dyDescent="0.25">
      <c r="A74" s="274" t="s">
        <v>1080</v>
      </c>
      <c r="B74" s="276" t="s">
        <v>1076</v>
      </c>
      <c r="C74" s="277"/>
      <c r="D74" s="280" t="s">
        <v>38</v>
      </c>
      <c r="E74" s="172" t="s">
        <v>1051</v>
      </c>
    </row>
    <row r="75" spans="1:5" x14ac:dyDescent="0.25">
      <c r="A75" s="275"/>
      <c r="B75" s="278"/>
      <c r="C75" s="279"/>
      <c r="D75" s="281"/>
      <c r="E75" s="173" t="s">
        <v>1052</v>
      </c>
    </row>
    <row r="76" spans="1:5" x14ac:dyDescent="0.25">
      <c r="A76" s="282" t="s">
        <v>1081</v>
      </c>
      <c r="B76" s="284" t="s">
        <v>1076</v>
      </c>
      <c r="C76" s="285"/>
      <c r="D76" s="288" t="s">
        <v>38</v>
      </c>
      <c r="E76" s="170" t="s">
        <v>1051</v>
      </c>
    </row>
    <row r="77" spans="1:5" x14ac:dyDescent="0.25">
      <c r="A77" s="290"/>
      <c r="B77" s="291"/>
      <c r="C77" s="292"/>
      <c r="D77" s="293"/>
      <c r="E77" s="171" t="s">
        <v>1052</v>
      </c>
    </row>
    <row r="78" spans="1:5" x14ac:dyDescent="0.25">
      <c r="A78" s="274" t="s">
        <v>1082</v>
      </c>
      <c r="B78" s="276" t="s">
        <v>1076</v>
      </c>
      <c r="C78" s="277"/>
      <c r="D78" s="280" t="s">
        <v>38</v>
      </c>
      <c r="E78" s="172" t="s">
        <v>1051</v>
      </c>
    </row>
    <row r="79" spans="1:5" x14ac:dyDescent="0.25">
      <c r="A79" s="275"/>
      <c r="B79" s="278"/>
      <c r="C79" s="279"/>
      <c r="D79" s="281"/>
      <c r="E79" s="173" t="s">
        <v>1052</v>
      </c>
    </row>
    <row r="80" spans="1:5" x14ac:dyDescent="0.25">
      <c r="A80" s="282" t="s">
        <v>1083</v>
      </c>
      <c r="B80" s="284" t="s">
        <v>1076</v>
      </c>
      <c r="C80" s="285"/>
      <c r="D80" s="288" t="s">
        <v>38</v>
      </c>
      <c r="E80" s="170" t="s">
        <v>1051</v>
      </c>
    </row>
    <row r="81" spans="1:5" x14ac:dyDescent="0.25">
      <c r="A81" s="290"/>
      <c r="B81" s="291"/>
      <c r="C81" s="292"/>
      <c r="D81" s="293"/>
      <c r="E81" s="171" t="s">
        <v>1052</v>
      </c>
    </row>
    <row r="82" spans="1:5" x14ac:dyDescent="0.25">
      <c r="A82" s="274" t="s">
        <v>1084</v>
      </c>
      <c r="B82" s="276" t="s">
        <v>1076</v>
      </c>
      <c r="C82" s="277"/>
      <c r="D82" s="280" t="s">
        <v>38</v>
      </c>
      <c r="E82" s="172" t="s">
        <v>1051</v>
      </c>
    </row>
    <row r="83" spans="1:5" x14ac:dyDescent="0.25">
      <c r="A83" s="275"/>
      <c r="B83" s="278"/>
      <c r="C83" s="279"/>
      <c r="D83" s="281"/>
      <c r="E83" s="173" t="s">
        <v>1052</v>
      </c>
    </row>
    <row r="84" spans="1:5" x14ac:dyDescent="0.25">
      <c r="A84" s="282" t="s">
        <v>1085</v>
      </c>
      <c r="B84" s="284" t="s">
        <v>1086</v>
      </c>
      <c r="C84" s="285"/>
      <c r="D84" s="288" t="s">
        <v>38</v>
      </c>
      <c r="E84" s="170" t="s">
        <v>1051</v>
      </c>
    </row>
    <row r="85" spans="1:5" x14ac:dyDescent="0.25">
      <c r="A85" s="290"/>
      <c r="B85" s="291"/>
      <c r="C85" s="292"/>
      <c r="D85" s="293"/>
      <c r="E85" s="171" t="s">
        <v>1052</v>
      </c>
    </row>
    <row r="86" spans="1:5" x14ac:dyDescent="0.25">
      <c r="A86" s="274" t="s">
        <v>1087</v>
      </c>
      <c r="B86" s="276" t="s">
        <v>1086</v>
      </c>
      <c r="C86" s="277"/>
      <c r="D86" s="280" t="s">
        <v>38</v>
      </c>
      <c r="E86" s="172" t="s">
        <v>1051</v>
      </c>
    </row>
    <row r="87" spans="1:5" x14ac:dyDescent="0.25">
      <c r="A87" s="275"/>
      <c r="B87" s="278"/>
      <c r="C87" s="279"/>
      <c r="D87" s="281"/>
      <c r="E87" s="173" t="s">
        <v>1052</v>
      </c>
    </row>
    <row r="88" spans="1:5" x14ac:dyDescent="0.25">
      <c r="A88" s="282" t="s">
        <v>1088</v>
      </c>
      <c r="B88" s="284" t="s">
        <v>1086</v>
      </c>
      <c r="C88" s="285"/>
      <c r="D88" s="288" t="s">
        <v>38</v>
      </c>
      <c r="E88" s="170" t="s">
        <v>1051</v>
      </c>
    </row>
    <row r="89" spans="1:5" x14ac:dyDescent="0.25">
      <c r="A89" s="290"/>
      <c r="B89" s="291"/>
      <c r="C89" s="292"/>
      <c r="D89" s="293"/>
      <c r="E89" s="171" t="s">
        <v>1052</v>
      </c>
    </row>
    <row r="90" spans="1:5" x14ac:dyDescent="0.25">
      <c r="A90" s="274" t="s">
        <v>1089</v>
      </c>
      <c r="B90" s="276" t="s">
        <v>1086</v>
      </c>
      <c r="C90" s="277"/>
      <c r="D90" s="280" t="s">
        <v>38</v>
      </c>
      <c r="E90" s="172" t="s">
        <v>1051</v>
      </c>
    </row>
    <row r="91" spans="1:5" x14ac:dyDescent="0.25">
      <c r="A91" s="275"/>
      <c r="B91" s="278"/>
      <c r="C91" s="279"/>
      <c r="D91" s="281"/>
      <c r="E91" s="173" t="s">
        <v>1052</v>
      </c>
    </row>
    <row r="92" spans="1:5" x14ac:dyDescent="0.25">
      <c r="A92" s="282" t="s">
        <v>1090</v>
      </c>
      <c r="B92" s="284" t="s">
        <v>1086</v>
      </c>
      <c r="C92" s="285"/>
      <c r="D92" s="288" t="s">
        <v>38</v>
      </c>
      <c r="E92" s="170" t="s">
        <v>1051</v>
      </c>
    </row>
    <row r="93" spans="1:5" x14ac:dyDescent="0.25">
      <c r="A93" s="290"/>
      <c r="B93" s="291"/>
      <c r="C93" s="292"/>
      <c r="D93" s="293"/>
      <c r="E93" s="171" t="s">
        <v>1052</v>
      </c>
    </row>
    <row r="94" spans="1:5" x14ac:dyDescent="0.25">
      <c r="A94" s="274" t="s">
        <v>1091</v>
      </c>
      <c r="B94" s="276" t="s">
        <v>1086</v>
      </c>
      <c r="C94" s="277"/>
      <c r="D94" s="280" t="s">
        <v>38</v>
      </c>
      <c r="E94" s="172" t="s">
        <v>1051</v>
      </c>
    </row>
    <row r="95" spans="1:5" x14ac:dyDescent="0.25">
      <c r="A95" s="275"/>
      <c r="B95" s="278"/>
      <c r="C95" s="279"/>
      <c r="D95" s="281"/>
      <c r="E95" s="173" t="s">
        <v>1052</v>
      </c>
    </row>
    <row r="96" spans="1:5" x14ac:dyDescent="0.25">
      <c r="A96" s="282" t="s">
        <v>1092</v>
      </c>
      <c r="B96" s="284" t="s">
        <v>1086</v>
      </c>
      <c r="C96" s="285"/>
      <c r="D96" s="288" t="s">
        <v>38</v>
      </c>
      <c r="E96" s="170" t="s">
        <v>1051</v>
      </c>
    </row>
    <row r="97" spans="1:5" x14ac:dyDescent="0.25">
      <c r="A97" s="290"/>
      <c r="B97" s="291"/>
      <c r="C97" s="292"/>
      <c r="D97" s="293"/>
      <c r="E97" s="171" t="s">
        <v>1052</v>
      </c>
    </row>
    <row r="98" spans="1:5" x14ac:dyDescent="0.25">
      <c r="A98" s="274" t="s">
        <v>1093</v>
      </c>
      <c r="B98" s="276" t="s">
        <v>1086</v>
      </c>
      <c r="C98" s="277"/>
      <c r="D98" s="280" t="s">
        <v>38</v>
      </c>
      <c r="E98" s="172" t="s">
        <v>1051</v>
      </c>
    </row>
    <row r="99" spans="1:5" x14ac:dyDescent="0.25">
      <c r="A99" s="275"/>
      <c r="B99" s="278"/>
      <c r="C99" s="279"/>
      <c r="D99" s="281"/>
      <c r="E99" s="173" t="s">
        <v>1052</v>
      </c>
    </row>
    <row r="100" spans="1:5" x14ac:dyDescent="0.25">
      <c r="A100" s="282" t="s">
        <v>1094</v>
      </c>
      <c r="B100" s="284" t="s">
        <v>1086</v>
      </c>
      <c r="C100" s="285"/>
      <c r="D100" s="288" t="s">
        <v>38</v>
      </c>
      <c r="E100" s="170" t="s">
        <v>1051</v>
      </c>
    </row>
    <row r="101" spans="1:5" x14ac:dyDescent="0.25">
      <c r="A101" s="290"/>
      <c r="B101" s="291"/>
      <c r="C101" s="292"/>
      <c r="D101" s="293"/>
      <c r="E101" s="171" t="s">
        <v>1052</v>
      </c>
    </row>
    <row r="102" spans="1:5" x14ac:dyDescent="0.25">
      <c r="A102" s="274" t="s">
        <v>1095</v>
      </c>
      <c r="B102" s="276" t="s">
        <v>1086</v>
      </c>
      <c r="C102" s="277"/>
      <c r="D102" s="280" t="s">
        <v>38</v>
      </c>
      <c r="E102" s="172" t="s">
        <v>1051</v>
      </c>
    </row>
    <row r="103" spans="1:5" x14ac:dyDescent="0.25">
      <c r="A103" s="275"/>
      <c r="B103" s="278"/>
      <c r="C103" s="279"/>
      <c r="D103" s="281"/>
      <c r="E103" s="173" t="s">
        <v>1052</v>
      </c>
    </row>
    <row r="104" spans="1:5" x14ac:dyDescent="0.25">
      <c r="A104" s="282" t="s">
        <v>1096</v>
      </c>
      <c r="B104" s="284" t="s">
        <v>1086</v>
      </c>
      <c r="C104" s="285"/>
      <c r="D104" s="288" t="s">
        <v>38</v>
      </c>
      <c r="E104" s="170" t="s">
        <v>1051</v>
      </c>
    </row>
    <row r="105" spans="1:5" x14ac:dyDescent="0.25">
      <c r="A105" s="290"/>
      <c r="B105" s="291"/>
      <c r="C105" s="292"/>
      <c r="D105" s="293"/>
      <c r="E105" s="171" t="s">
        <v>1052</v>
      </c>
    </row>
    <row r="106" spans="1:5" x14ac:dyDescent="0.25">
      <c r="A106" s="274" t="s">
        <v>1097</v>
      </c>
      <c r="B106" s="276" t="s">
        <v>1086</v>
      </c>
      <c r="C106" s="277"/>
      <c r="D106" s="280" t="s">
        <v>38</v>
      </c>
      <c r="E106" s="172" t="s">
        <v>1051</v>
      </c>
    </row>
    <row r="107" spans="1:5" x14ac:dyDescent="0.25">
      <c r="A107" s="275"/>
      <c r="B107" s="278"/>
      <c r="C107" s="279"/>
      <c r="D107" s="281"/>
      <c r="E107" s="173" t="s">
        <v>1052</v>
      </c>
    </row>
    <row r="108" spans="1:5" x14ac:dyDescent="0.25">
      <c r="A108" s="282" t="s">
        <v>1098</v>
      </c>
      <c r="B108" s="284" t="s">
        <v>1086</v>
      </c>
      <c r="C108" s="285"/>
      <c r="D108" s="288" t="s">
        <v>38</v>
      </c>
      <c r="E108" s="170" t="s">
        <v>1051</v>
      </c>
    </row>
    <row r="109" spans="1:5" x14ac:dyDescent="0.25">
      <c r="A109" s="290"/>
      <c r="B109" s="291"/>
      <c r="C109" s="292"/>
      <c r="D109" s="293"/>
      <c r="E109" s="171" t="s">
        <v>1052</v>
      </c>
    </row>
    <row r="110" spans="1:5" x14ac:dyDescent="0.25">
      <c r="A110" s="274" t="s">
        <v>1099</v>
      </c>
      <c r="B110" s="276" t="s">
        <v>1086</v>
      </c>
      <c r="C110" s="277"/>
      <c r="D110" s="280" t="s">
        <v>38</v>
      </c>
      <c r="E110" s="172" t="s">
        <v>1051</v>
      </c>
    </row>
    <row r="111" spans="1:5" x14ac:dyDescent="0.25">
      <c r="A111" s="275"/>
      <c r="B111" s="278"/>
      <c r="C111" s="279"/>
      <c r="D111" s="281"/>
      <c r="E111" s="173" t="s">
        <v>1052</v>
      </c>
    </row>
    <row r="112" spans="1:5" x14ac:dyDescent="0.25">
      <c r="A112" s="282" t="s">
        <v>1100</v>
      </c>
      <c r="B112" s="284" t="s">
        <v>1086</v>
      </c>
      <c r="C112" s="285"/>
      <c r="D112" s="288" t="s">
        <v>38</v>
      </c>
      <c r="E112" s="170" t="s">
        <v>1051</v>
      </c>
    </row>
    <row r="113" spans="1:5" x14ac:dyDescent="0.25">
      <c r="A113" s="290"/>
      <c r="B113" s="291"/>
      <c r="C113" s="292"/>
      <c r="D113" s="293"/>
      <c r="E113" s="171" t="s">
        <v>1052</v>
      </c>
    </row>
    <row r="114" spans="1:5" x14ac:dyDescent="0.25">
      <c r="A114" s="274" t="s">
        <v>1101</v>
      </c>
      <c r="B114" s="276" t="s">
        <v>1086</v>
      </c>
      <c r="C114" s="277"/>
      <c r="D114" s="280" t="s">
        <v>38</v>
      </c>
      <c r="E114" s="172" t="s">
        <v>1051</v>
      </c>
    </row>
    <row r="115" spans="1:5" x14ac:dyDescent="0.25">
      <c r="A115" s="275"/>
      <c r="B115" s="278"/>
      <c r="C115" s="279"/>
      <c r="D115" s="281"/>
      <c r="E115" s="173" t="s">
        <v>1052</v>
      </c>
    </row>
    <row r="116" spans="1:5" x14ac:dyDescent="0.25">
      <c r="A116" s="282" t="s">
        <v>1102</v>
      </c>
      <c r="B116" s="284" t="s">
        <v>1086</v>
      </c>
      <c r="C116" s="285"/>
      <c r="D116" s="288" t="s">
        <v>38</v>
      </c>
      <c r="E116" s="170" t="s">
        <v>1051</v>
      </c>
    </row>
    <row r="117" spans="1:5" x14ac:dyDescent="0.25">
      <c r="A117" s="290"/>
      <c r="B117" s="291"/>
      <c r="C117" s="292"/>
      <c r="D117" s="293"/>
      <c r="E117" s="171" t="s">
        <v>1052</v>
      </c>
    </row>
    <row r="118" spans="1:5" x14ac:dyDescent="0.25">
      <c r="A118" s="274" t="s">
        <v>1103</v>
      </c>
      <c r="B118" s="276" t="s">
        <v>1104</v>
      </c>
      <c r="C118" s="277"/>
      <c r="D118" s="280" t="s">
        <v>38</v>
      </c>
      <c r="E118" s="172" t="s">
        <v>1051</v>
      </c>
    </row>
    <row r="119" spans="1:5" x14ac:dyDescent="0.25">
      <c r="A119" s="275"/>
      <c r="B119" s="278"/>
      <c r="C119" s="279"/>
      <c r="D119" s="281"/>
      <c r="E119" s="173" t="s">
        <v>1052</v>
      </c>
    </row>
    <row r="120" spans="1:5" x14ac:dyDescent="0.25">
      <c r="A120" s="282" t="s">
        <v>1105</v>
      </c>
      <c r="B120" s="284" t="s">
        <v>1104</v>
      </c>
      <c r="C120" s="285"/>
      <c r="D120" s="288" t="s">
        <v>38</v>
      </c>
      <c r="E120" s="170" t="s">
        <v>1051</v>
      </c>
    </row>
    <row r="121" spans="1:5" x14ac:dyDescent="0.25">
      <c r="A121" s="290"/>
      <c r="B121" s="291"/>
      <c r="C121" s="292"/>
      <c r="D121" s="293"/>
      <c r="E121" s="171" t="s">
        <v>1052</v>
      </c>
    </row>
    <row r="122" spans="1:5" x14ac:dyDescent="0.25">
      <c r="A122" s="274" t="s">
        <v>1106</v>
      </c>
      <c r="B122" s="276" t="s">
        <v>1104</v>
      </c>
      <c r="C122" s="277"/>
      <c r="D122" s="280" t="s">
        <v>38</v>
      </c>
      <c r="E122" s="172" t="s">
        <v>1051</v>
      </c>
    </row>
    <row r="123" spans="1:5" x14ac:dyDescent="0.25">
      <c r="A123" s="275"/>
      <c r="B123" s="278"/>
      <c r="C123" s="279"/>
      <c r="D123" s="281"/>
      <c r="E123" s="173" t="s">
        <v>1052</v>
      </c>
    </row>
    <row r="124" spans="1:5" x14ac:dyDescent="0.25">
      <c r="A124" s="282" t="s">
        <v>1107</v>
      </c>
      <c r="B124" s="284" t="s">
        <v>1104</v>
      </c>
      <c r="C124" s="285"/>
      <c r="D124" s="288" t="s">
        <v>38</v>
      </c>
      <c r="E124" s="170" t="s">
        <v>1051</v>
      </c>
    </row>
    <row r="125" spans="1:5" x14ac:dyDescent="0.25">
      <c r="A125" s="290"/>
      <c r="B125" s="291"/>
      <c r="C125" s="292"/>
      <c r="D125" s="293"/>
      <c r="E125" s="171" t="s">
        <v>1052</v>
      </c>
    </row>
    <row r="126" spans="1:5" x14ac:dyDescent="0.25">
      <c r="A126" s="274" t="s">
        <v>1108</v>
      </c>
      <c r="B126" s="276" t="s">
        <v>1104</v>
      </c>
      <c r="C126" s="277"/>
      <c r="D126" s="280" t="s">
        <v>38</v>
      </c>
      <c r="E126" s="172" t="s">
        <v>1051</v>
      </c>
    </row>
    <row r="127" spans="1:5" x14ac:dyDescent="0.25">
      <c r="A127" s="275"/>
      <c r="B127" s="278"/>
      <c r="C127" s="279"/>
      <c r="D127" s="281"/>
      <c r="E127" s="173" t="s">
        <v>1052</v>
      </c>
    </row>
    <row r="128" spans="1:5" x14ac:dyDescent="0.25">
      <c r="A128" s="282" t="s">
        <v>1109</v>
      </c>
      <c r="B128" s="284" t="s">
        <v>1104</v>
      </c>
      <c r="C128" s="285"/>
      <c r="D128" s="288" t="s">
        <v>38</v>
      </c>
      <c r="E128" s="170" t="s">
        <v>1051</v>
      </c>
    </row>
    <row r="129" spans="1:5" x14ac:dyDescent="0.25">
      <c r="A129" s="290"/>
      <c r="B129" s="291"/>
      <c r="C129" s="292"/>
      <c r="D129" s="293"/>
      <c r="E129" s="171" t="s">
        <v>1052</v>
      </c>
    </row>
    <row r="130" spans="1:5" x14ac:dyDescent="0.25">
      <c r="A130" s="274" t="s">
        <v>1110</v>
      </c>
      <c r="B130" s="276" t="s">
        <v>1104</v>
      </c>
      <c r="C130" s="277"/>
      <c r="D130" s="280" t="s">
        <v>38</v>
      </c>
      <c r="E130" s="172" t="s">
        <v>1051</v>
      </c>
    </row>
    <row r="131" spans="1:5" x14ac:dyDescent="0.25">
      <c r="A131" s="275"/>
      <c r="B131" s="278"/>
      <c r="C131" s="279"/>
      <c r="D131" s="281"/>
      <c r="E131" s="173" t="s">
        <v>1052</v>
      </c>
    </row>
    <row r="132" spans="1:5" x14ac:dyDescent="0.25">
      <c r="A132" s="282" t="s">
        <v>1111</v>
      </c>
      <c r="B132" s="284" t="s">
        <v>1112</v>
      </c>
      <c r="C132" s="285"/>
      <c r="D132" s="288" t="s">
        <v>38</v>
      </c>
      <c r="E132" s="170" t="s">
        <v>1051</v>
      </c>
    </row>
    <row r="133" spans="1:5" x14ac:dyDescent="0.25">
      <c r="A133" s="290"/>
      <c r="B133" s="291"/>
      <c r="C133" s="292"/>
      <c r="D133" s="293"/>
      <c r="E133" s="171" t="s">
        <v>1052</v>
      </c>
    </row>
    <row r="134" spans="1:5" x14ac:dyDescent="0.25">
      <c r="A134" s="274" t="s">
        <v>1113</v>
      </c>
      <c r="B134" s="276" t="s">
        <v>1112</v>
      </c>
      <c r="C134" s="277"/>
      <c r="D134" s="280" t="s">
        <v>38</v>
      </c>
      <c r="E134" s="172" t="s">
        <v>1051</v>
      </c>
    </row>
    <row r="135" spans="1:5" x14ac:dyDescent="0.25">
      <c r="A135" s="275"/>
      <c r="B135" s="278"/>
      <c r="C135" s="279"/>
      <c r="D135" s="281"/>
      <c r="E135" s="173" t="s">
        <v>1052</v>
      </c>
    </row>
    <row r="136" spans="1:5" x14ac:dyDescent="0.25">
      <c r="A136" s="282" t="s">
        <v>1114</v>
      </c>
      <c r="B136" s="284" t="s">
        <v>1112</v>
      </c>
      <c r="C136" s="285"/>
      <c r="D136" s="288" t="s">
        <v>38</v>
      </c>
      <c r="E136" s="170" t="s">
        <v>1051</v>
      </c>
    </row>
    <row r="137" spans="1:5" x14ac:dyDescent="0.25">
      <c r="A137" s="290"/>
      <c r="B137" s="291"/>
      <c r="C137" s="292"/>
      <c r="D137" s="293"/>
      <c r="E137" s="171" t="s">
        <v>1052</v>
      </c>
    </row>
    <row r="138" spans="1:5" x14ac:dyDescent="0.25">
      <c r="A138" s="274" t="s">
        <v>1115</v>
      </c>
      <c r="B138" s="276" t="s">
        <v>1112</v>
      </c>
      <c r="C138" s="277"/>
      <c r="D138" s="280" t="s">
        <v>38</v>
      </c>
      <c r="E138" s="172" t="s">
        <v>1051</v>
      </c>
    </row>
    <row r="139" spans="1:5" x14ac:dyDescent="0.25">
      <c r="A139" s="275"/>
      <c r="B139" s="278"/>
      <c r="C139" s="279"/>
      <c r="D139" s="281"/>
      <c r="E139" s="173" t="s">
        <v>1052</v>
      </c>
    </row>
    <row r="140" spans="1:5" x14ac:dyDescent="0.25">
      <c r="A140" s="282" t="s">
        <v>1116</v>
      </c>
      <c r="B140" s="284" t="s">
        <v>1112</v>
      </c>
      <c r="C140" s="285"/>
      <c r="D140" s="288" t="s">
        <v>38</v>
      </c>
      <c r="E140" s="170" t="s">
        <v>1051</v>
      </c>
    </row>
    <row r="141" spans="1:5" x14ac:dyDescent="0.25">
      <c r="A141" s="290"/>
      <c r="B141" s="291"/>
      <c r="C141" s="292"/>
      <c r="D141" s="293"/>
      <c r="E141" s="171" t="s">
        <v>1052</v>
      </c>
    </row>
    <row r="142" spans="1:5" x14ac:dyDescent="0.25">
      <c r="A142" s="274" t="s">
        <v>1117</v>
      </c>
      <c r="B142" s="276" t="s">
        <v>1112</v>
      </c>
      <c r="C142" s="277"/>
      <c r="D142" s="280" t="s">
        <v>38</v>
      </c>
      <c r="E142" s="172" t="s">
        <v>1051</v>
      </c>
    </row>
    <row r="143" spans="1:5" x14ac:dyDescent="0.25">
      <c r="A143" s="275"/>
      <c r="B143" s="278"/>
      <c r="C143" s="279"/>
      <c r="D143" s="281"/>
      <c r="E143" s="173" t="s">
        <v>1052</v>
      </c>
    </row>
    <row r="144" spans="1:5" x14ac:dyDescent="0.25">
      <c r="A144" s="282" t="s">
        <v>1118</v>
      </c>
      <c r="B144" s="284" t="s">
        <v>1112</v>
      </c>
      <c r="C144" s="285"/>
      <c r="D144" s="288" t="s">
        <v>38</v>
      </c>
      <c r="E144" s="170" t="s">
        <v>1051</v>
      </c>
    </row>
    <row r="145" spans="1:5" x14ac:dyDescent="0.25">
      <c r="A145" s="290"/>
      <c r="B145" s="291"/>
      <c r="C145" s="292"/>
      <c r="D145" s="293"/>
      <c r="E145" s="171" t="s">
        <v>1052</v>
      </c>
    </row>
    <row r="146" spans="1:5" x14ac:dyDescent="0.25">
      <c r="A146" s="274" t="s">
        <v>1119</v>
      </c>
      <c r="B146" s="276" t="s">
        <v>1112</v>
      </c>
      <c r="C146" s="277"/>
      <c r="D146" s="280" t="s">
        <v>38</v>
      </c>
      <c r="E146" s="172" t="s">
        <v>1051</v>
      </c>
    </row>
    <row r="147" spans="1:5" x14ac:dyDescent="0.25">
      <c r="A147" s="275"/>
      <c r="B147" s="278"/>
      <c r="C147" s="279"/>
      <c r="D147" s="281"/>
      <c r="E147" s="173" t="s">
        <v>1052</v>
      </c>
    </row>
    <row r="148" spans="1:5" x14ac:dyDescent="0.25">
      <c r="A148" s="282" t="s">
        <v>1120</v>
      </c>
      <c r="B148" s="284" t="s">
        <v>1112</v>
      </c>
      <c r="C148" s="285"/>
      <c r="D148" s="288" t="s">
        <v>38</v>
      </c>
      <c r="E148" s="170" t="s">
        <v>1051</v>
      </c>
    </row>
    <row r="149" spans="1:5" x14ac:dyDescent="0.25">
      <c r="A149" s="290"/>
      <c r="B149" s="291"/>
      <c r="C149" s="292"/>
      <c r="D149" s="293"/>
      <c r="E149" s="171" t="s">
        <v>1052</v>
      </c>
    </row>
    <row r="150" spans="1:5" x14ac:dyDescent="0.25">
      <c r="A150" s="274" t="s">
        <v>1121</v>
      </c>
      <c r="B150" s="276" t="s">
        <v>1112</v>
      </c>
      <c r="C150" s="277"/>
      <c r="D150" s="280" t="s">
        <v>38</v>
      </c>
      <c r="E150" s="172" t="s">
        <v>1051</v>
      </c>
    </row>
    <row r="151" spans="1:5" x14ac:dyDescent="0.25">
      <c r="A151" s="275"/>
      <c r="B151" s="278"/>
      <c r="C151" s="279"/>
      <c r="D151" s="281"/>
      <c r="E151" s="173" t="s">
        <v>1052</v>
      </c>
    </row>
    <row r="152" spans="1:5" x14ac:dyDescent="0.25">
      <c r="A152" s="282" t="s">
        <v>1122</v>
      </c>
      <c r="B152" s="284" t="s">
        <v>1112</v>
      </c>
      <c r="C152" s="285"/>
      <c r="D152" s="288" t="s">
        <v>38</v>
      </c>
      <c r="E152" s="170" t="s">
        <v>1051</v>
      </c>
    </row>
    <row r="153" spans="1:5" x14ac:dyDescent="0.25">
      <c r="A153" s="290"/>
      <c r="B153" s="291"/>
      <c r="C153" s="292"/>
      <c r="D153" s="293"/>
      <c r="E153" s="171" t="s">
        <v>1052</v>
      </c>
    </row>
    <row r="154" spans="1:5" x14ac:dyDescent="0.25">
      <c r="A154" s="274" t="s">
        <v>1123</v>
      </c>
      <c r="B154" s="276" t="s">
        <v>1112</v>
      </c>
      <c r="C154" s="277"/>
      <c r="D154" s="280" t="s">
        <v>38</v>
      </c>
      <c r="E154" s="172" t="s">
        <v>1051</v>
      </c>
    </row>
    <row r="155" spans="1:5" x14ac:dyDescent="0.25">
      <c r="A155" s="275"/>
      <c r="B155" s="278"/>
      <c r="C155" s="279"/>
      <c r="D155" s="281"/>
      <c r="E155" s="173" t="s">
        <v>1052</v>
      </c>
    </row>
    <row r="156" spans="1:5" x14ac:dyDescent="0.25">
      <c r="A156" s="282" t="s">
        <v>1124</v>
      </c>
      <c r="B156" s="284" t="s">
        <v>1112</v>
      </c>
      <c r="C156" s="285"/>
      <c r="D156" s="288" t="s">
        <v>38</v>
      </c>
      <c r="E156" s="170" t="s">
        <v>1051</v>
      </c>
    </row>
    <row r="157" spans="1:5" x14ac:dyDescent="0.25">
      <c r="A157" s="290"/>
      <c r="B157" s="291"/>
      <c r="C157" s="292"/>
      <c r="D157" s="293"/>
      <c r="E157" s="171" t="s">
        <v>1052</v>
      </c>
    </row>
    <row r="158" spans="1:5" x14ac:dyDescent="0.25">
      <c r="A158" s="274" t="s">
        <v>1125</v>
      </c>
      <c r="B158" s="276" t="s">
        <v>1112</v>
      </c>
      <c r="C158" s="277"/>
      <c r="D158" s="280" t="s">
        <v>38</v>
      </c>
      <c r="E158" s="172" t="s">
        <v>1051</v>
      </c>
    </row>
    <row r="159" spans="1:5" x14ac:dyDescent="0.25">
      <c r="A159" s="275"/>
      <c r="B159" s="278"/>
      <c r="C159" s="279"/>
      <c r="D159" s="281"/>
      <c r="E159" s="173" t="s">
        <v>1052</v>
      </c>
    </row>
    <row r="160" spans="1:5" x14ac:dyDescent="0.25">
      <c r="A160" s="282" t="s">
        <v>1126</v>
      </c>
      <c r="B160" s="284" t="s">
        <v>1127</v>
      </c>
      <c r="C160" s="285"/>
      <c r="D160" s="288" t="s">
        <v>38</v>
      </c>
      <c r="E160" s="170" t="s">
        <v>1051</v>
      </c>
    </row>
    <row r="161" spans="1:5" x14ac:dyDescent="0.25">
      <c r="A161" s="290"/>
      <c r="B161" s="291"/>
      <c r="C161" s="292"/>
      <c r="D161" s="293"/>
      <c r="E161" s="171" t="s">
        <v>1052</v>
      </c>
    </row>
    <row r="162" spans="1:5" x14ac:dyDescent="0.25">
      <c r="A162" s="274" t="s">
        <v>1128</v>
      </c>
      <c r="B162" s="276" t="s">
        <v>1127</v>
      </c>
      <c r="C162" s="277"/>
      <c r="D162" s="280" t="s">
        <v>38</v>
      </c>
      <c r="E162" s="172" t="s">
        <v>1051</v>
      </c>
    </row>
    <row r="163" spans="1:5" x14ac:dyDescent="0.25">
      <c r="A163" s="275"/>
      <c r="B163" s="278"/>
      <c r="C163" s="279"/>
      <c r="D163" s="281"/>
      <c r="E163" s="173" t="s">
        <v>1052</v>
      </c>
    </row>
    <row r="164" spans="1:5" x14ac:dyDescent="0.25">
      <c r="A164" s="282" t="s">
        <v>1129</v>
      </c>
      <c r="B164" s="284" t="s">
        <v>1127</v>
      </c>
      <c r="C164" s="285"/>
      <c r="D164" s="288" t="s">
        <v>38</v>
      </c>
      <c r="E164" s="170" t="s">
        <v>1051</v>
      </c>
    </row>
    <row r="165" spans="1:5" x14ac:dyDescent="0.25">
      <c r="A165" s="290"/>
      <c r="B165" s="291"/>
      <c r="C165" s="292"/>
      <c r="D165" s="293"/>
      <c r="E165" s="171" t="s">
        <v>1052</v>
      </c>
    </row>
    <row r="166" spans="1:5" x14ac:dyDescent="0.25">
      <c r="A166" s="274" t="s">
        <v>1130</v>
      </c>
      <c r="B166" s="276" t="s">
        <v>1127</v>
      </c>
      <c r="C166" s="277"/>
      <c r="D166" s="280" t="s">
        <v>38</v>
      </c>
      <c r="E166" s="172" t="s">
        <v>1051</v>
      </c>
    </row>
    <row r="167" spans="1:5" x14ac:dyDescent="0.25">
      <c r="A167" s="275"/>
      <c r="B167" s="278"/>
      <c r="C167" s="279"/>
      <c r="D167" s="281"/>
      <c r="E167" s="173" t="s">
        <v>1052</v>
      </c>
    </row>
    <row r="168" spans="1:5" x14ac:dyDescent="0.25">
      <c r="A168" s="282" t="s">
        <v>1131</v>
      </c>
      <c r="B168" s="284" t="s">
        <v>1127</v>
      </c>
      <c r="C168" s="285"/>
      <c r="D168" s="288" t="s">
        <v>38</v>
      </c>
      <c r="E168" s="170" t="s">
        <v>1051</v>
      </c>
    </row>
    <row r="169" spans="1:5" x14ac:dyDescent="0.25">
      <c r="A169" s="290"/>
      <c r="B169" s="291"/>
      <c r="C169" s="292"/>
      <c r="D169" s="293"/>
      <c r="E169" s="171" t="s">
        <v>1052</v>
      </c>
    </row>
    <row r="170" spans="1:5" x14ac:dyDescent="0.25">
      <c r="A170" s="274" t="s">
        <v>1132</v>
      </c>
      <c r="B170" s="276" t="s">
        <v>1127</v>
      </c>
      <c r="C170" s="277"/>
      <c r="D170" s="280" t="s">
        <v>38</v>
      </c>
      <c r="E170" s="172" t="s">
        <v>1051</v>
      </c>
    </row>
    <row r="171" spans="1:5" x14ac:dyDescent="0.25">
      <c r="A171" s="275"/>
      <c r="B171" s="278"/>
      <c r="C171" s="279"/>
      <c r="D171" s="281"/>
      <c r="E171" s="173" t="s">
        <v>1052</v>
      </c>
    </row>
    <row r="172" spans="1:5" x14ac:dyDescent="0.25">
      <c r="A172" s="282" t="s">
        <v>1133</v>
      </c>
      <c r="B172" s="284" t="s">
        <v>1127</v>
      </c>
      <c r="C172" s="285"/>
      <c r="D172" s="288" t="s">
        <v>38</v>
      </c>
      <c r="E172" s="170" t="s">
        <v>1051</v>
      </c>
    </row>
    <row r="173" spans="1:5" x14ac:dyDescent="0.25">
      <c r="A173" s="290"/>
      <c r="B173" s="291"/>
      <c r="C173" s="292"/>
      <c r="D173" s="293"/>
      <c r="E173" s="171" t="s">
        <v>1052</v>
      </c>
    </row>
    <row r="174" spans="1:5" x14ac:dyDescent="0.25">
      <c r="A174" s="274" t="s">
        <v>1134</v>
      </c>
      <c r="B174" s="276" t="s">
        <v>1127</v>
      </c>
      <c r="C174" s="277"/>
      <c r="D174" s="280" t="s">
        <v>38</v>
      </c>
      <c r="E174" s="172" t="s">
        <v>1051</v>
      </c>
    </row>
    <row r="175" spans="1:5" x14ac:dyDescent="0.25">
      <c r="A175" s="275"/>
      <c r="B175" s="278"/>
      <c r="C175" s="279"/>
      <c r="D175" s="281"/>
      <c r="E175" s="173" t="s">
        <v>1052</v>
      </c>
    </row>
    <row r="176" spans="1:5" x14ac:dyDescent="0.25">
      <c r="A176" s="282" t="s">
        <v>1135</v>
      </c>
      <c r="B176" s="284" t="s">
        <v>1127</v>
      </c>
      <c r="C176" s="285"/>
      <c r="D176" s="288" t="s">
        <v>38</v>
      </c>
      <c r="E176" s="170" t="s">
        <v>1051</v>
      </c>
    </row>
    <row r="177" spans="1:5" x14ac:dyDescent="0.25">
      <c r="A177" s="290"/>
      <c r="B177" s="291"/>
      <c r="C177" s="292"/>
      <c r="D177" s="293"/>
      <c r="E177" s="171" t="s">
        <v>1052</v>
      </c>
    </row>
    <row r="178" spans="1:5" x14ac:dyDescent="0.25">
      <c r="A178" s="274" t="s">
        <v>1136</v>
      </c>
      <c r="B178" s="276" t="s">
        <v>1137</v>
      </c>
      <c r="C178" s="277"/>
      <c r="D178" s="280" t="s">
        <v>38</v>
      </c>
      <c r="E178" s="172" t="s">
        <v>1051</v>
      </c>
    </row>
    <row r="179" spans="1:5" x14ac:dyDescent="0.25">
      <c r="A179" s="275"/>
      <c r="B179" s="278"/>
      <c r="C179" s="279"/>
      <c r="D179" s="281"/>
      <c r="E179" s="173" t="s">
        <v>1052</v>
      </c>
    </row>
    <row r="180" spans="1:5" x14ac:dyDescent="0.25">
      <c r="A180" s="282" t="s">
        <v>1138</v>
      </c>
      <c r="B180" s="284" t="s">
        <v>1137</v>
      </c>
      <c r="C180" s="285"/>
      <c r="D180" s="288" t="s">
        <v>38</v>
      </c>
      <c r="E180" s="170" t="s">
        <v>1051</v>
      </c>
    </row>
    <row r="181" spans="1:5" x14ac:dyDescent="0.25">
      <c r="A181" s="290"/>
      <c r="B181" s="291"/>
      <c r="C181" s="292"/>
      <c r="D181" s="293"/>
      <c r="E181" s="171" t="s">
        <v>1052</v>
      </c>
    </row>
    <row r="182" spans="1:5" x14ac:dyDescent="0.25">
      <c r="A182" s="274" t="s">
        <v>1139</v>
      </c>
      <c r="B182" s="276" t="s">
        <v>1137</v>
      </c>
      <c r="C182" s="277"/>
      <c r="D182" s="280" t="s">
        <v>38</v>
      </c>
      <c r="E182" s="172" t="s">
        <v>1051</v>
      </c>
    </row>
    <row r="183" spans="1:5" x14ac:dyDescent="0.25">
      <c r="A183" s="275"/>
      <c r="B183" s="278"/>
      <c r="C183" s="279"/>
      <c r="D183" s="281"/>
      <c r="E183" s="173" t="s">
        <v>1052</v>
      </c>
    </row>
    <row r="184" spans="1:5" x14ac:dyDescent="0.25">
      <c r="A184" s="282" t="s">
        <v>1140</v>
      </c>
      <c r="B184" s="284" t="s">
        <v>1137</v>
      </c>
      <c r="C184" s="285"/>
      <c r="D184" s="288" t="s">
        <v>38</v>
      </c>
      <c r="E184" s="170" t="s">
        <v>1051</v>
      </c>
    </row>
    <row r="185" spans="1:5" x14ac:dyDescent="0.25">
      <c r="A185" s="290"/>
      <c r="B185" s="291"/>
      <c r="C185" s="292"/>
      <c r="D185" s="293"/>
      <c r="E185" s="171" t="s">
        <v>1052</v>
      </c>
    </row>
    <row r="186" spans="1:5" x14ac:dyDescent="0.25">
      <c r="A186" s="274" t="s">
        <v>1141</v>
      </c>
      <c r="B186" s="276" t="s">
        <v>1137</v>
      </c>
      <c r="C186" s="277"/>
      <c r="D186" s="280" t="s">
        <v>38</v>
      </c>
      <c r="E186" s="172" t="s">
        <v>1051</v>
      </c>
    </row>
    <row r="187" spans="1:5" x14ac:dyDescent="0.25">
      <c r="A187" s="275"/>
      <c r="B187" s="278"/>
      <c r="C187" s="279"/>
      <c r="D187" s="281"/>
      <c r="E187" s="173" t="s">
        <v>1052</v>
      </c>
    </row>
    <row r="188" spans="1:5" x14ac:dyDescent="0.25">
      <c r="A188" s="282" t="s">
        <v>1142</v>
      </c>
      <c r="B188" s="284" t="s">
        <v>1137</v>
      </c>
      <c r="C188" s="285"/>
      <c r="D188" s="288" t="s">
        <v>38</v>
      </c>
      <c r="E188" s="170" t="s">
        <v>1051</v>
      </c>
    </row>
    <row r="189" spans="1:5" x14ac:dyDescent="0.25">
      <c r="A189" s="290"/>
      <c r="B189" s="291"/>
      <c r="C189" s="292"/>
      <c r="D189" s="293"/>
      <c r="E189" s="171" t="s">
        <v>1052</v>
      </c>
    </row>
    <row r="190" spans="1:5" x14ac:dyDescent="0.25">
      <c r="A190" s="274" t="s">
        <v>1143</v>
      </c>
      <c r="B190" s="276" t="s">
        <v>1137</v>
      </c>
      <c r="C190" s="277"/>
      <c r="D190" s="280" t="s">
        <v>38</v>
      </c>
      <c r="E190" s="172" t="s">
        <v>1051</v>
      </c>
    </row>
    <row r="191" spans="1:5" x14ac:dyDescent="0.25">
      <c r="A191" s="275"/>
      <c r="B191" s="278"/>
      <c r="C191" s="279"/>
      <c r="D191" s="281"/>
      <c r="E191" s="173" t="s">
        <v>1052</v>
      </c>
    </row>
    <row r="192" spans="1:5" x14ac:dyDescent="0.25">
      <c r="A192" s="282" t="s">
        <v>1144</v>
      </c>
      <c r="B192" s="284" t="s">
        <v>1137</v>
      </c>
      <c r="C192" s="285"/>
      <c r="D192" s="288" t="s">
        <v>38</v>
      </c>
      <c r="E192" s="170" t="s">
        <v>1051</v>
      </c>
    </row>
    <row r="193" spans="1:5" x14ac:dyDescent="0.25">
      <c r="A193" s="290"/>
      <c r="B193" s="291"/>
      <c r="C193" s="292"/>
      <c r="D193" s="293"/>
      <c r="E193" s="171" t="s">
        <v>1052</v>
      </c>
    </row>
    <row r="194" spans="1:5" x14ac:dyDescent="0.25">
      <c r="A194" s="274" t="s">
        <v>1145</v>
      </c>
      <c r="B194" s="276" t="s">
        <v>1137</v>
      </c>
      <c r="C194" s="277"/>
      <c r="D194" s="280" t="s">
        <v>38</v>
      </c>
      <c r="E194" s="172" t="s">
        <v>1051</v>
      </c>
    </row>
    <row r="195" spans="1:5" x14ac:dyDescent="0.25">
      <c r="A195" s="275"/>
      <c r="B195" s="278"/>
      <c r="C195" s="279"/>
      <c r="D195" s="281"/>
      <c r="E195" s="173" t="s">
        <v>1052</v>
      </c>
    </row>
    <row r="196" spans="1:5" x14ac:dyDescent="0.25">
      <c r="A196" s="282" t="s">
        <v>1146</v>
      </c>
      <c r="B196" s="284" t="s">
        <v>1137</v>
      </c>
      <c r="C196" s="285"/>
      <c r="D196" s="288" t="s">
        <v>38</v>
      </c>
      <c r="E196" s="170" t="s">
        <v>1051</v>
      </c>
    </row>
    <row r="197" spans="1:5" x14ac:dyDescent="0.25">
      <c r="A197" s="290"/>
      <c r="B197" s="291"/>
      <c r="C197" s="292"/>
      <c r="D197" s="293"/>
      <c r="E197" s="171" t="s">
        <v>1052</v>
      </c>
    </row>
    <row r="198" spans="1:5" x14ac:dyDescent="0.25">
      <c r="A198" s="274" t="s">
        <v>1147</v>
      </c>
      <c r="B198" s="276" t="s">
        <v>1137</v>
      </c>
      <c r="C198" s="277"/>
      <c r="D198" s="280" t="s">
        <v>38</v>
      </c>
      <c r="E198" s="172" t="s">
        <v>1051</v>
      </c>
    </row>
    <row r="199" spans="1:5" x14ac:dyDescent="0.25">
      <c r="A199" s="275"/>
      <c r="B199" s="278"/>
      <c r="C199" s="279"/>
      <c r="D199" s="281"/>
      <c r="E199" s="173" t="s">
        <v>1052</v>
      </c>
    </row>
    <row r="200" spans="1:5" x14ac:dyDescent="0.25">
      <c r="A200" s="282" t="s">
        <v>1148</v>
      </c>
      <c r="B200" s="284" t="s">
        <v>1137</v>
      </c>
      <c r="C200" s="285"/>
      <c r="D200" s="288" t="s">
        <v>38</v>
      </c>
      <c r="E200" s="170" t="s">
        <v>1051</v>
      </c>
    </row>
    <row r="201" spans="1:5" x14ac:dyDescent="0.25">
      <c r="A201" s="290"/>
      <c r="B201" s="291"/>
      <c r="C201" s="292"/>
      <c r="D201" s="293"/>
      <c r="E201" s="171" t="s">
        <v>1052</v>
      </c>
    </row>
    <row r="202" spans="1:5" x14ac:dyDescent="0.25">
      <c r="A202" s="274" t="s">
        <v>1149</v>
      </c>
      <c r="B202" s="276" t="s">
        <v>1137</v>
      </c>
      <c r="C202" s="277"/>
      <c r="D202" s="280" t="s">
        <v>38</v>
      </c>
      <c r="E202" s="172" t="s">
        <v>1051</v>
      </c>
    </row>
    <row r="203" spans="1:5" x14ac:dyDescent="0.25">
      <c r="A203" s="275"/>
      <c r="B203" s="278"/>
      <c r="C203" s="279"/>
      <c r="D203" s="281"/>
      <c r="E203" s="173" t="s">
        <v>1052</v>
      </c>
    </row>
    <row r="204" spans="1:5" x14ac:dyDescent="0.25">
      <c r="A204" s="282" t="s">
        <v>1150</v>
      </c>
      <c r="B204" s="284" t="s">
        <v>1137</v>
      </c>
      <c r="C204" s="285"/>
      <c r="D204" s="288" t="s">
        <v>38</v>
      </c>
      <c r="E204" s="170" t="s">
        <v>1051</v>
      </c>
    </row>
    <row r="205" spans="1:5" x14ac:dyDescent="0.25">
      <c r="A205" s="290"/>
      <c r="B205" s="291"/>
      <c r="C205" s="292"/>
      <c r="D205" s="293"/>
      <c r="E205" s="171" t="s">
        <v>1052</v>
      </c>
    </row>
    <row r="206" spans="1:5" x14ac:dyDescent="0.25">
      <c r="A206" s="274" t="s">
        <v>1151</v>
      </c>
      <c r="B206" s="276" t="s">
        <v>1152</v>
      </c>
      <c r="C206" s="277"/>
      <c r="D206" s="280" t="s">
        <v>38</v>
      </c>
      <c r="E206" s="172" t="s">
        <v>1051</v>
      </c>
    </row>
    <row r="207" spans="1:5" x14ac:dyDescent="0.25">
      <c r="A207" s="275"/>
      <c r="B207" s="278"/>
      <c r="C207" s="279"/>
      <c r="D207" s="281"/>
      <c r="E207" s="173" t="s">
        <v>1052</v>
      </c>
    </row>
    <row r="208" spans="1:5" x14ac:dyDescent="0.25">
      <c r="A208" s="282" t="s">
        <v>1153</v>
      </c>
      <c r="B208" s="284" t="s">
        <v>1152</v>
      </c>
      <c r="C208" s="285"/>
      <c r="D208" s="288" t="s">
        <v>38</v>
      </c>
      <c r="E208" s="170" t="s">
        <v>1051</v>
      </c>
    </row>
    <row r="209" spans="1:5" x14ac:dyDescent="0.25">
      <c r="A209" s="290"/>
      <c r="B209" s="291"/>
      <c r="C209" s="292"/>
      <c r="D209" s="293"/>
      <c r="E209" s="171" t="s">
        <v>1052</v>
      </c>
    </row>
    <row r="210" spans="1:5" x14ac:dyDescent="0.25">
      <c r="A210" s="274" t="s">
        <v>1154</v>
      </c>
      <c r="B210" s="276" t="s">
        <v>1137</v>
      </c>
      <c r="C210" s="277"/>
      <c r="D210" s="280" t="s">
        <v>38</v>
      </c>
      <c r="E210" s="172" t="s">
        <v>1051</v>
      </c>
    </row>
    <row r="211" spans="1:5" x14ac:dyDescent="0.25">
      <c r="A211" s="275"/>
      <c r="B211" s="278"/>
      <c r="C211" s="279"/>
      <c r="D211" s="281"/>
      <c r="E211" s="173" t="s">
        <v>1052</v>
      </c>
    </row>
    <row r="212" spans="1:5" x14ac:dyDescent="0.25">
      <c r="A212" s="282" t="s">
        <v>1155</v>
      </c>
      <c r="B212" s="284" t="s">
        <v>1137</v>
      </c>
      <c r="C212" s="285"/>
      <c r="D212" s="288" t="s">
        <v>38</v>
      </c>
      <c r="E212" s="170" t="s">
        <v>1051</v>
      </c>
    </row>
    <row r="213" spans="1:5" x14ac:dyDescent="0.25">
      <c r="A213" s="290"/>
      <c r="B213" s="291"/>
      <c r="C213" s="292"/>
      <c r="D213" s="293"/>
      <c r="E213" s="171" t="s">
        <v>1052</v>
      </c>
    </row>
    <row r="214" spans="1:5" x14ac:dyDescent="0.25">
      <c r="A214" s="274" t="s">
        <v>1156</v>
      </c>
      <c r="B214" s="276" t="s">
        <v>1152</v>
      </c>
      <c r="C214" s="277"/>
      <c r="D214" s="280" t="s">
        <v>38</v>
      </c>
      <c r="E214" s="172" t="s">
        <v>1051</v>
      </c>
    </row>
    <row r="215" spans="1:5" x14ac:dyDescent="0.25">
      <c r="A215" s="275"/>
      <c r="B215" s="278"/>
      <c r="C215" s="279"/>
      <c r="D215" s="281"/>
      <c r="E215" s="173" t="s">
        <v>1052</v>
      </c>
    </row>
    <row r="216" spans="1:5" x14ac:dyDescent="0.25">
      <c r="A216" s="282" t="s">
        <v>1157</v>
      </c>
      <c r="B216" s="284" t="s">
        <v>1158</v>
      </c>
      <c r="C216" s="285"/>
      <c r="D216" s="288" t="s">
        <v>38</v>
      </c>
      <c r="E216" s="170" t="s">
        <v>1051</v>
      </c>
    </row>
    <row r="217" spans="1:5" x14ac:dyDescent="0.25">
      <c r="A217" s="290"/>
      <c r="B217" s="291"/>
      <c r="C217" s="292"/>
      <c r="D217" s="293"/>
      <c r="E217" s="171" t="s">
        <v>1052</v>
      </c>
    </row>
    <row r="218" spans="1:5" x14ac:dyDescent="0.25">
      <c r="A218" s="274" t="s">
        <v>1159</v>
      </c>
      <c r="B218" s="276" t="s">
        <v>1158</v>
      </c>
      <c r="C218" s="277"/>
      <c r="D218" s="280" t="s">
        <v>38</v>
      </c>
      <c r="E218" s="172" t="s">
        <v>1051</v>
      </c>
    </row>
    <row r="219" spans="1:5" x14ac:dyDescent="0.25">
      <c r="A219" s="275"/>
      <c r="B219" s="278"/>
      <c r="C219" s="279"/>
      <c r="D219" s="281"/>
      <c r="E219" s="173" t="s">
        <v>1052</v>
      </c>
    </row>
    <row r="220" spans="1:5" x14ac:dyDescent="0.25">
      <c r="A220" s="282" t="s">
        <v>1160</v>
      </c>
      <c r="B220" s="284" t="s">
        <v>1158</v>
      </c>
      <c r="C220" s="285"/>
      <c r="D220" s="288" t="s">
        <v>38</v>
      </c>
      <c r="E220" s="170" t="s">
        <v>1051</v>
      </c>
    </row>
    <row r="221" spans="1:5" x14ac:dyDescent="0.25">
      <c r="A221" s="290"/>
      <c r="B221" s="291"/>
      <c r="C221" s="292"/>
      <c r="D221" s="293"/>
      <c r="E221" s="171" t="s">
        <v>1052</v>
      </c>
    </row>
    <row r="222" spans="1:5" x14ac:dyDescent="0.25">
      <c r="A222" s="274" t="s">
        <v>1161</v>
      </c>
      <c r="B222" s="276" t="s">
        <v>1158</v>
      </c>
      <c r="C222" s="277"/>
      <c r="D222" s="280" t="s">
        <v>38</v>
      </c>
      <c r="E222" s="172" t="s">
        <v>1051</v>
      </c>
    </row>
    <row r="223" spans="1:5" x14ac:dyDescent="0.25">
      <c r="A223" s="275"/>
      <c r="B223" s="278"/>
      <c r="C223" s="279"/>
      <c r="D223" s="281"/>
      <c r="E223" s="173" t="s">
        <v>1052</v>
      </c>
    </row>
    <row r="224" spans="1:5" x14ac:dyDescent="0.25">
      <c r="A224" s="282" t="s">
        <v>1162</v>
      </c>
      <c r="B224" s="284" t="s">
        <v>1158</v>
      </c>
      <c r="C224" s="285"/>
      <c r="D224" s="288" t="s">
        <v>38</v>
      </c>
      <c r="E224" s="170" t="s">
        <v>1051</v>
      </c>
    </row>
    <row r="225" spans="1:5" x14ac:dyDescent="0.25">
      <c r="A225" s="290"/>
      <c r="B225" s="291"/>
      <c r="C225" s="292"/>
      <c r="D225" s="293"/>
      <c r="E225" s="171" t="s">
        <v>1052</v>
      </c>
    </row>
    <row r="226" spans="1:5" x14ac:dyDescent="0.25">
      <c r="A226" s="274" t="s">
        <v>1163</v>
      </c>
      <c r="B226" s="276" t="s">
        <v>1158</v>
      </c>
      <c r="C226" s="277"/>
      <c r="D226" s="280" t="s">
        <v>38</v>
      </c>
      <c r="E226" s="172" t="s">
        <v>1051</v>
      </c>
    </row>
    <row r="227" spans="1:5" x14ac:dyDescent="0.25">
      <c r="A227" s="275"/>
      <c r="B227" s="278"/>
      <c r="C227" s="279"/>
      <c r="D227" s="281"/>
      <c r="E227" s="173" t="s">
        <v>1052</v>
      </c>
    </row>
    <row r="228" spans="1:5" x14ac:dyDescent="0.25">
      <c r="A228" s="282" t="s">
        <v>1164</v>
      </c>
      <c r="B228" s="284" t="s">
        <v>1158</v>
      </c>
      <c r="C228" s="285"/>
      <c r="D228" s="288" t="s">
        <v>38</v>
      </c>
      <c r="E228" s="170" t="s">
        <v>1051</v>
      </c>
    </row>
    <row r="229" spans="1:5" x14ac:dyDescent="0.25">
      <c r="A229" s="290"/>
      <c r="B229" s="291"/>
      <c r="C229" s="292"/>
      <c r="D229" s="293"/>
      <c r="E229" s="171" t="s">
        <v>1052</v>
      </c>
    </row>
    <row r="230" spans="1:5" x14ac:dyDescent="0.25">
      <c r="A230" s="274" t="s">
        <v>1165</v>
      </c>
      <c r="B230" s="276" t="s">
        <v>1158</v>
      </c>
      <c r="C230" s="277"/>
      <c r="D230" s="280" t="s">
        <v>38</v>
      </c>
      <c r="E230" s="172" t="s">
        <v>1051</v>
      </c>
    </row>
    <row r="231" spans="1:5" x14ac:dyDescent="0.25">
      <c r="A231" s="275"/>
      <c r="B231" s="278"/>
      <c r="C231" s="279"/>
      <c r="D231" s="281"/>
      <c r="E231" s="173" t="s">
        <v>1052</v>
      </c>
    </row>
    <row r="232" spans="1:5" x14ac:dyDescent="0.25">
      <c r="A232" s="282" t="s">
        <v>1166</v>
      </c>
      <c r="B232" s="284" t="s">
        <v>1158</v>
      </c>
      <c r="C232" s="285"/>
      <c r="D232" s="288" t="s">
        <v>38</v>
      </c>
      <c r="E232" s="170" t="s">
        <v>1051</v>
      </c>
    </row>
    <row r="233" spans="1:5" x14ac:dyDescent="0.25">
      <c r="A233" s="290"/>
      <c r="B233" s="291"/>
      <c r="C233" s="292"/>
      <c r="D233" s="293"/>
      <c r="E233" s="171" t="s">
        <v>1052</v>
      </c>
    </row>
    <row r="234" spans="1:5" x14ac:dyDescent="0.25">
      <c r="A234" s="274" t="s">
        <v>1167</v>
      </c>
      <c r="B234" s="276" t="s">
        <v>1158</v>
      </c>
      <c r="C234" s="277"/>
      <c r="D234" s="280" t="s">
        <v>38</v>
      </c>
      <c r="E234" s="172" t="s">
        <v>1051</v>
      </c>
    </row>
    <row r="235" spans="1:5" x14ac:dyDescent="0.25">
      <c r="A235" s="275"/>
      <c r="B235" s="278"/>
      <c r="C235" s="279"/>
      <c r="D235" s="281"/>
      <c r="E235" s="173" t="s">
        <v>1052</v>
      </c>
    </row>
    <row r="236" spans="1:5" x14ac:dyDescent="0.25">
      <c r="A236" s="282" t="s">
        <v>1168</v>
      </c>
      <c r="B236" s="284" t="s">
        <v>1158</v>
      </c>
      <c r="C236" s="285"/>
      <c r="D236" s="288" t="s">
        <v>38</v>
      </c>
      <c r="E236" s="170" t="s">
        <v>1051</v>
      </c>
    </row>
    <row r="237" spans="1:5" x14ac:dyDescent="0.25">
      <c r="A237" s="290"/>
      <c r="B237" s="291"/>
      <c r="C237" s="292"/>
      <c r="D237" s="293"/>
      <c r="E237" s="171" t="s">
        <v>1052</v>
      </c>
    </row>
    <row r="238" spans="1:5" x14ac:dyDescent="0.25">
      <c r="A238" s="274" t="s">
        <v>1169</v>
      </c>
      <c r="B238" s="276" t="s">
        <v>1158</v>
      </c>
      <c r="C238" s="277"/>
      <c r="D238" s="280" t="s">
        <v>38</v>
      </c>
      <c r="E238" s="172" t="s">
        <v>1051</v>
      </c>
    </row>
    <row r="239" spans="1:5" x14ac:dyDescent="0.25">
      <c r="A239" s="275"/>
      <c r="B239" s="278"/>
      <c r="C239" s="279"/>
      <c r="D239" s="281"/>
      <c r="E239" s="173" t="s">
        <v>1052</v>
      </c>
    </row>
    <row r="240" spans="1:5" x14ac:dyDescent="0.25">
      <c r="A240" s="282" t="s">
        <v>1170</v>
      </c>
      <c r="B240" s="284" t="s">
        <v>1158</v>
      </c>
      <c r="C240" s="285"/>
      <c r="D240" s="288" t="s">
        <v>38</v>
      </c>
      <c r="E240" s="170" t="s">
        <v>1051</v>
      </c>
    </row>
    <row r="241" spans="1:5" x14ac:dyDescent="0.25">
      <c r="A241" s="290"/>
      <c r="B241" s="291"/>
      <c r="C241" s="292"/>
      <c r="D241" s="293"/>
      <c r="E241" s="171" t="s">
        <v>1052</v>
      </c>
    </row>
    <row r="242" spans="1:5" x14ac:dyDescent="0.25">
      <c r="A242" s="274" t="s">
        <v>1171</v>
      </c>
      <c r="B242" s="276" t="s">
        <v>1158</v>
      </c>
      <c r="C242" s="277"/>
      <c r="D242" s="280" t="s">
        <v>38</v>
      </c>
      <c r="E242" s="172" t="s">
        <v>1051</v>
      </c>
    </row>
    <row r="243" spans="1:5" x14ac:dyDescent="0.25">
      <c r="A243" s="275"/>
      <c r="B243" s="278"/>
      <c r="C243" s="279"/>
      <c r="D243" s="281"/>
      <c r="E243" s="173" t="s">
        <v>1052</v>
      </c>
    </row>
    <row r="244" spans="1:5" x14ac:dyDescent="0.25">
      <c r="A244" s="282" t="s">
        <v>1172</v>
      </c>
      <c r="B244" s="284" t="s">
        <v>1158</v>
      </c>
      <c r="C244" s="285"/>
      <c r="D244" s="288" t="s">
        <v>38</v>
      </c>
      <c r="E244" s="170" t="s">
        <v>1051</v>
      </c>
    </row>
    <row r="245" spans="1:5" x14ac:dyDescent="0.25">
      <c r="A245" s="290"/>
      <c r="B245" s="291"/>
      <c r="C245" s="292"/>
      <c r="D245" s="293"/>
      <c r="E245" s="171" t="s">
        <v>1052</v>
      </c>
    </row>
    <row r="246" spans="1:5" x14ac:dyDescent="0.25">
      <c r="A246" s="274" t="s">
        <v>1173</v>
      </c>
      <c r="B246" s="276" t="s">
        <v>1158</v>
      </c>
      <c r="C246" s="277"/>
      <c r="D246" s="280" t="s">
        <v>38</v>
      </c>
      <c r="E246" s="172" t="s">
        <v>1051</v>
      </c>
    </row>
    <row r="247" spans="1:5" x14ac:dyDescent="0.25">
      <c r="A247" s="275"/>
      <c r="B247" s="278"/>
      <c r="C247" s="279"/>
      <c r="D247" s="281"/>
      <c r="E247" s="173" t="s">
        <v>1052</v>
      </c>
    </row>
    <row r="248" spans="1:5" x14ac:dyDescent="0.25">
      <c r="A248" s="282" t="s">
        <v>1174</v>
      </c>
      <c r="B248" s="284" t="s">
        <v>1158</v>
      </c>
      <c r="C248" s="285"/>
      <c r="D248" s="288" t="s">
        <v>38</v>
      </c>
      <c r="E248" s="170" t="s">
        <v>1051</v>
      </c>
    </row>
    <row r="249" spans="1:5" x14ac:dyDescent="0.25">
      <c r="A249" s="290"/>
      <c r="B249" s="291"/>
      <c r="C249" s="292"/>
      <c r="D249" s="293"/>
      <c r="E249" s="171" t="s">
        <v>1052</v>
      </c>
    </row>
    <row r="250" spans="1:5" x14ac:dyDescent="0.25">
      <c r="A250" s="274" t="s">
        <v>1175</v>
      </c>
      <c r="B250" s="276" t="s">
        <v>1158</v>
      </c>
      <c r="C250" s="277"/>
      <c r="D250" s="280" t="s">
        <v>38</v>
      </c>
      <c r="E250" s="172" t="s">
        <v>1051</v>
      </c>
    </row>
    <row r="251" spans="1:5" x14ac:dyDescent="0.25">
      <c r="A251" s="275"/>
      <c r="B251" s="278"/>
      <c r="C251" s="279"/>
      <c r="D251" s="281"/>
      <c r="E251" s="173" t="s">
        <v>1052</v>
      </c>
    </row>
    <row r="252" spans="1:5" x14ac:dyDescent="0.25">
      <c r="A252" s="282" t="s">
        <v>1176</v>
      </c>
      <c r="B252" s="284" t="s">
        <v>1177</v>
      </c>
      <c r="C252" s="285"/>
      <c r="D252" s="288" t="s">
        <v>38</v>
      </c>
      <c r="E252" s="170" t="s">
        <v>1051</v>
      </c>
    </row>
    <row r="253" spans="1:5" x14ac:dyDescent="0.25">
      <c r="A253" s="290"/>
      <c r="B253" s="291"/>
      <c r="C253" s="292"/>
      <c r="D253" s="293"/>
      <c r="E253" s="171" t="s">
        <v>1052</v>
      </c>
    </row>
    <row r="254" spans="1:5" x14ac:dyDescent="0.25">
      <c r="A254" s="274" t="s">
        <v>1178</v>
      </c>
      <c r="B254" s="276" t="s">
        <v>1177</v>
      </c>
      <c r="C254" s="277"/>
      <c r="D254" s="280" t="s">
        <v>38</v>
      </c>
      <c r="E254" s="172" t="s">
        <v>1051</v>
      </c>
    </row>
    <row r="255" spans="1:5" x14ac:dyDescent="0.25">
      <c r="A255" s="275"/>
      <c r="B255" s="278"/>
      <c r="C255" s="279"/>
      <c r="D255" s="281"/>
      <c r="E255" s="173" t="s">
        <v>1052</v>
      </c>
    </row>
    <row r="256" spans="1:5" x14ac:dyDescent="0.25">
      <c r="A256" s="282" t="s">
        <v>1179</v>
      </c>
      <c r="B256" s="284" t="s">
        <v>1177</v>
      </c>
      <c r="C256" s="285"/>
      <c r="D256" s="288" t="s">
        <v>38</v>
      </c>
      <c r="E256" s="170" t="s">
        <v>1051</v>
      </c>
    </row>
    <row r="257" spans="1:5" x14ac:dyDescent="0.25">
      <c r="A257" s="290"/>
      <c r="B257" s="291"/>
      <c r="C257" s="292"/>
      <c r="D257" s="293"/>
      <c r="E257" s="171" t="s">
        <v>1052</v>
      </c>
    </row>
    <row r="258" spans="1:5" x14ac:dyDescent="0.25">
      <c r="A258" s="274" t="s">
        <v>1180</v>
      </c>
      <c r="B258" s="276" t="s">
        <v>1177</v>
      </c>
      <c r="C258" s="277"/>
      <c r="D258" s="280" t="s">
        <v>38</v>
      </c>
      <c r="E258" s="172" t="s">
        <v>1051</v>
      </c>
    </row>
    <row r="259" spans="1:5" x14ac:dyDescent="0.25">
      <c r="A259" s="275"/>
      <c r="B259" s="278"/>
      <c r="C259" s="279"/>
      <c r="D259" s="281"/>
      <c r="E259" s="173" t="s">
        <v>1052</v>
      </c>
    </row>
    <row r="260" spans="1:5" x14ac:dyDescent="0.25">
      <c r="A260" s="282" t="s">
        <v>1181</v>
      </c>
      <c r="B260" s="284" t="s">
        <v>1177</v>
      </c>
      <c r="C260" s="285"/>
      <c r="D260" s="288" t="s">
        <v>38</v>
      </c>
      <c r="E260" s="170" t="s">
        <v>1051</v>
      </c>
    </row>
    <row r="261" spans="1:5" x14ac:dyDescent="0.25">
      <c r="A261" s="290"/>
      <c r="B261" s="291"/>
      <c r="C261" s="292"/>
      <c r="D261" s="293"/>
      <c r="E261" s="171" t="s">
        <v>1052</v>
      </c>
    </row>
    <row r="262" spans="1:5" x14ac:dyDescent="0.25">
      <c r="A262" s="274" t="s">
        <v>1182</v>
      </c>
      <c r="B262" s="276" t="s">
        <v>1177</v>
      </c>
      <c r="C262" s="277"/>
      <c r="D262" s="280" t="s">
        <v>38</v>
      </c>
      <c r="E262" s="172" t="s">
        <v>1051</v>
      </c>
    </row>
    <row r="263" spans="1:5" x14ac:dyDescent="0.25">
      <c r="A263" s="275"/>
      <c r="B263" s="278"/>
      <c r="C263" s="279"/>
      <c r="D263" s="281"/>
      <c r="E263" s="173" t="s">
        <v>1052</v>
      </c>
    </row>
    <row r="264" spans="1:5" x14ac:dyDescent="0.25">
      <c r="A264" s="282" t="s">
        <v>1183</v>
      </c>
      <c r="B264" s="284" t="s">
        <v>1177</v>
      </c>
      <c r="C264" s="285"/>
      <c r="D264" s="288" t="s">
        <v>38</v>
      </c>
      <c r="E264" s="170" t="s">
        <v>1051</v>
      </c>
    </row>
    <row r="265" spans="1:5" x14ac:dyDescent="0.25">
      <c r="A265" s="290"/>
      <c r="B265" s="291"/>
      <c r="C265" s="292"/>
      <c r="D265" s="293"/>
      <c r="E265" s="171" t="s">
        <v>1052</v>
      </c>
    </row>
    <row r="266" spans="1:5" x14ac:dyDescent="0.25">
      <c r="A266" s="274" t="s">
        <v>1184</v>
      </c>
      <c r="B266" s="276" t="s">
        <v>1177</v>
      </c>
      <c r="C266" s="277"/>
      <c r="D266" s="280" t="s">
        <v>38</v>
      </c>
      <c r="E266" s="172" t="s">
        <v>1051</v>
      </c>
    </row>
    <row r="267" spans="1:5" x14ac:dyDescent="0.25">
      <c r="A267" s="275"/>
      <c r="B267" s="278"/>
      <c r="C267" s="279"/>
      <c r="D267" s="281"/>
      <c r="E267" s="173" t="s">
        <v>1052</v>
      </c>
    </row>
    <row r="268" spans="1:5" x14ac:dyDescent="0.25">
      <c r="A268" s="282" t="s">
        <v>1185</v>
      </c>
      <c r="B268" s="284" t="s">
        <v>1177</v>
      </c>
      <c r="C268" s="285"/>
      <c r="D268" s="288" t="s">
        <v>38</v>
      </c>
      <c r="E268" s="170" t="s">
        <v>1051</v>
      </c>
    </row>
    <row r="269" spans="1:5" x14ac:dyDescent="0.25">
      <c r="A269" s="290"/>
      <c r="B269" s="291"/>
      <c r="C269" s="292"/>
      <c r="D269" s="293"/>
      <c r="E269" s="171" t="s">
        <v>1052</v>
      </c>
    </row>
    <row r="270" spans="1:5" x14ac:dyDescent="0.25">
      <c r="A270" s="274" t="s">
        <v>1186</v>
      </c>
      <c r="B270" s="276" t="s">
        <v>1187</v>
      </c>
      <c r="C270" s="277"/>
      <c r="D270" s="280" t="s">
        <v>38</v>
      </c>
      <c r="E270" s="172" t="s">
        <v>1051</v>
      </c>
    </row>
    <row r="271" spans="1:5" x14ac:dyDescent="0.25">
      <c r="A271" s="275"/>
      <c r="B271" s="278"/>
      <c r="C271" s="279"/>
      <c r="D271" s="281"/>
      <c r="E271" s="173" t="s">
        <v>1052</v>
      </c>
    </row>
    <row r="272" spans="1:5" x14ac:dyDescent="0.25">
      <c r="A272" s="282" t="s">
        <v>1188</v>
      </c>
      <c r="B272" s="284" t="s">
        <v>1187</v>
      </c>
      <c r="C272" s="285"/>
      <c r="D272" s="288" t="s">
        <v>38</v>
      </c>
      <c r="E272" s="170" t="s">
        <v>1051</v>
      </c>
    </row>
    <row r="273" spans="1:5" x14ac:dyDescent="0.25">
      <c r="A273" s="290"/>
      <c r="B273" s="291"/>
      <c r="C273" s="292"/>
      <c r="D273" s="293"/>
      <c r="E273" s="171" t="s">
        <v>1052</v>
      </c>
    </row>
    <row r="274" spans="1:5" x14ac:dyDescent="0.25">
      <c r="A274" s="274" t="s">
        <v>1146</v>
      </c>
      <c r="B274" s="276" t="s">
        <v>1187</v>
      </c>
      <c r="C274" s="277"/>
      <c r="D274" s="280" t="s">
        <v>38</v>
      </c>
      <c r="E274" s="172" t="s">
        <v>1051</v>
      </c>
    </row>
    <row r="275" spans="1:5" x14ac:dyDescent="0.25">
      <c r="A275" s="275"/>
      <c r="B275" s="278"/>
      <c r="C275" s="279"/>
      <c r="D275" s="281"/>
      <c r="E275" s="173" t="s">
        <v>1052</v>
      </c>
    </row>
    <row r="276" spans="1:5" x14ac:dyDescent="0.25">
      <c r="A276" s="282" t="s">
        <v>1189</v>
      </c>
      <c r="B276" s="284" t="s">
        <v>1187</v>
      </c>
      <c r="C276" s="285"/>
      <c r="D276" s="288" t="s">
        <v>38</v>
      </c>
      <c r="E276" s="170" t="s">
        <v>1051</v>
      </c>
    </row>
    <row r="277" spans="1:5" x14ac:dyDescent="0.25">
      <c r="A277" s="290"/>
      <c r="B277" s="291"/>
      <c r="C277" s="292"/>
      <c r="D277" s="293"/>
      <c r="E277" s="171" t="s">
        <v>1052</v>
      </c>
    </row>
    <row r="278" spans="1:5" x14ac:dyDescent="0.25">
      <c r="A278" s="274" t="s">
        <v>1190</v>
      </c>
      <c r="B278" s="276" t="s">
        <v>1187</v>
      </c>
      <c r="C278" s="277"/>
      <c r="D278" s="280" t="s">
        <v>38</v>
      </c>
      <c r="E278" s="172" t="s">
        <v>1051</v>
      </c>
    </row>
    <row r="279" spans="1:5" x14ac:dyDescent="0.25">
      <c r="A279" s="275"/>
      <c r="B279" s="278"/>
      <c r="C279" s="279"/>
      <c r="D279" s="281"/>
      <c r="E279" s="173" t="s">
        <v>1052</v>
      </c>
    </row>
    <row r="280" spans="1:5" x14ac:dyDescent="0.25">
      <c r="A280" s="282" t="s">
        <v>1191</v>
      </c>
      <c r="B280" s="284" t="s">
        <v>1187</v>
      </c>
      <c r="C280" s="285"/>
      <c r="D280" s="288" t="s">
        <v>38</v>
      </c>
      <c r="E280" s="170" t="s">
        <v>1051</v>
      </c>
    </row>
    <row r="281" spans="1:5" x14ac:dyDescent="0.25">
      <c r="A281" s="290"/>
      <c r="B281" s="291"/>
      <c r="C281" s="292"/>
      <c r="D281" s="293"/>
      <c r="E281" s="171" t="s">
        <v>1052</v>
      </c>
    </row>
    <row r="282" spans="1:5" x14ac:dyDescent="0.25">
      <c r="A282" s="274" t="s">
        <v>1192</v>
      </c>
      <c r="B282" s="276" t="s">
        <v>1187</v>
      </c>
      <c r="C282" s="277"/>
      <c r="D282" s="280" t="s">
        <v>38</v>
      </c>
      <c r="E282" s="172" t="s">
        <v>1051</v>
      </c>
    </row>
    <row r="283" spans="1:5" x14ac:dyDescent="0.25">
      <c r="A283" s="275"/>
      <c r="B283" s="278"/>
      <c r="C283" s="279"/>
      <c r="D283" s="281"/>
      <c r="E283" s="173" t="s">
        <v>1052</v>
      </c>
    </row>
    <row r="284" spans="1:5" x14ac:dyDescent="0.25">
      <c r="A284" s="282" t="s">
        <v>1193</v>
      </c>
      <c r="B284" s="284" t="s">
        <v>1187</v>
      </c>
      <c r="C284" s="285"/>
      <c r="D284" s="288" t="s">
        <v>38</v>
      </c>
      <c r="E284" s="170" t="s">
        <v>1051</v>
      </c>
    </row>
    <row r="285" spans="1:5" x14ac:dyDescent="0.25">
      <c r="A285" s="290"/>
      <c r="B285" s="291"/>
      <c r="C285" s="292"/>
      <c r="D285" s="293"/>
      <c r="E285" s="171" t="s">
        <v>1052</v>
      </c>
    </row>
    <row r="286" spans="1:5" x14ac:dyDescent="0.25">
      <c r="A286" s="274" t="s">
        <v>1194</v>
      </c>
      <c r="B286" s="276" t="s">
        <v>1187</v>
      </c>
      <c r="C286" s="277"/>
      <c r="D286" s="280" t="s">
        <v>38</v>
      </c>
      <c r="E286" s="172" t="s">
        <v>1051</v>
      </c>
    </row>
    <row r="287" spans="1:5" x14ac:dyDescent="0.25">
      <c r="A287" s="275"/>
      <c r="B287" s="278"/>
      <c r="C287" s="279"/>
      <c r="D287" s="281"/>
      <c r="E287" s="173" t="s">
        <v>1052</v>
      </c>
    </row>
    <row r="288" spans="1:5" x14ac:dyDescent="0.25">
      <c r="A288" s="282" t="s">
        <v>1195</v>
      </c>
      <c r="B288" s="284" t="s">
        <v>1187</v>
      </c>
      <c r="C288" s="285"/>
      <c r="D288" s="288" t="s">
        <v>38</v>
      </c>
      <c r="E288" s="170" t="s">
        <v>1051</v>
      </c>
    </row>
    <row r="289" spans="1:5" x14ac:dyDescent="0.25">
      <c r="A289" s="290"/>
      <c r="B289" s="291"/>
      <c r="C289" s="292"/>
      <c r="D289" s="293"/>
      <c r="E289" s="171" t="s">
        <v>1052</v>
      </c>
    </row>
    <row r="290" spans="1:5" x14ac:dyDescent="0.25">
      <c r="A290" s="274" t="s">
        <v>1196</v>
      </c>
      <c r="B290" s="276" t="s">
        <v>1197</v>
      </c>
      <c r="C290" s="277"/>
      <c r="D290" s="280" t="s">
        <v>38</v>
      </c>
      <c r="E290" s="172" t="s">
        <v>1051</v>
      </c>
    </row>
    <row r="291" spans="1:5" x14ac:dyDescent="0.25">
      <c r="A291" s="275"/>
      <c r="B291" s="278"/>
      <c r="C291" s="279"/>
      <c r="D291" s="281"/>
      <c r="E291" s="173" t="s">
        <v>1052</v>
      </c>
    </row>
    <row r="292" spans="1:5" x14ac:dyDescent="0.25">
      <c r="A292" s="282" t="s">
        <v>1198</v>
      </c>
      <c r="B292" s="284" t="s">
        <v>1197</v>
      </c>
      <c r="C292" s="285"/>
      <c r="D292" s="288" t="s">
        <v>38</v>
      </c>
      <c r="E292" s="170" t="s">
        <v>1051</v>
      </c>
    </row>
    <row r="293" spans="1:5" x14ac:dyDescent="0.25">
      <c r="A293" s="290"/>
      <c r="B293" s="291"/>
      <c r="C293" s="292"/>
      <c r="D293" s="293"/>
      <c r="E293" s="171" t="s">
        <v>1052</v>
      </c>
    </row>
    <row r="294" spans="1:5" x14ac:dyDescent="0.25">
      <c r="A294" s="274" t="s">
        <v>1199</v>
      </c>
      <c r="B294" s="276" t="s">
        <v>1197</v>
      </c>
      <c r="C294" s="277"/>
      <c r="D294" s="280" t="s">
        <v>38</v>
      </c>
      <c r="E294" s="172" t="s">
        <v>1051</v>
      </c>
    </row>
    <row r="295" spans="1:5" x14ac:dyDescent="0.25">
      <c r="A295" s="275"/>
      <c r="B295" s="278"/>
      <c r="C295" s="279"/>
      <c r="D295" s="281"/>
      <c r="E295" s="173" t="s">
        <v>1052</v>
      </c>
    </row>
    <row r="296" spans="1:5" x14ac:dyDescent="0.25">
      <c r="A296" s="282" t="s">
        <v>1200</v>
      </c>
      <c r="B296" s="284" t="s">
        <v>1197</v>
      </c>
      <c r="C296" s="285"/>
      <c r="D296" s="288" t="s">
        <v>38</v>
      </c>
      <c r="E296" s="170" t="s">
        <v>1051</v>
      </c>
    </row>
    <row r="297" spans="1:5" x14ac:dyDescent="0.25">
      <c r="A297" s="290"/>
      <c r="B297" s="291"/>
      <c r="C297" s="292"/>
      <c r="D297" s="293"/>
      <c r="E297" s="171" t="s">
        <v>1052</v>
      </c>
    </row>
    <row r="298" spans="1:5" x14ac:dyDescent="0.25">
      <c r="A298" s="274" t="s">
        <v>1201</v>
      </c>
      <c r="B298" s="276" t="s">
        <v>1197</v>
      </c>
      <c r="C298" s="277"/>
      <c r="D298" s="280" t="s">
        <v>38</v>
      </c>
      <c r="E298" s="172" t="s">
        <v>1051</v>
      </c>
    </row>
    <row r="299" spans="1:5" x14ac:dyDescent="0.25">
      <c r="A299" s="275"/>
      <c r="B299" s="278"/>
      <c r="C299" s="279"/>
      <c r="D299" s="281"/>
      <c r="E299" s="173" t="s">
        <v>1052</v>
      </c>
    </row>
    <row r="300" spans="1:5" x14ac:dyDescent="0.25">
      <c r="A300" s="282" t="s">
        <v>1202</v>
      </c>
      <c r="B300" s="284" t="s">
        <v>1104</v>
      </c>
      <c r="C300" s="285"/>
      <c r="D300" s="288" t="s">
        <v>38</v>
      </c>
      <c r="E300" s="170" t="s">
        <v>1051</v>
      </c>
    </row>
    <row r="301" spans="1:5" x14ac:dyDescent="0.25">
      <c r="A301" s="290"/>
      <c r="B301" s="291"/>
      <c r="C301" s="292"/>
      <c r="D301" s="293"/>
      <c r="E301" s="171" t="s">
        <v>1052</v>
      </c>
    </row>
    <row r="302" spans="1:5" x14ac:dyDescent="0.25">
      <c r="A302" s="274" t="s">
        <v>1050</v>
      </c>
      <c r="B302" s="276"/>
      <c r="C302" s="277"/>
      <c r="D302" s="280" t="s">
        <v>38</v>
      </c>
      <c r="E302" s="172" t="s">
        <v>1051</v>
      </c>
    </row>
    <row r="303" spans="1:5" x14ac:dyDescent="0.25">
      <c r="A303" s="275"/>
      <c r="B303" s="278"/>
      <c r="C303" s="279"/>
      <c r="D303" s="281"/>
      <c r="E303" s="173" t="s">
        <v>1052</v>
      </c>
    </row>
    <row r="304" spans="1:5" x14ac:dyDescent="0.25">
      <c r="A304" s="282" t="s">
        <v>1076</v>
      </c>
      <c r="B304" s="284"/>
      <c r="C304" s="285"/>
      <c r="D304" s="288" t="s">
        <v>38</v>
      </c>
      <c r="E304" s="170" t="s">
        <v>1051</v>
      </c>
    </row>
    <row r="305" spans="1:5" x14ac:dyDescent="0.25">
      <c r="A305" s="290"/>
      <c r="B305" s="291"/>
      <c r="C305" s="292"/>
      <c r="D305" s="293"/>
      <c r="E305" s="171" t="s">
        <v>1052</v>
      </c>
    </row>
    <row r="306" spans="1:5" x14ac:dyDescent="0.25">
      <c r="A306" s="274" t="s">
        <v>1086</v>
      </c>
      <c r="B306" s="276"/>
      <c r="C306" s="277"/>
      <c r="D306" s="280" t="s">
        <v>38</v>
      </c>
      <c r="E306" s="172" t="s">
        <v>1051</v>
      </c>
    </row>
    <row r="307" spans="1:5" x14ac:dyDescent="0.25">
      <c r="A307" s="275"/>
      <c r="B307" s="278"/>
      <c r="C307" s="279"/>
      <c r="D307" s="281"/>
      <c r="E307" s="173" t="s">
        <v>1052</v>
      </c>
    </row>
    <row r="308" spans="1:5" x14ac:dyDescent="0.25">
      <c r="A308" s="282" t="s">
        <v>1104</v>
      </c>
      <c r="B308" s="284"/>
      <c r="C308" s="285"/>
      <c r="D308" s="288" t="s">
        <v>38</v>
      </c>
      <c r="E308" s="170" t="s">
        <v>1051</v>
      </c>
    </row>
    <row r="309" spans="1:5" x14ac:dyDescent="0.25">
      <c r="A309" s="290"/>
      <c r="B309" s="291"/>
      <c r="C309" s="292"/>
      <c r="D309" s="293"/>
      <c r="E309" s="171" t="s">
        <v>1052</v>
      </c>
    </row>
    <row r="310" spans="1:5" x14ac:dyDescent="0.25">
      <c r="A310" s="274" t="s">
        <v>1197</v>
      </c>
      <c r="B310" s="276"/>
      <c r="C310" s="277"/>
      <c r="D310" s="280" t="s">
        <v>38</v>
      </c>
      <c r="E310" s="172" t="s">
        <v>1051</v>
      </c>
    </row>
    <row r="311" spans="1:5" x14ac:dyDescent="0.25">
      <c r="A311" s="275"/>
      <c r="B311" s="278"/>
      <c r="C311" s="279"/>
      <c r="D311" s="281"/>
      <c r="E311" s="173" t="s">
        <v>1052</v>
      </c>
    </row>
    <row r="312" spans="1:5" x14ac:dyDescent="0.25">
      <c r="A312" s="282" t="s">
        <v>1127</v>
      </c>
      <c r="B312" s="284"/>
      <c r="C312" s="285"/>
      <c r="D312" s="288" t="s">
        <v>38</v>
      </c>
      <c r="E312" s="170" t="s">
        <v>1051</v>
      </c>
    </row>
    <row r="313" spans="1:5" x14ac:dyDescent="0.25">
      <c r="A313" s="290"/>
      <c r="B313" s="291"/>
      <c r="C313" s="292"/>
      <c r="D313" s="293"/>
      <c r="E313" s="171" t="s">
        <v>1052</v>
      </c>
    </row>
    <row r="314" spans="1:5" x14ac:dyDescent="0.25">
      <c r="A314" s="274" t="s">
        <v>1137</v>
      </c>
      <c r="B314" s="276"/>
      <c r="C314" s="277"/>
      <c r="D314" s="280" t="s">
        <v>38</v>
      </c>
      <c r="E314" s="172" t="s">
        <v>1051</v>
      </c>
    </row>
    <row r="315" spans="1:5" x14ac:dyDescent="0.25">
      <c r="A315" s="275"/>
      <c r="B315" s="278"/>
      <c r="C315" s="279"/>
      <c r="D315" s="281"/>
      <c r="E315" s="173" t="s">
        <v>1052</v>
      </c>
    </row>
    <row r="316" spans="1:5" x14ac:dyDescent="0.25">
      <c r="A316" s="282" t="s">
        <v>1158</v>
      </c>
      <c r="B316" s="284"/>
      <c r="C316" s="285"/>
      <c r="D316" s="288" t="s">
        <v>38</v>
      </c>
      <c r="E316" s="170" t="s">
        <v>1051</v>
      </c>
    </row>
    <row r="317" spans="1:5" x14ac:dyDescent="0.25">
      <c r="A317" s="290"/>
      <c r="B317" s="291"/>
      <c r="C317" s="292"/>
      <c r="D317" s="293"/>
      <c r="E317" s="171" t="s">
        <v>1052</v>
      </c>
    </row>
    <row r="318" spans="1:5" x14ac:dyDescent="0.25">
      <c r="A318" s="274" t="s">
        <v>1177</v>
      </c>
      <c r="B318" s="276"/>
      <c r="C318" s="277"/>
      <c r="D318" s="280" t="s">
        <v>38</v>
      </c>
      <c r="E318" s="172" t="s">
        <v>1051</v>
      </c>
    </row>
    <row r="319" spans="1:5" x14ac:dyDescent="0.25">
      <c r="A319" s="275"/>
      <c r="B319" s="278"/>
      <c r="C319" s="279"/>
      <c r="D319" s="281"/>
      <c r="E319" s="173" t="s">
        <v>1052</v>
      </c>
    </row>
    <row r="320" spans="1:5" x14ac:dyDescent="0.25">
      <c r="A320" s="282" t="s">
        <v>1187</v>
      </c>
      <c r="B320" s="284"/>
      <c r="C320" s="285"/>
      <c r="D320" s="288" t="s">
        <v>38</v>
      </c>
      <c r="E320" s="170" t="s">
        <v>1051</v>
      </c>
    </row>
    <row r="321" spans="1:5" x14ac:dyDescent="0.25">
      <c r="A321" s="290"/>
      <c r="B321" s="291"/>
      <c r="C321" s="292"/>
      <c r="D321" s="293"/>
      <c r="E321" s="171" t="s">
        <v>1052</v>
      </c>
    </row>
    <row r="322" spans="1:5" x14ac:dyDescent="0.25">
      <c r="A322" s="274" t="s">
        <v>1112</v>
      </c>
      <c r="B322" s="276"/>
      <c r="C322" s="277"/>
      <c r="D322" s="280" t="s">
        <v>38</v>
      </c>
      <c r="E322" s="172" t="s">
        <v>1051</v>
      </c>
    </row>
    <row r="323" spans="1:5" x14ac:dyDescent="0.25">
      <c r="A323" s="275"/>
      <c r="B323" s="278"/>
      <c r="C323" s="279"/>
      <c r="D323" s="281"/>
      <c r="E323" s="173" t="s">
        <v>1052</v>
      </c>
    </row>
    <row r="324" spans="1:5" x14ac:dyDescent="0.25">
      <c r="A324" s="282" t="s">
        <v>1203</v>
      </c>
      <c r="B324" s="284" t="s">
        <v>1112</v>
      </c>
      <c r="C324" s="285"/>
      <c r="D324" s="288" t="s">
        <v>38</v>
      </c>
      <c r="E324" s="170" t="s">
        <v>1051</v>
      </c>
    </row>
    <row r="325" spans="1:5" x14ac:dyDescent="0.25">
      <c r="A325" s="290"/>
      <c r="B325" s="291"/>
      <c r="C325" s="292"/>
      <c r="D325" s="293"/>
      <c r="E325" s="171" t="s">
        <v>1052</v>
      </c>
    </row>
    <row r="326" spans="1:5" x14ac:dyDescent="0.25">
      <c r="A326" s="274" t="s">
        <v>1204</v>
      </c>
      <c r="B326" s="276" t="s">
        <v>1050</v>
      </c>
      <c r="C326" s="277"/>
      <c r="D326" s="280" t="s">
        <v>38</v>
      </c>
      <c r="E326" s="172" t="s">
        <v>1051</v>
      </c>
    </row>
    <row r="327" spans="1:5" x14ac:dyDescent="0.25">
      <c r="A327" s="275"/>
      <c r="B327" s="278"/>
      <c r="C327" s="279"/>
      <c r="D327" s="281"/>
      <c r="E327" s="173" t="s">
        <v>1052</v>
      </c>
    </row>
    <row r="328" spans="1:5" x14ac:dyDescent="0.25">
      <c r="A328" s="282" t="s">
        <v>1205</v>
      </c>
      <c r="B328" s="284" t="s">
        <v>1104</v>
      </c>
      <c r="C328" s="285"/>
      <c r="D328" s="288" t="s">
        <v>38</v>
      </c>
      <c r="E328" s="170" t="s">
        <v>1051</v>
      </c>
    </row>
    <row r="329" spans="1:5" x14ac:dyDescent="0.25">
      <c r="A329" s="290"/>
      <c r="B329" s="291"/>
      <c r="C329" s="292"/>
      <c r="D329" s="293"/>
      <c r="E329" s="171" t="s">
        <v>1052</v>
      </c>
    </row>
    <row r="330" spans="1:5" x14ac:dyDescent="0.25">
      <c r="A330" s="274" t="s">
        <v>1206</v>
      </c>
      <c r="B330" s="276" t="s">
        <v>1137</v>
      </c>
      <c r="C330" s="277"/>
      <c r="D330" s="280" t="s">
        <v>38</v>
      </c>
      <c r="E330" s="172" t="s">
        <v>1051</v>
      </c>
    </row>
    <row r="331" spans="1:5" x14ac:dyDescent="0.25">
      <c r="A331" s="275"/>
      <c r="B331" s="278"/>
      <c r="C331" s="279"/>
      <c r="D331" s="281"/>
      <c r="E331" s="173" t="s">
        <v>1052</v>
      </c>
    </row>
    <row r="332" spans="1:5" x14ac:dyDescent="0.25">
      <c r="A332" s="282" t="s">
        <v>1207</v>
      </c>
      <c r="B332" s="284" t="s">
        <v>1137</v>
      </c>
      <c r="C332" s="285"/>
      <c r="D332" s="288" t="s">
        <v>38</v>
      </c>
      <c r="E332" s="170" t="s">
        <v>1051</v>
      </c>
    </row>
    <row r="333" spans="1:5" x14ac:dyDescent="0.25">
      <c r="A333" s="290"/>
      <c r="B333" s="291"/>
      <c r="C333" s="292"/>
      <c r="D333" s="293"/>
      <c r="E333" s="171" t="s">
        <v>1052</v>
      </c>
    </row>
    <row r="334" spans="1:5" x14ac:dyDescent="0.25">
      <c r="A334" s="274" t="s">
        <v>1208</v>
      </c>
      <c r="B334" s="276" t="s">
        <v>1152</v>
      </c>
      <c r="C334" s="277"/>
      <c r="D334" s="280" t="s">
        <v>38</v>
      </c>
      <c r="E334" s="172" t="s">
        <v>1051</v>
      </c>
    </row>
    <row r="335" spans="1:5" x14ac:dyDescent="0.25">
      <c r="A335" s="275"/>
      <c r="B335" s="278"/>
      <c r="C335" s="279"/>
      <c r="D335" s="281"/>
      <c r="E335" s="173" t="s">
        <v>1052</v>
      </c>
    </row>
    <row r="336" spans="1:5" x14ac:dyDescent="0.25">
      <c r="A336" s="282" t="s">
        <v>1209</v>
      </c>
      <c r="B336" s="284" t="s">
        <v>1050</v>
      </c>
      <c r="C336" s="285"/>
      <c r="D336" s="288" t="s">
        <v>38</v>
      </c>
      <c r="E336" s="170" t="s">
        <v>1051</v>
      </c>
    </row>
    <row r="337" spans="1:5" x14ac:dyDescent="0.25">
      <c r="A337" s="290"/>
      <c r="B337" s="291"/>
      <c r="C337" s="292"/>
      <c r="D337" s="293"/>
      <c r="E337" s="171" t="s">
        <v>1052</v>
      </c>
    </row>
    <row r="338" spans="1:5" x14ac:dyDescent="0.25">
      <c r="A338" s="274" t="s">
        <v>1210</v>
      </c>
      <c r="B338" s="276" t="s">
        <v>1127</v>
      </c>
      <c r="C338" s="277"/>
      <c r="D338" s="280" t="s">
        <v>38</v>
      </c>
      <c r="E338" s="172" t="s">
        <v>1051</v>
      </c>
    </row>
    <row r="339" spans="1:5" x14ac:dyDescent="0.25">
      <c r="A339" s="275"/>
      <c r="B339" s="278"/>
      <c r="C339" s="279"/>
      <c r="D339" s="281"/>
      <c r="E339" s="173" t="s">
        <v>1052</v>
      </c>
    </row>
    <row r="340" spans="1:5" x14ac:dyDescent="0.25">
      <c r="A340" s="282" t="s">
        <v>1211</v>
      </c>
      <c r="B340" s="284" t="s">
        <v>1187</v>
      </c>
      <c r="C340" s="285"/>
      <c r="D340" s="288" t="s">
        <v>38</v>
      </c>
      <c r="E340" s="170" t="s">
        <v>1051</v>
      </c>
    </row>
    <row r="341" spans="1:5" x14ac:dyDescent="0.25">
      <c r="A341" s="290"/>
      <c r="B341" s="291"/>
      <c r="C341" s="292"/>
      <c r="D341" s="293"/>
      <c r="E341" s="171" t="s">
        <v>1052</v>
      </c>
    </row>
    <row r="342" spans="1:5" x14ac:dyDescent="0.25">
      <c r="A342" s="274" t="s">
        <v>1212</v>
      </c>
      <c r="B342" s="276" t="s">
        <v>1137</v>
      </c>
      <c r="C342" s="277"/>
      <c r="D342" s="280" t="s">
        <v>38</v>
      </c>
      <c r="E342" s="172" t="s">
        <v>1051</v>
      </c>
    </row>
    <row r="343" spans="1:5" x14ac:dyDescent="0.25">
      <c r="A343" s="275"/>
      <c r="B343" s="278"/>
      <c r="C343" s="279"/>
      <c r="D343" s="281"/>
      <c r="E343" s="173" t="s">
        <v>1052</v>
      </c>
    </row>
    <row r="344" spans="1:5" x14ac:dyDescent="0.25">
      <c r="A344" s="282" t="s">
        <v>1152</v>
      </c>
      <c r="B344" s="284"/>
      <c r="C344" s="285"/>
      <c r="D344" s="288" t="s">
        <v>38</v>
      </c>
      <c r="E344" s="170" t="s">
        <v>1051</v>
      </c>
    </row>
    <row r="345" spans="1:5" x14ac:dyDescent="0.25">
      <c r="A345" s="290"/>
      <c r="B345" s="291"/>
      <c r="C345" s="292"/>
      <c r="D345" s="293"/>
      <c r="E345" s="171" t="s">
        <v>1052</v>
      </c>
    </row>
    <row r="346" spans="1:5" x14ac:dyDescent="0.25">
      <c r="A346" s="168" t="s">
        <v>1213</v>
      </c>
      <c r="B346" s="296"/>
      <c r="C346" s="297"/>
      <c r="D346" s="158" t="s">
        <v>39</v>
      </c>
      <c r="E346" s="169"/>
    </row>
    <row r="347" spans="1:5" x14ac:dyDescent="0.25">
      <c r="A347" s="166" t="s">
        <v>1214</v>
      </c>
      <c r="B347" s="294"/>
      <c r="C347" s="295"/>
      <c r="D347" s="157" t="s">
        <v>39</v>
      </c>
      <c r="E347" s="167"/>
    </row>
    <row r="348" spans="1:5" x14ac:dyDescent="0.25">
      <c r="A348" s="168" t="s">
        <v>1215</v>
      </c>
      <c r="B348" s="296"/>
      <c r="C348" s="297"/>
      <c r="D348" s="158" t="s">
        <v>39</v>
      </c>
      <c r="E348" s="169"/>
    </row>
    <row r="349" spans="1:5" x14ac:dyDescent="0.25">
      <c r="A349" s="166" t="s">
        <v>1216</v>
      </c>
      <c r="B349" s="294"/>
      <c r="C349" s="295"/>
      <c r="D349" s="157" t="s">
        <v>39</v>
      </c>
      <c r="E349" s="167"/>
    </row>
    <row r="350" spans="1:5" x14ac:dyDescent="0.25">
      <c r="A350" s="274" t="s">
        <v>1217</v>
      </c>
      <c r="B350" s="276"/>
      <c r="C350" s="277"/>
      <c r="D350" s="280" t="s">
        <v>39</v>
      </c>
      <c r="E350" s="172" t="s">
        <v>1051</v>
      </c>
    </row>
    <row r="351" spans="1:5" x14ac:dyDescent="0.25">
      <c r="A351" s="275"/>
      <c r="B351" s="278"/>
      <c r="C351" s="279"/>
      <c r="D351" s="281"/>
      <c r="E351" s="173" t="s">
        <v>1052</v>
      </c>
    </row>
    <row r="352" spans="1:5" x14ac:dyDescent="0.25">
      <c r="A352" s="166" t="s">
        <v>1218</v>
      </c>
      <c r="B352" s="294"/>
      <c r="C352" s="295"/>
      <c r="D352" s="157" t="s">
        <v>39</v>
      </c>
      <c r="E352" s="167"/>
    </row>
    <row r="353" spans="1:5" x14ac:dyDescent="0.25">
      <c r="A353" s="274" t="s">
        <v>1219</v>
      </c>
      <c r="B353" s="276"/>
      <c r="C353" s="277"/>
      <c r="D353" s="280" t="s">
        <v>39</v>
      </c>
      <c r="E353" s="172" t="s">
        <v>1051</v>
      </c>
    </row>
    <row r="354" spans="1:5" x14ac:dyDescent="0.25">
      <c r="A354" s="275"/>
      <c r="B354" s="278"/>
      <c r="C354" s="279"/>
      <c r="D354" s="281"/>
      <c r="E354" s="173" t="s">
        <v>1052</v>
      </c>
    </row>
    <row r="355" spans="1:5" x14ac:dyDescent="0.25">
      <c r="A355" s="282" t="s">
        <v>1220</v>
      </c>
      <c r="B355" s="284"/>
      <c r="C355" s="285"/>
      <c r="D355" s="288" t="s">
        <v>39</v>
      </c>
      <c r="E355" s="170" t="s">
        <v>1051</v>
      </c>
    </row>
    <row r="356" spans="1:5" x14ac:dyDescent="0.25">
      <c r="A356" s="290"/>
      <c r="B356" s="291"/>
      <c r="C356" s="292"/>
      <c r="D356" s="293"/>
      <c r="E356" s="171" t="s">
        <v>1052</v>
      </c>
    </row>
    <row r="357" spans="1:5" x14ac:dyDescent="0.25">
      <c r="A357" s="274" t="s">
        <v>1221</v>
      </c>
      <c r="B357" s="276" t="s">
        <v>1222</v>
      </c>
      <c r="C357" s="277"/>
      <c r="D357" s="280" t="s">
        <v>39</v>
      </c>
      <c r="E357" s="172" t="s">
        <v>1051</v>
      </c>
    </row>
    <row r="358" spans="1:5" x14ac:dyDescent="0.25">
      <c r="A358" s="275"/>
      <c r="B358" s="278"/>
      <c r="C358" s="279"/>
      <c r="D358" s="281"/>
      <c r="E358" s="173" t="s">
        <v>1052</v>
      </c>
    </row>
    <row r="359" spans="1:5" x14ac:dyDescent="0.25">
      <c r="A359" s="282" t="s">
        <v>1223</v>
      </c>
      <c r="B359" s="284" t="s">
        <v>1222</v>
      </c>
      <c r="C359" s="285"/>
      <c r="D359" s="288" t="s">
        <v>39</v>
      </c>
      <c r="E359" s="170" t="s">
        <v>1051</v>
      </c>
    </row>
    <row r="360" spans="1:5" x14ac:dyDescent="0.25">
      <c r="A360" s="290"/>
      <c r="B360" s="291"/>
      <c r="C360" s="292"/>
      <c r="D360" s="293"/>
      <c r="E360" s="171" t="s">
        <v>1052</v>
      </c>
    </row>
    <row r="361" spans="1:5" x14ac:dyDescent="0.25">
      <c r="A361" s="274" t="s">
        <v>1224</v>
      </c>
      <c r="B361" s="276" t="s">
        <v>1222</v>
      </c>
      <c r="C361" s="277"/>
      <c r="D361" s="280" t="s">
        <v>39</v>
      </c>
      <c r="E361" s="172" t="s">
        <v>1051</v>
      </c>
    </row>
    <row r="362" spans="1:5" x14ac:dyDescent="0.25">
      <c r="A362" s="275"/>
      <c r="B362" s="278"/>
      <c r="C362" s="279"/>
      <c r="D362" s="281"/>
      <c r="E362" s="173" t="s">
        <v>1052</v>
      </c>
    </row>
    <row r="363" spans="1:5" x14ac:dyDescent="0.25">
      <c r="A363" s="282" t="s">
        <v>1225</v>
      </c>
      <c r="B363" s="284" t="s">
        <v>1222</v>
      </c>
      <c r="C363" s="285"/>
      <c r="D363" s="288" t="s">
        <v>39</v>
      </c>
      <c r="E363" s="170" t="s">
        <v>1051</v>
      </c>
    </row>
    <row r="364" spans="1:5" x14ac:dyDescent="0.25">
      <c r="A364" s="290"/>
      <c r="B364" s="291"/>
      <c r="C364" s="292"/>
      <c r="D364" s="293"/>
      <c r="E364" s="171" t="s">
        <v>1052</v>
      </c>
    </row>
    <row r="365" spans="1:5" x14ac:dyDescent="0.25">
      <c r="A365" s="274" t="s">
        <v>1226</v>
      </c>
      <c r="B365" s="276" t="s">
        <v>1222</v>
      </c>
      <c r="C365" s="277"/>
      <c r="D365" s="280" t="s">
        <v>39</v>
      </c>
      <c r="E365" s="172" t="s">
        <v>1051</v>
      </c>
    </row>
    <row r="366" spans="1:5" x14ac:dyDescent="0.25">
      <c r="A366" s="275"/>
      <c r="B366" s="278"/>
      <c r="C366" s="279"/>
      <c r="D366" s="281"/>
      <c r="E366" s="173" t="s">
        <v>1052</v>
      </c>
    </row>
    <row r="367" spans="1:5" x14ac:dyDescent="0.25">
      <c r="A367" s="282" t="s">
        <v>1227</v>
      </c>
      <c r="B367" s="284" t="s">
        <v>1222</v>
      </c>
      <c r="C367" s="285"/>
      <c r="D367" s="288" t="s">
        <v>39</v>
      </c>
      <c r="E367" s="170" t="s">
        <v>1051</v>
      </c>
    </row>
    <row r="368" spans="1:5" x14ac:dyDescent="0.25">
      <c r="A368" s="290"/>
      <c r="B368" s="291"/>
      <c r="C368" s="292"/>
      <c r="D368" s="293"/>
      <c r="E368" s="171" t="s">
        <v>1052</v>
      </c>
    </row>
    <row r="369" spans="1:5" x14ac:dyDescent="0.25">
      <c r="A369" s="274" t="s">
        <v>1228</v>
      </c>
      <c r="B369" s="276" t="s">
        <v>1222</v>
      </c>
      <c r="C369" s="277"/>
      <c r="D369" s="280" t="s">
        <v>39</v>
      </c>
      <c r="E369" s="172" t="s">
        <v>1051</v>
      </c>
    </row>
    <row r="370" spans="1:5" x14ac:dyDescent="0.25">
      <c r="A370" s="275"/>
      <c r="B370" s="278"/>
      <c r="C370" s="279"/>
      <c r="D370" s="281"/>
      <c r="E370" s="173" t="s">
        <v>1052</v>
      </c>
    </row>
    <row r="371" spans="1:5" x14ac:dyDescent="0.25">
      <c r="A371" s="282" t="s">
        <v>1229</v>
      </c>
      <c r="B371" s="284" t="s">
        <v>1222</v>
      </c>
      <c r="C371" s="285"/>
      <c r="D371" s="288" t="s">
        <v>39</v>
      </c>
      <c r="E371" s="170" t="s">
        <v>1051</v>
      </c>
    </row>
    <row r="372" spans="1:5" x14ac:dyDescent="0.25">
      <c r="A372" s="290"/>
      <c r="B372" s="291"/>
      <c r="C372" s="292"/>
      <c r="D372" s="293"/>
      <c r="E372" s="171" t="s">
        <v>1052</v>
      </c>
    </row>
    <row r="373" spans="1:5" x14ac:dyDescent="0.25">
      <c r="A373" s="274" t="s">
        <v>1230</v>
      </c>
      <c r="B373" s="276" t="s">
        <v>1222</v>
      </c>
      <c r="C373" s="277"/>
      <c r="D373" s="280" t="s">
        <v>39</v>
      </c>
      <c r="E373" s="172" t="s">
        <v>1051</v>
      </c>
    </row>
    <row r="374" spans="1:5" x14ac:dyDescent="0.25">
      <c r="A374" s="275"/>
      <c r="B374" s="278"/>
      <c r="C374" s="279"/>
      <c r="D374" s="281"/>
      <c r="E374" s="173" t="s">
        <v>1052</v>
      </c>
    </row>
    <row r="375" spans="1:5" x14ac:dyDescent="0.25">
      <c r="A375" s="282" t="s">
        <v>1231</v>
      </c>
      <c r="B375" s="284" t="s">
        <v>1222</v>
      </c>
      <c r="C375" s="285"/>
      <c r="D375" s="288" t="s">
        <v>39</v>
      </c>
      <c r="E375" s="170" t="s">
        <v>1051</v>
      </c>
    </row>
    <row r="376" spans="1:5" x14ac:dyDescent="0.25">
      <c r="A376" s="290"/>
      <c r="B376" s="291"/>
      <c r="C376" s="292"/>
      <c r="D376" s="293"/>
      <c r="E376" s="171" t="s">
        <v>1052</v>
      </c>
    </row>
    <row r="377" spans="1:5" x14ac:dyDescent="0.25">
      <c r="A377" s="274" t="s">
        <v>1232</v>
      </c>
      <c r="B377" s="276" t="s">
        <v>1222</v>
      </c>
      <c r="C377" s="277"/>
      <c r="D377" s="280" t="s">
        <v>39</v>
      </c>
      <c r="E377" s="172" t="s">
        <v>1051</v>
      </c>
    </row>
    <row r="378" spans="1:5" x14ac:dyDescent="0.25">
      <c r="A378" s="275"/>
      <c r="B378" s="278"/>
      <c r="C378" s="279"/>
      <c r="D378" s="281"/>
      <c r="E378" s="173" t="s">
        <v>1052</v>
      </c>
    </row>
    <row r="379" spans="1:5" x14ac:dyDescent="0.25">
      <c r="A379" s="282" t="s">
        <v>1233</v>
      </c>
      <c r="B379" s="284" t="s">
        <v>1222</v>
      </c>
      <c r="C379" s="285"/>
      <c r="D379" s="288" t="s">
        <v>39</v>
      </c>
      <c r="E379" s="170" t="s">
        <v>1051</v>
      </c>
    </row>
    <row r="380" spans="1:5" x14ac:dyDescent="0.25">
      <c r="A380" s="290"/>
      <c r="B380" s="291"/>
      <c r="C380" s="292"/>
      <c r="D380" s="293"/>
      <c r="E380" s="171" t="s">
        <v>1052</v>
      </c>
    </row>
    <row r="381" spans="1:5" x14ac:dyDescent="0.25">
      <c r="A381" s="274" t="s">
        <v>1234</v>
      </c>
      <c r="B381" s="276" t="s">
        <v>1222</v>
      </c>
      <c r="C381" s="277"/>
      <c r="D381" s="280" t="s">
        <v>39</v>
      </c>
      <c r="E381" s="172" t="s">
        <v>1051</v>
      </c>
    </row>
    <row r="382" spans="1:5" x14ac:dyDescent="0.25">
      <c r="A382" s="275"/>
      <c r="B382" s="278"/>
      <c r="C382" s="279"/>
      <c r="D382" s="281"/>
      <c r="E382" s="173" t="s">
        <v>1052</v>
      </c>
    </row>
    <row r="383" spans="1:5" x14ac:dyDescent="0.25">
      <c r="A383" s="282" t="s">
        <v>1235</v>
      </c>
      <c r="B383" s="284" t="s">
        <v>1236</v>
      </c>
      <c r="C383" s="285"/>
      <c r="D383" s="288" t="s">
        <v>39</v>
      </c>
      <c r="E383" s="170" t="s">
        <v>1051</v>
      </c>
    </row>
    <row r="384" spans="1:5" x14ac:dyDescent="0.25">
      <c r="A384" s="290"/>
      <c r="B384" s="291"/>
      <c r="C384" s="292"/>
      <c r="D384" s="293"/>
      <c r="E384" s="171" t="s">
        <v>1052</v>
      </c>
    </row>
    <row r="385" spans="1:5" x14ac:dyDescent="0.25">
      <c r="A385" s="274" t="s">
        <v>1237</v>
      </c>
      <c r="B385" s="276" t="s">
        <v>1236</v>
      </c>
      <c r="C385" s="277"/>
      <c r="D385" s="280" t="s">
        <v>39</v>
      </c>
      <c r="E385" s="172" t="s">
        <v>1051</v>
      </c>
    </row>
    <row r="386" spans="1:5" x14ac:dyDescent="0.25">
      <c r="A386" s="275"/>
      <c r="B386" s="278"/>
      <c r="C386" s="279"/>
      <c r="D386" s="281"/>
      <c r="E386" s="173" t="s">
        <v>1052</v>
      </c>
    </row>
    <row r="387" spans="1:5" x14ac:dyDescent="0.25">
      <c r="A387" s="282" t="s">
        <v>1238</v>
      </c>
      <c r="B387" s="284" t="s">
        <v>1236</v>
      </c>
      <c r="C387" s="285"/>
      <c r="D387" s="288" t="s">
        <v>39</v>
      </c>
      <c r="E387" s="170" t="s">
        <v>1051</v>
      </c>
    </row>
    <row r="388" spans="1:5" x14ac:dyDescent="0.25">
      <c r="A388" s="290"/>
      <c r="B388" s="291"/>
      <c r="C388" s="292"/>
      <c r="D388" s="293"/>
      <c r="E388" s="171" t="s">
        <v>1052</v>
      </c>
    </row>
    <row r="389" spans="1:5" x14ac:dyDescent="0.25">
      <c r="A389" s="274" t="s">
        <v>1239</v>
      </c>
      <c r="B389" s="276" t="s">
        <v>1236</v>
      </c>
      <c r="C389" s="277"/>
      <c r="D389" s="280" t="s">
        <v>39</v>
      </c>
      <c r="E389" s="172" t="s">
        <v>1051</v>
      </c>
    </row>
    <row r="390" spans="1:5" x14ac:dyDescent="0.25">
      <c r="A390" s="275"/>
      <c r="B390" s="278"/>
      <c r="C390" s="279"/>
      <c r="D390" s="281"/>
      <c r="E390" s="173" t="s">
        <v>1052</v>
      </c>
    </row>
    <row r="391" spans="1:5" x14ac:dyDescent="0.25">
      <c r="A391" s="282" t="s">
        <v>1240</v>
      </c>
      <c r="B391" s="284" t="s">
        <v>1236</v>
      </c>
      <c r="C391" s="285"/>
      <c r="D391" s="288" t="s">
        <v>39</v>
      </c>
      <c r="E391" s="170" t="s">
        <v>1051</v>
      </c>
    </row>
    <row r="392" spans="1:5" x14ac:dyDescent="0.25">
      <c r="A392" s="290"/>
      <c r="B392" s="291"/>
      <c r="C392" s="292"/>
      <c r="D392" s="293"/>
      <c r="E392" s="171" t="s">
        <v>1052</v>
      </c>
    </row>
    <row r="393" spans="1:5" x14ac:dyDescent="0.25">
      <c r="A393" s="274" t="s">
        <v>1241</v>
      </c>
      <c r="B393" s="276" t="s">
        <v>1242</v>
      </c>
      <c r="C393" s="277"/>
      <c r="D393" s="280" t="s">
        <v>39</v>
      </c>
      <c r="E393" s="172" t="s">
        <v>1051</v>
      </c>
    </row>
    <row r="394" spans="1:5" x14ac:dyDescent="0.25">
      <c r="A394" s="275"/>
      <c r="B394" s="278"/>
      <c r="C394" s="279"/>
      <c r="D394" s="281"/>
      <c r="E394" s="173" t="s">
        <v>1052</v>
      </c>
    </row>
    <row r="395" spans="1:5" x14ac:dyDescent="0.25">
      <c r="A395" s="282" t="s">
        <v>1243</v>
      </c>
      <c r="B395" s="284" t="s">
        <v>1244</v>
      </c>
      <c r="C395" s="285"/>
      <c r="D395" s="288" t="s">
        <v>39</v>
      </c>
      <c r="E395" s="170" t="s">
        <v>1051</v>
      </c>
    </row>
    <row r="396" spans="1:5" x14ac:dyDescent="0.25">
      <c r="A396" s="290"/>
      <c r="B396" s="291"/>
      <c r="C396" s="292"/>
      <c r="D396" s="293"/>
      <c r="E396" s="171" t="s">
        <v>1052</v>
      </c>
    </row>
    <row r="397" spans="1:5" x14ac:dyDescent="0.25">
      <c r="A397" s="274" t="s">
        <v>1245</v>
      </c>
      <c r="B397" s="276" t="s">
        <v>1242</v>
      </c>
      <c r="C397" s="277"/>
      <c r="D397" s="280" t="s">
        <v>39</v>
      </c>
      <c r="E397" s="172" t="s">
        <v>1051</v>
      </c>
    </row>
    <row r="398" spans="1:5" x14ac:dyDescent="0.25">
      <c r="A398" s="275"/>
      <c r="B398" s="278"/>
      <c r="C398" s="279"/>
      <c r="D398" s="281"/>
      <c r="E398" s="173" t="s">
        <v>1052</v>
      </c>
    </row>
    <row r="399" spans="1:5" x14ac:dyDescent="0.25">
      <c r="A399" s="282" t="s">
        <v>1246</v>
      </c>
      <c r="B399" s="284" t="s">
        <v>1242</v>
      </c>
      <c r="C399" s="285"/>
      <c r="D399" s="288" t="s">
        <v>39</v>
      </c>
      <c r="E399" s="170" t="s">
        <v>1051</v>
      </c>
    </row>
    <row r="400" spans="1:5" x14ac:dyDescent="0.25">
      <c r="A400" s="290"/>
      <c r="B400" s="291"/>
      <c r="C400" s="292"/>
      <c r="D400" s="293"/>
      <c r="E400" s="171" t="s">
        <v>1052</v>
      </c>
    </row>
    <row r="401" spans="1:5" x14ac:dyDescent="0.25">
      <c r="A401" s="274" t="s">
        <v>1247</v>
      </c>
      <c r="B401" s="276" t="s">
        <v>1242</v>
      </c>
      <c r="C401" s="277"/>
      <c r="D401" s="280" t="s">
        <v>39</v>
      </c>
      <c r="E401" s="172" t="s">
        <v>1051</v>
      </c>
    </row>
    <row r="402" spans="1:5" x14ac:dyDescent="0.25">
      <c r="A402" s="275"/>
      <c r="B402" s="278"/>
      <c r="C402" s="279"/>
      <c r="D402" s="281"/>
      <c r="E402" s="173" t="s">
        <v>1052</v>
      </c>
    </row>
    <row r="403" spans="1:5" x14ac:dyDescent="0.25">
      <c r="A403" s="282" t="s">
        <v>1248</v>
      </c>
      <c r="B403" s="284" t="s">
        <v>1242</v>
      </c>
      <c r="C403" s="285"/>
      <c r="D403" s="288" t="s">
        <v>39</v>
      </c>
      <c r="E403" s="170" t="s">
        <v>1051</v>
      </c>
    </row>
    <row r="404" spans="1:5" x14ac:dyDescent="0.25">
      <c r="A404" s="290"/>
      <c r="B404" s="291"/>
      <c r="C404" s="292"/>
      <c r="D404" s="293"/>
      <c r="E404" s="171" t="s">
        <v>1052</v>
      </c>
    </row>
    <row r="405" spans="1:5" x14ac:dyDescent="0.25">
      <c r="A405" s="274" t="s">
        <v>1249</v>
      </c>
      <c r="B405" s="276" t="s">
        <v>1242</v>
      </c>
      <c r="C405" s="277"/>
      <c r="D405" s="280" t="s">
        <v>39</v>
      </c>
      <c r="E405" s="172" t="s">
        <v>1051</v>
      </c>
    </row>
    <row r="406" spans="1:5" x14ac:dyDescent="0.25">
      <c r="A406" s="275"/>
      <c r="B406" s="278"/>
      <c r="C406" s="279"/>
      <c r="D406" s="281"/>
      <c r="E406" s="173" t="s">
        <v>1052</v>
      </c>
    </row>
    <row r="407" spans="1:5" x14ac:dyDescent="0.25">
      <c r="A407" s="282" t="s">
        <v>1250</v>
      </c>
      <c r="B407" s="284" t="s">
        <v>1242</v>
      </c>
      <c r="C407" s="285"/>
      <c r="D407" s="288" t="s">
        <v>39</v>
      </c>
      <c r="E407" s="170" t="s">
        <v>1051</v>
      </c>
    </row>
    <row r="408" spans="1:5" x14ac:dyDescent="0.25">
      <c r="A408" s="290"/>
      <c r="B408" s="291"/>
      <c r="C408" s="292"/>
      <c r="D408" s="293"/>
      <c r="E408" s="171" t="s">
        <v>1052</v>
      </c>
    </row>
    <row r="409" spans="1:5" x14ac:dyDescent="0.25">
      <c r="A409" s="274" t="s">
        <v>1251</v>
      </c>
      <c r="B409" s="276" t="s">
        <v>1222</v>
      </c>
      <c r="C409" s="277"/>
      <c r="D409" s="280" t="s">
        <v>39</v>
      </c>
      <c r="E409" s="172" t="s">
        <v>1051</v>
      </c>
    </row>
    <row r="410" spans="1:5" x14ac:dyDescent="0.25">
      <c r="A410" s="275"/>
      <c r="B410" s="278"/>
      <c r="C410" s="279"/>
      <c r="D410" s="281"/>
      <c r="E410" s="173" t="s">
        <v>1052</v>
      </c>
    </row>
    <row r="411" spans="1:5" x14ac:dyDescent="0.25">
      <c r="A411" s="282" t="s">
        <v>1252</v>
      </c>
      <c r="B411" s="284" t="s">
        <v>1242</v>
      </c>
      <c r="C411" s="285"/>
      <c r="D411" s="288" t="s">
        <v>39</v>
      </c>
      <c r="E411" s="170" t="s">
        <v>1051</v>
      </c>
    </row>
    <row r="412" spans="1:5" x14ac:dyDescent="0.25">
      <c r="A412" s="290"/>
      <c r="B412" s="291"/>
      <c r="C412" s="292"/>
      <c r="D412" s="293"/>
      <c r="E412" s="171" t="s">
        <v>1052</v>
      </c>
    </row>
    <row r="413" spans="1:5" x14ac:dyDescent="0.25">
      <c r="A413" s="274" t="s">
        <v>1253</v>
      </c>
      <c r="B413" s="276" t="s">
        <v>1254</v>
      </c>
      <c r="C413" s="277"/>
      <c r="D413" s="280" t="s">
        <v>39</v>
      </c>
      <c r="E413" s="172" t="s">
        <v>1051</v>
      </c>
    </row>
    <row r="414" spans="1:5" x14ac:dyDescent="0.25">
      <c r="A414" s="275"/>
      <c r="B414" s="278"/>
      <c r="C414" s="279"/>
      <c r="D414" s="281"/>
      <c r="E414" s="173" t="s">
        <v>1052</v>
      </c>
    </row>
    <row r="415" spans="1:5" x14ac:dyDescent="0.25">
      <c r="A415" s="282" t="s">
        <v>1255</v>
      </c>
      <c r="B415" s="284" t="s">
        <v>1254</v>
      </c>
      <c r="C415" s="285"/>
      <c r="D415" s="288" t="s">
        <v>39</v>
      </c>
      <c r="E415" s="170" t="s">
        <v>1051</v>
      </c>
    </row>
    <row r="416" spans="1:5" x14ac:dyDescent="0.25">
      <c r="A416" s="290"/>
      <c r="B416" s="291"/>
      <c r="C416" s="292"/>
      <c r="D416" s="293"/>
      <c r="E416" s="171" t="s">
        <v>1052</v>
      </c>
    </row>
    <row r="417" spans="1:5" x14ac:dyDescent="0.25">
      <c r="A417" s="274" t="s">
        <v>1256</v>
      </c>
      <c r="B417" s="276" t="s">
        <v>1254</v>
      </c>
      <c r="C417" s="277"/>
      <c r="D417" s="280" t="s">
        <v>39</v>
      </c>
      <c r="E417" s="172" t="s">
        <v>1051</v>
      </c>
    </row>
    <row r="418" spans="1:5" x14ac:dyDescent="0.25">
      <c r="A418" s="275"/>
      <c r="B418" s="278"/>
      <c r="C418" s="279"/>
      <c r="D418" s="281"/>
      <c r="E418" s="173" t="s">
        <v>1052</v>
      </c>
    </row>
    <row r="419" spans="1:5" x14ac:dyDescent="0.25">
      <c r="A419" s="282" t="s">
        <v>1257</v>
      </c>
      <c r="B419" s="284" t="s">
        <v>1254</v>
      </c>
      <c r="C419" s="285"/>
      <c r="D419" s="288" t="s">
        <v>39</v>
      </c>
      <c r="E419" s="170" t="s">
        <v>1051</v>
      </c>
    </row>
    <row r="420" spans="1:5" x14ac:dyDescent="0.25">
      <c r="A420" s="290"/>
      <c r="B420" s="291"/>
      <c r="C420" s="292"/>
      <c r="D420" s="293"/>
      <c r="E420" s="171" t="s">
        <v>1052</v>
      </c>
    </row>
    <row r="421" spans="1:5" x14ac:dyDescent="0.25">
      <c r="A421" s="274" t="s">
        <v>1258</v>
      </c>
      <c r="B421" s="276" t="s">
        <v>1254</v>
      </c>
      <c r="C421" s="277"/>
      <c r="D421" s="280" t="s">
        <v>39</v>
      </c>
      <c r="E421" s="172" t="s">
        <v>1051</v>
      </c>
    </row>
    <row r="422" spans="1:5" x14ac:dyDescent="0.25">
      <c r="A422" s="275"/>
      <c r="B422" s="278"/>
      <c r="C422" s="279"/>
      <c r="D422" s="281"/>
      <c r="E422" s="173" t="s">
        <v>1052</v>
      </c>
    </row>
    <row r="423" spans="1:5" x14ac:dyDescent="0.25">
      <c r="A423" s="282" t="s">
        <v>1259</v>
      </c>
      <c r="B423" s="284" t="s">
        <v>1254</v>
      </c>
      <c r="C423" s="285"/>
      <c r="D423" s="288" t="s">
        <v>39</v>
      </c>
      <c r="E423" s="170" t="s">
        <v>1051</v>
      </c>
    </row>
    <row r="424" spans="1:5" x14ac:dyDescent="0.25">
      <c r="A424" s="290"/>
      <c r="B424" s="291"/>
      <c r="C424" s="292"/>
      <c r="D424" s="293"/>
      <c r="E424" s="171" t="s">
        <v>1052</v>
      </c>
    </row>
    <row r="425" spans="1:5" x14ac:dyDescent="0.25">
      <c r="A425" s="274" t="s">
        <v>1260</v>
      </c>
      <c r="B425" s="276" t="s">
        <v>1254</v>
      </c>
      <c r="C425" s="277"/>
      <c r="D425" s="280" t="s">
        <v>39</v>
      </c>
      <c r="E425" s="172" t="s">
        <v>1051</v>
      </c>
    </row>
    <row r="426" spans="1:5" x14ac:dyDescent="0.25">
      <c r="A426" s="275"/>
      <c r="B426" s="278"/>
      <c r="C426" s="279"/>
      <c r="D426" s="281"/>
      <c r="E426" s="173" t="s">
        <v>1052</v>
      </c>
    </row>
    <row r="427" spans="1:5" x14ac:dyDescent="0.25">
      <c r="A427" s="282" t="s">
        <v>1261</v>
      </c>
      <c r="B427" s="284" t="s">
        <v>1254</v>
      </c>
      <c r="C427" s="285"/>
      <c r="D427" s="288" t="s">
        <v>39</v>
      </c>
      <c r="E427" s="170" t="s">
        <v>1051</v>
      </c>
    </row>
    <row r="428" spans="1:5" x14ac:dyDescent="0.25">
      <c r="A428" s="290"/>
      <c r="B428" s="291"/>
      <c r="C428" s="292"/>
      <c r="D428" s="293"/>
      <c r="E428" s="171" t="s">
        <v>1052</v>
      </c>
    </row>
    <row r="429" spans="1:5" x14ac:dyDescent="0.25">
      <c r="A429" s="274" t="s">
        <v>1262</v>
      </c>
      <c r="B429" s="276" t="s">
        <v>1236</v>
      </c>
      <c r="C429" s="277"/>
      <c r="D429" s="280" t="s">
        <v>39</v>
      </c>
      <c r="E429" s="172" t="s">
        <v>1051</v>
      </c>
    </row>
    <row r="430" spans="1:5" x14ac:dyDescent="0.25">
      <c r="A430" s="275"/>
      <c r="B430" s="278"/>
      <c r="C430" s="279"/>
      <c r="D430" s="281"/>
      <c r="E430" s="173" t="s">
        <v>1052</v>
      </c>
    </row>
    <row r="431" spans="1:5" x14ac:dyDescent="0.25">
      <c r="A431" s="282" t="s">
        <v>1263</v>
      </c>
      <c r="B431" s="284" t="s">
        <v>1254</v>
      </c>
      <c r="C431" s="285"/>
      <c r="D431" s="288" t="s">
        <v>39</v>
      </c>
      <c r="E431" s="170" t="s">
        <v>1051</v>
      </c>
    </row>
    <row r="432" spans="1:5" x14ac:dyDescent="0.25">
      <c r="A432" s="290"/>
      <c r="B432" s="291"/>
      <c r="C432" s="292"/>
      <c r="D432" s="293"/>
      <c r="E432" s="171" t="s">
        <v>1052</v>
      </c>
    </row>
    <row r="433" spans="1:5" x14ac:dyDescent="0.25">
      <c r="A433" s="274" t="s">
        <v>1264</v>
      </c>
      <c r="B433" s="276" t="s">
        <v>1254</v>
      </c>
      <c r="C433" s="277"/>
      <c r="D433" s="280" t="s">
        <v>39</v>
      </c>
      <c r="E433" s="172" t="s">
        <v>1051</v>
      </c>
    </row>
    <row r="434" spans="1:5" x14ac:dyDescent="0.25">
      <c r="A434" s="275"/>
      <c r="B434" s="278"/>
      <c r="C434" s="279"/>
      <c r="D434" s="281"/>
      <c r="E434" s="173" t="s">
        <v>1052</v>
      </c>
    </row>
    <row r="435" spans="1:5" x14ac:dyDescent="0.25">
      <c r="A435" s="282" t="s">
        <v>1265</v>
      </c>
      <c r="B435" s="284" t="s">
        <v>1244</v>
      </c>
      <c r="C435" s="285"/>
      <c r="D435" s="288" t="s">
        <v>39</v>
      </c>
      <c r="E435" s="170" t="s">
        <v>1051</v>
      </c>
    </row>
    <row r="436" spans="1:5" x14ac:dyDescent="0.25">
      <c r="A436" s="290"/>
      <c r="B436" s="291"/>
      <c r="C436" s="292"/>
      <c r="D436" s="293"/>
      <c r="E436" s="171" t="s">
        <v>1052</v>
      </c>
    </row>
    <row r="437" spans="1:5" x14ac:dyDescent="0.25">
      <c r="A437" s="274" t="s">
        <v>1266</v>
      </c>
      <c r="B437" s="276" t="s">
        <v>1244</v>
      </c>
      <c r="C437" s="277"/>
      <c r="D437" s="280" t="s">
        <v>39</v>
      </c>
      <c r="E437" s="172" t="s">
        <v>1051</v>
      </c>
    </row>
    <row r="438" spans="1:5" x14ac:dyDescent="0.25">
      <c r="A438" s="275"/>
      <c r="B438" s="278"/>
      <c r="C438" s="279"/>
      <c r="D438" s="281"/>
      <c r="E438" s="173" t="s">
        <v>1052</v>
      </c>
    </row>
    <row r="439" spans="1:5" x14ac:dyDescent="0.25">
      <c r="A439" s="282" t="s">
        <v>1267</v>
      </c>
      <c r="B439" s="284" t="s">
        <v>1244</v>
      </c>
      <c r="C439" s="285"/>
      <c r="D439" s="288" t="s">
        <v>39</v>
      </c>
      <c r="E439" s="170" t="s">
        <v>1051</v>
      </c>
    </row>
    <row r="440" spans="1:5" x14ac:dyDescent="0.25">
      <c r="A440" s="290"/>
      <c r="B440" s="291"/>
      <c r="C440" s="292"/>
      <c r="D440" s="293"/>
      <c r="E440" s="171" t="s">
        <v>1052</v>
      </c>
    </row>
    <row r="441" spans="1:5" x14ac:dyDescent="0.25">
      <c r="A441" s="274" t="s">
        <v>1268</v>
      </c>
      <c r="B441" s="276" t="s">
        <v>1244</v>
      </c>
      <c r="C441" s="277"/>
      <c r="D441" s="280" t="s">
        <v>39</v>
      </c>
      <c r="E441" s="172" t="s">
        <v>1051</v>
      </c>
    </row>
    <row r="442" spans="1:5" x14ac:dyDescent="0.25">
      <c r="A442" s="275"/>
      <c r="B442" s="278"/>
      <c r="C442" s="279"/>
      <c r="D442" s="281"/>
      <c r="E442" s="173" t="s">
        <v>1052</v>
      </c>
    </row>
    <row r="443" spans="1:5" x14ac:dyDescent="0.25">
      <c r="A443" s="282" t="s">
        <v>1269</v>
      </c>
      <c r="B443" s="284" t="s">
        <v>1244</v>
      </c>
      <c r="C443" s="285"/>
      <c r="D443" s="288" t="s">
        <v>39</v>
      </c>
      <c r="E443" s="170" t="s">
        <v>1051</v>
      </c>
    </row>
    <row r="444" spans="1:5" x14ac:dyDescent="0.25">
      <c r="A444" s="290"/>
      <c r="B444" s="291"/>
      <c r="C444" s="292"/>
      <c r="D444" s="293"/>
      <c r="E444" s="171" t="s">
        <v>1052</v>
      </c>
    </row>
    <row r="445" spans="1:5" x14ac:dyDescent="0.25">
      <c r="A445" s="274" t="s">
        <v>1270</v>
      </c>
      <c r="B445" s="276" t="s">
        <v>1271</v>
      </c>
      <c r="C445" s="277"/>
      <c r="D445" s="280" t="s">
        <v>39</v>
      </c>
      <c r="E445" s="172" t="s">
        <v>1051</v>
      </c>
    </row>
    <row r="446" spans="1:5" x14ac:dyDescent="0.25">
      <c r="A446" s="275"/>
      <c r="B446" s="278"/>
      <c r="C446" s="279"/>
      <c r="D446" s="281"/>
      <c r="E446" s="173" t="s">
        <v>1052</v>
      </c>
    </row>
    <row r="447" spans="1:5" x14ac:dyDescent="0.25">
      <c r="A447" s="282" t="s">
        <v>1272</v>
      </c>
      <c r="B447" s="284" t="s">
        <v>1271</v>
      </c>
      <c r="C447" s="285"/>
      <c r="D447" s="288" t="s">
        <v>39</v>
      </c>
      <c r="E447" s="170" t="s">
        <v>1051</v>
      </c>
    </row>
    <row r="448" spans="1:5" x14ac:dyDescent="0.25">
      <c r="A448" s="290"/>
      <c r="B448" s="291"/>
      <c r="C448" s="292"/>
      <c r="D448" s="293"/>
      <c r="E448" s="171" t="s">
        <v>1052</v>
      </c>
    </row>
    <row r="449" spans="1:5" x14ac:dyDescent="0.25">
      <c r="A449" s="274" t="s">
        <v>1273</v>
      </c>
      <c r="B449" s="276" t="s">
        <v>1271</v>
      </c>
      <c r="C449" s="277"/>
      <c r="D449" s="280" t="s">
        <v>39</v>
      </c>
      <c r="E449" s="172" t="s">
        <v>1051</v>
      </c>
    </row>
    <row r="450" spans="1:5" x14ac:dyDescent="0.25">
      <c r="A450" s="275"/>
      <c r="B450" s="278"/>
      <c r="C450" s="279"/>
      <c r="D450" s="281"/>
      <c r="E450" s="173" t="s">
        <v>1052</v>
      </c>
    </row>
    <row r="451" spans="1:5" x14ac:dyDescent="0.25">
      <c r="A451" s="282" t="s">
        <v>1274</v>
      </c>
      <c r="B451" s="284" t="s">
        <v>1271</v>
      </c>
      <c r="C451" s="285"/>
      <c r="D451" s="288" t="s">
        <v>39</v>
      </c>
      <c r="E451" s="170" t="s">
        <v>1051</v>
      </c>
    </row>
    <row r="452" spans="1:5" x14ac:dyDescent="0.25">
      <c r="A452" s="290"/>
      <c r="B452" s="291"/>
      <c r="C452" s="292"/>
      <c r="D452" s="293"/>
      <c r="E452" s="171" t="s">
        <v>1052</v>
      </c>
    </row>
    <row r="453" spans="1:5" x14ac:dyDescent="0.25">
      <c r="A453" s="274" t="s">
        <v>1275</v>
      </c>
      <c r="B453" s="276" t="s">
        <v>1276</v>
      </c>
      <c r="C453" s="277"/>
      <c r="D453" s="280" t="s">
        <v>39</v>
      </c>
      <c r="E453" s="172" t="s">
        <v>1051</v>
      </c>
    </row>
    <row r="454" spans="1:5" x14ac:dyDescent="0.25">
      <c r="A454" s="275"/>
      <c r="B454" s="278"/>
      <c r="C454" s="279"/>
      <c r="D454" s="281"/>
      <c r="E454" s="173" t="s">
        <v>1052</v>
      </c>
    </row>
    <row r="455" spans="1:5" x14ac:dyDescent="0.25">
      <c r="A455" s="282" t="s">
        <v>1277</v>
      </c>
      <c r="B455" s="284" t="s">
        <v>1276</v>
      </c>
      <c r="C455" s="285"/>
      <c r="D455" s="288" t="s">
        <v>39</v>
      </c>
      <c r="E455" s="170" t="s">
        <v>1051</v>
      </c>
    </row>
    <row r="456" spans="1:5" x14ac:dyDescent="0.25">
      <c r="A456" s="290"/>
      <c r="B456" s="291"/>
      <c r="C456" s="292"/>
      <c r="D456" s="293"/>
      <c r="E456" s="171" t="s">
        <v>1052</v>
      </c>
    </row>
    <row r="457" spans="1:5" x14ac:dyDescent="0.25">
      <c r="A457" s="274" t="s">
        <v>1278</v>
      </c>
      <c r="B457" s="276" t="s">
        <v>1276</v>
      </c>
      <c r="C457" s="277"/>
      <c r="D457" s="280" t="s">
        <v>39</v>
      </c>
      <c r="E457" s="172" t="s">
        <v>1051</v>
      </c>
    </row>
    <row r="458" spans="1:5" x14ac:dyDescent="0.25">
      <c r="A458" s="275"/>
      <c r="B458" s="278"/>
      <c r="C458" s="279"/>
      <c r="D458" s="281"/>
      <c r="E458" s="173" t="s">
        <v>1052</v>
      </c>
    </row>
    <row r="459" spans="1:5" x14ac:dyDescent="0.25">
      <c r="A459" s="282" t="s">
        <v>1279</v>
      </c>
      <c r="B459" s="284" t="s">
        <v>1276</v>
      </c>
      <c r="C459" s="285"/>
      <c r="D459" s="288" t="s">
        <v>39</v>
      </c>
      <c r="E459" s="170" t="s">
        <v>1051</v>
      </c>
    </row>
    <row r="460" spans="1:5" x14ac:dyDescent="0.25">
      <c r="A460" s="290"/>
      <c r="B460" s="291"/>
      <c r="C460" s="292"/>
      <c r="D460" s="293"/>
      <c r="E460" s="171" t="s">
        <v>1052</v>
      </c>
    </row>
    <row r="461" spans="1:5" x14ac:dyDescent="0.25">
      <c r="A461" s="274" t="s">
        <v>1280</v>
      </c>
      <c r="B461" s="276" t="s">
        <v>1276</v>
      </c>
      <c r="C461" s="277"/>
      <c r="D461" s="280" t="s">
        <v>39</v>
      </c>
      <c r="E461" s="172" t="s">
        <v>1051</v>
      </c>
    </row>
    <row r="462" spans="1:5" x14ac:dyDescent="0.25">
      <c r="A462" s="275"/>
      <c r="B462" s="278"/>
      <c r="C462" s="279"/>
      <c r="D462" s="281"/>
      <c r="E462" s="173" t="s">
        <v>1052</v>
      </c>
    </row>
    <row r="463" spans="1:5" x14ac:dyDescent="0.25">
      <c r="A463" s="282" t="s">
        <v>1281</v>
      </c>
      <c r="B463" s="284" t="s">
        <v>1282</v>
      </c>
      <c r="C463" s="285"/>
      <c r="D463" s="288" t="s">
        <v>39</v>
      </c>
      <c r="E463" s="170" t="s">
        <v>1051</v>
      </c>
    </row>
    <row r="464" spans="1:5" x14ac:dyDescent="0.25">
      <c r="A464" s="290"/>
      <c r="B464" s="291"/>
      <c r="C464" s="292"/>
      <c r="D464" s="293"/>
      <c r="E464" s="171" t="s">
        <v>1052</v>
      </c>
    </row>
    <row r="465" spans="1:5" x14ac:dyDescent="0.25">
      <c r="A465" s="274" t="s">
        <v>1283</v>
      </c>
      <c r="B465" s="276" t="s">
        <v>1282</v>
      </c>
      <c r="C465" s="277"/>
      <c r="D465" s="280" t="s">
        <v>39</v>
      </c>
      <c r="E465" s="172" t="s">
        <v>1051</v>
      </c>
    </row>
    <row r="466" spans="1:5" x14ac:dyDescent="0.25">
      <c r="A466" s="275"/>
      <c r="B466" s="278"/>
      <c r="C466" s="279"/>
      <c r="D466" s="281"/>
      <c r="E466" s="173" t="s">
        <v>1052</v>
      </c>
    </row>
    <row r="467" spans="1:5" x14ac:dyDescent="0.25">
      <c r="A467" s="282" t="s">
        <v>1284</v>
      </c>
      <c r="B467" s="284" t="s">
        <v>1242</v>
      </c>
      <c r="C467" s="285"/>
      <c r="D467" s="288" t="s">
        <v>39</v>
      </c>
      <c r="E467" s="170" t="s">
        <v>1051</v>
      </c>
    </row>
    <row r="468" spans="1:5" x14ac:dyDescent="0.25">
      <c r="A468" s="290"/>
      <c r="B468" s="291"/>
      <c r="C468" s="292"/>
      <c r="D468" s="293"/>
      <c r="E468" s="171" t="s">
        <v>1052</v>
      </c>
    </row>
    <row r="469" spans="1:5" x14ac:dyDescent="0.25">
      <c r="A469" s="274" t="s">
        <v>1285</v>
      </c>
      <c r="B469" s="276" t="s">
        <v>1236</v>
      </c>
      <c r="C469" s="277"/>
      <c r="D469" s="280" t="s">
        <v>39</v>
      </c>
      <c r="E469" s="172" t="s">
        <v>1051</v>
      </c>
    </row>
    <row r="470" spans="1:5" x14ac:dyDescent="0.25">
      <c r="A470" s="275"/>
      <c r="B470" s="278"/>
      <c r="C470" s="279"/>
      <c r="D470" s="281"/>
      <c r="E470" s="173" t="s">
        <v>1052</v>
      </c>
    </row>
    <row r="471" spans="1:5" x14ac:dyDescent="0.25">
      <c r="A471" s="282" t="s">
        <v>1222</v>
      </c>
      <c r="B471" s="284"/>
      <c r="C471" s="285"/>
      <c r="D471" s="288" t="s">
        <v>39</v>
      </c>
      <c r="E471" s="170" t="s">
        <v>1051</v>
      </c>
    </row>
    <row r="472" spans="1:5" x14ac:dyDescent="0.25">
      <c r="A472" s="290"/>
      <c r="B472" s="291"/>
      <c r="C472" s="292"/>
      <c r="D472" s="293"/>
      <c r="E472" s="171" t="s">
        <v>1052</v>
      </c>
    </row>
    <row r="473" spans="1:5" x14ac:dyDescent="0.25">
      <c r="A473" s="274" t="s">
        <v>1236</v>
      </c>
      <c r="B473" s="276"/>
      <c r="C473" s="277"/>
      <c r="D473" s="280" t="s">
        <v>39</v>
      </c>
      <c r="E473" s="172" t="s">
        <v>1051</v>
      </c>
    </row>
    <row r="474" spans="1:5" x14ac:dyDescent="0.25">
      <c r="A474" s="275"/>
      <c r="B474" s="278"/>
      <c r="C474" s="279"/>
      <c r="D474" s="281"/>
      <c r="E474" s="173" t="s">
        <v>1052</v>
      </c>
    </row>
    <row r="475" spans="1:5" x14ac:dyDescent="0.25">
      <c r="A475" s="282" t="s">
        <v>1242</v>
      </c>
      <c r="B475" s="284"/>
      <c r="C475" s="285"/>
      <c r="D475" s="288" t="s">
        <v>39</v>
      </c>
      <c r="E475" s="170" t="s">
        <v>1051</v>
      </c>
    </row>
    <row r="476" spans="1:5" x14ac:dyDescent="0.25">
      <c r="A476" s="290"/>
      <c r="B476" s="291"/>
      <c r="C476" s="292"/>
      <c r="D476" s="293"/>
      <c r="E476" s="171" t="s">
        <v>1052</v>
      </c>
    </row>
    <row r="477" spans="1:5" x14ac:dyDescent="0.25">
      <c r="A477" s="274" t="s">
        <v>1254</v>
      </c>
      <c r="B477" s="276"/>
      <c r="C477" s="277"/>
      <c r="D477" s="280" t="s">
        <v>39</v>
      </c>
      <c r="E477" s="172" t="s">
        <v>1051</v>
      </c>
    </row>
    <row r="478" spans="1:5" x14ac:dyDescent="0.25">
      <c r="A478" s="275"/>
      <c r="B478" s="278"/>
      <c r="C478" s="279"/>
      <c r="D478" s="281"/>
      <c r="E478" s="173" t="s">
        <v>1052</v>
      </c>
    </row>
    <row r="479" spans="1:5" x14ac:dyDescent="0.25">
      <c r="A479" s="282" t="s">
        <v>1244</v>
      </c>
      <c r="B479" s="284"/>
      <c r="C479" s="285"/>
      <c r="D479" s="288" t="s">
        <v>39</v>
      </c>
      <c r="E479" s="170" t="s">
        <v>1051</v>
      </c>
    </row>
    <row r="480" spans="1:5" x14ac:dyDescent="0.25">
      <c r="A480" s="290"/>
      <c r="B480" s="291"/>
      <c r="C480" s="292"/>
      <c r="D480" s="293"/>
      <c r="E480" s="171" t="s">
        <v>1052</v>
      </c>
    </row>
    <row r="481" spans="1:5" x14ac:dyDescent="0.25">
      <c r="A481" s="274" t="s">
        <v>1271</v>
      </c>
      <c r="B481" s="276"/>
      <c r="C481" s="277"/>
      <c r="D481" s="280" t="s">
        <v>39</v>
      </c>
      <c r="E481" s="172" t="s">
        <v>1051</v>
      </c>
    </row>
    <row r="482" spans="1:5" x14ac:dyDescent="0.25">
      <c r="A482" s="275"/>
      <c r="B482" s="278"/>
      <c r="C482" s="279"/>
      <c r="D482" s="281"/>
      <c r="E482" s="173" t="s">
        <v>1052</v>
      </c>
    </row>
    <row r="483" spans="1:5" x14ac:dyDescent="0.25">
      <c r="A483" s="282" t="s">
        <v>1276</v>
      </c>
      <c r="B483" s="284"/>
      <c r="C483" s="285"/>
      <c r="D483" s="288" t="s">
        <v>39</v>
      </c>
      <c r="E483" s="170" t="s">
        <v>1051</v>
      </c>
    </row>
    <row r="484" spans="1:5" x14ac:dyDescent="0.25">
      <c r="A484" s="290"/>
      <c r="B484" s="291"/>
      <c r="C484" s="292"/>
      <c r="D484" s="293"/>
      <c r="E484" s="171" t="s">
        <v>1052</v>
      </c>
    </row>
    <row r="485" spans="1:5" x14ac:dyDescent="0.25">
      <c r="A485" s="274" t="s">
        <v>1282</v>
      </c>
      <c r="B485" s="276"/>
      <c r="C485" s="277"/>
      <c r="D485" s="280" t="s">
        <v>39</v>
      </c>
      <c r="E485" s="172" t="s">
        <v>1051</v>
      </c>
    </row>
    <row r="486" spans="1:5" x14ac:dyDescent="0.25">
      <c r="A486" s="275"/>
      <c r="B486" s="278"/>
      <c r="C486" s="279"/>
      <c r="D486" s="281"/>
      <c r="E486" s="173" t="s">
        <v>1052</v>
      </c>
    </row>
    <row r="487" spans="1:5" x14ac:dyDescent="0.25">
      <c r="A487" s="282" t="s">
        <v>1286</v>
      </c>
      <c r="B487" s="284" t="s">
        <v>1222</v>
      </c>
      <c r="C487" s="285"/>
      <c r="D487" s="288" t="s">
        <v>39</v>
      </c>
      <c r="E487" s="170" t="s">
        <v>1051</v>
      </c>
    </row>
    <row r="488" spans="1:5" x14ac:dyDescent="0.25">
      <c r="A488" s="290"/>
      <c r="B488" s="291"/>
      <c r="C488" s="292"/>
      <c r="D488" s="293"/>
      <c r="E488" s="171" t="s">
        <v>1052</v>
      </c>
    </row>
    <row r="489" spans="1:5" x14ac:dyDescent="0.25">
      <c r="A489" s="274" t="s">
        <v>1287</v>
      </c>
      <c r="B489" s="276" t="s">
        <v>1244</v>
      </c>
      <c r="C489" s="277"/>
      <c r="D489" s="280" t="s">
        <v>39</v>
      </c>
      <c r="E489" s="172" t="s">
        <v>1051</v>
      </c>
    </row>
    <row r="490" spans="1:5" x14ac:dyDescent="0.25">
      <c r="A490" s="275"/>
      <c r="B490" s="278"/>
      <c r="C490" s="279"/>
      <c r="D490" s="281"/>
      <c r="E490" s="173" t="s">
        <v>1052</v>
      </c>
    </row>
    <row r="491" spans="1:5" x14ac:dyDescent="0.25">
      <c r="A491" s="282" t="s">
        <v>1288</v>
      </c>
      <c r="B491" s="284" t="s">
        <v>1282</v>
      </c>
      <c r="C491" s="285"/>
      <c r="D491" s="288" t="s">
        <v>39</v>
      </c>
      <c r="E491" s="170" t="s">
        <v>1051</v>
      </c>
    </row>
    <row r="492" spans="1:5" x14ac:dyDescent="0.25">
      <c r="A492" s="290"/>
      <c r="B492" s="291"/>
      <c r="C492" s="292"/>
      <c r="D492" s="293"/>
      <c r="E492" s="171" t="s">
        <v>1052</v>
      </c>
    </row>
    <row r="493" spans="1:5" x14ac:dyDescent="0.25">
      <c r="A493" s="274" t="s">
        <v>1289</v>
      </c>
      <c r="B493" s="276" t="s">
        <v>1236</v>
      </c>
      <c r="C493" s="277"/>
      <c r="D493" s="280" t="s">
        <v>39</v>
      </c>
      <c r="E493" s="172" t="s">
        <v>1051</v>
      </c>
    </row>
    <row r="494" spans="1:5" x14ac:dyDescent="0.25">
      <c r="A494" s="275"/>
      <c r="B494" s="278"/>
      <c r="C494" s="279"/>
      <c r="D494" s="281"/>
      <c r="E494" s="173" t="s">
        <v>1052</v>
      </c>
    </row>
    <row r="495" spans="1:5" x14ac:dyDescent="0.25">
      <c r="A495" s="166" t="s">
        <v>1290</v>
      </c>
      <c r="B495" s="294"/>
      <c r="C495" s="295"/>
      <c r="D495" s="157" t="s">
        <v>40</v>
      </c>
      <c r="E495" s="167"/>
    </row>
    <row r="496" spans="1:5" x14ac:dyDescent="0.25">
      <c r="A496" s="168" t="s">
        <v>1291</v>
      </c>
      <c r="B496" s="296"/>
      <c r="C496" s="297"/>
      <c r="D496" s="158" t="s">
        <v>40</v>
      </c>
      <c r="E496" s="169"/>
    </row>
    <row r="497" spans="1:5" x14ac:dyDescent="0.25">
      <c r="A497" s="166" t="s">
        <v>1292</v>
      </c>
      <c r="B497" s="294"/>
      <c r="C497" s="295"/>
      <c r="D497" s="157" t="s">
        <v>40</v>
      </c>
      <c r="E497" s="167"/>
    </row>
    <row r="498" spans="1:5" x14ac:dyDescent="0.25">
      <c r="A498" s="168" t="s">
        <v>1293</v>
      </c>
      <c r="B498" s="296"/>
      <c r="C498" s="297"/>
      <c r="D498" s="158" t="s">
        <v>40</v>
      </c>
      <c r="E498" s="169"/>
    </row>
    <row r="499" spans="1:5" x14ac:dyDescent="0.25">
      <c r="A499" s="166" t="s">
        <v>1294</v>
      </c>
      <c r="B499" s="294"/>
      <c r="C499" s="295"/>
      <c r="D499" s="157" t="s">
        <v>40</v>
      </c>
      <c r="E499" s="167"/>
    </row>
    <row r="500" spans="1:5" x14ac:dyDescent="0.25">
      <c r="A500" s="168" t="s">
        <v>1295</v>
      </c>
      <c r="B500" s="296"/>
      <c r="C500" s="297"/>
      <c r="D500" s="158" t="s">
        <v>40</v>
      </c>
      <c r="E500" s="169"/>
    </row>
    <row r="501" spans="1:5" x14ac:dyDescent="0.25">
      <c r="A501" s="166" t="s">
        <v>1296</v>
      </c>
      <c r="B501" s="294"/>
      <c r="C501" s="295"/>
      <c r="D501" s="157" t="s">
        <v>40</v>
      </c>
      <c r="E501" s="167"/>
    </row>
    <row r="502" spans="1:5" x14ac:dyDescent="0.25">
      <c r="A502" s="168" t="s">
        <v>1297</v>
      </c>
      <c r="B502" s="296"/>
      <c r="C502" s="297"/>
      <c r="D502" s="158" t="s">
        <v>40</v>
      </c>
      <c r="E502" s="169"/>
    </row>
    <row r="503" spans="1:5" x14ac:dyDescent="0.25">
      <c r="A503" s="166" t="s">
        <v>1298</v>
      </c>
      <c r="B503" s="294"/>
      <c r="C503" s="295"/>
      <c r="D503" s="157" t="s">
        <v>40</v>
      </c>
      <c r="E503" s="167"/>
    </row>
    <row r="504" spans="1:5" x14ac:dyDescent="0.25">
      <c r="A504" s="168" t="s">
        <v>1299</v>
      </c>
      <c r="B504" s="296"/>
      <c r="C504" s="297"/>
      <c r="D504" s="158" t="s">
        <v>40</v>
      </c>
      <c r="E504" s="169"/>
    </row>
    <row r="505" spans="1:5" x14ac:dyDescent="0.25">
      <c r="A505" s="166" t="s">
        <v>1300</v>
      </c>
      <c r="B505" s="294"/>
      <c r="C505" s="295"/>
      <c r="D505" s="157" t="s">
        <v>40</v>
      </c>
      <c r="E505" s="167"/>
    </row>
    <row r="506" spans="1:5" x14ac:dyDescent="0.25">
      <c r="A506" s="168" t="s">
        <v>1301</v>
      </c>
      <c r="B506" s="296"/>
      <c r="C506" s="297"/>
      <c r="D506" s="158" t="s">
        <v>40</v>
      </c>
      <c r="E506" s="169"/>
    </row>
    <row r="507" spans="1:5" x14ac:dyDescent="0.25">
      <c r="A507" s="166" t="s">
        <v>1302</v>
      </c>
      <c r="B507" s="294"/>
      <c r="C507" s="295"/>
      <c r="D507" s="157" t="s">
        <v>40</v>
      </c>
      <c r="E507" s="167"/>
    </row>
    <row r="508" spans="1:5" x14ac:dyDescent="0.25">
      <c r="A508" s="274" t="s">
        <v>1303</v>
      </c>
      <c r="B508" s="276" t="s">
        <v>1304</v>
      </c>
      <c r="C508" s="277"/>
      <c r="D508" s="280" t="s">
        <v>40</v>
      </c>
      <c r="E508" s="172" t="s">
        <v>1051</v>
      </c>
    </row>
    <row r="509" spans="1:5" x14ac:dyDescent="0.25">
      <c r="A509" s="275"/>
      <c r="B509" s="278"/>
      <c r="C509" s="279"/>
      <c r="D509" s="281"/>
      <c r="E509" s="173" t="s">
        <v>1052</v>
      </c>
    </row>
    <row r="510" spans="1:5" x14ac:dyDescent="0.25">
      <c r="A510" s="282" t="s">
        <v>1305</v>
      </c>
      <c r="B510" s="284" t="s">
        <v>1304</v>
      </c>
      <c r="C510" s="285"/>
      <c r="D510" s="288" t="s">
        <v>40</v>
      </c>
      <c r="E510" s="170" t="s">
        <v>1051</v>
      </c>
    </row>
    <row r="511" spans="1:5" x14ac:dyDescent="0.25">
      <c r="A511" s="290"/>
      <c r="B511" s="291"/>
      <c r="C511" s="292"/>
      <c r="D511" s="293"/>
      <c r="E511" s="171" t="s">
        <v>1052</v>
      </c>
    </row>
    <row r="512" spans="1:5" x14ac:dyDescent="0.25">
      <c r="A512" s="274" t="s">
        <v>1306</v>
      </c>
      <c r="B512" s="276" t="s">
        <v>1304</v>
      </c>
      <c r="C512" s="277"/>
      <c r="D512" s="280" t="s">
        <v>40</v>
      </c>
      <c r="E512" s="172" t="s">
        <v>1051</v>
      </c>
    </row>
    <row r="513" spans="1:5" x14ac:dyDescent="0.25">
      <c r="A513" s="275"/>
      <c r="B513" s="278"/>
      <c r="C513" s="279"/>
      <c r="D513" s="281"/>
      <c r="E513" s="173" t="s">
        <v>1052</v>
      </c>
    </row>
    <row r="514" spans="1:5" x14ac:dyDescent="0.25">
      <c r="A514" s="282" t="s">
        <v>1307</v>
      </c>
      <c r="B514" s="284" t="s">
        <v>1304</v>
      </c>
      <c r="C514" s="285"/>
      <c r="D514" s="288" t="s">
        <v>40</v>
      </c>
      <c r="E514" s="170" t="s">
        <v>1051</v>
      </c>
    </row>
    <row r="515" spans="1:5" x14ac:dyDescent="0.25">
      <c r="A515" s="290"/>
      <c r="B515" s="291"/>
      <c r="C515" s="292"/>
      <c r="D515" s="293"/>
      <c r="E515" s="171" t="s">
        <v>1052</v>
      </c>
    </row>
    <row r="516" spans="1:5" x14ac:dyDescent="0.25">
      <c r="A516" s="274" t="s">
        <v>1308</v>
      </c>
      <c r="B516" s="276" t="s">
        <v>1304</v>
      </c>
      <c r="C516" s="277"/>
      <c r="D516" s="280" t="s">
        <v>40</v>
      </c>
      <c r="E516" s="172" t="s">
        <v>1051</v>
      </c>
    </row>
    <row r="517" spans="1:5" x14ac:dyDescent="0.25">
      <c r="A517" s="275"/>
      <c r="B517" s="278"/>
      <c r="C517" s="279"/>
      <c r="D517" s="281"/>
      <c r="E517" s="173" t="s">
        <v>1052</v>
      </c>
    </row>
    <row r="518" spans="1:5" x14ac:dyDescent="0.25">
      <c r="A518" s="282" t="s">
        <v>1309</v>
      </c>
      <c r="B518" s="284" t="s">
        <v>1304</v>
      </c>
      <c r="C518" s="285"/>
      <c r="D518" s="288" t="s">
        <v>40</v>
      </c>
      <c r="E518" s="170" t="s">
        <v>1051</v>
      </c>
    </row>
    <row r="519" spans="1:5" x14ac:dyDescent="0.25">
      <c r="A519" s="290"/>
      <c r="B519" s="291"/>
      <c r="C519" s="292"/>
      <c r="D519" s="293"/>
      <c r="E519" s="171" t="s">
        <v>1052</v>
      </c>
    </row>
    <row r="520" spans="1:5" x14ac:dyDescent="0.25">
      <c r="A520" s="274" t="s">
        <v>1310</v>
      </c>
      <c r="B520" s="276" t="s">
        <v>1304</v>
      </c>
      <c r="C520" s="277"/>
      <c r="D520" s="280" t="s">
        <v>40</v>
      </c>
      <c r="E520" s="172" t="s">
        <v>1051</v>
      </c>
    </row>
    <row r="521" spans="1:5" x14ac:dyDescent="0.25">
      <c r="A521" s="275"/>
      <c r="B521" s="278"/>
      <c r="C521" s="279"/>
      <c r="D521" s="281"/>
      <c r="E521" s="173" t="s">
        <v>1052</v>
      </c>
    </row>
    <row r="522" spans="1:5" x14ac:dyDescent="0.25">
      <c r="A522" s="282" t="s">
        <v>1311</v>
      </c>
      <c r="B522" s="284" t="s">
        <v>1304</v>
      </c>
      <c r="C522" s="285"/>
      <c r="D522" s="288" t="s">
        <v>40</v>
      </c>
      <c r="E522" s="170" t="s">
        <v>1051</v>
      </c>
    </row>
    <row r="523" spans="1:5" x14ac:dyDescent="0.25">
      <c r="A523" s="290"/>
      <c r="B523" s="291"/>
      <c r="C523" s="292"/>
      <c r="D523" s="293"/>
      <c r="E523" s="171" t="s">
        <v>1052</v>
      </c>
    </row>
    <row r="524" spans="1:5" x14ac:dyDescent="0.25">
      <c r="A524" s="274" t="s">
        <v>1312</v>
      </c>
      <c r="B524" s="276" t="s">
        <v>1304</v>
      </c>
      <c r="C524" s="277"/>
      <c r="D524" s="280" t="s">
        <v>40</v>
      </c>
      <c r="E524" s="172" t="s">
        <v>1051</v>
      </c>
    </row>
    <row r="525" spans="1:5" x14ac:dyDescent="0.25">
      <c r="A525" s="275"/>
      <c r="B525" s="278"/>
      <c r="C525" s="279"/>
      <c r="D525" s="281"/>
      <c r="E525" s="173" t="s">
        <v>1052</v>
      </c>
    </row>
    <row r="526" spans="1:5" x14ac:dyDescent="0.25">
      <c r="A526" s="282" t="s">
        <v>1313</v>
      </c>
      <c r="B526" s="284" t="s">
        <v>1304</v>
      </c>
      <c r="C526" s="285"/>
      <c r="D526" s="288" t="s">
        <v>40</v>
      </c>
      <c r="E526" s="170" t="s">
        <v>1051</v>
      </c>
    </row>
    <row r="527" spans="1:5" x14ac:dyDescent="0.25">
      <c r="A527" s="290"/>
      <c r="B527" s="291"/>
      <c r="C527" s="292"/>
      <c r="D527" s="293"/>
      <c r="E527" s="171" t="s">
        <v>1052</v>
      </c>
    </row>
    <row r="528" spans="1:5" x14ac:dyDescent="0.25">
      <c r="A528" s="274" t="s">
        <v>1314</v>
      </c>
      <c r="B528" s="276" t="s">
        <v>1304</v>
      </c>
      <c r="C528" s="277"/>
      <c r="D528" s="280" t="s">
        <v>40</v>
      </c>
      <c r="E528" s="172" t="s">
        <v>1051</v>
      </c>
    </row>
    <row r="529" spans="1:5" x14ac:dyDescent="0.25">
      <c r="A529" s="275"/>
      <c r="B529" s="278"/>
      <c r="C529" s="279"/>
      <c r="D529" s="281"/>
      <c r="E529" s="173" t="s">
        <v>1052</v>
      </c>
    </row>
    <row r="530" spans="1:5" x14ac:dyDescent="0.25">
      <c r="A530" s="282" t="s">
        <v>1315</v>
      </c>
      <c r="B530" s="284" t="s">
        <v>1304</v>
      </c>
      <c r="C530" s="285"/>
      <c r="D530" s="288" t="s">
        <v>40</v>
      </c>
      <c r="E530" s="170" t="s">
        <v>1051</v>
      </c>
    </row>
    <row r="531" spans="1:5" x14ac:dyDescent="0.25">
      <c r="A531" s="290"/>
      <c r="B531" s="291"/>
      <c r="C531" s="292"/>
      <c r="D531" s="293"/>
      <c r="E531" s="171" t="s">
        <v>1052</v>
      </c>
    </row>
    <row r="532" spans="1:5" x14ac:dyDescent="0.25">
      <c r="A532" s="274" t="s">
        <v>1316</v>
      </c>
      <c r="B532" s="276" t="s">
        <v>1304</v>
      </c>
      <c r="C532" s="277"/>
      <c r="D532" s="280" t="s">
        <v>40</v>
      </c>
      <c r="E532" s="172" t="s">
        <v>1051</v>
      </c>
    </row>
    <row r="533" spans="1:5" x14ac:dyDescent="0.25">
      <c r="A533" s="275"/>
      <c r="B533" s="278"/>
      <c r="C533" s="279"/>
      <c r="D533" s="281"/>
      <c r="E533" s="173" t="s">
        <v>1052</v>
      </c>
    </row>
    <row r="534" spans="1:5" x14ac:dyDescent="0.25">
      <c r="A534" s="282" t="s">
        <v>1317</v>
      </c>
      <c r="B534" s="284" t="s">
        <v>1304</v>
      </c>
      <c r="C534" s="285"/>
      <c r="D534" s="288" t="s">
        <v>40</v>
      </c>
      <c r="E534" s="170" t="s">
        <v>1051</v>
      </c>
    </row>
    <row r="535" spans="1:5" x14ac:dyDescent="0.25">
      <c r="A535" s="290"/>
      <c r="B535" s="291"/>
      <c r="C535" s="292"/>
      <c r="D535" s="293"/>
      <c r="E535" s="171" t="s">
        <v>1052</v>
      </c>
    </row>
    <row r="536" spans="1:5" x14ac:dyDescent="0.25">
      <c r="A536" s="274" t="s">
        <v>1318</v>
      </c>
      <c r="B536" s="276" t="s">
        <v>1304</v>
      </c>
      <c r="C536" s="277"/>
      <c r="D536" s="280" t="s">
        <v>40</v>
      </c>
      <c r="E536" s="172" t="s">
        <v>1051</v>
      </c>
    </row>
    <row r="537" spans="1:5" x14ac:dyDescent="0.25">
      <c r="A537" s="275"/>
      <c r="B537" s="278"/>
      <c r="C537" s="279"/>
      <c r="D537" s="281"/>
      <c r="E537" s="173" t="s">
        <v>1052</v>
      </c>
    </row>
    <row r="538" spans="1:5" x14ac:dyDescent="0.25">
      <c r="A538" s="282" t="s">
        <v>1319</v>
      </c>
      <c r="B538" s="284" t="s">
        <v>1304</v>
      </c>
      <c r="C538" s="285"/>
      <c r="D538" s="288" t="s">
        <v>40</v>
      </c>
      <c r="E538" s="170" t="s">
        <v>1051</v>
      </c>
    </row>
    <row r="539" spans="1:5" x14ac:dyDescent="0.25">
      <c r="A539" s="290"/>
      <c r="B539" s="291"/>
      <c r="C539" s="292"/>
      <c r="D539" s="293"/>
      <c r="E539" s="171" t="s">
        <v>1052</v>
      </c>
    </row>
    <row r="540" spans="1:5" x14ac:dyDescent="0.25">
      <c r="A540" s="274" t="s">
        <v>1320</v>
      </c>
      <c r="B540" s="276" t="s">
        <v>1304</v>
      </c>
      <c r="C540" s="277"/>
      <c r="D540" s="280" t="s">
        <v>40</v>
      </c>
      <c r="E540" s="172" t="s">
        <v>1051</v>
      </c>
    </row>
    <row r="541" spans="1:5" x14ac:dyDescent="0.25">
      <c r="A541" s="275"/>
      <c r="B541" s="278"/>
      <c r="C541" s="279"/>
      <c r="D541" s="281"/>
      <c r="E541" s="173" t="s">
        <v>1052</v>
      </c>
    </row>
    <row r="542" spans="1:5" x14ac:dyDescent="0.25">
      <c r="A542" s="282" t="s">
        <v>1321</v>
      </c>
      <c r="B542" s="284" t="s">
        <v>1304</v>
      </c>
      <c r="C542" s="285"/>
      <c r="D542" s="288" t="s">
        <v>40</v>
      </c>
      <c r="E542" s="170" t="s">
        <v>1051</v>
      </c>
    </row>
    <row r="543" spans="1:5" x14ac:dyDescent="0.25">
      <c r="A543" s="290"/>
      <c r="B543" s="291"/>
      <c r="C543" s="292"/>
      <c r="D543" s="293"/>
      <c r="E543" s="171" t="s">
        <v>1052</v>
      </c>
    </row>
    <row r="544" spans="1:5" x14ac:dyDescent="0.25">
      <c r="A544" s="274" t="s">
        <v>1322</v>
      </c>
      <c r="B544" s="276" t="s">
        <v>1323</v>
      </c>
      <c r="C544" s="277"/>
      <c r="D544" s="280" t="s">
        <v>40</v>
      </c>
      <c r="E544" s="172" t="s">
        <v>1051</v>
      </c>
    </row>
    <row r="545" spans="1:5" x14ac:dyDescent="0.25">
      <c r="A545" s="275"/>
      <c r="B545" s="278"/>
      <c r="C545" s="279"/>
      <c r="D545" s="281"/>
      <c r="E545" s="173" t="s">
        <v>1052</v>
      </c>
    </row>
    <row r="546" spans="1:5" x14ac:dyDescent="0.25">
      <c r="A546" s="282" t="s">
        <v>1324</v>
      </c>
      <c r="B546" s="284" t="s">
        <v>1323</v>
      </c>
      <c r="C546" s="285"/>
      <c r="D546" s="288" t="s">
        <v>40</v>
      </c>
      <c r="E546" s="170" t="s">
        <v>1051</v>
      </c>
    </row>
    <row r="547" spans="1:5" x14ac:dyDescent="0.25">
      <c r="A547" s="290"/>
      <c r="B547" s="291"/>
      <c r="C547" s="292"/>
      <c r="D547" s="293"/>
      <c r="E547" s="171" t="s">
        <v>1052</v>
      </c>
    </row>
    <row r="548" spans="1:5" x14ac:dyDescent="0.25">
      <c r="A548" s="274" t="s">
        <v>1325</v>
      </c>
      <c r="B548" s="276" t="s">
        <v>1323</v>
      </c>
      <c r="C548" s="277"/>
      <c r="D548" s="280" t="s">
        <v>40</v>
      </c>
      <c r="E548" s="172" t="s">
        <v>1051</v>
      </c>
    </row>
    <row r="549" spans="1:5" x14ac:dyDescent="0.25">
      <c r="A549" s="275"/>
      <c r="B549" s="278"/>
      <c r="C549" s="279"/>
      <c r="D549" s="281"/>
      <c r="E549" s="173" t="s">
        <v>1052</v>
      </c>
    </row>
    <row r="550" spans="1:5" x14ac:dyDescent="0.25">
      <c r="A550" s="282" t="s">
        <v>1326</v>
      </c>
      <c r="B550" s="284" t="s">
        <v>1323</v>
      </c>
      <c r="C550" s="285"/>
      <c r="D550" s="288" t="s">
        <v>40</v>
      </c>
      <c r="E550" s="170" t="s">
        <v>1051</v>
      </c>
    </row>
    <row r="551" spans="1:5" x14ac:dyDescent="0.25">
      <c r="A551" s="290"/>
      <c r="B551" s="291"/>
      <c r="C551" s="292"/>
      <c r="D551" s="293"/>
      <c r="E551" s="171" t="s">
        <v>1052</v>
      </c>
    </row>
    <row r="552" spans="1:5" x14ac:dyDescent="0.25">
      <c r="A552" s="274" t="s">
        <v>1327</v>
      </c>
      <c r="B552" s="276" t="s">
        <v>1323</v>
      </c>
      <c r="C552" s="277"/>
      <c r="D552" s="280" t="s">
        <v>40</v>
      </c>
      <c r="E552" s="172" t="s">
        <v>1051</v>
      </c>
    </row>
    <row r="553" spans="1:5" x14ac:dyDescent="0.25">
      <c r="A553" s="275"/>
      <c r="B553" s="278"/>
      <c r="C553" s="279"/>
      <c r="D553" s="281"/>
      <c r="E553" s="173" t="s">
        <v>1052</v>
      </c>
    </row>
    <row r="554" spans="1:5" x14ac:dyDescent="0.25">
      <c r="A554" s="282" t="s">
        <v>1328</v>
      </c>
      <c r="B554" s="284" t="s">
        <v>1329</v>
      </c>
      <c r="C554" s="285"/>
      <c r="D554" s="288" t="s">
        <v>40</v>
      </c>
      <c r="E554" s="170" t="s">
        <v>1051</v>
      </c>
    </row>
    <row r="555" spans="1:5" x14ac:dyDescent="0.25">
      <c r="A555" s="290"/>
      <c r="B555" s="291"/>
      <c r="C555" s="292"/>
      <c r="D555" s="293"/>
      <c r="E555" s="171" t="s">
        <v>1052</v>
      </c>
    </row>
    <row r="556" spans="1:5" x14ac:dyDescent="0.25">
      <c r="A556" s="274" t="s">
        <v>1330</v>
      </c>
      <c r="B556" s="276" t="s">
        <v>1329</v>
      </c>
      <c r="C556" s="277"/>
      <c r="D556" s="280" t="s">
        <v>40</v>
      </c>
      <c r="E556" s="172" t="s">
        <v>1051</v>
      </c>
    </row>
    <row r="557" spans="1:5" x14ac:dyDescent="0.25">
      <c r="A557" s="275"/>
      <c r="B557" s="278"/>
      <c r="C557" s="279"/>
      <c r="D557" s="281"/>
      <c r="E557" s="173" t="s">
        <v>1052</v>
      </c>
    </row>
    <row r="558" spans="1:5" x14ac:dyDescent="0.25">
      <c r="A558" s="282" t="s">
        <v>1087</v>
      </c>
      <c r="B558" s="284" t="s">
        <v>1329</v>
      </c>
      <c r="C558" s="285"/>
      <c r="D558" s="288" t="s">
        <v>40</v>
      </c>
      <c r="E558" s="170" t="s">
        <v>1051</v>
      </c>
    </row>
    <row r="559" spans="1:5" x14ac:dyDescent="0.25">
      <c r="A559" s="290"/>
      <c r="B559" s="291"/>
      <c r="C559" s="292"/>
      <c r="D559" s="293"/>
      <c r="E559" s="171" t="s">
        <v>1052</v>
      </c>
    </row>
    <row r="560" spans="1:5" x14ac:dyDescent="0.25">
      <c r="A560" s="274" t="s">
        <v>1331</v>
      </c>
      <c r="B560" s="276" t="s">
        <v>1329</v>
      </c>
      <c r="C560" s="277"/>
      <c r="D560" s="280" t="s">
        <v>40</v>
      </c>
      <c r="E560" s="172" t="s">
        <v>1051</v>
      </c>
    </row>
    <row r="561" spans="1:5" x14ac:dyDescent="0.25">
      <c r="A561" s="275"/>
      <c r="B561" s="278"/>
      <c r="C561" s="279"/>
      <c r="D561" s="281"/>
      <c r="E561" s="173" t="s">
        <v>1052</v>
      </c>
    </row>
    <row r="562" spans="1:5" x14ac:dyDescent="0.25">
      <c r="A562" s="282" t="s">
        <v>1332</v>
      </c>
      <c r="B562" s="284" t="s">
        <v>1329</v>
      </c>
      <c r="C562" s="285"/>
      <c r="D562" s="288" t="s">
        <v>40</v>
      </c>
      <c r="E562" s="170" t="s">
        <v>1051</v>
      </c>
    </row>
    <row r="563" spans="1:5" x14ac:dyDescent="0.25">
      <c r="A563" s="290"/>
      <c r="B563" s="291"/>
      <c r="C563" s="292"/>
      <c r="D563" s="293"/>
      <c r="E563" s="171" t="s">
        <v>1052</v>
      </c>
    </row>
    <row r="564" spans="1:5" x14ac:dyDescent="0.25">
      <c r="A564" s="274" t="s">
        <v>1333</v>
      </c>
      <c r="B564" s="276" t="s">
        <v>1329</v>
      </c>
      <c r="C564" s="277"/>
      <c r="D564" s="280" t="s">
        <v>40</v>
      </c>
      <c r="E564" s="172" t="s">
        <v>1051</v>
      </c>
    </row>
    <row r="565" spans="1:5" x14ac:dyDescent="0.25">
      <c r="A565" s="275"/>
      <c r="B565" s="278"/>
      <c r="C565" s="279"/>
      <c r="D565" s="281"/>
      <c r="E565" s="173" t="s">
        <v>1052</v>
      </c>
    </row>
    <row r="566" spans="1:5" x14ac:dyDescent="0.25">
      <c r="A566" s="282" t="s">
        <v>1334</v>
      </c>
      <c r="B566" s="284" t="s">
        <v>1329</v>
      </c>
      <c r="C566" s="285"/>
      <c r="D566" s="288" t="s">
        <v>40</v>
      </c>
      <c r="E566" s="170" t="s">
        <v>1051</v>
      </c>
    </row>
    <row r="567" spans="1:5" x14ac:dyDescent="0.25">
      <c r="A567" s="290"/>
      <c r="B567" s="291"/>
      <c r="C567" s="292"/>
      <c r="D567" s="293"/>
      <c r="E567" s="171" t="s">
        <v>1052</v>
      </c>
    </row>
    <row r="568" spans="1:5" x14ac:dyDescent="0.25">
      <c r="A568" s="274" t="s">
        <v>1335</v>
      </c>
      <c r="B568" s="276" t="s">
        <v>1329</v>
      </c>
      <c r="C568" s="277"/>
      <c r="D568" s="280" t="s">
        <v>40</v>
      </c>
      <c r="E568" s="172" t="s">
        <v>1051</v>
      </c>
    </row>
    <row r="569" spans="1:5" x14ac:dyDescent="0.25">
      <c r="A569" s="275"/>
      <c r="B569" s="278"/>
      <c r="C569" s="279"/>
      <c r="D569" s="281"/>
      <c r="E569" s="173" t="s">
        <v>1052</v>
      </c>
    </row>
    <row r="570" spans="1:5" x14ac:dyDescent="0.25">
      <c r="A570" s="282" t="s">
        <v>1336</v>
      </c>
      <c r="B570" s="284" t="s">
        <v>1329</v>
      </c>
      <c r="C570" s="285"/>
      <c r="D570" s="288" t="s">
        <v>40</v>
      </c>
      <c r="E570" s="170" t="s">
        <v>1051</v>
      </c>
    </row>
    <row r="571" spans="1:5" x14ac:dyDescent="0.25">
      <c r="A571" s="290"/>
      <c r="B571" s="291"/>
      <c r="C571" s="292"/>
      <c r="D571" s="293"/>
      <c r="E571" s="171" t="s">
        <v>1052</v>
      </c>
    </row>
    <row r="572" spans="1:5" x14ac:dyDescent="0.25">
      <c r="A572" s="274" t="s">
        <v>1337</v>
      </c>
      <c r="B572" s="276" t="s">
        <v>1329</v>
      </c>
      <c r="C572" s="277"/>
      <c r="D572" s="280" t="s">
        <v>40</v>
      </c>
      <c r="E572" s="172" t="s">
        <v>1051</v>
      </c>
    </row>
    <row r="573" spans="1:5" x14ac:dyDescent="0.25">
      <c r="A573" s="275"/>
      <c r="B573" s="278"/>
      <c r="C573" s="279"/>
      <c r="D573" s="281"/>
      <c r="E573" s="173" t="s">
        <v>1052</v>
      </c>
    </row>
    <row r="574" spans="1:5" x14ac:dyDescent="0.25">
      <c r="A574" s="282" t="s">
        <v>1338</v>
      </c>
      <c r="B574" s="284" t="s">
        <v>1329</v>
      </c>
      <c r="C574" s="285"/>
      <c r="D574" s="288" t="s">
        <v>40</v>
      </c>
      <c r="E574" s="170" t="s">
        <v>1051</v>
      </c>
    </row>
    <row r="575" spans="1:5" x14ac:dyDescent="0.25">
      <c r="A575" s="290"/>
      <c r="B575" s="291"/>
      <c r="C575" s="292"/>
      <c r="D575" s="293"/>
      <c r="E575" s="171" t="s">
        <v>1052</v>
      </c>
    </row>
    <row r="576" spans="1:5" x14ac:dyDescent="0.25">
      <c r="A576" s="274" t="s">
        <v>1339</v>
      </c>
      <c r="B576" s="276" t="s">
        <v>1329</v>
      </c>
      <c r="C576" s="277"/>
      <c r="D576" s="280" t="s">
        <v>40</v>
      </c>
      <c r="E576" s="172" t="s">
        <v>1051</v>
      </c>
    </row>
    <row r="577" spans="1:5" x14ac:dyDescent="0.25">
      <c r="A577" s="275"/>
      <c r="B577" s="278"/>
      <c r="C577" s="279"/>
      <c r="D577" s="281"/>
      <c r="E577" s="173" t="s">
        <v>1052</v>
      </c>
    </row>
    <row r="578" spans="1:5" x14ac:dyDescent="0.25">
      <c r="A578" s="282" t="s">
        <v>1340</v>
      </c>
      <c r="B578" s="284" t="s">
        <v>1329</v>
      </c>
      <c r="C578" s="285"/>
      <c r="D578" s="288" t="s">
        <v>40</v>
      </c>
      <c r="E578" s="170" t="s">
        <v>1051</v>
      </c>
    </row>
    <row r="579" spans="1:5" x14ac:dyDescent="0.25">
      <c r="A579" s="290"/>
      <c r="B579" s="291"/>
      <c r="C579" s="292"/>
      <c r="D579" s="293"/>
      <c r="E579" s="171" t="s">
        <v>1052</v>
      </c>
    </row>
    <row r="580" spans="1:5" x14ac:dyDescent="0.25">
      <c r="A580" s="274" t="s">
        <v>1341</v>
      </c>
      <c r="B580" s="276" t="s">
        <v>1342</v>
      </c>
      <c r="C580" s="277"/>
      <c r="D580" s="280" t="s">
        <v>40</v>
      </c>
      <c r="E580" s="172" t="s">
        <v>1051</v>
      </c>
    </row>
    <row r="581" spans="1:5" x14ac:dyDescent="0.25">
      <c r="A581" s="275"/>
      <c r="B581" s="278"/>
      <c r="C581" s="279"/>
      <c r="D581" s="281"/>
      <c r="E581" s="173" t="s">
        <v>1052</v>
      </c>
    </row>
    <row r="582" spans="1:5" x14ac:dyDescent="0.25">
      <c r="A582" s="282" t="s">
        <v>1343</v>
      </c>
      <c r="B582" s="284" t="s">
        <v>1342</v>
      </c>
      <c r="C582" s="285"/>
      <c r="D582" s="288" t="s">
        <v>40</v>
      </c>
      <c r="E582" s="170" t="s">
        <v>1051</v>
      </c>
    </row>
    <row r="583" spans="1:5" x14ac:dyDescent="0.25">
      <c r="A583" s="290"/>
      <c r="B583" s="291"/>
      <c r="C583" s="292"/>
      <c r="D583" s="293"/>
      <c r="E583" s="171" t="s">
        <v>1052</v>
      </c>
    </row>
    <row r="584" spans="1:5" x14ac:dyDescent="0.25">
      <c r="A584" s="274" t="s">
        <v>1344</v>
      </c>
      <c r="B584" s="276" t="s">
        <v>1342</v>
      </c>
      <c r="C584" s="277"/>
      <c r="D584" s="280" t="s">
        <v>40</v>
      </c>
      <c r="E584" s="172" t="s">
        <v>1051</v>
      </c>
    </row>
    <row r="585" spans="1:5" x14ac:dyDescent="0.25">
      <c r="A585" s="275"/>
      <c r="B585" s="278"/>
      <c r="C585" s="279"/>
      <c r="D585" s="281"/>
      <c r="E585" s="173" t="s">
        <v>1052</v>
      </c>
    </row>
    <row r="586" spans="1:5" x14ac:dyDescent="0.25">
      <c r="A586" s="282" t="s">
        <v>1345</v>
      </c>
      <c r="B586" s="284" t="s">
        <v>1342</v>
      </c>
      <c r="C586" s="285"/>
      <c r="D586" s="288" t="s">
        <v>40</v>
      </c>
      <c r="E586" s="170" t="s">
        <v>1051</v>
      </c>
    </row>
    <row r="587" spans="1:5" x14ac:dyDescent="0.25">
      <c r="A587" s="290"/>
      <c r="B587" s="291"/>
      <c r="C587" s="292"/>
      <c r="D587" s="293"/>
      <c r="E587" s="171" t="s">
        <v>1052</v>
      </c>
    </row>
    <row r="588" spans="1:5" x14ac:dyDescent="0.25">
      <c r="A588" s="274" t="s">
        <v>1346</v>
      </c>
      <c r="B588" s="276" t="s">
        <v>1342</v>
      </c>
      <c r="C588" s="277"/>
      <c r="D588" s="280" t="s">
        <v>40</v>
      </c>
      <c r="E588" s="172" t="s">
        <v>1051</v>
      </c>
    </row>
    <row r="589" spans="1:5" x14ac:dyDescent="0.25">
      <c r="A589" s="275"/>
      <c r="B589" s="278"/>
      <c r="C589" s="279"/>
      <c r="D589" s="281"/>
      <c r="E589" s="173" t="s">
        <v>1052</v>
      </c>
    </row>
    <row r="590" spans="1:5" x14ac:dyDescent="0.25">
      <c r="A590" s="282" t="s">
        <v>1347</v>
      </c>
      <c r="B590" s="284" t="s">
        <v>1342</v>
      </c>
      <c r="C590" s="285"/>
      <c r="D590" s="288" t="s">
        <v>40</v>
      </c>
      <c r="E590" s="170" t="s">
        <v>1051</v>
      </c>
    </row>
    <row r="591" spans="1:5" x14ac:dyDescent="0.25">
      <c r="A591" s="290"/>
      <c r="B591" s="291"/>
      <c r="C591" s="292"/>
      <c r="D591" s="293"/>
      <c r="E591" s="171" t="s">
        <v>1052</v>
      </c>
    </row>
    <row r="592" spans="1:5" x14ac:dyDescent="0.25">
      <c r="A592" s="274" t="s">
        <v>1348</v>
      </c>
      <c r="B592" s="276" t="s">
        <v>1342</v>
      </c>
      <c r="C592" s="277"/>
      <c r="D592" s="280" t="s">
        <v>40</v>
      </c>
      <c r="E592" s="172" t="s">
        <v>1051</v>
      </c>
    </row>
    <row r="593" spans="1:5" x14ac:dyDescent="0.25">
      <c r="A593" s="275"/>
      <c r="B593" s="278"/>
      <c r="C593" s="279"/>
      <c r="D593" s="281"/>
      <c r="E593" s="173" t="s">
        <v>1052</v>
      </c>
    </row>
    <row r="594" spans="1:5" x14ac:dyDescent="0.25">
      <c r="A594" s="282" t="s">
        <v>1349</v>
      </c>
      <c r="B594" s="284" t="s">
        <v>1350</v>
      </c>
      <c r="C594" s="285"/>
      <c r="D594" s="288" t="s">
        <v>40</v>
      </c>
      <c r="E594" s="170" t="s">
        <v>1051</v>
      </c>
    </row>
    <row r="595" spans="1:5" x14ac:dyDescent="0.25">
      <c r="A595" s="290"/>
      <c r="B595" s="291"/>
      <c r="C595" s="292"/>
      <c r="D595" s="293"/>
      <c r="E595" s="171" t="s">
        <v>1052</v>
      </c>
    </row>
    <row r="596" spans="1:5" x14ac:dyDescent="0.25">
      <c r="A596" s="274" t="s">
        <v>1351</v>
      </c>
      <c r="B596" s="276" t="s">
        <v>1350</v>
      </c>
      <c r="C596" s="277"/>
      <c r="D596" s="280" t="s">
        <v>40</v>
      </c>
      <c r="E596" s="172" t="s">
        <v>1051</v>
      </c>
    </row>
    <row r="597" spans="1:5" x14ac:dyDescent="0.25">
      <c r="A597" s="275"/>
      <c r="B597" s="278"/>
      <c r="C597" s="279"/>
      <c r="D597" s="281"/>
      <c r="E597" s="173" t="s">
        <v>1052</v>
      </c>
    </row>
    <row r="598" spans="1:5" x14ac:dyDescent="0.25">
      <c r="A598" s="282" t="s">
        <v>1352</v>
      </c>
      <c r="B598" s="284" t="s">
        <v>1350</v>
      </c>
      <c r="C598" s="285"/>
      <c r="D598" s="288" t="s">
        <v>40</v>
      </c>
      <c r="E598" s="170" t="s">
        <v>1051</v>
      </c>
    </row>
    <row r="599" spans="1:5" x14ac:dyDescent="0.25">
      <c r="A599" s="290"/>
      <c r="B599" s="291"/>
      <c r="C599" s="292"/>
      <c r="D599" s="293"/>
      <c r="E599" s="171" t="s">
        <v>1052</v>
      </c>
    </row>
    <row r="600" spans="1:5" x14ac:dyDescent="0.25">
      <c r="A600" s="274" t="s">
        <v>1353</v>
      </c>
      <c r="B600" s="276" t="s">
        <v>1350</v>
      </c>
      <c r="C600" s="277"/>
      <c r="D600" s="280" t="s">
        <v>40</v>
      </c>
      <c r="E600" s="172" t="s">
        <v>1051</v>
      </c>
    </row>
    <row r="601" spans="1:5" x14ac:dyDescent="0.25">
      <c r="A601" s="275"/>
      <c r="B601" s="278"/>
      <c r="C601" s="279"/>
      <c r="D601" s="281"/>
      <c r="E601" s="173" t="s">
        <v>1052</v>
      </c>
    </row>
    <row r="602" spans="1:5" x14ac:dyDescent="0.25">
      <c r="A602" s="282" t="s">
        <v>1354</v>
      </c>
      <c r="B602" s="284" t="s">
        <v>1350</v>
      </c>
      <c r="C602" s="285"/>
      <c r="D602" s="288" t="s">
        <v>40</v>
      </c>
      <c r="E602" s="170" t="s">
        <v>1051</v>
      </c>
    </row>
    <row r="603" spans="1:5" x14ac:dyDescent="0.25">
      <c r="A603" s="290"/>
      <c r="B603" s="291"/>
      <c r="C603" s="292"/>
      <c r="D603" s="293"/>
      <c r="E603" s="171" t="s">
        <v>1052</v>
      </c>
    </row>
    <row r="604" spans="1:5" x14ac:dyDescent="0.25">
      <c r="A604" s="274" t="s">
        <v>1355</v>
      </c>
      <c r="B604" s="276" t="s">
        <v>1350</v>
      </c>
      <c r="C604" s="277"/>
      <c r="D604" s="280" t="s">
        <v>40</v>
      </c>
      <c r="E604" s="172" t="s">
        <v>1051</v>
      </c>
    </row>
    <row r="605" spans="1:5" x14ac:dyDescent="0.25">
      <c r="A605" s="275"/>
      <c r="B605" s="278"/>
      <c r="C605" s="279"/>
      <c r="D605" s="281"/>
      <c r="E605" s="173" t="s">
        <v>1052</v>
      </c>
    </row>
    <row r="606" spans="1:5" x14ac:dyDescent="0.25">
      <c r="A606" s="282" t="s">
        <v>1356</v>
      </c>
      <c r="B606" s="284" t="s">
        <v>1350</v>
      </c>
      <c r="C606" s="285"/>
      <c r="D606" s="288" t="s">
        <v>40</v>
      </c>
      <c r="E606" s="170" t="s">
        <v>1051</v>
      </c>
    </row>
    <row r="607" spans="1:5" x14ac:dyDescent="0.25">
      <c r="A607" s="290"/>
      <c r="B607" s="291"/>
      <c r="C607" s="292"/>
      <c r="D607" s="293"/>
      <c r="E607" s="171" t="s">
        <v>1052</v>
      </c>
    </row>
    <row r="608" spans="1:5" x14ac:dyDescent="0.25">
      <c r="A608" s="274" t="s">
        <v>1357</v>
      </c>
      <c r="B608" s="276" t="s">
        <v>1350</v>
      </c>
      <c r="C608" s="277"/>
      <c r="D608" s="280" t="s">
        <v>40</v>
      </c>
      <c r="E608" s="172" t="s">
        <v>1051</v>
      </c>
    </row>
    <row r="609" spans="1:5" x14ac:dyDescent="0.25">
      <c r="A609" s="275"/>
      <c r="B609" s="278"/>
      <c r="C609" s="279"/>
      <c r="D609" s="281"/>
      <c r="E609" s="173" t="s">
        <v>1052</v>
      </c>
    </row>
    <row r="610" spans="1:5" x14ac:dyDescent="0.25">
      <c r="A610" s="282" t="s">
        <v>1358</v>
      </c>
      <c r="B610" s="284" t="s">
        <v>1350</v>
      </c>
      <c r="C610" s="285"/>
      <c r="D610" s="288" t="s">
        <v>40</v>
      </c>
      <c r="E610" s="170" t="s">
        <v>1051</v>
      </c>
    </row>
    <row r="611" spans="1:5" x14ac:dyDescent="0.25">
      <c r="A611" s="290"/>
      <c r="B611" s="291"/>
      <c r="C611" s="292"/>
      <c r="D611" s="293"/>
      <c r="E611" s="171" t="s">
        <v>1052</v>
      </c>
    </row>
    <row r="612" spans="1:5" x14ac:dyDescent="0.25">
      <c r="A612" s="274" t="s">
        <v>1359</v>
      </c>
      <c r="B612" s="276" t="s">
        <v>1350</v>
      </c>
      <c r="C612" s="277"/>
      <c r="D612" s="280" t="s">
        <v>40</v>
      </c>
      <c r="E612" s="172" t="s">
        <v>1051</v>
      </c>
    </row>
    <row r="613" spans="1:5" x14ac:dyDescent="0.25">
      <c r="A613" s="275"/>
      <c r="B613" s="278"/>
      <c r="C613" s="279"/>
      <c r="D613" s="281"/>
      <c r="E613" s="173" t="s">
        <v>1052</v>
      </c>
    </row>
    <row r="614" spans="1:5" x14ac:dyDescent="0.25">
      <c r="A614" s="282" t="s">
        <v>1360</v>
      </c>
      <c r="B614" s="284" t="s">
        <v>1350</v>
      </c>
      <c r="C614" s="285"/>
      <c r="D614" s="288" t="s">
        <v>40</v>
      </c>
      <c r="E614" s="170" t="s">
        <v>1051</v>
      </c>
    </row>
    <row r="615" spans="1:5" x14ac:dyDescent="0.25">
      <c r="A615" s="290"/>
      <c r="B615" s="291"/>
      <c r="C615" s="292"/>
      <c r="D615" s="293"/>
      <c r="E615" s="171" t="s">
        <v>1052</v>
      </c>
    </row>
    <row r="616" spans="1:5" x14ac:dyDescent="0.25">
      <c r="A616" s="274" t="s">
        <v>1361</v>
      </c>
      <c r="B616" s="276" t="s">
        <v>1350</v>
      </c>
      <c r="C616" s="277"/>
      <c r="D616" s="280" t="s">
        <v>40</v>
      </c>
      <c r="E616" s="172" t="s">
        <v>1051</v>
      </c>
    </row>
    <row r="617" spans="1:5" x14ac:dyDescent="0.25">
      <c r="A617" s="275"/>
      <c r="B617" s="278"/>
      <c r="C617" s="279"/>
      <c r="D617" s="281"/>
      <c r="E617" s="173" t="s">
        <v>1052</v>
      </c>
    </row>
    <row r="618" spans="1:5" x14ac:dyDescent="0.25">
      <c r="A618" s="282" t="s">
        <v>1362</v>
      </c>
      <c r="B618" s="284" t="s">
        <v>1363</v>
      </c>
      <c r="C618" s="285"/>
      <c r="D618" s="288" t="s">
        <v>40</v>
      </c>
      <c r="E618" s="170" t="s">
        <v>1051</v>
      </c>
    </row>
    <row r="619" spans="1:5" x14ac:dyDescent="0.25">
      <c r="A619" s="290"/>
      <c r="B619" s="291"/>
      <c r="C619" s="292"/>
      <c r="D619" s="293"/>
      <c r="E619" s="171" t="s">
        <v>1052</v>
      </c>
    </row>
    <row r="620" spans="1:5" x14ac:dyDescent="0.25">
      <c r="A620" s="274" t="s">
        <v>1364</v>
      </c>
      <c r="B620" s="276" t="s">
        <v>1363</v>
      </c>
      <c r="C620" s="277"/>
      <c r="D620" s="280" t="s">
        <v>40</v>
      </c>
      <c r="E620" s="172" t="s">
        <v>1051</v>
      </c>
    </row>
    <row r="621" spans="1:5" x14ac:dyDescent="0.25">
      <c r="A621" s="275"/>
      <c r="B621" s="278"/>
      <c r="C621" s="279"/>
      <c r="D621" s="281"/>
      <c r="E621" s="173" t="s">
        <v>1052</v>
      </c>
    </row>
    <row r="622" spans="1:5" x14ac:dyDescent="0.25">
      <c r="A622" s="282" t="s">
        <v>1365</v>
      </c>
      <c r="B622" s="284" t="s">
        <v>1363</v>
      </c>
      <c r="C622" s="285"/>
      <c r="D622" s="288" t="s">
        <v>40</v>
      </c>
      <c r="E622" s="170" t="s">
        <v>1051</v>
      </c>
    </row>
    <row r="623" spans="1:5" x14ac:dyDescent="0.25">
      <c r="A623" s="290"/>
      <c r="B623" s="291"/>
      <c r="C623" s="292"/>
      <c r="D623" s="293"/>
      <c r="E623" s="171" t="s">
        <v>1052</v>
      </c>
    </row>
    <row r="624" spans="1:5" x14ac:dyDescent="0.25">
      <c r="A624" s="274" t="s">
        <v>1366</v>
      </c>
      <c r="B624" s="276" t="s">
        <v>1363</v>
      </c>
      <c r="C624" s="277"/>
      <c r="D624" s="280" t="s">
        <v>40</v>
      </c>
      <c r="E624" s="172" t="s">
        <v>1051</v>
      </c>
    </row>
    <row r="625" spans="1:5" x14ac:dyDescent="0.25">
      <c r="A625" s="275"/>
      <c r="B625" s="278"/>
      <c r="C625" s="279"/>
      <c r="D625" s="281"/>
      <c r="E625" s="173" t="s">
        <v>1052</v>
      </c>
    </row>
    <row r="626" spans="1:5" x14ac:dyDescent="0.25">
      <c r="A626" s="282" t="s">
        <v>1367</v>
      </c>
      <c r="B626" s="284" t="s">
        <v>1368</v>
      </c>
      <c r="C626" s="285"/>
      <c r="D626" s="288" t="s">
        <v>40</v>
      </c>
      <c r="E626" s="170" t="s">
        <v>1051</v>
      </c>
    </row>
    <row r="627" spans="1:5" x14ac:dyDescent="0.25">
      <c r="A627" s="290"/>
      <c r="B627" s="291"/>
      <c r="C627" s="292"/>
      <c r="D627" s="293"/>
      <c r="E627" s="171" t="s">
        <v>1052</v>
      </c>
    </row>
    <row r="628" spans="1:5" x14ac:dyDescent="0.25">
      <c r="A628" s="274" t="s">
        <v>1369</v>
      </c>
      <c r="B628" s="276" t="s">
        <v>1368</v>
      </c>
      <c r="C628" s="277"/>
      <c r="D628" s="280" t="s">
        <v>40</v>
      </c>
      <c r="E628" s="172" t="s">
        <v>1051</v>
      </c>
    </row>
    <row r="629" spans="1:5" x14ac:dyDescent="0.25">
      <c r="A629" s="275"/>
      <c r="B629" s="278"/>
      <c r="C629" s="279"/>
      <c r="D629" s="281"/>
      <c r="E629" s="173" t="s">
        <v>1052</v>
      </c>
    </row>
    <row r="630" spans="1:5" x14ac:dyDescent="0.25">
      <c r="A630" s="282" t="s">
        <v>1370</v>
      </c>
      <c r="B630" s="284" t="s">
        <v>1368</v>
      </c>
      <c r="C630" s="285"/>
      <c r="D630" s="288" t="s">
        <v>40</v>
      </c>
      <c r="E630" s="170" t="s">
        <v>1051</v>
      </c>
    </row>
    <row r="631" spans="1:5" x14ac:dyDescent="0.25">
      <c r="A631" s="290"/>
      <c r="B631" s="291"/>
      <c r="C631" s="292"/>
      <c r="D631" s="293"/>
      <c r="E631" s="171" t="s">
        <v>1052</v>
      </c>
    </row>
    <row r="632" spans="1:5" x14ac:dyDescent="0.25">
      <c r="A632" s="274" t="s">
        <v>1371</v>
      </c>
      <c r="B632" s="276" t="s">
        <v>1368</v>
      </c>
      <c r="C632" s="277"/>
      <c r="D632" s="280" t="s">
        <v>40</v>
      </c>
      <c r="E632" s="172" t="s">
        <v>1051</v>
      </c>
    </row>
    <row r="633" spans="1:5" x14ac:dyDescent="0.25">
      <c r="A633" s="275"/>
      <c r="B633" s="278"/>
      <c r="C633" s="279"/>
      <c r="D633" s="281"/>
      <c r="E633" s="173" t="s">
        <v>1052</v>
      </c>
    </row>
    <row r="634" spans="1:5" x14ac:dyDescent="0.25">
      <c r="A634" s="282" t="s">
        <v>1372</v>
      </c>
      <c r="B634" s="284" t="s">
        <v>1368</v>
      </c>
      <c r="C634" s="285"/>
      <c r="D634" s="288" t="s">
        <v>40</v>
      </c>
      <c r="E634" s="170" t="s">
        <v>1051</v>
      </c>
    </row>
    <row r="635" spans="1:5" x14ac:dyDescent="0.25">
      <c r="A635" s="290"/>
      <c r="B635" s="291"/>
      <c r="C635" s="292"/>
      <c r="D635" s="293"/>
      <c r="E635" s="171" t="s">
        <v>1052</v>
      </c>
    </row>
    <row r="636" spans="1:5" x14ac:dyDescent="0.25">
      <c r="A636" s="274" t="s">
        <v>1373</v>
      </c>
      <c r="B636" s="276" t="s">
        <v>1368</v>
      </c>
      <c r="C636" s="277"/>
      <c r="D636" s="280" t="s">
        <v>40</v>
      </c>
      <c r="E636" s="172" t="s">
        <v>1051</v>
      </c>
    </row>
    <row r="637" spans="1:5" x14ac:dyDescent="0.25">
      <c r="A637" s="275"/>
      <c r="B637" s="278"/>
      <c r="C637" s="279"/>
      <c r="D637" s="281"/>
      <c r="E637" s="173" t="s">
        <v>1052</v>
      </c>
    </row>
    <row r="638" spans="1:5" x14ac:dyDescent="0.25">
      <c r="A638" s="282" t="s">
        <v>1374</v>
      </c>
      <c r="B638" s="284" t="s">
        <v>1375</v>
      </c>
      <c r="C638" s="285"/>
      <c r="D638" s="288" t="s">
        <v>40</v>
      </c>
      <c r="E638" s="170" t="s">
        <v>1051</v>
      </c>
    </row>
    <row r="639" spans="1:5" x14ac:dyDescent="0.25">
      <c r="A639" s="290"/>
      <c r="B639" s="291"/>
      <c r="C639" s="292"/>
      <c r="D639" s="293"/>
      <c r="E639" s="171" t="s">
        <v>1052</v>
      </c>
    </row>
    <row r="640" spans="1:5" x14ac:dyDescent="0.25">
      <c r="A640" s="274" t="s">
        <v>1376</v>
      </c>
      <c r="B640" s="276" t="s">
        <v>1375</v>
      </c>
      <c r="C640" s="277"/>
      <c r="D640" s="280" t="s">
        <v>40</v>
      </c>
      <c r="E640" s="172" t="s">
        <v>1051</v>
      </c>
    </row>
    <row r="641" spans="1:5" x14ac:dyDescent="0.25">
      <c r="A641" s="275"/>
      <c r="B641" s="278"/>
      <c r="C641" s="279"/>
      <c r="D641" s="281"/>
      <c r="E641" s="173" t="s">
        <v>1052</v>
      </c>
    </row>
    <row r="642" spans="1:5" x14ac:dyDescent="0.25">
      <c r="A642" s="282" t="s">
        <v>1377</v>
      </c>
      <c r="B642" s="284" t="s">
        <v>1375</v>
      </c>
      <c r="C642" s="285"/>
      <c r="D642" s="288" t="s">
        <v>40</v>
      </c>
      <c r="E642" s="170" t="s">
        <v>1051</v>
      </c>
    </row>
    <row r="643" spans="1:5" x14ac:dyDescent="0.25">
      <c r="A643" s="290"/>
      <c r="B643" s="291"/>
      <c r="C643" s="292"/>
      <c r="D643" s="293"/>
      <c r="E643" s="171" t="s">
        <v>1052</v>
      </c>
    </row>
    <row r="644" spans="1:5" x14ac:dyDescent="0.25">
      <c r="A644" s="274" t="s">
        <v>1378</v>
      </c>
      <c r="B644" s="276" t="s">
        <v>1375</v>
      </c>
      <c r="C644" s="277"/>
      <c r="D644" s="280" t="s">
        <v>40</v>
      </c>
      <c r="E644" s="172" t="s">
        <v>1051</v>
      </c>
    </row>
    <row r="645" spans="1:5" x14ac:dyDescent="0.25">
      <c r="A645" s="275"/>
      <c r="B645" s="278"/>
      <c r="C645" s="279"/>
      <c r="D645" s="281"/>
      <c r="E645" s="173" t="s">
        <v>1052</v>
      </c>
    </row>
    <row r="646" spans="1:5" x14ac:dyDescent="0.25">
      <c r="A646" s="282" t="s">
        <v>1379</v>
      </c>
      <c r="B646" s="284" t="s">
        <v>1375</v>
      </c>
      <c r="C646" s="285"/>
      <c r="D646" s="288" t="s">
        <v>40</v>
      </c>
      <c r="E646" s="170" t="s">
        <v>1051</v>
      </c>
    </row>
    <row r="647" spans="1:5" x14ac:dyDescent="0.25">
      <c r="A647" s="290"/>
      <c r="B647" s="291"/>
      <c r="C647" s="292"/>
      <c r="D647" s="293"/>
      <c r="E647" s="171" t="s">
        <v>1052</v>
      </c>
    </row>
    <row r="648" spans="1:5" x14ac:dyDescent="0.25">
      <c r="A648" s="274" t="s">
        <v>1380</v>
      </c>
      <c r="B648" s="276" t="s">
        <v>1375</v>
      </c>
      <c r="C648" s="277"/>
      <c r="D648" s="280" t="s">
        <v>40</v>
      </c>
      <c r="E648" s="172" t="s">
        <v>1051</v>
      </c>
    </row>
    <row r="649" spans="1:5" x14ac:dyDescent="0.25">
      <c r="A649" s="275"/>
      <c r="B649" s="278"/>
      <c r="C649" s="279"/>
      <c r="D649" s="281"/>
      <c r="E649" s="173" t="s">
        <v>1052</v>
      </c>
    </row>
    <row r="650" spans="1:5" x14ac:dyDescent="0.25">
      <c r="A650" s="282" t="s">
        <v>1381</v>
      </c>
      <c r="B650" s="284" t="s">
        <v>1375</v>
      </c>
      <c r="C650" s="285"/>
      <c r="D650" s="288" t="s">
        <v>40</v>
      </c>
      <c r="E650" s="170" t="s">
        <v>1051</v>
      </c>
    </row>
    <row r="651" spans="1:5" x14ac:dyDescent="0.25">
      <c r="A651" s="290"/>
      <c r="B651" s="291"/>
      <c r="C651" s="292"/>
      <c r="D651" s="293"/>
      <c r="E651" s="171" t="s">
        <v>1052</v>
      </c>
    </row>
    <row r="652" spans="1:5" x14ac:dyDescent="0.25">
      <c r="A652" s="274" t="s">
        <v>1382</v>
      </c>
      <c r="B652" s="276" t="s">
        <v>1375</v>
      </c>
      <c r="C652" s="277"/>
      <c r="D652" s="280" t="s">
        <v>40</v>
      </c>
      <c r="E652" s="172" t="s">
        <v>1051</v>
      </c>
    </row>
    <row r="653" spans="1:5" x14ac:dyDescent="0.25">
      <c r="A653" s="275"/>
      <c r="B653" s="278"/>
      <c r="C653" s="279"/>
      <c r="D653" s="281"/>
      <c r="E653" s="173" t="s">
        <v>1052</v>
      </c>
    </row>
    <row r="654" spans="1:5" x14ac:dyDescent="0.25">
      <c r="A654" s="282" t="s">
        <v>1383</v>
      </c>
      <c r="B654" s="284" t="s">
        <v>1384</v>
      </c>
      <c r="C654" s="285"/>
      <c r="D654" s="288" t="s">
        <v>40</v>
      </c>
      <c r="E654" s="170" t="s">
        <v>1051</v>
      </c>
    </row>
    <row r="655" spans="1:5" x14ac:dyDescent="0.25">
      <c r="A655" s="290"/>
      <c r="B655" s="291"/>
      <c r="C655" s="292"/>
      <c r="D655" s="293"/>
      <c r="E655" s="171" t="s">
        <v>1052</v>
      </c>
    </row>
    <row r="656" spans="1:5" x14ac:dyDescent="0.25">
      <c r="A656" s="274" t="s">
        <v>1385</v>
      </c>
      <c r="B656" s="276" t="s">
        <v>1384</v>
      </c>
      <c r="C656" s="277"/>
      <c r="D656" s="280" t="s">
        <v>40</v>
      </c>
      <c r="E656" s="172" t="s">
        <v>1051</v>
      </c>
    </row>
    <row r="657" spans="1:5" x14ac:dyDescent="0.25">
      <c r="A657" s="275"/>
      <c r="B657" s="278"/>
      <c r="C657" s="279"/>
      <c r="D657" s="281"/>
      <c r="E657" s="173" t="s">
        <v>1052</v>
      </c>
    </row>
    <row r="658" spans="1:5" x14ac:dyDescent="0.25">
      <c r="A658" s="282" t="s">
        <v>1386</v>
      </c>
      <c r="B658" s="284" t="s">
        <v>1384</v>
      </c>
      <c r="C658" s="285"/>
      <c r="D658" s="288" t="s">
        <v>40</v>
      </c>
      <c r="E658" s="170" t="s">
        <v>1051</v>
      </c>
    </row>
    <row r="659" spans="1:5" x14ac:dyDescent="0.25">
      <c r="A659" s="290"/>
      <c r="B659" s="291"/>
      <c r="C659" s="292"/>
      <c r="D659" s="293"/>
      <c r="E659" s="171" t="s">
        <v>1052</v>
      </c>
    </row>
    <row r="660" spans="1:5" x14ac:dyDescent="0.25">
      <c r="A660" s="274" t="s">
        <v>1078</v>
      </c>
      <c r="B660" s="276" t="s">
        <v>1384</v>
      </c>
      <c r="C660" s="277"/>
      <c r="D660" s="280" t="s">
        <v>40</v>
      </c>
      <c r="E660" s="172" t="s">
        <v>1051</v>
      </c>
    </row>
    <row r="661" spans="1:5" x14ac:dyDescent="0.25">
      <c r="A661" s="275"/>
      <c r="B661" s="278"/>
      <c r="C661" s="279"/>
      <c r="D661" s="281"/>
      <c r="E661" s="173" t="s">
        <v>1052</v>
      </c>
    </row>
    <row r="662" spans="1:5" x14ac:dyDescent="0.25">
      <c r="A662" s="282" t="s">
        <v>1387</v>
      </c>
      <c r="B662" s="284" t="s">
        <v>1384</v>
      </c>
      <c r="C662" s="285"/>
      <c r="D662" s="288" t="s">
        <v>40</v>
      </c>
      <c r="E662" s="170" t="s">
        <v>1051</v>
      </c>
    </row>
    <row r="663" spans="1:5" x14ac:dyDescent="0.25">
      <c r="A663" s="290"/>
      <c r="B663" s="291"/>
      <c r="C663" s="292"/>
      <c r="D663" s="293"/>
      <c r="E663" s="171" t="s">
        <v>1052</v>
      </c>
    </row>
    <row r="664" spans="1:5" x14ac:dyDescent="0.25">
      <c r="A664" s="274" t="s">
        <v>1388</v>
      </c>
      <c r="B664" s="276" t="s">
        <v>1384</v>
      </c>
      <c r="C664" s="277"/>
      <c r="D664" s="280" t="s">
        <v>40</v>
      </c>
      <c r="E664" s="172" t="s">
        <v>1051</v>
      </c>
    </row>
    <row r="665" spans="1:5" x14ac:dyDescent="0.25">
      <c r="A665" s="275"/>
      <c r="B665" s="278"/>
      <c r="C665" s="279"/>
      <c r="D665" s="281"/>
      <c r="E665" s="173" t="s">
        <v>1052</v>
      </c>
    </row>
    <row r="666" spans="1:5" x14ac:dyDescent="0.25">
      <c r="A666" s="282" t="s">
        <v>1389</v>
      </c>
      <c r="B666" s="284" t="s">
        <v>1384</v>
      </c>
      <c r="C666" s="285"/>
      <c r="D666" s="288" t="s">
        <v>40</v>
      </c>
      <c r="E666" s="170" t="s">
        <v>1051</v>
      </c>
    </row>
    <row r="667" spans="1:5" x14ac:dyDescent="0.25">
      <c r="A667" s="290"/>
      <c r="B667" s="291"/>
      <c r="C667" s="292"/>
      <c r="D667" s="293"/>
      <c r="E667" s="171" t="s">
        <v>1052</v>
      </c>
    </row>
    <row r="668" spans="1:5" x14ac:dyDescent="0.25">
      <c r="A668" s="274" t="s">
        <v>1390</v>
      </c>
      <c r="B668" s="276" t="s">
        <v>1384</v>
      </c>
      <c r="C668" s="277"/>
      <c r="D668" s="280" t="s">
        <v>40</v>
      </c>
      <c r="E668" s="172" t="s">
        <v>1051</v>
      </c>
    </row>
    <row r="669" spans="1:5" x14ac:dyDescent="0.25">
      <c r="A669" s="275"/>
      <c r="B669" s="278"/>
      <c r="C669" s="279"/>
      <c r="D669" s="281"/>
      <c r="E669" s="173" t="s">
        <v>1052</v>
      </c>
    </row>
    <row r="670" spans="1:5" x14ac:dyDescent="0.25">
      <c r="A670" s="282" t="s">
        <v>1391</v>
      </c>
      <c r="B670" s="284" t="s">
        <v>1384</v>
      </c>
      <c r="C670" s="285"/>
      <c r="D670" s="288" t="s">
        <v>40</v>
      </c>
      <c r="E670" s="170" t="s">
        <v>1051</v>
      </c>
    </row>
    <row r="671" spans="1:5" x14ac:dyDescent="0.25">
      <c r="A671" s="290"/>
      <c r="B671" s="291"/>
      <c r="C671" s="292"/>
      <c r="D671" s="293"/>
      <c r="E671" s="171" t="s">
        <v>1052</v>
      </c>
    </row>
    <row r="672" spans="1:5" x14ac:dyDescent="0.25">
      <c r="A672" s="274" t="s">
        <v>1392</v>
      </c>
      <c r="B672" s="276" t="s">
        <v>1384</v>
      </c>
      <c r="C672" s="277"/>
      <c r="D672" s="280" t="s">
        <v>40</v>
      </c>
      <c r="E672" s="172" t="s">
        <v>1051</v>
      </c>
    </row>
    <row r="673" spans="1:5" x14ac:dyDescent="0.25">
      <c r="A673" s="275"/>
      <c r="B673" s="278"/>
      <c r="C673" s="279"/>
      <c r="D673" s="281"/>
      <c r="E673" s="173" t="s">
        <v>1052</v>
      </c>
    </row>
    <row r="674" spans="1:5" x14ac:dyDescent="0.25">
      <c r="A674" s="282" t="s">
        <v>1393</v>
      </c>
      <c r="B674" s="284" t="s">
        <v>1384</v>
      </c>
      <c r="C674" s="285"/>
      <c r="D674" s="288" t="s">
        <v>40</v>
      </c>
      <c r="E674" s="170" t="s">
        <v>1051</v>
      </c>
    </row>
    <row r="675" spans="1:5" x14ac:dyDescent="0.25">
      <c r="A675" s="290"/>
      <c r="B675" s="291"/>
      <c r="C675" s="292"/>
      <c r="D675" s="293"/>
      <c r="E675" s="171" t="s">
        <v>1052</v>
      </c>
    </row>
    <row r="676" spans="1:5" x14ac:dyDescent="0.25">
      <c r="A676" s="274" t="s">
        <v>1394</v>
      </c>
      <c r="B676" s="276" t="s">
        <v>1384</v>
      </c>
      <c r="C676" s="277"/>
      <c r="D676" s="280" t="s">
        <v>40</v>
      </c>
      <c r="E676" s="172" t="s">
        <v>1051</v>
      </c>
    </row>
    <row r="677" spans="1:5" x14ac:dyDescent="0.25">
      <c r="A677" s="275"/>
      <c r="B677" s="278"/>
      <c r="C677" s="279"/>
      <c r="D677" s="281"/>
      <c r="E677" s="173" t="s">
        <v>1052</v>
      </c>
    </row>
    <row r="678" spans="1:5" x14ac:dyDescent="0.25">
      <c r="A678" s="282" t="s">
        <v>1079</v>
      </c>
      <c r="B678" s="284" t="s">
        <v>1384</v>
      </c>
      <c r="C678" s="285"/>
      <c r="D678" s="288" t="s">
        <v>40</v>
      </c>
      <c r="E678" s="170" t="s">
        <v>1051</v>
      </c>
    </row>
    <row r="679" spans="1:5" x14ac:dyDescent="0.25">
      <c r="A679" s="290"/>
      <c r="B679" s="291"/>
      <c r="C679" s="292"/>
      <c r="D679" s="293"/>
      <c r="E679" s="171" t="s">
        <v>1052</v>
      </c>
    </row>
    <row r="680" spans="1:5" x14ac:dyDescent="0.25">
      <c r="A680" s="274" t="s">
        <v>1395</v>
      </c>
      <c r="B680" s="276" t="s">
        <v>1384</v>
      </c>
      <c r="C680" s="277"/>
      <c r="D680" s="280" t="s">
        <v>40</v>
      </c>
      <c r="E680" s="172" t="s">
        <v>1051</v>
      </c>
    </row>
    <row r="681" spans="1:5" x14ac:dyDescent="0.25">
      <c r="A681" s="275"/>
      <c r="B681" s="278"/>
      <c r="C681" s="279"/>
      <c r="D681" s="281"/>
      <c r="E681" s="173" t="s">
        <v>1052</v>
      </c>
    </row>
    <row r="682" spans="1:5" x14ac:dyDescent="0.25">
      <c r="A682" s="282" t="s">
        <v>1396</v>
      </c>
      <c r="B682" s="284" t="s">
        <v>1384</v>
      </c>
      <c r="C682" s="285"/>
      <c r="D682" s="288" t="s">
        <v>40</v>
      </c>
      <c r="E682" s="170" t="s">
        <v>1051</v>
      </c>
    </row>
    <row r="683" spans="1:5" x14ac:dyDescent="0.25">
      <c r="A683" s="290"/>
      <c r="B683" s="291"/>
      <c r="C683" s="292"/>
      <c r="D683" s="293"/>
      <c r="E683" s="171" t="s">
        <v>1052</v>
      </c>
    </row>
    <row r="684" spans="1:5" x14ac:dyDescent="0.25">
      <c r="A684" s="274" t="s">
        <v>1397</v>
      </c>
      <c r="B684" s="276" t="s">
        <v>1384</v>
      </c>
      <c r="C684" s="277"/>
      <c r="D684" s="280" t="s">
        <v>40</v>
      </c>
      <c r="E684" s="172" t="s">
        <v>1051</v>
      </c>
    </row>
    <row r="685" spans="1:5" x14ac:dyDescent="0.25">
      <c r="A685" s="275"/>
      <c r="B685" s="278"/>
      <c r="C685" s="279"/>
      <c r="D685" s="281"/>
      <c r="E685" s="173" t="s">
        <v>1052</v>
      </c>
    </row>
    <row r="686" spans="1:5" x14ac:dyDescent="0.25">
      <c r="A686" s="282" t="s">
        <v>1398</v>
      </c>
      <c r="B686" s="284" t="s">
        <v>1399</v>
      </c>
      <c r="C686" s="285"/>
      <c r="D686" s="288" t="s">
        <v>40</v>
      </c>
      <c r="E686" s="170" t="s">
        <v>1051</v>
      </c>
    </row>
    <row r="687" spans="1:5" x14ac:dyDescent="0.25">
      <c r="A687" s="290"/>
      <c r="B687" s="291"/>
      <c r="C687" s="292"/>
      <c r="D687" s="293"/>
      <c r="E687" s="171" t="s">
        <v>1052</v>
      </c>
    </row>
    <row r="688" spans="1:5" x14ac:dyDescent="0.25">
      <c r="A688" s="274" t="s">
        <v>1400</v>
      </c>
      <c r="B688" s="276" t="s">
        <v>1399</v>
      </c>
      <c r="C688" s="277"/>
      <c r="D688" s="280" t="s">
        <v>40</v>
      </c>
      <c r="E688" s="172" t="s">
        <v>1051</v>
      </c>
    </row>
    <row r="689" spans="1:5" x14ac:dyDescent="0.25">
      <c r="A689" s="275"/>
      <c r="B689" s="278"/>
      <c r="C689" s="279"/>
      <c r="D689" s="281"/>
      <c r="E689" s="173" t="s">
        <v>1052</v>
      </c>
    </row>
    <row r="690" spans="1:5" x14ac:dyDescent="0.25">
      <c r="A690" s="282" t="s">
        <v>1401</v>
      </c>
      <c r="B690" s="284" t="s">
        <v>1402</v>
      </c>
      <c r="C690" s="285"/>
      <c r="D690" s="288" t="s">
        <v>40</v>
      </c>
      <c r="E690" s="170" t="s">
        <v>1051</v>
      </c>
    </row>
    <row r="691" spans="1:5" x14ac:dyDescent="0.25">
      <c r="A691" s="290"/>
      <c r="B691" s="291"/>
      <c r="C691" s="292"/>
      <c r="D691" s="293"/>
      <c r="E691" s="171" t="s">
        <v>1052</v>
      </c>
    </row>
    <row r="692" spans="1:5" x14ac:dyDescent="0.25">
      <c r="A692" s="274" t="s">
        <v>1403</v>
      </c>
      <c r="B692" s="276" t="s">
        <v>1402</v>
      </c>
      <c r="C692" s="277"/>
      <c r="D692" s="280" t="s">
        <v>40</v>
      </c>
      <c r="E692" s="172" t="s">
        <v>1051</v>
      </c>
    </row>
    <row r="693" spans="1:5" x14ac:dyDescent="0.25">
      <c r="A693" s="275"/>
      <c r="B693" s="278"/>
      <c r="C693" s="279"/>
      <c r="D693" s="281"/>
      <c r="E693" s="173" t="s">
        <v>1052</v>
      </c>
    </row>
    <row r="694" spans="1:5" x14ac:dyDescent="0.25">
      <c r="A694" s="282" t="s">
        <v>1404</v>
      </c>
      <c r="B694" s="284" t="s">
        <v>1399</v>
      </c>
      <c r="C694" s="285"/>
      <c r="D694" s="288" t="s">
        <v>40</v>
      </c>
      <c r="E694" s="170" t="s">
        <v>1051</v>
      </c>
    </row>
    <row r="695" spans="1:5" x14ac:dyDescent="0.25">
      <c r="A695" s="290"/>
      <c r="B695" s="291"/>
      <c r="C695" s="292"/>
      <c r="D695" s="293"/>
      <c r="E695" s="171" t="s">
        <v>1052</v>
      </c>
    </row>
    <row r="696" spans="1:5" x14ac:dyDescent="0.25">
      <c r="A696" s="274" t="s">
        <v>1405</v>
      </c>
      <c r="B696" s="276" t="s">
        <v>1399</v>
      </c>
      <c r="C696" s="277"/>
      <c r="D696" s="280" t="s">
        <v>40</v>
      </c>
      <c r="E696" s="172" t="s">
        <v>1051</v>
      </c>
    </row>
    <row r="697" spans="1:5" x14ac:dyDescent="0.25">
      <c r="A697" s="275"/>
      <c r="B697" s="278"/>
      <c r="C697" s="279"/>
      <c r="D697" s="281"/>
      <c r="E697" s="173" t="s">
        <v>1052</v>
      </c>
    </row>
    <row r="698" spans="1:5" x14ac:dyDescent="0.25">
      <c r="A698" s="282" t="s">
        <v>1406</v>
      </c>
      <c r="B698" s="284" t="s">
        <v>1402</v>
      </c>
      <c r="C698" s="285"/>
      <c r="D698" s="288" t="s">
        <v>40</v>
      </c>
      <c r="E698" s="170" t="s">
        <v>1051</v>
      </c>
    </row>
    <row r="699" spans="1:5" x14ac:dyDescent="0.25">
      <c r="A699" s="290"/>
      <c r="B699" s="291"/>
      <c r="C699" s="292"/>
      <c r="D699" s="293"/>
      <c r="E699" s="171" t="s">
        <v>1052</v>
      </c>
    </row>
    <row r="700" spans="1:5" x14ac:dyDescent="0.25">
      <c r="A700" s="274" t="s">
        <v>1407</v>
      </c>
      <c r="B700" s="276" t="s">
        <v>1399</v>
      </c>
      <c r="C700" s="277"/>
      <c r="D700" s="280" t="s">
        <v>40</v>
      </c>
      <c r="E700" s="172" t="s">
        <v>1051</v>
      </c>
    </row>
    <row r="701" spans="1:5" x14ac:dyDescent="0.25">
      <c r="A701" s="275"/>
      <c r="B701" s="278"/>
      <c r="C701" s="279"/>
      <c r="D701" s="281"/>
      <c r="E701" s="173" t="s">
        <v>1052</v>
      </c>
    </row>
    <row r="702" spans="1:5" x14ac:dyDescent="0.25">
      <c r="A702" s="282" t="s">
        <v>1408</v>
      </c>
      <c r="B702" s="284" t="s">
        <v>1402</v>
      </c>
      <c r="C702" s="285"/>
      <c r="D702" s="288" t="s">
        <v>40</v>
      </c>
      <c r="E702" s="170" t="s">
        <v>1051</v>
      </c>
    </row>
    <row r="703" spans="1:5" x14ac:dyDescent="0.25">
      <c r="A703" s="290"/>
      <c r="B703" s="291"/>
      <c r="C703" s="292"/>
      <c r="D703" s="293"/>
      <c r="E703" s="171" t="s">
        <v>1052</v>
      </c>
    </row>
    <row r="704" spans="1:5" x14ac:dyDescent="0.25">
      <c r="A704" s="274" t="s">
        <v>1409</v>
      </c>
      <c r="B704" s="276" t="s">
        <v>1410</v>
      </c>
      <c r="C704" s="277"/>
      <c r="D704" s="280" t="s">
        <v>40</v>
      </c>
      <c r="E704" s="172" t="s">
        <v>1051</v>
      </c>
    </row>
    <row r="705" spans="1:5" x14ac:dyDescent="0.25">
      <c r="A705" s="275"/>
      <c r="B705" s="278"/>
      <c r="C705" s="279"/>
      <c r="D705" s="281"/>
      <c r="E705" s="173" t="s">
        <v>1052</v>
      </c>
    </row>
    <row r="706" spans="1:5" x14ac:dyDescent="0.25">
      <c r="A706" s="282" t="s">
        <v>1411</v>
      </c>
      <c r="B706" s="284" t="s">
        <v>1410</v>
      </c>
      <c r="C706" s="285"/>
      <c r="D706" s="288" t="s">
        <v>40</v>
      </c>
      <c r="E706" s="170" t="s">
        <v>1051</v>
      </c>
    </row>
    <row r="707" spans="1:5" x14ac:dyDescent="0.25">
      <c r="A707" s="290"/>
      <c r="B707" s="291"/>
      <c r="C707" s="292"/>
      <c r="D707" s="293"/>
      <c r="E707" s="171" t="s">
        <v>1052</v>
      </c>
    </row>
    <row r="708" spans="1:5" x14ac:dyDescent="0.25">
      <c r="A708" s="274" t="s">
        <v>1412</v>
      </c>
      <c r="B708" s="276" t="s">
        <v>1410</v>
      </c>
      <c r="C708" s="277"/>
      <c r="D708" s="280" t="s">
        <v>40</v>
      </c>
      <c r="E708" s="172" t="s">
        <v>1051</v>
      </c>
    </row>
    <row r="709" spans="1:5" x14ac:dyDescent="0.25">
      <c r="A709" s="275"/>
      <c r="B709" s="278"/>
      <c r="C709" s="279"/>
      <c r="D709" s="281"/>
      <c r="E709" s="173" t="s">
        <v>1052</v>
      </c>
    </row>
    <row r="710" spans="1:5" x14ac:dyDescent="0.25">
      <c r="A710" s="282" t="s">
        <v>1413</v>
      </c>
      <c r="B710" s="284" t="s">
        <v>1410</v>
      </c>
      <c r="C710" s="285"/>
      <c r="D710" s="288" t="s">
        <v>40</v>
      </c>
      <c r="E710" s="170" t="s">
        <v>1051</v>
      </c>
    </row>
    <row r="711" spans="1:5" x14ac:dyDescent="0.25">
      <c r="A711" s="290"/>
      <c r="B711" s="291"/>
      <c r="C711" s="292"/>
      <c r="D711" s="293"/>
      <c r="E711" s="171" t="s">
        <v>1052</v>
      </c>
    </row>
    <row r="712" spans="1:5" x14ac:dyDescent="0.25">
      <c r="A712" s="274" t="s">
        <v>1414</v>
      </c>
      <c r="B712" s="276" t="s">
        <v>1415</v>
      </c>
      <c r="C712" s="277"/>
      <c r="D712" s="280" t="s">
        <v>40</v>
      </c>
      <c r="E712" s="172" t="s">
        <v>1051</v>
      </c>
    </row>
    <row r="713" spans="1:5" x14ac:dyDescent="0.25">
      <c r="A713" s="275"/>
      <c r="B713" s="278"/>
      <c r="C713" s="279"/>
      <c r="D713" s="281"/>
      <c r="E713" s="173" t="s">
        <v>1052</v>
      </c>
    </row>
    <row r="714" spans="1:5" x14ac:dyDescent="0.25">
      <c r="A714" s="282" t="s">
        <v>1416</v>
      </c>
      <c r="B714" s="284" t="s">
        <v>1415</v>
      </c>
      <c r="C714" s="285"/>
      <c r="D714" s="288" t="s">
        <v>40</v>
      </c>
      <c r="E714" s="170" t="s">
        <v>1051</v>
      </c>
    </row>
    <row r="715" spans="1:5" x14ac:dyDescent="0.25">
      <c r="A715" s="290"/>
      <c r="B715" s="291"/>
      <c r="C715" s="292"/>
      <c r="D715" s="293"/>
      <c r="E715" s="171" t="s">
        <v>1052</v>
      </c>
    </row>
    <row r="716" spans="1:5" x14ac:dyDescent="0.25">
      <c r="A716" s="274" t="s">
        <v>1417</v>
      </c>
      <c r="B716" s="276" t="s">
        <v>1415</v>
      </c>
      <c r="C716" s="277"/>
      <c r="D716" s="280" t="s">
        <v>40</v>
      </c>
      <c r="E716" s="172" t="s">
        <v>1051</v>
      </c>
    </row>
    <row r="717" spans="1:5" x14ac:dyDescent="0.25">
      <c r="A717" s="275"/>
      <c r="B717" s="278"/>
      <c r="C717" s="279"/>
      <c r="D717" s="281"/>
      <c r="E717" s="173" t="s">
        <v>1052</v>
      </c>
    </row>
    <row r="718" spans="1:5" x14ac:dyDescent="0.25">
      <c r="A718" s="282" t="s">
        <v>1418</v>
      </c>
      <c r="B718" s="284" t="s">
        <v>1415</v>
      </c>
      <c r="C718" s="285"/>
      <c r="D718" s="288" t="s">
        <v>40</v>
      </c>
      <c r="E718" s="170" t="s">
        <v>1051</v>
      </c>
    </row>
    <row r="719" spans="1:5" x14ac:dyDescent="0.25">
      <c r="A719" s="290"/>
      <c r="B719" s="291"/>
      <c r="C719" s="292"/>
      <c r="D719" s="293"/>
      <c r="E719" s="171" t="s">
        <v>1052</v>
      </c>
    </row>
    <row r="720" spans="1:5" x14ac:dyDescent="0.25">
      <c r="A720" s="274" t="s">
        <v>1419</v>
      </c>
      <c r="B720" s="276" t="s">
        <v>1415</v>
      </c>
      <c r="C720" s="277"/>
      <c r="D720" s="280" t="s">
        <v>40</v>
      </c>
      <c r="E720" s="172" t="s">
        <v>1051</v>
      </c>
    </row>
    <row r="721" spans="1:5" x14ac:dyDescent="0.25">
      <c r="A721" s="275"/>
      <c r="B721" s="278"/>
      <c r="C721" s="279"/>
      <c r="D721" s="281"/>
      <c r="E721" s="173" t="s">
        <v>1052</v>
      </c>
    </row>
    <row r="722" spans="1:5" x14ac:dyDescent="0.25">
      <c r="A722" s="282" t="s">
        <v>1420</v>
      </c>
      <c r="B722" s="284" t="s">
        <v>1415</v>
      </c>
      <c r="C722" s="285"/>
      <c r="D722" s="288" t="s">
        <v>40</v>
      </c>
      <c r="E722" s="170" t="s">
        <v>1051</v>
      </c>
    </row>
    <row r="723" spans="1:5" x14ac:dyDescent="0.25">
      <c r="A723" s="290"/>
      <c r="B723" s="291"/>
      <c r="C723" s="292"/>
      <c r="D723" s="293"/>
      <c r="E723" s="171" t="s">
        <v>1052</v>
      </c>
    </row>
    <row r="724" spans="1:5" x14ac:dyDescent="0.25">
      <c r="A724" s="274" t="s">
        <v>1421</v>
      </c>
      <c r="B724" s="276" t="s">
        <v>1422</v>
      </c>
      <c r="C724" s="277"/>
      <c r="D724" s="280" t="s">
        <v>40</v>
      </c>
      <c r="E724" s="172" t="s">
        <v>1051</v>
      </c>
    </row>
    <row r="725" spans="1:5" x14ac:dyDescent="0.25">
      <c r="A725" s="275"/>
      <c r="B725" s="278"/>
      <c r="C725" s="279"/>
      <c r="D725" s="281"/>
      <c r="E725" s="173" t="s">
        <v>1052</v>
      </c>
    </row>
    <row r="726" spans="1:5" x14ac:dyDescent="0.25">
      <c r="A726" s="282" t="s">
        <v>1423</v>
      </c>
      <c r="B726" s="284" t="s">
        <v>1422</v>
      </c>
      <c r="C726" s="285"/>
      <c r="D726" s="288" t="s">
        <v>40</v>
      </c>
      <c r="E726" s="170" t="s">
        <v>1051</v>
      </c>
    </row>
    <row r="727" spans="1:5" x14ac:dyDescent="0.25">
      <c r="A727" s="290"/>
      <c r="B727" s="291"/>
      <c r="C727" s="292"/>
      <c r="D727" s="293"/>
      <c r="E727" s="171" t="s">
        <v>1052</v>
      </c>
    </row>
    <row r="728" spans="1:5" x14ac:dyDescent="0.25">
      <c r="A728" s="274" t="s">
        <v>1424</v>
      </c>
      <c r="B728" s="276" t="s">
        <v>1422</v>
      </c>
      <c r="C728" s="277"/>
      <c r="D728" s="280" t="s">
        <v>40</v>
      </c>
      <c r="E728" s="172" t="s">
        <v>1051</v>
      </c>
    </row>
    <row r="729" spans="1:5" x14ac:dyDescent="0.25">
      <c r="A729" s="275"/>
      <c r="B729" s="278"/>
      <c r="C729" s="279"/>
      <c r="D729" s="281"/>
      <c r="E729" s="173" t="s">
        <v>1052</v>
      </c>
    </row>
    <row r="730" spans="1:5" x14ac:dyDescent="0.25">
      <c r="A730" s="282" t="s">
        <v>1425</v>
      </c>
      <c r="B730" s="284" t="s">
        <v>1422</v>
      </c>
      <c r="C730" s="285"/>
      <c r="D730" s="288" t="s">
        <v>40</v>
      </c>
      <c r="E730" s="170" t="s">
        <v>1051</v>
      </c>
    </row>
    <row r="731" spans="1:5" x14ac:dyDescent="0.25">
      <c r="A731" s="290"/>
      <c r="B731" s="291"/>
      <c r="C731" s="292"/>
      <c r="D731" s="293"/>
      <c r="E731" s="171" t="s">
        <v>1052</v>
      </c>
    </row>
    <row r="732" spans="1:5" x14ac:dyDescent="0.25">
      <c r="A732" s="274" t="s">
        <v>1426</v>
      </c>
      <c r="B732" s="276" t="s">
        <v>1422</v>
      </c>
      <c r="C732" s="277"/>
      <c r="D732" s="280" t="s">
        <v>40</v>
      </c>
      <c r="E732" s="172" t="s">
        <v>1051</v>
      </c>
    </row>
    <row r="733" spans="1:5" x14ac:dyDescent="0.25">
      <c r="A733" s="275"/>
      <c r="B733" s="278"/>
      <c r="C733" s="279"/>
      <c r="D733" s="281"/>
      <c r="E733" s="173" t="s">
        <v>1052</v>
      </c>
    </row>
    <row r="734" spans="1:5" x14ac:dyDescent="0.25">
      <c r="A734" s="282" t="s">
        <v>1427</v>
      </c>
      <c r="B734" s="284" t="s">
        <v>1363</v>
      </c>
      <c r="C734" s="285"/>
      <c r="D734" s="288" t="s">
        <v>40</v>
      </c>
      <c r="E734" s="170" t="s">
        <v>1051</v>
      </c>
    </row>
    <row r="735" spans="1:5" x14ac:dyDescent="0.25">
      <c r="A735" s="290"/>
      <c r="B735" s="291"/>
      <c r="C735" s="292"/>
      <c r="D735" s="293"/>
      <c r="E735" s="171" t="s">
        <v>1052</v>
      </c>
    </row>
    <row r="736" spans="1:5" x14ac:dyDescent="0.25">
      <c r="A736" s="274" t="s">
        <v>1304</v>
      </c>
      <c r="B736" s="276"/>
      <c r="C736" s="277"/>
      <c r="D736" s="280" t="s">
        <v>40</v>
      </c>
      <c r="E736" s="172" t="s">
        <v>1051</v>
      </c>
    </row>
    <row r="737" spans="1:5" x14ac:dyDescent="0.25">
      <c r="A737" s="275"/>
      <c r="B737" s="278"/>
      <c r="C737" s="279"/>
      <c r="D737" s="281"/>
      <c r="E737" s="173" t="s">
        <v>1052</v>
      </c>
    </row>
    <row r="738" spans="1:5" x14ac:dyDescent="0.25">
      <c r="A738" s="282" t="s">
        <v>1323</v>
      </c>
      <c r="B738" s="284"/>
      <c r="C738" s="285"/>
      <c r="D738" s="288" t="s">
        <v>40</v>
      </c>
      <c r="E738" s="170" t="s">
        <v>1051</v>
      </c>
    </row>
    <row r="739" spans="1:5" x14ac:dyDescent="0.25">
      <c r="A739" s="290"/>
      <c r="B739" s="291"/>
      <c r="C739" s="292"/>
      <c r="D739" s="293"/>
      <c r="E739" s="171" t="s">
        <v>1052</v>
      </c>
    </row>
    <row r="740" spans="1:5" x14ac:dyDescent="0.25">
      <c r="A740" s="274" t="s">
        <v>1329</v>
      </c>
      <c r="B740" s="276"/>
      <c r="C740" s="277"/>
      <c r="D740" s="280" t="s">
        <v>40</v>
      </c>
      <c r="E740" s="172" t="s">
        <v>1051</v>
      </c>
    </row>
    <row r="741" spans="1:5" x14ac:dyDescent="0.25">
      <c r="A741" s="275"/>
      <c r="B741" s="278"/>
      <c r="C741" s="279"/>
      <c r="D741" s="281"/>
      <c r="E741" s="173" t="s">
        <v>1052</v>
      </c>
    </row>
    <row r="742" spans="1:5" x14ac:dyDescent="0.25">
      <c r="A742" s="282" t="s">
        <v>1342</v>
      </c>
      <c r="B742" s="284"/>
      <c r="C742" s="285"/>
      <c r="D742" s="288" t="s">
        <v>40</v>
      </c>
      <c r="E742" s="170" t="s">
        <v>1051</v>
      </c>
    </row>
    <row r="743" spans="1:5" x14ac:dyDescent="0.25">
      <c r="A743" s="290"/>
      <c r="B743" s="291"/>
      <c r="C743" s="292"/>
      <c r="D743" s="293"/>
      <c r="E743" s="171" t="s">
        <v>1052</v>
      </c>
    </row>
    <row r="744" spans="1:5" x14ac:dyDescent="0.25">
      <c r="A744" s="274" t="s">
        <v>1363</v>
      </c>
      <c r="B744" s="276"/>
      <c r="C744" s="277"/>
      <c r="D744" s="280" t="s">
        <v>40</v>
      </c>
      <c r="E744" s="172" t="s">
        <v>1051</v>
      </c>
    </row>
    <row r="745" spans="1:5" x14ac:dyDescent="0.25">
      <c r="A745" s="275"/>
      <c r="B745" s="278"/>
      <c r="C745" s="279"/>
      <c r="D745" s="281"/>
      <c r="E745" s="173" t="s">
        <v>1052</v>
      </c>
    </row>
    <row r="746" spans="1:5" x14ac:dyDescent="0.25">
      <c r="A746" s="282" t="s">
        <v>1368</v>
      </c>
      <c r="B746" s="284"/>
      <c r="C746" s="285"/>
      <c r="D746" s="288" t="s">
        <v>40</v>
      </c>
      <c r="E746" s="170" t="s">
        <v>1051</v>
      </c>
    </row>
    <row r="747" spans="1:5" x14ac:dyDescent="0.25">
      <c r="A747" s="290"/>
      <c r="B747" s="291"/>
      <c r="C747" s="292"/>
      <c r="D747" s="293"/>
      <c r="E747" s="171" t="s">
        <v>1052</v>
      </c>
    </row>
    <row r="748" spans="1:5" x14ac:dyDescent="0.25">
      <c r="A748" s="274" t="s">
        <v>1375</v>
      </c>
      <c r="B748" s="276"/>
      <c r="C748" s="277"/>
      <c r="D748" s="280" t="s">
        <v>40</v>
      </c>
      <c r="E748" s="172" t="s">
        <v>1051</v>
      </c>
    </row>
    <row r="749" spans="1:5" x14ac:dyDescent="0.25">
      <c r="A749" s="275"/>
      <c r="B749" s="278"/>
      <c r="C749" s="279"/>
      <c r="D749" s="281"/>
      <c r="E749" s="173" t="s">
        <v>1052</v>
      </c>
    </row>
    <row r="750" spans="1:5" x14ac:dyDescent="0.25">
      <c r="A750" s="282" t="s">
        <v>1384</v>
      </c>
      <c r="B750" s="284"/>
      <c r="C750" s="285"/>
      <c r="D750" s="288" t="s">
        <v>40</v>
      </c>
      <c r="E750" s="170" t="s">
        <v>1051</v>
      </c>
    </row>
    <row r="751" spans="1:5" x14ac:dyDescent="0.25">
      <c r="A751" s="290"/>
      <c r="B751" s="291"/>
      <c r="C751" s="292"/>
      <c r="D751" s="293"/>
      <c r="E751" s="171" t="s">
        <v>1052</v>
      </c>
    </row>
    <row r="752" spans="1:5" x14ac:dyDescent="0.25">
      <c r="A752" s="274" t="s">
        <v>1399</v>
      </c>
      <c r="B752" s="276"/>
      <c r="C752" s="277"/>
      <c r="D752" s="280" t="s">
        <v>40</v>
      </c>
      <c r="E752" s="172" t="s">
        <v>1051</v>
      </c>
    </row>
    <row r="753" spans="1:5" x14ac:dyDescent="0.25">
      <c r="A753" s="275"/>
      <c r="B753" s="278"/>
      <c r="C753" s="279"/>
      <c r="D753" s="281"/>
      <c r="E753" s="173" t="s">
        <v>1052</v>
      </c>
    </row>
    <row r="754" spans="1:5" x14ac:dyDescent="0.25">
      <c r="A754" s="282" t="s">
        <v>1410</v>
      </c>
      <c r="B754" s="284"/>
      <c r="C754" s="285"/>
      <c r="D754" s="288" t="s">
        <v>40</v>
      </c>
      <c r="E754" s="170" t="s">
        <v>1051</v>
      </c>
    </row>
    <row r="755" spans="1:5" x14ac:dyDescent="0.25">
      <c r="A755" s="290"/>
      <c r="B755" s="291"/>
      <c r="C755" s="292"/>
      <c r="D755" s="293"/>
      <c r="E755" s="171" t="s">
        <v>1052</v>
      </c>
    </row>
    <row r="756" spans="1:5" x14ac:dyDescent="0.25">
      <c r="A756" s="274" t="s">
        <v>1415</v>
      </c>
      <c r="B756" s="276"/>
      <c r="C756" s="277"/>
      <c r="D756" s="280" t="s">
        <v>40</v>
      </c>
      <c r="E756" s="172" t="s">
        <v>1051</v>
      </c>
    </row>
    <row r="757" spans="1:5" x14ac:dyDescent="0.25">
      <c r="A757" s="275"/>
      <c r="B757" s="278"/>
      <c r="C757" s="279"/>
      <c r="D757" s="281"/>
      <c r="E757" s="173" t="s">
        <v>1052</v>
      </c>
    </row>
    <row r="758" spans="1:5" x14ac:dyDescent="0.25">
      <c r="A758" s="282" t="s">
        <v>1350</v>
      </c>
      <c r="B758" s="284"/>
      <c r="C758" s="285"/>
      <c r="D758" s="288" t="s">
        <v>40</v>
      </c>
      <c r="E758" s="170" t="s">
        <v>1051</v>
      </c>
    </row>
    <row r="759" spans="1:5" x14ac:dyDescent="0.25">
      <c r="A759" s="290"/>
      <c r="B759" s="291"/>
      <c r="C759" s="292"/>
      <c r="D759" s="293"/>
      <c r="E759" s="171" t="s">
        <v>1052</v>
      </c>
    </row>
    <row r="760" spans="1:5" x14ac:dyDescent="0.25">
      <c r="A760" s="274" t="s">
        <v>1428</v>
      </c>
      <c r="B760" s="276" t="s">
        <v>1329</v>
      </c>
      <c r="C760" s="277"/>
      <c r="D760" s="280" t="s">
        <v>40</v>
      </c>
      <c r="E760" s="172" t="s">
        <v>1051</v>
      </c>
    </row>
    <row r="761" spans="1:5" x14ac:dyDescent="0.25">
      <c r="A761" s="275"/>
      <c r="B761" s="278"/>
      <c r="C761" s="279"/>
      <c r="D761" s="281"/>
      <c r="E761" s="173" t="s">
        <v>1052</v>
      </c>
    </row>
    <row r="762" spans="1:5" x14ac:dyDescent="0.25">
      <c r="A762" s="282" t="s">
        <v>1429</v>
      </c>
      <c r="B762" s="284" t="s">
        <v>1342</v>
      </c>
      <c r="C762" s="285"/>
      <c r="D762" s="288" t="s">
        <v>40</v>
      </c>
      <c r="E762" s="170" t="s">
        <v>1051</v>
      </c>
    </row>
    <row r="763" spans="1:5" x14ac:dyDescent="0.25">
      <c r="A763" s="290"/>
      <c r="B763" s="291"/>
      <c r="C763" s="292"/>
      <c r="D763" s="293"/>
      <c r="E763" s="171" t="s">
        <v>1052</v>
      </c>
    </row>
    <row r="764" spans="1:5" x14ac:dyDescent="0.25">
      <c r="A764" s="274" t="s">
        <v>1430</v>
      </c>
      <c r="B764" s="276" t="s">
        <v>1350</v>
      </c>
      <c r="C764" s="277"/>
      <c r="D764" s="280" t="s">
        <v>40</v>
      </c>
      <c r="E764" s="172" t="s">
        <v>1051</v>
      </c>
    </row>
    <row r="765" spans="1:5" x14ac:dyDescent="0.25">
      <c r="A765" s="275"/>
      <c r="B765" s="278"/>
      <c r="C765" s="279"/>
      <c r="D765" s="281"/>
      <c r="E765" s="173" t="s">
        <v>1052</v>
      </c>
    </row>
    <row r="766" spans="1:5" x14ac:dyDescent="0.25">
      <c r="A766" s="282" t="s">
        <v>1431</v>
      </c>
      <c r="B766" s="284" t="s">
        <v>1375</v>
      </c>
      <c r="C766" s="285"/>
      <c r="D766" s="288" t="s">
        <v>40</v>
      </c>
      <c r="E766" s="170" t="s">
        <v>1051</v>
      </c>
    </row>
    <row r="767" spans="1:5" x14ac:dyDescent="0.25">
      <c r="A767" s="290"/>
      <c r="B767" s="291"/>
      <c r="C767" s="292"/>
      <c r="D767" s="293"/>
      <c r="E767" s="171" t="s">
        <v>1052</v>
      </c>
    </row>
    <row r="768" spans="1:5" x14ac:dyDescent="0.25">
      <c r="A768" s="274" t="s">
        <v>1432</v>
      </c>
      <c r="B768" s="276" t="s">
        <v>1384</v>
      </c>
      <c r="C768" s="277"/>
      <c r="D768" s="280" t="s">
        <v>40</v>
      </c>
      <c r="E768" s="172" t="s">
        <v>1051</v>
      </c>
    </row>
    <row r="769" spans="1:5" x14ac:dyDescent="0.25">
      <c r="A769" s="275"/>
      <c r="B769" s="278"/>
      <c r="C769" s="279"/>
      <c r="D769" s="281"/>
      <c r="E769" s="173" t="s">
        <v>1052</v>
      </c>
    </row>
    <row r="770" spans="1:5" x14ac:dyDescent="0.25">
      <c r="A770" s="282" t="s">
        <v>1433</v>
      </c>
      <c r="B770" s="284" t="s">
        <v>1410</v>
      </c>
      <c r="C770" s="285"/>
      <c r="D770" s="288" t="s">
        <v>40</v>
      </c>
      <c r="E770" s="170" t="s">
        <v>1051</v>
      </c>
    </row>
    <row r="771" spans="1:5" x14ac:dyDescent="0.25">
      <c r="A771" s="290"/>
      <c r="B771" s="291"/>
      <c r="C771" s="292"/>
      <c r="D771" s="293"/>
      <c r="E771" s="171" t="s">
        <v>1052</v>
      </c>
    </row>
    <row r="772" spans="1:5" x14ac:dyDescent="0.25">
      <c r="A772" s="274" t="s">
        <v>1434</v>
      </c>
      <c r="B772" s="276" t="s">
        <v>1422</v>
      </c>
      <c r="C772" s="277"/>
      <c r="D772" s="280" t="s">
        <v>40</v>
      </c>
      <c r="E772" s="172" t="s">
        <v>1051</v>
      </c>
    </row>
    <row r="773" spans="1:5" x14ac:dyDescent="0.25">
      <c r="A773" s="275"/>
      <c r="B773" s="278"/>
      <c r="C773" s="279"/>
      <c r="D773" s="281"/>
      <c r="E773" s="173" t="s">
        <v>1052</v>
      </c>
    </row>
    <row r="774" spans="1:5" x14ac:dyDescent="0.25">
      <c r="A774" s="282" t="s">
        <v>1422</v>
      </c>
      <c r="B774" s="284"/>
      <c r="C774" s="285"/>
      <c r="D774" s="288" t="s">
        <v>40</v>
      </c>
      <c r="E774" s="170" t="s">
        <v>1051</v>
      </c>
    </row>
    <row r="775" spans="1:5" x14ac:dyDescent="0.25">
      <c r="A775" s="290"/>
      <c r="B775" s="291"/>
      <c r="C775" s="292"/>
      <c r="D775" s="293"/>
      <c r="E775" s="171" t="s">
        <v>1052</v>
      </c>
    </row>
    <row r="776" spans="1:5" x14ac:dyDescent="0.25">
      <c r="A776" s="168" t="s">
        <v>1435</v>
      </c>
      <c r="B776" s="296"/>
      <c r="C776" s="297"/>
      <c r="D776" s="158" t="s">
        <v>40</v>
      </c>
      <c r="E776" s="169"/>
    </row>
    <row r="777" spans="1:5" x14ac:dyDescent="0.25">
      <c r="A777" s="282" t="s">
        <v>1436</v>
      </c>
      <c r="B777" s="284" t="s">
        <v>1304</v>
      </c>
      <c r="C777" s="285"/>
      <c r="D777" s="288" t="s">
        <v>40</v>
      </c>
      <c r="E777" s="170" t="s">
        <v>1051</v>
      </c>
    </row>
    <row r="778" spans="1:5" x14ac:dyDescent="0.25">
      <c r="A778" s="290"/>
      <c r="B778" s="291"/>
      <c r="C778" s="292"/>
      <c r="D778" s="293"/>
      <c r="E778" s="171" t="s">
        <v>1052</v>
      </c>
    </row>
    <row r="779" spans="1:5" x14ac:dyDescent="0.25">
      <c r="A779" s="274" t="s">
        <v>1437</v>
      </c>
      <c r="B779" s="276" t="s">
        <v>1422</v>
      </c>
      <c r="C779" s="277"/>
      <c r="D779" s="280" t="s">
        <v>40</v>
      </c>
      <c r="E779" s="172" t="s">
        <v>1051</v>
      </c>
    </row>
    <row r="780" spans="1:5" x14ac:dyDescent="0.25">
      <c r="A780" s="275"/>
      <c r="B780" s="278"/>
      <c r="C780" s="279"/>
      <c r="D780" s="281"/>
      <c r="E780" s="173" t="s">
        <v>1052</v>
      </c>
    </row>
    <row r="781" spans="1:5" x14ac:dyDescent="0.25">
      <c r="A781" s="282" t="s">
        <v>1438</v>
      </c>
      <c r="B781" s="284" t="s">
        <v>1402</v>
      </c>
      <c r="C781" s="285"/>
      <c r="D781" s="288" t="s">
        <v>40</v>
      </c>
      <c r="E781" s="170" t="s">
        <v>1051</v>
      </c>
    </row>
    <row r="782" spans="1:5" x14ac:dyDescent="0.25">
      <c r="A782" s="290"/>
      <c r="B782" s="291"/>
      <c r="C782" s="292"/>
      <c r="D782" s="293"/>
      <c r="E782" s="171" t="s">
        <v>1052</v>
      </c>
    </row>
    <row r="783" spans="1:5" x14ac:dyDescent="0.25">
      <c r="A783" s="274" t="s">
        <v>1439</v>
      </c>
      <c r="B783" s="276" t="s">
        <v>1422</v>
      </c>
      <c r="C783" s="277"/>
      <c r="D783" s="280" t="s">
        <v>40</v>
      </c>
      <c r="E783" s="172" t="s">
        <v>1051</v>
      </c>
    </row>
    <row r="784" spans="1:5" x14ac:dyDescent="0.25">
      <c r="A784" s="275"/>
      <c r="B784" s="278"/>
      <c r="C784" s="279"/>
      <c r="D784" s="281"/>
      <c r="E784" s="173" t="s">
        <v>1052</v>
      </c>
    </row>
    <row r="785" spans="1:5" x14ac:dyDescent="0.25">
      <c r="A785" s="282" t="s">
        <v>1440</v>
      </c>
      <c r="B785" s="284" t="s">
        <v>1342</v>
      </c>
      <c r="C785" s="285"/>
      <c r="D785" s="288" t="s">
        <v>40</v>
      </c>
      <c r="E785" s="170" t="s">
        <v>1051</v>
      </c>
    </row>
    <row r="786" spans="1:5" x14ac:dyDescent="0.25">
      <c r="A786" s="290"/>
      <c r="B786" s="291"/>
      <c r="C786" s="292"/>
      <c r="D786" s="293"/>
      <c r="E786" s="171" t="s">
        <v>1052</v>
      </c>
    </row>
    <row r="787" spans="1:5" x14ac:dyDescent="0.25">
      <c r="A787" s="274" t="s">
        <v>1441</v>
      </c>
      <c r="B787" s="276" t="s">
        <v>1342</v>
      </c>
      <c r="C787" s="277"/>
      <c r="D787" s="280" t="s">
        <v>40</v>
      </c>
      <c r="E787" s="172" t="s">
        <v>1051</v>
      </c>
    </row>
    <row r="788" spans="1:5" x14ac:dyDescent="0.25">
      <c r="A788" s="275"/>
      <c r="B788" s="278"/>
      <c r="C788" s="279"/>
      <c r="D788" s="281"/>
      <c r="E788" s="173" t="s">
        <v>1052</v>
      </c>
    </row>
    <row r="789" spans="1:5" x14ac:dyDescent="0.25">
      <c r="A789" s="282" t="s">
        <v>1402</v>
      </c>
      <c r="B789" s="284"/>
      <c r="C789" s="285"/>
      <c r="D789" s="288" t="s">
        <v>40</v>
      </c>
      <c r="E789" s="170" t="s">
        <v>1051</v>
      </c>
    </row>
    <row r="790" spans="1:5" x14ac:dyDescent="0.25">
      <c r="A790" s="290"/>
      <c r="B790" s="291"/>
      <c r="C790" s="292"/>
      <c r="D790" s="293"/>
      <c r="E790" s="171" t="s">
        <v>1052</v>
      </c>
    </row>
    <row r="791" spans="1:5" x14ac:dyDescent="0.25">
      <c r="A791" s="274" t="s">
        <v>1442</v>
      </c>
      <c r="B791" s="276"/>
      <c r="C791" s="277"/>
      <c r="D791" s="280" t="s">
        <v>41</v>
      </c>
      <c r="E791" s="172" t="s">
        <v>1051</v>
      </c>
    </row>
    <row r="792" spans="1:5" x14ac:dyDescent="0.25">
      <c r="A792" s="275"/>
      <c r="B792" s="278"/>
      <c r="C792" s="279"/>
      <c r="D792" s="281"/>
      <c r="E792" s="173" t="s">
        <v>1052</v>
      </c>
    </row>
    <row r="793" spans="1:5" x14ac:dyDescent="0.25">
      <c r="A793" s="282" t="s">
        <v>1443</v>
      </c>
      <c r="B793" s="284"/>
      <c r="C793" s="285"/>
      <c r="D793" s="288" t="s">
        <v>41</v>
      </c>
      <c r="E793" s="170" t="s">
        <v>1051</v>
      </c>
    </row>
    <row r="794" spans="1:5" x14ac:dyDescent="0.25">
      <c r="A794" s="290"/>
      <c r="B794" s="291"/>
      <c r="C794" s="292"/>
      <c r="D794" s="293"/>
      <c r="E794" s="171" t="s">
        <v>1052</v>
      </c>
    </row>
    <row r="795" spans="1:5" x14ac:dyDescent="0.25">
      <c r="A795" s="274" t="s">
        <v>1444</v>
      </c>
      <c r="B795" s="276"/>
      <c r="C795" s="277"/>
      <c r="D795" s="280" t="s">
        <v>41</v>
      </c>
      <c r="E795" s="172" t="s">
        <v>1051</v>
      </c>
    </row>
    <row r="796" spans="1:5" x14ac:dyDescent="0.25">
      <c r="A796" s="275"/>
      <c r="B796" s="278"/>
      <c r="C796" s="279"/>
      <c r="D796" s="281"/>
      <c r="E796" s="173" t="s">
        <v>1052</v>
      </c>
    </row>
    <row r="797" spans="1:5" x14ac:dyDescent="0.25">
      <c r="A797" s="282" t="s">
        <v>1445</v>
      </c>
      <c r="B797" s="284"/>
      <c r="C797" s="285"/>
      <c r="D797" s="288" t="s">
        <v>41</v>
      </c>
      <c r="E797" s="170" t="s">
        <v>1051</v>
      </c>
    </row>
    <row r="798" spans="1:5" x14ac:dyDescent="0.25">
      <c r="A798" s="290"/>
      <c r="B798" s="291"/>
      <c r="C798" s="292"/>
      <c r="D798" s="293"/>
      <c r="E798" s="171" t="s">
        <v>1052</v>
      </c>
    </row>
    <row r="799" spans="1:5" x14ac:dyDescent="0.25">
      <c r="A799" s="274" t="s">
        <v>1446</v>
      </c>
      <c r="B799" s="276"/>
      <c r="C799" s="277"/>
      <c r="D799" s="280" t="s">
        <v>41</v>
      </c>
      <c r="E799" s="172" t="s">
        <v>1051</v>
      </c>
    </row>
    <row r="800" spans="1:5" x14ac:dyDescent="0.25">
      <c r="A800" s="275"/>
      <c r="B800" s="278"/>
      <c r="C800" s="279"/>
      <c r="D800" s="281"/>
      <c r="E800" s="173" t="s">
        <v>1052</v>
      </c>
    </row>
    <row r="801" spans="1:5" x14ac:dyDescent="0.25">
      <c r="A801" s="282" t="s">
        <v>1447</v>
      </c>
      <c r="B801" s="284"/>
      <c r="C801" s="285"/>
      <c r="D801" s="288" t="s">
        <v>41</v>
      </c>
      <c r="E801" s="170" t="s">
        <v>1051</v>
      </c>
    </row>
    <row r="802" spans="1:5" x14ac:dyDescent="0.25">
      <c r="A802" s="290"/>
      <c r="B802" s="291"/>
      <c r="C802" s="292"/>
      <c r="D802" s="293"/>
      <c r="E802" s="171" t="s">
        <v>1052</v>
      </c>
    </row>
    <row r="803" spans="1:5" x14ac:dyDescent="0.25">
      <c r="A803" s="274" t="s">
        <v>1448</v>
      </c>
      <c r="B803" s="276"/>
      <c r="C803" s="277"/>
      <c r="D803" s="280" t="s">
        <v>41</v>
      </c>
      <c r="E803" s="172" t="s">
        <v>1051</v>
      </c>
    </row>
    <row r="804" spans="1:5" x14ac:dyDescent="0.25">
      <c r="A804" s="275"/>
      <c r="B804" s="278"/>
      <c r="C804" s="279"/>
      <c r="D804" s="281"/>
      <c r="E804" s="173" t="s">
        <v>1052</v>
      </c>
    </row>
    <row r="805" spans="1:5" x14ac:dyDescent="0.25">
      <c r="A805" s="282" t="s">
        <v>1449</v>
      </c>
      <c r="B805" s="284"/>
      <c r="C805" s="285"/>
      <c r="D805" s="288" t="s">
        <v>41</v>
      </c>
      <c r="E805" s="170" t="s">
        <v>1051</v>
      </c>
    </row>
    <row r="806" spans="1:5" x14ac:dyDescent="0.25">
      <c r="A806" s="290"/>
      <c r="B806" s="291"/>
      <c r="C806" s="292"/>
      <c r="D806" s="293"/>
      <c r="E806" s="171" t="s">
        <v>1052</v>
      </c>
    </row>
    <row r="807" spans="1:5" x14ac:dyDescent="0.25">
      <c r="A807" s="274" t="s">
        <v>1450</v>
      </c>
      <c r="B807" s="276"/>
      <c r="C807" s="277"/>
      <c r="D807" s="280" t="s">
        <v>41</v>
      </c>
      <c r="E807" s="172" t="s">
        <v>1051</v>
      </c>
    </row>
    <row r="808" spans="1:5" x14ac:dyDescent="0.25">
      <c r="A808" s="275"/>
      <c r="B808" s="278"/>
      <c r="C808" s="279"/>
      <c r="D808" s="281"/>
      <c r="E808" s="173" t="s">
        <v>1052</v>
      </c>
    </row>
    <row r="809" spans="1:5" x14ac:dyDescent="0.25">
      <c r="A809" s="282" t="s">
        <v>1451</v>
      </c>
      <c r="B809" s="284"/>
      <c r="C809" s="285"/>
      <c r="D809" s="288" t="s">
        <v>41</v>
      </c>
      <c r="E809" s="170" t="s">
        <v>1051</v>
      </c>
    </row>
    <row r="810" spans="1:5" x14ac:dyDescent="0.25">
      <c r="A810" s="290"/>
      <c r="B810" s="291"/>
      <c r="C810" s="292"/>
      <c r="D810" s="293"/>
      <c r="E810" s="171" t="s">
        <v>1052</v>
      </c>
    </row>
    <row r="811" spans="1:5" x14ac:dyDescent="0.25">
      <c r="A811" s="274" t="s">
        <v>1452</v>
      </c>
      <c r="B811" s="276"/>
      <c r="C811" s="277"/>
      <c r="D811" s="280" t="s">
        <v>41</v>
      </c>
      <c r="E811" s="172" t="s">
        <v>1051</v>
      </c>
    </row>
    <row r="812" spans="1:5" x14ac:dyDescent="0.25">
      <c r="A812" s="275"/>
      <c r="B812" s="278"/>
      <c r="C812" s="279"/>
      <c r="D812" s="281"/>
      <c r="E812" s="173" t="s">
        <v>1052</v>
      </c>
    </row>
    <row r="813" spans="1:5" x14ac:dyDescent="0.25">
      <c r="A813" s="282" t="s">
        <v>1453</v>
      </c>
      <c r="B813" s="284"/>
      <c r="C813" s="285"/>
      <c r="D813" s="288" t="s">
        <v>41</v>
      </c>
      <c r="E813" s="170" t="s">
        <v>1051</v>
      </c>
    </row>
    <row r="814" spans="1:5" x14ac:dyDescent="0.25">
      <c r="A814" s="290"/>
      <c r="B814" s="291"/>
      <c r="C814" s="292"/>
      <c r="D814" s="293"/>
      <c r="E814" s="171" t="s">
        <v>1052</v>
      </c>
    </row>
    <row r="815" spans="1:5" x14ac:dyDescent="0.25">
      <c r="A815" s="274" t="s">
        <v>1454</v>
      </c>
      <c r="B815" s="276"/>
      <c r="C815" s="277"/>
      <c r="D815" s="280" t="s">
        <v>41</v>
      </c>
      <c r="E815" s="172" t="s">
        <v>1051</v>
      </c>
    </row>
    <row r="816" spans="1:5" x14ac:dyDescent="0.25">
      <c r="A816" s="275"/>
      <c r="B816" s="278"/>
      <c r="C816" s="279"/>
      <c r="D816" s="281"/>
      <c r="E816" s="173" t="s">
        <v>1052</v>
      </c>
    </row>
    <row r="817" spans="1:5" x14ac:dyDescent="0.25">
      <c r="A817" s="282" t="s">
        <v>1455</v>
      </c>
      <c r="B817" s="284"/>
      <c r="C817" s="285"/>
      <c r="D817" s="288" t="s">
        <v>41</v>
      </c>
      <c r="E817" s="170" t="s">
        <v>1051</v>
      </c>
    </row>
    <row r="818" spans="1:5" x14ac:dyDescent="0.25">
      <c r="A818" s="290"/>
      <c r="B818" s="291"/>
      <c r="C818" s="292"/>
      <c r="D818" s="293"/>
      <c r="E818" s="171" t="s">
        <v>1052</v>
      </c>
    </row>
    <row r="819" spans="1:5" x14ac:dyDescent="0.25">
      <c r="A819" s="274" t="s">
        <v>1456</v>
      </c>
      <c r="B819" s="276"/>
      <c r="C819" s="277"/>
      <c r="D819" s="280" t="s">
        <v>41</v>
      </c>
      <c r="E819" s="172" t="s">
        <v>1051</v>
      </c>
    </row>
    <row r="820" spans="1:5" x14ac:dyDescent="0.25">
      <c r="A820" s="275"/>
      <c r="B820" s="278"/>
      <c r="C820" s="279"/>
      <c r="D820" s="281"/>
      <c r="E820" s="173" t="s">
        <v>1052</v>
      </c>
    </row>
    <row r="821" spans="1:5" x14ac:dyDescent="0.25">
      <c r="A821" s="282" t="s">
        <v>1457</v>
      </c>
      <c r="B821" s="284"/>
      <c r="C821" s="285"/>
      <c r="D821" s="288" t="s">
        <v>41</v>
      </c>
      <c r="E821" s="170" t="s">
        <v>1051</v>
      </c>
    </row>
    <row r="822" spans="1:5" x14ac:dyDescent="0.25">
      <c r="A822" s="290"/>
      <c r="B822" s="291"/>
      <c r="C822" s="292"/>
      <c r="D822" s="293"/>
      <c r="E822" s="171" t="s">
        <v>1052</v>
      </c>
    </row>
    <row r="823" spans="1:5" x14ac:dyDescent="0.25">
      <c r="A823" s="274" t="s">
        <v>1458</v>
      </c>
      <c r="B823" s="276"/>
      <c r="C823" s="277"/>
      <c r="D823" s="280" t="s">
        <v>41</v>
      </c>
      <c r="E823" s="172" t="s">
        <v>1051</v>
      </c>
    </row>
    <row r="824" spans="1:5" x14ac:dyDescent="0.25">
      <c r="A824" s="275"/>
      <c r="B824" s="278"/>
      <c r="C824" s="279"/>
      <c r="D824" s="281"/>
      <c r="E824" s="173" t="s">
        <v>1052</v>
      </c>
    </row>
    <row r="825" spans="1:5" x14ac:dyDescent="0.25">
      <c r="A825" s="282" t="s">
        <v>1459</v>
      </c>
      <c r="B825" s="284"/>
      <c r="C825" s="285"/>
      <c r="D825" s="288" t="s">
        <v>41</v>
      </c>
      <c r="E825" s="170" t="s">
        <v>1051</v>
      </c>
    </row>
    <row r="826" spans="1:5" x14ac:dyDescent="0.25">
      <c r="A826" s="290"/>
      <c r="B826" s="291"/>
      <c r="C826" s="292"/>
      <c r="D826" s="293"/>
      <c r="E826" s="171" t="s">
        <v>1052</v>
      </c>
    </row>
    <row r="827" spans="1:5" x14ac:dyDescent="0.25">
      <c r="A827" s="274" t="s">
        <v>1460</v>
      </c>
      <c r="B827" s="276" t="s">
        <v>1461</v>
      </c>
      <c r="C827" s="277"/>
      <c r="D827" s="280" t="s">
        <v>41</v>
      </c>
      <c r="E827" s="172" t="s">
        <v>1051</v>
      </c>
    </row>
    <row r="828" spans="1:5" x14ac:dyDescent="0.25">
      <c r="A828" s="275"/>
      <c r="B828" s="278"/>
      <c r="C828" s="279"/>
      <c r="D828" s="281"/>
      <c r="E828" s="173" t="s">
        <v>1052</v>
      </c>
    </row>
    <row r="829" spans="1:5" x14ac:dyDescent="0.25">
      <c r="A829" s="282" t="s">
        <v>1462</v>
      </c>
      <c r="B829" s="284" t="s">
        <v>1461</v>
      </c>
      <c r="C829" s="285"/>
      <c r="D829" s="288" t="s">
        <v>41</v>
      </c>
      <c r="E829" s="170" t="s">
        <v>1051</v>
      </c>
    </row>
    <row r="830" spans="1:5" x14ac:dyDescent="0.25">
      <c r="A830" s="290"/>
      <c r="B830" s="291"/>
      <c r="C830" s="292"/>
      <c r="D830" s="293"/>
      <c r="E830" s="171" t="s">
        <v>1052</v>
      </c>
    </row>
    <row r="831" spans="1:5" x14ac:dyDescent="0.25">
      <c r="A831" s="274" t="s">
        <v>1463</v>
      </c>
      <c r="B831" s="276" t="s">
        <v>1461</v>
      </c>
      <c r="C831" s="277"/>
      <c r="D831" s="280" t="s">
        <v>41</v>
      </c>
      <c r="E831" s="172" t="s">
        <v>1051</v>
      </c>
    </row>
    <row r="832" spans="1:5" x14ac:dyDescent="0.25">
      <c r="A832" s="275"/>
      <c r="B832" s="278"/>
      <c r="C832" s="279"/>
      <c r="D832" s="281"/>
      <c r="E832" s="173" t="s">
        <v>1052</v>
      </c>
    </row>
    <row r="833" spans="1:5" x14ac:dyDescent="0.25">
      <c r="A833" s="282" t="s">
        <v>1464</v>
      </c>
      <c r="B833" s="284" t="s">
        <v>1461</v>
      </c>
      <c r="C833" s="285"/>
      <c r="D833" s="288" t="s">
        <v>41</v>
      </c>
      <c r="E833" s="170" t="s">
        <v>1051</v>
      </c>
    </row>
    <row r="834" spans="1:5" x14ac:dyDescent="0.25">
      <c r="A834" s="290"/>
      <c r="B834" s="291"/>
      <c r="C834" s="292"/>
      <c r="D834" s="293"/>
      <c r="E834" s="171" t="s">
        <v>1052</v>
      </c>
    </row>
    <row r="835" spans="1:5" x14ac:dyDescent="0.25">
      <c r="A835" s="274" t="s">
        <v>1465</v>
      </c>
      <c r="B835" s="276" t="s">
        <v>1461</v>
      </c>
      <c r="C835" s="277"/>
      <c r="D835" s="280" t="s">
        <v>41</v>
      </c>
      <c r="E835" s="172" t="s">
        <v>1051</v>
      </c>
    </row>
    <row r="836" spans="1:5" x14ac:dyDescent="0.25">
      <c r="A836" s="275"/>
      <c r="B836" s="278"/>
      <c r="C836" s="279"/>
      <c r="D836" s="281"/>
      <c r="E836" s="173" t="s">
        <v>1052</v>
      </c>
    </row>
    <row r="837" spans="1:5" x14ac:dyDescent="0.25">
      <c r="A837" s="282" t="s">
        <v>1466</v>
      </c>
      <c r="B837" s="284" t="s">
        <v>1461</v>
      </c>
      <c r="C837" s="285"/>
      <c r="D837" s="288" t="s">
        <v>41</v>
      </c>
      <c r="E837" s="170" t="s">
        <v>1051</v>
      </c>
    </row>
    <row r="838" spans="1:5" x14ac:dyDescent="0.25">
      <c r="A838" s="290"/>
      <c r="B838" s="291"/>
      <c r="C838" s="292"/>
      <c r="D838" s="293"/>
      <c r="E838" s="171" t="s">
        <v>1052</v>
      </c>
    </row>
    <row r="839" spans="1:5" x14ac:dyDescent="0.25">
      <c r="A839" s="274" t="s">
        <v>1467</v>
      </c>
      <c r="B839" s="276" t="s">
        <v>1461</v>
      </c>
      <c r="C839" s="277"/>
      <c r="D839" s="280" t="s">
        <v>41</v>
      </c>
      <c r="E839" s="172" t="s">
        <v>1051</v>
      </c>
    </row>
    <row r="840" spans="1:5" x14ac:dyDescent="0.25">
      <c r="A840" s="275"/>
      <c r="B840" s="278"/>
      <c r="C840" s="279"/>
      <c r="D840" s="281"/>
      <c r="E840" s="173" t="s">
        <v>1052</v>
      </c>
    </row>
    <row r="841" spans="1:5" x14ac:dyDescent="0.25">
      <c r="A841" s="282" t="s">
        <v>1468</v>
      </c>
      <c r="B841" s="284" t="s">
        <v>1461</v>
      </c>
      <c r="C841" s="285"/>
      <c r="D841" s="288" t="s">
        <v>41</v>
      </c>
      <c r="E841" s="170" t="s">
        <v>1051</v>
      </c>
    </row>
    <row r="842" spans="1:5" x14ac:dyDescent="0.25">
      <c r="A842" s="290"/>
      <c r="B842" s="291"/>
      <c r="C842" s="292"/>
      <c r="D842" s="293"/>
      <c r="E842" s="171" t="s">
        <v>1052</v>
      </c>
    </row>
    <row r="843" spans="1:5" x14ac:dyDescent="0.25">
      <c r="A843" s="274" t="s">
        <v>1469</v>
      </c>
      <c r="B843" s="276" t="s">
        <v>1461</v>
      </c>
      <c r="C843" s="277"/>
      <c r="D843" s="280" t="s">
        <v>41</v>
      </c>
      <c r="E843" s="172" t="s">
        <v>1051</v>
      </c>
    </row>
    <row r="844" spans="1:5" x14ac:dyDescent="0.25">
      <c r="A844" s="275"/>
      <c r="B844" s="278"/>
      <c r="C844" s="279"/>
      <c r="D844" s="281"/>
      <c r="E844" s="173" t="s">
        <v>1052</v>
      </c>
    </row>
    <row r="845" spans="1:5" x14ac:dyDescent="0.25">
      <c r="A845" s="282" t="s">
        <v>1470</v>
      </c>
      <c r="B845" s="284" t="s">
        <v>1461</v>
      </c>
      <c r="C845" s="285"/>
      <c r="D845" s="288" t="s">
        <v>41</v>
      </c>
      <c r="E845" s="170" t="s">
        <v>1051</v>
      </c>
    </row>
    <row r="846" spans="1:5" x14ac:dyDescent="0.25">
      <c r="A846" s="290"/>
      <c r="B846" s="291"/>
      <c r="C846" s="292"/>
      <c r="D846" s="293"/>
      <c r="E846" s="171" t="s">
        <v>1052</v>
      </c>
    </row>
    <row r="847" spans="1:5" x14ac:dyDescent="0.25">
      <c r="A847" s="274" t="s">
        <v>1471</v>
      </c>
      <c r="B847" s="276" t="s">
        <v>1461</v>
      </c>
      <c r="C847" s="277"/>
      <c r="D847" s="280" t="s">
        <v>41</v>
      </c>
      <c r="E847" s="172" t="s">
        <v>1051</v>
      </c>
    </row>
    <row r="848" spans="1:5" x14ac:dyDescent="0.25">
      <c r="A848" s="275"/>
      <c r="B848" s="278"/>
      <c r="C848" s="279"/>
      <c r="D848" s="281"/>
      <c r="E848" s="173" t="s">
        <v>1052</v>
      </c>
    </row>
    <row r="849" spans="1:5" x14ac:dyDescent="0.25">
      <c r="A849" s="282" t="s">
        <v>1472</v>
      </c>
      <c r="B849" s="284" t="s">
        <v>1461</v>
      </c>
      <c r="C849" s="285"/>
      <c r="D849" s="288" t="s">
        <v>41</v>
      </c>
      <c r="E849" s="170" t="s">
        <v>1051</v>
      </c>
    </row>
    <row r="850" spans="1:5" x14ac:dyDescent="0.25">
      <c r="A850" s="290"/>
      <c r="B850" s="291"/>
      <c r="C850" s="292"/>
      <c r="D850" s="293"/>
      <c r="E850" s="171" t="s">
        <v>1052</v>
      </c>
    </row>
    <row r="851" spans="1:5" x14ac:dyDescent="0.25">
      <c r="A851" s="274" t="s">
        <v>1170</v>
      </c>
      <c r="B851" s="276" t="s">
        <v>1461</v>
      </c>
      <c r="C851" s="277"/>
      <c r="D851" s="280" t="s">
        <v>41</v>
      </c>
      <c r="E851" s="172" t="s">
        <v>1051</v>
      </c>
    </row>
    <row r="852" spans="1:5" x14ac:dyDescent="0.25">
      <c r="A852" s="275"/>
      <c r="B852" s="278"/>
      <c r="C852" s="279"/>
      <c r="D852" s="281"/>
      <c r="E852" s="173" t="s">
        <v>1052</v>
      </c>
    </row>
    <row r="853" spans="1:5" x14ac:dyDescent="0.25">
      <c r="A853" s="282" t="s">
        <v>1473</v>
      </c>
      <c r="B853" s="284" t="s">
        <v>1461</v>
      </c>
      <c r="C853" s="285"/>
      <c r="D853" s="288" t="s">
        <v>41</v>
      </c>
      <c r="E853" s="170" t="s">
        <v>1051</v>
      </c>
    </row>
    <row r="854" spans="1:5" x14ac:dyDescent="0.25">
      <c r="A854" s="290"/>
      <c r="B854" s="291"/>
      <c r="C854" s="292"/>
      <c r="D854" s="293"/>
      <c r="E854" s="171" t="s">
        <v>1052</v>
      </c>
    </row>
    <row r="855" spans="1:5" x14ac:dyDescent="0.25">
      <c r="A855" s="274" t="s">
        <v>1474</v>
      </c>
      <c r="B855" s="276" t="s">
        <v>1461</v>
      </c>
      <c r="C855" s="277"/>
      <c r="D855" s="280" t="s">
        <v>41</v>
      </c>
      <c r="E855" s="172" t="s">
        <v>1051</v>
      </c>
    </row>
    <row r="856" spans="1:5" x14ac:dyDescent="0.25">
      <c r="A856" s="275"/>
      <c r="B856" s="278"/>
      <c r="C856" s="279"/>
      <c r="D856" s="281"/>
      <c r="E856" s="173" t="s">
        <v>1052</v>
      </c>
    </row>
    <row r="857" spans="1:5" x14ac:dyDescent="0.25">
      <c r="A857" s="282" t="s">
        <v>1475</v>
      </c>
      <c r="B857" s="284" t="s">
        <v>1461</v>
      </c>
      <c r="C857" s="285"/>
      <c r="D857" s="288" t="s">
        <v>41</v>
      </c>
      <c r="E857" s="170" t="s">
        <v>1051</v>
      </c>
    </row>
    <row r="858" spans="1:5" x14ac:dyDescent="0.25">
      <c r="A858" s="290"/>
      <c r="B858" s="291"/>
      <c r="C858" s="292"/>
      <c r="D858" s="293"/>
      <c r="E858" s="171" t="s">
        <v>1052</v>
      </c>
    </row>
    <row r="859" spans="1:5" x14ac:dyDescent="0.25">
      <c r="A859" s="274" t="s">
        <v>1476</v>
      </c>
      <c r="B859" s="276" t="s">
        <v>1461</v>
      </c>
      <c r="C859" s="277"/>
      <c r="D859" s="280" t="s">
        <v>41</v>
      </c>
      <c r="E859" s="172" t="s">
        <v>1051</v>
      </c>
    </row>
    <row r="860" spans="1:5" x14ac:dyDescent="0.25">
      <c r="A860" s="275"/>
      <c r="B860" s="278"/>
      <c r="C860" s="279"/>
      <c r="D860" s="281"/>
      <c r="E860" s="173" t="s">
        <v>1052</v>
      </c>
    </row>
    <row r="861" spans="1:5" x14ac:dyDescent="0.25">
      <c r="A861" s="282" t="s">
        <v>1477</v>
      </c>
      <c r="B861" s="284" t="s">
        <v>1461</v>
      </c>
      <c r="C861" s="285"/>
      <c r="D861" s="288" t="s">
        <v>41</v>
      </c>
      <c r="E861" s="170" t="s">
        <v>1051</v>
      </c>
    </row>
    <row r="862" spans="1:5" x14ac:dyDescent="0.25">
      <c r="A862" s="290"/>
      <c r="B862" s="291"/>
      <c r="C862" s="292"/>
      <c r="D862" s="293"/>
      <c r="E862" s="171" t="s">
        <v>1052</v>
      </c>
    </row>
    <row r="863" spans="1:5" x14ac:dyDescent="0.25">
      <c r="A863" s="274" t="s">
        <v>1478</v>
      </c>
      <c r="B863" s="276" t="s">
        <v>1461</v>
      </c>
      <c r="C863" s="277"/>
      <c r="D863" s="280" t="s">
        <v>41</v>
      </c>
      <c r="E863" s="172" t="s">
        <v>1051</v>
      </c>
    </row>
    <row r="864" spans="1:5" x14ac:dyDescent="0.25">
      <c r="A864" s="275"/>
      <c r="B864" s="278"/>
      <c r="C864" s="279"/>
      <c r="D864" s="281"/>
      <c r="E864" s="173" t="s">
        <v>1052</v>
      </c>
    </row>
    <row r="865" spans="1:5" x14ac:dyDescent="0.25">
      <c r="A865" s="282" t="s">
        <v>1479</v>
      </c>
      <c r="B865" s="284" t="s">
        <v>1461</v>
      </c>
      <c r="C865" s="285"/>
      <c r="D865" s="288" t="s">
        <v>41</v>
      </c>
      <c r="E865" s="170" t="s">
        <v>1051</v>
      </c>
    </row>
    <row r="866" spans="1:5" x14ac:dyDescent="0.25">
      <c r="A866" s="290"/>
      <c r="B866" s="291"/>
      <c r="C866" s="292"/>
      <c r="D866" s="293"/>
      <c r="E866" s="171" t="s">
        <v>1052</v>
      </c>
    </row>
    <row r="867" spans="1:5" x14ac:dyDescent="0.25">
      <c r="A867" s="274" t="s">
        <v>1480</v>
      </c>
      <c r="B867" s="276" t="s">
        <v>1461</v>
      </c>
      <c r="C867" s="277"/>
      <c r="D867" s="280" t="s">
        <v>41</v>
      </c>
      <c r="E867" s="172" t="s">
        <v>1051</v>
      </c>
    </row>
    <row r="868" spans="1:5" x14ac:dyDescent="0.25">
      <c r="A868" s="275"/>
      <c r="B868" s="278"/>
      <c r="C868" s="279"/>
      <c r="D868" s="281"/>
      <c r="E868" s="173" t="s">
        <v>1052</v>
      </c>
    </row>
    <row r="869" spans="1:5" x14ac:dyDescent="0.25">
      <c r="A869" s="282" t="s">
        <v>1481</v>
      </c>
      <c r="B869" s="284" t="s">
        <v>1461</v>
      </c>
      <c r="C869" s="285"/>
      <c r="D869" s="288" t="s">
        <v>41</v>
      </c>
      <c r="E869" s="170" t="s">
        <v>1051</v>
      </c>
    </row>
    <row r="870" spans="1:5" x14ac:dyDescent="0.25">
      <c r="A870" s="290"/>
      <c r="B870" s="291"/>
      <c r="C870" s="292"/>
      <c r="D870" s="293"/>
      <c r="E870" s="171" t="s">
        <v>1052</v>
      </c>
    </row>
    <row r="871" spans="1:5" x14ac:dyDescent="0.25">
      <c r="A871" s="274" t="s">
        <v>1482</v>
      </c>
      <c r="B871" s="276" t="s">
        <v>1483</v>
      </c>
      <c r="C871" s="277"/>
      <c r="D871" s="280" t="s">
        <v>41</v>
      </c>
      <c r="E871" s="172" t="s">
        <v>1051</v>
      </c>
    </row>
    <row r="872" spans="1:5" x14ac:dyDescent="0.25">
      <c r="A872" s="275"/>
      <c r="B872" s="278"/>
      <c r="C872" s="279"/>
      <c r="D872" s="281"/>
      <c r="E872" s="173" t="s">
        <v>1052</v>
      </c>
    </row>
    <row r="873" spans="1:5" x14ac:dyDescent="0.25">
      <c r="A873" s="282" t="s">
        <v>1484</v>
      </c>
      <c r="B873" s="284" t="s">
        <v>1483</v>
      </c>
      <c r="C873" s="285"/>
      <c r="D873" s="288" t="s">
        <v>41</v>
      </c>
      <c r="E873" s="170" t="s">
        <v>1051</v>
      </c>
    </row>
    <row r="874" spans="1:5" x14ac:dyDescent="0.25">
      <c r="A874" s="290"/>
      <c r="B874" s="291"/>
      <c r="C874" s="292"/>
      <c r="D874" s="293"/>
      <c r="E874" s="171" t="s">
        <v>1052</v>
      </c>
    </row>
    <row r="875" spans="1:5" x14ac:dyDescent="0.25">
      <c r="A875" s="274" t="s">
        <v>1485</v>
      </c>
      <c r="B875" s="276" t="s">
        <v>1483</v>
      </c>
      <c r="C875" s="277"/>
      <c r="D875" s="280" t="s">
        <v>41</v>
      </c>
      <c r="E875" s="172" t="s">
        <v>1051</v>
      </c>
    </row>
    <row r="876" spans="1:5" x14ac:dyDescent="0.25">
      <c r="A876" s="275"/>
      <c r="B876" s="278"/>
      <c r="C876" s="279"/>
      <c r="D876" s="281"/>
      <c r="E876" s="173" t="s">
        <v>1052</v>
      </c>
    </row>
    <row r="877" spans="1:5" x14ac:dyDescent="0.25">
      <c r="A877" s="282" t="s">
        <v>1486</v>
      </c>
      <c r="B877" s="284" t="s">
        <v>1483</v>
      </c>
      <c r="C877" s="285"/>
      <c r="D877" s="288" t="s">
        <v>41</v>
      </c>
      <c r="E877" s="170" t="s">
        <v>1051</v>
      </c>
    </row>
    <row r="878" spans="1:5" x14ac:dyDescent="0.25">
      <c r="A878" s="290"/>
      <c r="B878" s="291"/>
      <c r="C878" s="292"/>
      <c r="D878" s="293"/>
      <c r="E878" s="171" t="s">
        <v>1052</v>
      </c>
    </row>
    <row r="879" spans="1:5" x14ac:dyDescent="0.25">
      <c r="A879" s="274" t="s">
        <v>1487</v>
      </c>
      <c r="B879" s="276" t="s">
        <v>1483</v>
      </c>
      <c r="C879" s="277"/>
      <c r="D879" s="280" t="s">
        <v>41</v>
      </c>
      <c r="E879" s="172" t="s">
        <v>1051</v>
      </c>
    </row>
    <row r="880" spans="1:5" x14ac:dyDescent="0.25">
      <c r="A880" s="275"/>
      <c r="B880" s="278"/>
      <c r="C880" s="279"/>
      <c r="D880" s="281"/>
      <c r="E880" s="173" t="s">
        <v>1052</v>
      </c>
    </row>
    <row r="881" spans="1:5" x14ac:dyDescent="0.25">
      <c r="A881" s="282" t="s">
        <v>1488</v>
      </c>
      <c r="B881" s="284" t="s">
        <v>1489</v>
      </c>
      <c r="C881" s="285"/>
      <c r="D881" s="288" t="s">
        <v>41</v>
      </c>
      <c r="E881" s="170" t="s">
        <v>1051</v>
      </c>
    </row>
    <row r="882" spans="1:5" x14ac:dyDescent="0.25">
      <c r="A882" s="290"/>
      <c r="B882" s="291"/>
      <c r="C882" s="292"/>
      <c r="D882" s="293"/>
      <c r="E882" s="171" t="s">
        <v>1052</v>
      </c>
    </row>
    <row r="883" spans="1:5" x14ac:dyDescent="0.25">
      <c r="A883" s="274" t="s">
        <v>1490</v>
      </c>
      <c r="B883" s="276" t="s">
        <v>1489</v>
      </c>
      <c r="C883" s="277"/>
      <c r="D883" s="280" t="s">
        <v>41</v>
      </c>
      <c r="E883" s="172" t="s">
        <v>1051</v>
      </c>
    </row>
    <row r="884" spans="1:5" x14ac:dyDescent="0.25">
      <c r="A884" s="275"/>
      <c r="B884" s="278"/>
      <c r="C884" s="279"/>
      <c r="D884" s="281"/>
      <c r="E884" s="173" t="s">
        <v>1052</v>
      </c>
    </row>
    <row r="885" spans="1:5" x14ac:dyDescent="0.25">
      <c r="A885" s="282" t="s">
        <v>1491</v>
      </c>
      <c r="B885" s="284" t="s">
        <v>1489</v>
      </c>
      <c r="C885" s="285"/>
      <c r="D885" s="288" t="s">
        <v>41</v>
      </c>
      <c r="E885" s="170" t="s">
        <v>1051</v>
      </c>
    </row>
    <row r="886" spans="1:5" x14ac:dyDescent="0.25">
      <c r="A886" s="290"/>
      <c r="B886" s="291"/>
      <c r="C886" s="292"/>
      <c r="D886" s="293"/>
      <c r="E886" s="171" t="s">
        <v>1052</v>
      </c>
    </row>
    <row r="887" spans="1:5" x14ac:dyDescent="0.25">
      <c r="A887" s="274" t="s">
        <v>1492</v>
      </c>
      <c r="B887" s="276" t="s">
        <v>1489</v>
      </c>
      <c r="C887" s="277"/>
      <c r="D887" s="280" t="s">
        <v>41</v>
      </c>
      <c r="E887" s="172" t="s">
        <v>1051</v>
      </c>
    </row>
    <row r="888" spans="1:5" x14ac:dyDescent="0.25">
      <c r="A888" s="275"/>
      <c r="B888" s="278"/>
      <c r="C888" s="279"/>
      <c r="D888" s="281"/>
      <c r="E888" s="173" t="s">
        <v>1052</v>
      </c>
    </row>
    <row r="889" spans="1:5" x14ac:dyDescent="0.25">
      <c r="A889" s="282" t="s">
        <v>1493</v>
      </c>
      <c r="B889" s="284" t="s">
        <v>1494</v>
      </c>
      <c r="C889" s="285"/>
      <c r="D889" s="288" t="s">
        <v>41</v>
      </c>
      <c r="E889" s="170" t="s">
        <v>1051</v>
      </c>
    </row>
    <row r="890" spans="1:5" x14ac:dyDescent="0.25">
      <c r="A890" s="290"/>
      <c r="B890" s="291"/>
      <c r="C890" s="292"/>
      <c r="D890" s="293"/>
      <c r="E890" s="171" t="s">
        <v>1052</v>
      </c>
    </row>
    <row r="891" spans="1:5" x14ac:dyDescent="0.25">
      <c r="A891" s="274" t="s">
        <v>1495</v>
      </c>
      <c r="B891" s="276" t="s">
        <v>1494</v>
      </c>
      <c r="C891" s="277"/>
      <c r="D891" s="280" t="s">
        <v>41</v>
      </c>
      <c r="E891" s="172" t="s">
        <v>1051</v>
      </c>
    </row>
    <row r="892" spans="1:5" x14ac:dyDescent="0.25">
      <c r="A892" s="275"/>
      <c r="B892" s="278"/>
      <c r="C892" s="279"/>
      <c r="D892" s="281"/>
      <c r="E892" s="173" t="s">
        <v>1052</v>
      </c>
    </row>
    <row r="893" spans="1:5" x14ac:dyDescent="0.25">
      <c r="A893" s="282" t="s">
        <v>1496</v>
      </c>
      <c r="B893" s="284" t="s">
        <v>1494</v>
      </c>
      <c r="C893" s="285"/>
      <c r="D893" s="288" t="s">
        <v>41</v>
      </c>
      <c r="E893" s="170" t="s">
        <v>1051</v>
      </c>
    </row>
    <row r="894" spans="1:5" x14ac:dyDescent="0.25">
      <c r="A894" s="290"/>
      <c r="B894" s="291"/>
      <c r="C894" s="292"/>
      <c r="D894" s="293"/>
      <c r="E894" s="171" t="s">
        <v>1052</v>
      </c>
    </row>
    <row r="895" spans="1:5" x14ac:dyDescent="0.25">
      <c r="A895" s="274" t="s">
        <v>1497</v>
      </c>
      <c r="B895" s="276" t="s">
        <v>1494</v>
      </c>
      <c r="C895" s="277"/>
      <c r="D895" s="280" t="s">
        <v>41</v>
      </c>
      <c r="E895" s="172" t="s">
        <v>1051</v>
      </c>
    </row>
    <row r="896" spans="1:5" x14ac:dyDescent="0.25">
      <c r="A896" s="275"/>
      <c r="B896" s="278"/>
      <c r="C896" s="279"/>
      <c r="D896" s="281"/>
      <c r="E896" s="173" t="s">
        <v>1052</v>
      </c>
    </row>
    <row r="897" spans="1:5" x14ac:dyDescent="0.25">
      <c r="A897" s="282" t="s">
        <v>1498</v>
      </c>
      <c r="B897" s="284" t="s">
        <v>1494</v>
      </c>
      <c r="C897" s="285"/>
      <c r="D897" s="288" t="s">
        <v>41</v>
      </c>
      <c r="E897" s="170" t="s">
        <v>1051</v>
      </c>
    </row>
    <row r="898" spans="1:5" x14ac:dyDescent="0.25">
      <c r="A898" s="290"/>
      <c r="B898" s="291"/>
      <c r="C898" s="292"/>
      <c r="D898" s="293"/>
      <c r="E898" s="171" t="s">
        <v>1052</v>
      </c>
    </row>
    <row r="899" spans="1:5" x14ac:dyDescent="0.25">
      <c r="A899" s="274" t="s">
        <v>1499</v>
      </c>
      <c r="B899" s="276" t="s">
        <v>1494</v>
      </c>
      <c r="C899" s="277"/>
      <c r="D899" s="280" t="s">
        <v>41</v>
      </c>
      <c r="E899" s="172" t="s">
        <v>1051</v>
      </c>
    </row>
    <row r="900" spans="1:5" x14ac:dyDescent="0.25">
      <c r="A900" s="275"/>
      <c r="B900" s="278"/>
      <c r="C900" s="279"/>
      <c r="D900" s="281"/>
      <c r="E900" s="173" t="s">
        <v>1052</v>
      </c>
    </row>
    <row r="901" spans="1:5" x14ac:dyDescent="0.25">
      <c r="A901" s="282" t="s">
        <v>1500</v>
      </c>
      <c r="B901" s="284" t="s">
        <v>1494</v>
      </c>
      <c r="C901" s="285"/>
      <c r="D901" s="288" t="s">
        <v>41</v>
      </c>
      <c r="E901" s="170" t="s">
        <v>1051</v>
      </c>
    </row>
    <row r="902" spans="1:5" x14ac:dyDescent="0.25">
      <c r="A902" s="290"/>
      <c r="B902" s="291"/>
      <c r="C902" s="292"/>
      <c r="D902" s="293"/>
      <c r="E902" s="171" t="s">
        <v>1052</v>
      </c>
    </row>
    <row r="903" spans="1:5" x14ac:dyDescent="0.25">
      <c r="A903" s="274" t="s">
        <v>1160</v>
      </c>
      <c r="B903" s="276" t="s">
        <v>1494</v>
      </c>
      <c r="C903" s="277"/>
      <c r="D903" s="280" t="s">
        <v>41</v>
      </c>
      <c r="E903" s="172" t="s">
        <v>1051</v>
      </c>
    </row>
    <row r="904" spans="1:5" x14ac:dyDescent="0.25">
      <c r="A904" s="275"/>
      <c r="B904" s="278"/>
      <c r="C904" s="279"/>
      <c r="D904" s="281"/>
      <c r="E904" s="173" t="s">
        <v>1052</v>
      </c>
    </row>
    <row r="905" spans="1:5" x14ac:dyDescent="0.25">
      <c r="A905" s="282" t="s">
        <v>1501</v>
      </c>
      <c r="B905" s="284" t="s">
        <v>1494</v>
      </c>
      <c r="C905" s="285"/>
      <c r="D905" s="288" t="s">
        <v>41</v>
      </c>
      <c r="E905" s="170" t="s">
        <v>1051</v>
      </c>
    </row>
    <row r="906" spans="1:5" x14ac:dyDescent="0.25">
      <c r="A906" s="290"/>
      <c r="B906" s="291"/>
      <c r="C906" s="292"/>
      <c r="D906" s="293"/>
      <c r="E906" s="171" t="s">
        <v>1052</v>
      </c>
    </row>
    <row r="907" spans="1:5" x14ac:dyDescent="0.25">
      <c r="A907" s="274" t="s">
        <v>1502</v>
      </c>
      <c r="B907" s="276" t="s">
        <v>1494</v>
      </c>
      <c r="C907" s="277"/>
      <c r="D907" s="280" t="s">
        <v>41</v>
      </c>
      <c r="E907" s="172" t="s">
        <v>1051</v>
      </c>
    </row>
    <row r="908" spans="1:5" x14ac:dyDescent="0.25">
      <c r="A908" s="275"/>
      <c r="B908" s="278"/>
      <c r="C908" s="279"/>
      <c r="D908" s="281"/>
      <c r="E908" s="173" t="s">
        <v>1052</v>
      </c>
    </row>
    <row r="909" spans="1:5" x14ac:dyDescent="0.25">
      <c r="A909" s="282" t="s">
        <v>1503</v>
      </c>
      <c r="B909" s="284" t="s">
        <v>1494</v>
      </c>
      <c r="C909" s="285"/>
      <c r="D909" s="288" t="s">
        <v>41</v>
      </c>
      <c r="E909" s="170" t="s">
        <v>1051</v>
      </c>
    </row>
    <row r="910" spans="1:5" x14ac:dyDescent="0.25">
      <c r="A910" s="290"/>
      <c r="B910" s="291"/>
      <c r="C910" s="292"/>
      <c r="D910" s="293"/>
      <c r="E910" s="171" t="s">
        <v>1052</v>
      </c>
    </row>
    <row r="911" spans="1:5" x14ac:dyDescent="0.25">
      <c r="A911" s="274" t="s">
        <v>1472</v>
      </c>
      <c r="B911" s="276" t="s">
        <v>1494</v>
      </c>
      <c r="C911" s="277"/>
      <c r="D911" s="280" t="s">
        <v>41</v>
      </c>
      <c r="E911" s="172" t="s">
        <v>1051</v>
      </c>
    </row>
    <row r="912" spans="1:5" x14ac:dyDescent="0.25">
      <c r="A912" s="275"/>
      <c r="B912" s="278"/>
      <c r="C912" s="279"/>
      <c r="D912" s="281"/>
      <c r="E912" s="173" t="s">
        <v>1052</v>
      </c>
    </row>
    <row r="913" spans="1:5" x14ac:dyDescent="0.25">
      <c r="A913" s="282" t="s">
        <v>1504</v>
      </c>
      <c r="B913" s="284" t="s">
        <v>1505</v>
      </c>
      <c r="C913" s="285"/>
      <c r="D913" s="288" t="s">
        <v>41</v>
      </c>
      <c r="E913" s="170" t="s">
        <v>1051</v>
      </c>
    </row>
    <row r="914" spans="1:5" x14ac:dyDescent="0.25">
      <c r="A914" s="290"/>
      <c r="B914" s="291"/>
      <c r="C914" s="292"/>
      <c r="D914" s="293"/>
      <c r="E914" s="171" t="s">
        <v>1052</v>
      </c>
    </row>
    <row r="915" spans="1:5" x14ac:dyDescent="0.25">
      <c r="A915" s="274" t="s">
        <v>1506</v>
      </c>
      <c r="B915" s="276" t="s">
        <v>1505</v>
      </c>
      <c r="C915" s="277"/>
      <c r="D915" s="280" t="s">
        <v>41</v>
      </c>
      <c r="E915" s="172" t="s">
        <v>1051</v>
      </c>
    </row>
    <row r="916" spans="1:5" x14ac:dyDescent="0.25">
      <c r="A916" s="275"/>
      <c r="B916" s="278"/>
      <c r="C916" s="279"/>
      <c r="D916" s="281"/>
      <c r="E916" s="173" t="s">
        <v>1052</v>
      </c>
    </row>
    <row r="917" spans="1:5" x14ac:dyDescent="0.25">
      <c r="A917" s="282" t="s">
        <v>1507</v>
      </c>
      <c r="B917" s="284" t="s">
        <v>1505</v>
      </c>
      <c r="C917" s="285"/>
      <c r="D917" s="288" t="s">
        <v>41</v>
      </c>
      <c r="E917" s="170" t="s">
        <v>1051</v>
      </c>
    </row>
    <row r="918" spans="1:5" x14ac:dyDescent="0.25">
      <c r="A918" s="290"/>
      <c r="B918" s="291"/>
      <c r="C918" s="292"/>
      <c r="D918" s="293"/>
      <c r="E918" s="171" t="s">
        <v>1052</v>
      </c>
    </row>
    <row r="919" spans="1:5" x14ac:dyDescent="0.25">
      <c r="A919" s="274" t="s">
        <v>1508</v>
      </c>
      <c r="B919" s="276" t="s">
        <v>1505</v>
      </c>
      <c r="C919" s="277"/>
      <c r="D919" s="280" t="s">
        <v>41</v>
      </c>
      <c r="E919" s="172" t="s">
        <v>1051</v>
      </c>
    </row>
    <row r="920" spans="1:5" x14ac:dyDescent="0.25">
      <c r="A920" s="275"/>
      <c r="B920" s="278"/>
      <c r="C920" s="279"/>
      <c r="D920" s="281"/>
      <c r="E920" s="173" t="s">
        <v>1052</v>
      </c>
    </row>
    <row r="921" spans="1:5" x14ac:dyDescent="0.25">
      <c r="A921" s="282" t="s">
        <v>1509</v>
      </c>
      <c r="B921" s="284" t="s">
        <v>1505</v>
      </c>
      <c r="C921" s="285"/>
      <c r="D921" s="288" t="s">
        <v>41</v>
      </c>
      <c r="E921" s="170" t="s">
        <v>1051</v>
      </c>
    </row>
    <row r="922" spans="1:5" x14ac:dyDescent="0.25">
      <c r="A922" s="290"/>
      <c r="B922" s="291"/>
      <c r="C922" s="292"/>
      <c r="D922" s="293"/>
      <c r="E922" s="171" t="s">
        <v>1052</v>
      </c>
    </row>
    <row r="923" spans="1:5" x14ac:dyDescent="0.25">
      <c r="A923" s="274" t="s">
        <v>1510</v>
      </c>
      <c r="B923" s="276" t="s">
        <v>1505</v>
      </c>
      <c r="C923" s="277"/>
      <c r="D923" s="280" t="s">
        <v>41</v>
      </c>
      <c r="E923" s="172" t="s">
        <v>1051</v>
      </c>
    </row>
    <row r="924" spans="1:5" x14ac:dyDescent="0.25">
      <c r="A924" s="275"/>
      <c r="B924" s="278"/>
      <c r="C924" s="279"/>
      <c r="D924" s="281"/>
      <c r="E924" s="173" t="s">
        <v>1052</v>
      </c>
    </row>
    <row r="925" spans="1:5" x14ac:dyDescent="0.25">
      <c r="A925" s="282" t="s">
        <v>1511</v>
      </c>
      <c r="B925" s="284" t="s">
        <v>1512</v>
      </c>
      <c r="C925" s="285"/>
      <c r="D925" s="288" t="s">
        <v>41</v>
      </c>
      <c r="E925" s="170" t="s">
        <v>1051</v>
      </c>
    </row>
    <row r="926" spans="1:5" x14ac:dyDescent="0.25">
      <c r="A926" s="290"/>
      <c r="B926" s="291"/>
      <c r="C926" s="292"/>
      <c r="D926" s="293"/>
      <c r="E926" s="171" t="s">
        <v>1052</v>
      </c>
    </row>
    <row r="927" spans="1:5" x14ac:dyDescent="0.25">
      <c r="A927" s="274" t="s">
        <v>1513</v>
      </c>
      <c r="B927" s="276" t="s">
        <v>1512</v>
      </c>
      <c r="C927" s="277"/>
      <c r="D927" s="280" t="s">
        <v>41</v>
      </c>
      <c r="E927" s="172" t="s">
        <v>1051</v>
      </c>
    </row>
    <row r="928" spans="1:5" x14ac:dyDescent="0.25">
      <c r="A928" s="275"/>
      <c r="B928" s="278"/>
      <c r="C928" s="279"/>
      <c r="D928" s="281"/>
      <c r="E928" s="173" t="s">
        <v>1052</v>
      </c>
    </row>
    <row r="929" spans="1:5" x14ac:dyDescent="0.25">
      <c r="A929" s="282" t="s">
        <v>1514</v>
      </c>
      <c r="B929" s="284" t="s">
        <v>1512</v>
      </c>
      <c r="C929" s="285"/>
      <c r="D929" s="288" t="s">
        <v>41</v>
      </c>
      <c r="E929" s="170" t="s">
        <v>1051</v>
      </c>
    </row>
    <row r="930" spans="1:5" x14ac:dyDescent="0.25">
      <c r="A930" s="290"/>
      <c r="B930" s="291"/>
      <c r="C930" s="292"/>
      <c r="D930" s="293"/>
      <c r="E930" s="171" t="s">
        <v>1052</v>
      </c>
    </row>
    <row r="931" spans="1:5" x14ac:dyDescent="0.25">
      <c r="A931" s="274" t="s">
        <v>1515</v>
      </c>
      <c r="B931" s="276" t="s">
        <v>1512</v>
      </c>
      <c r="C931" s="277"/>
      <c r="D931" s="280" t="s">
        <v>41</v>
      </c>
      <c r="E931" s="172" t="s">
        <v>1051</v>
      </c>
    </row>
    <row r="932" spans="1:5" x14ac:dyDescent="0.25">
      <c r="A932" s="275"/>
      <c r="B932" s="278"/>
      <c r="C932" s="279"/>
      <c r="D932" s="281"/>
      <c r="E932" s="173" t="s">
        <v>1052</v>
      </c>
    </row>
    <row r="933" spans="1:5" x14ac:dyDescent="0.25">
      <c r="A933" s="282" t="s">
        <v>1516</v>
      </c>
      <c r="B933" s="284" t="s">
        <v>1512</v>
      </c>
      <c r="C933" s="285"/>
      <c r="D933" s="288" t="s">
        <v>41</v>
      </c>
      <c r="E933" s="170" t="s">
        <v>1051</v>
      </c>
    </row>
    <row r="934" spans="1:5" x14ac:dyDescent="0.25">
      <c r="A934" s="290"/>
      <c r="B934" s="291"/>
      <c r="C934" s="292"/>
      <c r="D934" s="293"/>
      <c r="E934" s="171" t="s">
        <v>1052</v>
      </c>
    </row>
    <row r="935" spans="1:5" x14ac:dyDescent="0.25">
      <c r="A935" s="274" t="s">
        <v>1517</v>
      </c>
      <c r="B935" s="276" t="s">
        <v>1512</v>
      </c>
      <c r="C935" s="277"/>
      <c r="D935" s="280" t="s">
        <v>41</v>
      </c>
      <c r="E935" s="172" t="s">
        <v>1051</v>
      </c>
    </row>
    <row r="936" spans="1:5" x14ac:dyDescent="0.25">
      <c r="A936" s="275"/>
      <c r="B936" s="278"/>
      <c r="C936" s="279"/>
      <c r="D936" s="281"/>
      <c r="E936" s="173" t="s">
        <v>1052</v>
      </c>
    </row>
    <row r="937" spans="1:5" x14ac:dyDescent="0.25">
      <c r="A937" s="282" t="s">
        <v>1518</v>
      </c>
      <c r="B937" s="284" t="s">
        <v>1512</v>
      </c>
      <c r="C937" s="285"/>
      <c r="D937" s="288" t="s">
        <v>41</v>
      </c>
      <c r="E937" s="170" t="s">
        <v>1051</v>
      </c>
    </row>
    <row r="938" spans="1:5" x14ac:dyDescent="0.25">
      <c r="A938" s="290"/>
      <c r="B938" s="291"/>
      <c r="C938" s="292"/>
      <c r="D938" s="293"/>
      <c r="E938" s="171" t="s">
        <v>1052</v>
      </c>
    </row>
    <row r="939" spans="1:5" x14ac:dyDescent="0.25">
      <c r="A939" s="274" t="s">
        <v>1519</v>
      </c>
      <c r="B939" s="276" t="s">
        <v>1512</v>
      </c>
      <c r="C939" s="277"/>
      <c r="D939" s="280" t="s">
        <v>41</v>
      </c>
      <c r="E939" s="172" t="s">
        <v>1051</v>
      </c>
    </row>
    <row r="940" spans="1:5" x14ac:dyDescent="0.25">
      <c r="A940" s="275"/>
      <c r="B940" s="278"/>
      <c r="C940" s="279"/>
      <c r="D940" s="281"/>
      <c r="E940" s="173" t="s">
        <v>1052</v>
      </c>
    </row>
    <row r="941" spans="1:5" x14ac:dyDescent="0.25">
      <c r="A941" s="282" t="s">
        <v>1170</v>
      </c>
      <c r="B941" s="284" t="s">
        <v>1520</v>
      </c>
      <c r="C941" s="285"/>
      <c r="D941" s="288" t="s">
        <v>41</v>
      </c>
      <c r="E941" s="170" t="s">
        <v>1051</v>
      </c>
    </row>
    <row r="942" spans="1:5" x14ac:dyDescent="0.25">
      <c r="A942" s="290"/>
      <c r="B942" s="291"/>
      <c r="C942" s="292"/>
      <c r="D942" s="293"/>
      <c r="E942" s="171" t="s">
        <v>1052</v>
      </c>
    </row>
    <row r="943" spans="1:5" x14ac:dyDescent="0.25">
      <c r="A943" s="274" t="s">
        <v>1521</v>
      </c>
      <c r="B943" s="276" t="s">
        <v>1520</v>
      </c>
      <c r="C943" s="277"/>
      <c r="D943" s="280" t="s">
        <v>41</v>
      </c>
      <c r="E943" s="172" t="s">
        <v>1051</v>
      </c>
    </row>
    <row r="944" spans="1:5" x14ac:dyDescent="0.25">
      <c r="A944" s="275"/>
      <c r="B944" s="278"/>
      <c r="C944" s="279"/>
      <c r="D944" s="281"/>
      <c r="E944" s="173" t="s">
        <v>1052</v>
      </c>
    </row>
    <row r="945" spans="1:5" x14ac:dyDescent="0.25">
      <c r="A945" s="282" t="s">
        <v>1522</v>
      </c>
      <c r="B945" s="284" t="s">
        <v>1520</v>
      </c>
      <c r="C945" s="285"/>
      <c r="D945" s="288" t="s">
        <v>41</v>
      </c>
      <c r="E945" s="170" t="s">
        <v>1051</v>
      </c>
    </row>
    <row r="946" spans="1:5" x14ac:dyDescent="0.25">
      <c r="A946" s="290"/>
      <c r="B946" s="291"/>
      <c r="C946" s="292"/>
      <c r="D946" s="293"/>
      <c r="E946" s="171" t="s">
        <v>1052</v>
      </c>
    </row>
    <row r="947" spans="1:5" x14ac:dyDescent="0.25">
      <c r="A947" s="274" t="s">
        <v>1523</v>
      </c>
      <c r="B947" s="276" t="s">
        <v>1524</v>
      </c>
      <c r="C947" s="277"/>
      <c r="D947" s="280" t="s">
        <v>41</v>
      </c>
      <c r="E947" s="172" t="s">
        <v>1051</v>
      </c>
    </row>
    <row r="948" spans="1:5" x14ac:dyDescent="0.25">
      <c r="A948" s="275"/>
      <c r="B948" s="278"/>
      <c r="C948" s="279"/>
      <c r="D948" s="281"/>
      <c r="E948" s="173" t="s">
        <v>1052</v>
      </c>
    </row>
    <row r="949" spans="1:5" x14ac:dyDescent="0.25">
      <c r="A949" s="282" t="s">
        <v>1525</v>
      </c>
      <c r="B949" s="284" t="s">
        <v>1524</v>
      </c>
      <c r="C949" s="285"/>
      <c r="D949" s="288" t="s">
        <v>41</v>
      </c>
      <c r="E949" s="170" t="s">
        <v>1051</v>
      </c>
    </row>
    <row r="950" spans="1:5" x14ac:dyDescent="0.25">
      <c r="A950" s="290"/>
      <c r="B950" s="291"/>
      <c r="C950" s="292"/>
      <c r="D950" s="293"/>
      <c r="E950" s="171" t="s">
        <v>1052</v>
      </c>
    </row>
    <row r="951" spans="1:5" x14ac:dyDescent="0.25">
      <c r="A951" s="274" t="s">
        <v>1526</v>
      </c>
      <c r="B951" s="276" t="s">
        <v>1524</v>
      </c>
      <c r="C951" s="277"/>
      <c r="D951" s="280" t="s">
        <v>41</v>
      </c>
      <c r="E951" s="172" t="s">
        <v>1051</v>
      </c>
    </row>
    <row r="952" spans="1:5" x14ac:dyDescent="0.25">
      <c r="A952" s="275"/>
      <c r="B952" s="278"/>
      <c r="C952" s="279"/>
      <c r="D952" s="281"/>
      <c r="E952" s="173" t="s">
        <v>1052</v>
      </c>
    </row>
    <row r="953" spans="1:5" x14ac:dyDescent="0.25">
      <c r="A953" s="282" t="s">
        <v>1527</v>
      </c>
      <c r="B953" s="284" t="s">
        <v>1524</v>
      </c>
      <c r="C953" s="285"/>
      <c r="D953" s="288" t="s">
        <v>41</v>
      </c>
      <c r="E953" s="170" t="s">
        <v>1051</v>
      </c>
    </row>
    <row r="954" spans="1:5" x14ac:dyDescent="0.25">
      <c r="A954" s="290"/>
      <c r="B954" s="291"/>
      <c r="C954" s="292"/>
      <c r="D954" s="293"/>
      <c r="E954" s="171" t="s">
        <v>1052</v>
      </c>
    </row>
    <row r="955" spans="1:5" x14ac:dyDescent="0.25">
      <c r="A955" s="274" t="s">
        <v>1528</v>
      </c>
      <c r="B955" s="276" t="s">
        <v>1524</v>
      </c>
      <c r="C955" s="277"/>
      <c r="D955" s="280" t="s">
        <v>41</v>
      </c>
      <c r="E955" s="172" t="s">
        <v>1051</v>
      </c>
    </row>
    <row r="956" spans="1:5" x14ac:dyDescent="0.25">
      <c r="A956" s="275"/>
      <c r="B956" s="278"/>
      <c r="C956" s="279"/>
      <c r="D956" s="281"/>
      <c r="E956" s="173" t="s">
        <v>1052</v>
      </c>
    </row>
    <row r="957" spans="1:5" x14ac:dyDescent="0.25">
      <c r="A957" s="282" t="s">
        <v>1529</v>
      </c>
      <c r="B957" s="284" t="s">
        <v>1524</v>
      </c>
      <c r="C957" s="285"/>
      <c r="D957" s="288" t="s">
        <v>41</v>
      </c>
      <c r="E957" s="170" t="s">
        <v>1051</v>
      </c>
    </row>
    <row r="958" spans="1:5" x14ac:dyDescent="0.25">
      <c r="A958" s="290"/>
      <c r="B958" s="291"/>
      <c r="C958" s="292"/>
      <c r="D958" s="293"/>
      <c r="E958" s="171" t="s">
        <v>1052</v>
      </c>
    </row>
    <row r="959" spans="1:5" x14ac:dyDescent="0.25">
      <c r="A959" s="274" t="s">
        <v>1530</v>
      </c>
      <c r="B959" s="276" t="s">
        <v>1524</v>
      </c>
      <c r="C959" s="277"/>
      <c r="D959" s="280" t="s">
        <v>41</v>
      </c>
      <c r="E959" s="172" t="s">
        <v>1051</v>
      </c>
    </row>
    <row r="960" spans="1:5" x14ac:dyDescent="0.25">
      <c r="A960" s="275"/>
      <c r="B960" s="278"/>
      <c r="C960" s="279"/>
      <c r="D960" s="281"/>
      <c r="E960" s="173" t="s">
        <v>1052</v>
      </c>
    </row>
    <row r="961" spans="1:5" x14ac:dyDescent="0.25">
      <c r="A961" s="282" t="s">
        <v>1531</v>
      </c>
      <c r="B961" s="284" t="s">
        <v>1524</v>
      </c>
      <c r="C961" s="285"/>
      <c r="D961" s="288" t="s">
        <v>41</v>
      </c>
      <c r="E961" s="170" t="s">
        <v>1051</v>
      </c>
    </row>
    <row r="962" spans="1:5" x14ac:dyDescent="0.25">
      <c r="A962" s="290"/>
      <c r="B962" s="291"/>
      <c r="C962" s="292"/>
      <c r="D962" s="293"/>
      <c r="E962" s="171" t="s">
        <v>1052</v>
      </c>
    </row>
    <row r="963" spans="1:5" x14ac:dyDescent="0.25">
      <c r="A963" s="274" t="s">
        <v>1532</v>
      </c>
      <c r="B963" s="276" t="s">
        <v>1524</v>
      </c>
      <c r="C963" s="277"/>
      <c r="D963" s="280" t="s">
        <v>41</v>
      </c>
      <c r="E963" s="172" t="s">
        <v>1051</v>
      </c>
    </row>
    <row r="964" spans="1:5" x14ac:dyDescent="0.25">
      <c r="A964" s="275"/>
      <c r="B964" s="278"/>
      <c r="C964" s="279"/>
      <c r="D964" s="281"/>
      <c r="E964" s="173" t="s">
        <v>1052</v>
      </c>
    </row>
    <row r="965" spans="1:5" x14ac:dyDescent="0.25">
      <c r="A965" s="282" t="s">
        <v>1533</v>
      </c>
      <c r="B965" s="284" t="s">
        <v>1524</v>
      </c>
      <c r="C965" s="285"/>
      <c r="D965" s="288" t="s">
        <v>41</v>
      </c>
      <c r="E965" s="170" t="s">
        <v>1051</v>
      </c>
    </row>
    <row r="966" spans="1:5" x14ac:dyDescent="0.25">
      <c r="A966" s="290"/>
      <c r="B966" s="291"/>
      <c r="C966" s="292"/>
      <c r="D966" s="293"/>
      <c r="E966" s="171" t="s">
        <v>1052</v>
      </c>
    </row>
    <row r="967" spans="1:5" x14ac:dyDescent="0.25">
      <c r="A967" s="274" t="s">
        <v>1534</v>
      </c>
      <c r="B967" s="276" t="s">
        <v>1524</v>
      </c>
      <c r="C967" s="277"/>
      <c r="D967" s="280" t="s">
        <v>41</v>
      </c>
      <c r="E967" s="172" t="s">
        <v>1051</v>
      </c>
    </row>
    <row r="968" spans="1:5" x14ac:dyDescent="0.25">
      <c r="A968" s="275"/>
      <c r="B968" s="278"/>
      <c r="C968" s="279"/>
      <c r="D968" s="281"/>
      <c r="E968" s="173" t="s">
        <v>1052</v>
      </c>
    </row>
    <row r="969" spans="1:5" x14ac:dyDescent="0.25">
      <c r="A969" s="282" t="s">
        <v>1535</v>
      </c>
      <c r="B969" s="284" t="s">
        <v>1524</v>
      </c>
      <c r="C969" s="285"/>
      <c r="D969" s="288" t="s">
        <v>41</v>
      </c>
      <c r="E969" s="170" t="s">
        <v>1051</v>
      </c>
    </row>
    <row r="970" spans="1:5" x14ac:dyDescent="0.25">
      <c r="A970" s="290"/>
      <c r="B970" s="291"/>
      <c r="C970" s="292"/>
      <c r="D970" s="293"/>
      <c r="E970" s="171" t="s">
        <v>1052</v>
      </c>
    </row>
    <row r="971" spans="1:5" x14ac:dyDescent="0.25">
      <c r="A971" s="274" t="s">
        <v>1170</v>
      </c>
      <c r="B971" s="276" t="s">
        <v>1524</v>
      </c>
      <c r="C971" s="277"/>
      <c r="D971" s="280" t="s">
        <v>41</v>
      </c>
      <c r="E971" s="172" t="s">
        <v>1051</v>
      </c>
    </row>
    <row r="972" spans="1:5" x14ac:dyDescent="0.25">
      <c r="A972" s="275"/>
      <c r="B972" s="278"/>
      <c r="C972" s="279"/>
      <c r="D972" s="281"/>
      <c r="E972" s="173" t="s">
        <v>1052</v>
      </c>
    </row>
    <row r="973" spans="1:5" x14ac:dyDescent="0.25">
      <c r="A973" s="282" t="s">
        <v>1536</v>
      </c>
      <c r="B973" s="284" t="s">
        <v>1524</v>
      </c>
      <c r="C973" s="285"/>
      <c r="D973" s="288" t="s">
        <v>41</v>
      </c>
      <c r="E973" s="170" t="s">
        <v>1051</v>
      </c>
    </row>
    <row r="974" spans="1:5" x14ac:dyDescent="0.25">
      <c r="A974" s="290"/>
      <c r="B974" s="291"/>
      <c r="C974" s="292"/>
      <c r="D974" s="293"/>
      <c r="E974" s="171" t="s">
        <v>1052</v>
      </c>
    </row>
    <row r="975" spans="1:5" x14ac:dyDescent="0.25">
      <c r="A975" s="274" t="s">
        <v>1537</v>
      </c>
      <c r="B975" s="276" t="s">
        <v>1524</v>
      </c>
      <c r="C975" s="277"/>
      <c r="D975" s="280" t="s">
        <v>41</v>
      </c>
      <c r="E975" s="172" t="s">
        <v>1051</v>
      </c>
    </row>
    <row r="976" spans="1:5" x14ac:dyDescent="0.25">
      <c r="A976" s="275"/>
      <c r="B976" s="278"/>
      <c r="C976" s="279"/>
      <c r="D976" s="281"/>
      <c r="E976" s="173" t="s">
        <v>1052</v>
      </c>
    </row>
    <row r="977" spans="1:5" x14ac:dyDescent="0.25">
      <c r="A977" s="282" t="s">
        <v>1538</v>
      </c>
      <c r="B977" s="284" t="s">
        <v>1524</v>
      </c>
      <c r="C977" s="285"/>
      <c r="D977" s="288" t="s">
        <v>41</v>
      </c>
      <c r="E977" s="170" t="s">
        <v>1051</v>
      </c>
    </row>
    <row r="978" spans="1:5" x14ac:dyDescent="0.25">
      <c r="A978" s="290"/>
      <c r="B978" s="291"/>
      <c r="C978" s="292"/>
      <c r="D978" s="293"/>
      <c r="E978" s="171" t="s">
        <v>1052</v>
      </c>
    </row>
    <row r="979" spans="1:5" x14ac:dyDescent="0.25">
      <c r="A979" s="274" t="s">
        <v>1539</v>
      </c>
      <c r="B979" s="276" t="s">
        <v>1540</v>
      </c>
      <c r="C979" s="277"/>
      <c r="D979" s="280" t="s">
        <v>41</v>
      </c>
      <c r="E979" s="172" t="s">
        <v>1051</v>
      </c>
    </row>
    <row r="980" spans="1:5" x14ac:dyDescent="0.25">
      <c r="A980" s="275"/>
      <c r="B980" s="278"/>
      <c r="C980" s="279"/>
      <c r="D980" s="281"/>
      <c r="E980" s="173" t="s">
        <v>1052</v>
      </c>
    </row>
    <row r="981" spans="1:5" x14ac:dyDescent="0.25">
      <c r="A981" s="282" t="s">
        <v>1541</v>
      </c>
      <c r="B981" s="284" t="s">
        <v>1540</v>
      </c>
      <c r="C981" s="285"/>
      <c r="D981" s="288" t="s">
        <v>41</v>
      </c>
      <c r="E981" s="170" t="s">
        <v>1051</v>
      </c>
    </row>
    <row r="982" spans="1:5" x14ac:dyDescent="0.25">
      <c r="A982" s="290"/>
      <c r="B982" s="291"/>
      <c r="C982" s="292"/>
      <c r="D982" s="293"/>
      <c r="E982" s="171" t="s">
        <v>1052</v>
      </c>
    </row>
    <row r="983" spans="1:5" x14ac:dyDescent="0.25">
      <c r="A983" s="274" t="s">
        <v>1542</v>
      </c>
      <c r="B983" s="276" t="s">
        <v>1540</v>
      </c>
      <c r="C983" s="277"/>
      <c r="D983" s="280" t="s">
        <v>41</v>
      </c>
      <c r="E983" s="172" t="s">
        <v>1051</v>
      </c>
    </row>
    <row r="984" spans="1:5" x14ac:dyDescent="0.25">
      <c r="A984" s="275"/>
      <c r="B984" s="278"/>
      <c r="C984" s="279"/>
      <c r="D984" s="281"/>
      <c r="E984" s="173" t="s">
        <v>1052</v>
      </c>
    </row>
    <row r="985" spans="1:5" x14ac:dyDescent="0.25">
      <c r="A985" s="282" t="s">
        <v>1543</v>
      </c>
      <c r="B985" s="284" t="s">
        <v>1540</v>
      </c>
      <c r="C985" s="285"/>
      <c r="D985" s="288" t="s">
        <v>41</v>
      </c>
      <c r="E985" s="170" t="s">
        <v>1051</v>
      </c>
    </row>
    <row r="986" spans="1:5" x14ac:dyDescent="0.25">
      <c r="A986" s="290"/>
      <c r="B986" s="291"/>
      <c r="C986" s="292"/>
      <c r="D986" s="293"/>
      <c r="E986" s="171" t="s">
        <v>1052</v>
      </c>
    </row>
    <row r="987" spans="1:5" x14ac:dyDescent="0.25">
      <c r="A987" s="274" t="s">
        <v>1544</v>
      </c>
      <c r="B987" s="276" t="s">
        <v>1540</v>
      </c>
      <c r="C987" s="277"/>
      <c r="D987" s="280" t="s">
        <v>41</v>
      </c>
      <c r="E987" s="172" t="s">
        <v>1051</v>
      </c>
    </row>
    <row r="988" spans="1:5" x14ac:dyDescent="0.25">
      <c r="A988" s="275"/>
      <c r="B988" s="278"/>
      <c r="C988" s="279"/>
      <c r="D988" s="281"/>
      <c r="E988" s="173" t="s">
        <v>1052</v>
      </c>
    </row>
    <row r="989" spans="1:5" x14ac:dyDescent="0.25">
      <c r="A989" s="282" t="s">
        <v>1545</v>
      </c>
      <c r="B989" s="284" t="s">
        <v>1546</v>
      </c>
      <c r="C989" s="285"/>
      <c r="D989" s="288" t="s">
        <v>41</v>
      </c>
      <c r="E989" s="170" t="s">
        <v>1051</v>
      </c>
    </row>
    <row r="990" spans="1:5" x14ac:dyDescent="0.25">
      <c r="A990" s="290"/>
      <c r="B990" s="291"/>
      <c r="C990" s="292"/>
      <c r="D990" s="293"/>
      <c r="E990" s="171" t="s">
        <v>1052</v>
      </c>
    </row>
    <row r="991" spans="1:5" x14ac:dyDescent="0.25">
      <c r="A991" s="274" t="s">
        <v>1547</v>
      </c>
      <c r="B991" s="276" t="s">
        <v>1546</v>
      </c>
      <c r="C991" s="277"/>
      <c r="D991" s="280" t="s">
        <v>41</v>
      </c>
      <c r="E991" s="172" t="s">
        <v>1051</v>
      </c>
    </row>
    <row r="992" spans="1:5" x14ac:dyDescent="0.25">
      <c r="A992" s="275"/>
      <c r="B992" s="278"/>
      <c r="C992" s="279"/>
      <c r="D992" s="281"/>
      <c r="E992" s="173" t="s">
        <v>1052</v>
      </c>
    </row>
    <row r="993" spans="1:5" x14ac:dyDescent="0.25">
      <c r="A993" s="282" t="s">
        <v>1548</v>
      </c>
      <c r="B993" s="284" t="s">
        <v>1546</v>
      </c>
      <c r="C993" s="285"/>
      <c r="D993" s="288" t="s">
        <v>41</v>
      </c>
      <c r="E993" s="170" t="s">
        <v>1051</v>
      </c>
    </row>
    <row r="994" spans="1:5" x14ac:dyDescent="0.25">
      <c r="A994" s="290"/>
      <c r="B994" s="291"/>
      <c r="C994" s="292"/>
      <c r="D994" s="293"/>
      <c r="E994" s="171" t="s">
        <v>1052</v>
      </c>
    </row>
    <row r="995" spans="1:5" x14ac:dyDescent="0.25">
      <c r="A995" s="274" t="s">
        <v>1549</v>
      </c>
      <c r="B995" s="276" t="s">
        <v>1546</v>
      </c>
      <c r="C995" s="277"/>
      <c r="D995" s="280" t="s">
        <v>41</v>
      </c>
      <c r="E995" s="172" t="s">
        <v>1051</v>
      </c>
    </row>
    <row r="996" spans="1:5" x14ac:dyDescent="0.25">
      <c r="A996" s="275"/>
      <c r="B996" s="278"/>
      <c r="C996" s="279"/>
      <c r="D996" s="281"/>
      <c r="E996" s="173" t="s">
        <v>1052</v>
      </c>
    </row>
    <row r="997" spans="1:5" x14ac:dyDescent="0.25">
      <c r="A997" s="282" t="s">
        <v>1550</v>
      </c>
      <c r="B997" s="284" t="s">
        <v>1546</v>
      </c>
      <c r="C997" s="285"/>
      <c r="D997" s="288" t="s">
        <v>41</v>
      </c>
      <c r="E997" s="170" t="s">
        <v>1051</v>
      </c>
    </row>
    <row r="998" spans="1:5" x14ac:dyDescent="0.25">
      <c r="A998" s="290"/>
      <c r="B998" s="291"/>
      <c r="C998" s="292"/>
      <c r="D998" s="293"/>
      <c r="E998" s="171" t="s">
        <v>1052</v>
      </c>
    </row>
    <row r="999" spans="1:5" x14ac:dyDescent="0.25">
      <c r="A999" s="274" t="s">
        <v>1551</v>
      </c>
      <c r="B999" s="276" t="s">
        <v>1546</v>
      </c>
      <c r="C999" s="277"/>
      <c r="D999" s="280" t="s">
        <v>41</v>
      </c>
      <c r="E999" s="172" t="s">
        <v>1051</v>
      </c>
    </row>
    <row r="1000" spans="1:5" x14ac:dyDescent="0.25">
      <c r="A1000" s="275"/>
      <c r="B1000" s="278"/>
      <c r="C1000" s="279"/>
      <c r="D1000" s="281"/>
      <c r="E1000" s="173" t="s">
        <v>1052</v>
      </c>
    </row>
    <row r="1001" spans="1:5" x14ac:dyDescent="0.25">
      <c r="A1001" s="282" t="s">
        <v>1552</v>
      </c>
      <c r="B1001" s="284" t="s">
        <v>1546</v>
      </c>
      <c r="C1001" s="285"/>
      <c r="D1001" s="288" t="s">
        <v>41</v>
      </c>
      <c r="E1001" s="170" t="s">
        <v>1051</v>
      </c>
    </row>
    <row r="1002" spans="1:5" x14ac:dyDescent="0.25">
      <c r="A1002" s="290"/>
      <c r="B1002" s="291"/>
      <c r="C1002" s="292"/>
      <c r="D1002" s="293"/>
      <c r="E1002" s="171" t="s">
        <v>1052</v>
      </c>
    </row>
    <row r="1003" spans="1:5" x14ac:dyDescent="0.25">
      <c r="A1003" s="274" t="s">
        <v>1553</v>
      </c>
      <c r="B1003" s="276" t="s">
        <v>1546</v>
      </c>
      <c r="C1003" s="277"/>
      <c r="D1003" s="280" t="s">
        <v>41</v>
      </c>
      <c r="E1003" s="172" t="s">
        <v>1051</v>
      </c>
    </row>
    <row r="1004" spans="1:5" x14ac:dyDescent="0.25">
      <c r="A1004" s="275"/>
      <c r="B1004" s="278"/>
      <c r="C1004" s="279"/>
      <c r="D1004" s="281"/>
      <c r="E1004" s="173" t="s">
        <v>1052</v>
      </c>
    </row>
    <row r="1005" spans="1:5" x14ac:dyDescent="0.25">
      <c r="A1005" s="282" t="s">
        <v>1554</v>
      </c>
      <c r="B1005" s="284" t="s">
        <v>1555</v>
      </c>
      <c r="C1005" s="285"/>
      <c r="D1005" s="288" t="s">
        <v>41</v>
      </c>
      <c r="E1005" s="170" t="s">
        <v>1051</v>
      </c>
    </row>
    <row r="1006" spans="1:5" x14ac:dyDescent="0.25">
      <c r="A1006" s="290"/>
      <c r="B1006" s="291"/>
      <c r="C1006" s="292"/>
      <c r="D1006" s="293"/>
      <c r="E1006" s="171" t="s">
        <v>1052</v>
      </c>
    </row>
    <row r="1007" spans="1:5" x14ac:dyDescent="0.25">
      <c r="A1007" s="274" t="s">
        <v>1063</v>
      </c>
      <c r="B1007" s="276" t="s">
        <v>1555</v>
      </c>
      <c r="C1007" s="277"/>
      <c r="D1007" s="280" t="s">
        <v>41</v>
      </c>
      <c r="E1007" s="172" t="s">
        <v>1051</v>
      </c>
    </row>
    <row r="1008" spans="1:5" x14ac:dyDescent="0.25">
      <c r="A1008" s="275"/>
      <c r="B1008" s="278"/>
      <c r="C1008" s="279"/>
      <c r="D1008" s="281"/>
      <c r="E1008" s="173" t="s">
        <v>1052</v>
      </c>
    </row>
    <row r="1009" spans="1:5" x14ac:dyDescent="0.25">
      <c r="A1009" s="282" t="s">
        <v>1556</v>
      </c>
      <c r="B1009" s="284" t="s">
        <v>1555</v>
      </c>
      <c r="C1009" s="285"/>
      <c r="D1009" s="288" t="s">
        <v>41</v>
      </c>
      <c r="E1009" s="170" t="s">
        <v>1051</v>
      </c>
    </row>
    <row r="1010" spans="1:5" x14ac:dyDescent="0.25">
      <c r="A1010" s="290"/>
      <c r="B1010" s="291"/>
      <c r="C1010" s="292"/>
      <c r="D1010" s="293"/>
      <c r="E1010" s="171" t="s">
        <v>1052</v>
      </c>
    </row>
    <row r="1011" spans="1:5" x14ac:dyDescent="0.25">
      <c r="A1011" s="274" t="s">
        <v>1557</v>
      </c>
      <c r="B1011" s="276" t="s">
        <v>1555</v>
      </c>
      <c r="C1011" s="277"/>
      <c r="D1011" s="280" t="s">
        <v>41</v>
      </c>
      <c r="E1011" s="172" t="s">
        <v>1051</v>
      </c>
    </row>
    <row r="1012" spans="1:5" x14ac:dyDescent="0.25">
      <c r="A1012" s="275"/>
      <c r="B1012" s="278"/>
      <c r="C1012" s="279"/>
      <c r="D1012" s="281"/>
      <c r="E1012" s="173" t="s">
        <v>1052</v>
      </c>
    </row>
    <row r="1013" spans="1:5" x14ac:dyDescent="0.25">
      <c r="A1013" s="282" t="s">
        <v>1558</v>
      </c>
      <c r="B1013" s="284" t="s">
        <v>1555</v>
      </c>
      <c r="C1013" s="285"/>
      <c r="D1013" s="288" t="s">
        <v>41</v>
      </c>
      <c r="E1013" s="170" t="s">
        <v>1051</v>
      </c>
    </row>
    <row r="1014" spans="1:5" x14ac:dyDescent="0.25">
      <c r="A1014" s="290"/>
      <c r="B1014" s="291"/>
      <c r="C1014" s="292"/>
      <c r="D1014" s="293"/>
      <c r="E1014" s="171" t="s">
        <v>1052</v>
      </c>
    </row>
    <row r="1015" spans="1:5" x14ac:dyDescent="0.25">
      <c r="A1015" s="274" t="s">
        <v>1559</v>
      </c>
      <c r="B1015" s="276" t="s">
        <v>1555</v>
      </c>
      <c r="C1015" s="277"/>
      <c r="D1015" s="280" t="s">
        <v>41</v>
      </c>
      <c r="E1015" s="172" t="s">
        <v>1051</v>
      </c>
    </row>
    <row r="1016" spans="1:5" x14ac:dyDescent="0.25">
      <c r="A1016" s="275"/>
      <c r="B1016" s="278"/>
      <c r="C1016" s="279"/>
      <c r="D1016" s="281"/>
      <c r="E1016" s="173" t="s">
        <v>1052</v>
      </c>
    </row>
    <row r="1017" spans="1:5" x14ac:dyDescent="0.25">
      <c r="A1017" s="282" t="s">
        <v>1560</v>
      </c>
      <c r="B1017" s="284" t="s">
        <v>1555</v>
      </c>
      <c r="C1017" s="285"/>
      <c r="D1017" s="288" t="s">
        <v>41</v>
      </c>
      <c r="E1017" s="170" t="s">
        <v>1051</v>
      </c>
    </row>
    <row r="1018" spans="1:5" x14ac:dyDescent="0.25">
      <c r="A1018" s="290"/>
      <c r="B1018" s="291"/>
      <c r="C1018" s="292"/>
      <c r="D1018" s="293"/>
      <c r="E1018" s="171" t="s">
        <v>1052</v>
      </c>
    </row>
    <row r="1019" spans="1:5" x14ac:dyDescent="0.25">
      <c r="A1019" s="274" t="s">
        <v>1561</v>
      </c>
      <c r="B1019" s="276" t="s">
        <v>1555</v>
      </c>
      <c r="C1019" s="277"/>
      <c r="D1019" s="280" t="s">
        <v>41</v>
      </c>
      <c r="E1019" s="172" t="s">
        <v>1051</v>
      </c>
    </row>
    <row r="1020" spans="1:5" x14ac:dyDescent="0.25">
      <c r="A1020" s="275"/>
      <c r="B1020" s="278"/>
      <c r="C1020" s="279"/>
      <c r="D1020" s="281"/>
      <c r="E1020" s="173" t="s">
        <v>1052</v>
      </c>
    </row>
    <row r="1021" spans="1:5" x14ac:dyDescent="0.25">
      <c r="A1021" s="282" t="s">
        <v>1562</v>
      </c>
      <c r="B1021" s="284" t="s">
        <v>1555</v>
      </c>
      <c r="C1021" s="285"/>
      <c r="D1021" s="288" t="s">
        <v>41</v>
      </c>
      <c r="E1021" s="170" t="s">
        <v>1051</v>
      </c>
    </row>
    <row r="1022" spans="1:5" x14ac:dyDescent="0.25">
      <c r="A1022" s="290"/>
      <c r="B1022" s="291"/>
      <c r="C1022" s="292"/>
      <c r="D1022" s="293"/>
      <c r="E1022" s="171" t="s">
        <v>1052</v>
      </c>
    </row>
    <row r="1023" spans="1:5" x14ac:dyDescent="0.25">
      <c r="A1023" s="274" t="s">
        <v>1563</v>
      </c>
      <c r="B1023" s="276" t="s">
        <v>1555</v>
      </c>
      <c r="C1023" s="277"/>
      <c r="D1023" s="280" t="s">
        <v>41</v>
      </c>
      <c r="E1023" s="172" t="s">
        <v>1051</v>
      </c>
    </row>
    <row r="1024" spans="1:5" x14ac:dyDescent="0.25">
      <c r="A1024" s="275"/>
      <c r="B1024" s="278"/>
      <c r="C1024" s="279"/>
      <c r="D1024" s="281"/>
      <c r="E1024" s="173" t="s">
        <v>1052</v>
      </c>
    </row>
    <row r="1025" spans="1:5" x14ac:dyDescent="0.25">
      <c r="A1025" s="282" t="s">
        <v>1564</v>
      </c>
      <c r="B1025" s="284" t="s">
        <v>1565</v>
      </c>
      <c r="C1025" s="285"/>
      <c r="D1025" s="288" t="s">
        <v>41</v>
      </c>
      <c r="E1025" s="170" t="s">
        <v>1051</v>
      </c>
    </row>
    <row r="1026" spans="1:5" x14ac:dyDescent="0.25">
      <c r="A1026" s="290"/>
      <c r="B1026" s="291"/>
      <c r="C1026" s="292"/>
      <c r="D1026" s="293"/>
      <c r="E1026" s="171" t="s">
        <v>1052</v>
      </c>
    </row>
    <row r="1027" spans="1:5" x14ac:dyDescent="0.25">
      <c r="A1027" s="274" t="s">
        <v>1566</v>
      </c>
      <c r="B1027" s="276" t="s">
        <v>1565</v>
      </c>
      <c r="C1027" s="277"/>
      <c r="D1027" s="280" t="s">
        <v>41</v>
      </c>
      <c r="E1027" s="172" t="s">
        <v>1051</v>
      </c>
    </row>
    <row r="1028" spans="1:5" x14ac:dyDescent="0.25">
      <c r="A1028" s="275"/>
      <c r="B1028" s="278"/>
      <c r="C1028" s="279"/>
      <c r="D1028" s="281"/>
      <c r="E1028" s="173" t="s">
        <v>1052</v>
      </c>
    </row>
    <row r="1029" spans="1:5" x14ac:dyDescent="0.25">
      <c r="A1029" s="282" t="s">
        <v>1567</v>
      </c>
      <c r="B1029" s="284" t="s">
        <v>1565</v>
      </c>
      <c r="C1029" s="285"/>
      <c r="D1029" s="288" t="s">
        <v>41</v>
      </c>
      <c r="E1029" s="170" t="s">
        <v>1051</v>
      </c>
    </row>
    <row r="1030" spans="1:5" x14ac:dyDescent="0.25">
      <c r="A1030" s="290"/>
      <c r="B1030" s="291"/>
      <c r="C1030" s="292"/>
      <c r="D1030" s="293"/>
      <c r="E1030" s="171" t="s">
        <v>1052</v>
      </c>
    </row>
    <row r="1031" spans="1:5" x14ac:dyDescent="0.25">
      <c r="A1031" s="274" t="s">
        <v>1568</v>
      </c>
      <c r="B1031" s="276" t="s">
        <v>1565</v>
      </c>
      <c r="C1031" s="277"/>
      <c r="D1031" s="280" t="s">
        <v>41</v>
      </c>
      <c r="E1031" s="172" t="s">
        <v>1051</v>
      </c>
    </row>
    <row r="1032" spans="1:5" x14ac:dyDescent="0.25">
      <c r="A1032" s="275"/>
      <c r="B1032" s="278"/>
      <c r="C1032" s="279"/>
      <c r="D1032" s="281"/>
      <c r="E1032" s="173" t="s">
        <v>1052</v>
      </c>
    </row>
    <row r="1033" spans="1:5" x14ac:dyDescent="0.25">
      <c r="A1033" s="282" t="s">
        <v>1569</v>
      </c>
      <c r="B1033" s="284" t="s">
        <v>1565</v>
      </c>
      <c r="C1033" s="285"/>
      <c r="D1033" s="288" t="s">
        <v>41</v>
      </c>
      <c r="E1033" s="170" t="s">
        <v>1051</v>
      </c>
    </row>
    <row r="1034" spans="1:5" x14ac:dyDescent="0.25">
      <c r="A1034" s="290"/>
      <c r="B1034" s="291"/>
      <c r="C1034" s="292"/>
      <c r="D1034" s="293"/>
      <c r="E1034" s="171" t="s">
        <v>1052</v>
      </c>
    </row>
    <row r="1035" spans="1:5" x14ac:dyDescent="0.25">
      <c r="A1035" s="274" t="s">
        <v>1570</v>
      </c>
      <c r="B1035" s="276" t="s">
        <v>1565</v>
      </c>
      <c r="C1035" s="277"/>
      <c r="D1035" s="280" t="s">
        <v>41</v>
      </c>
      <c r="E1035" s="172" t="s">
        <v>1051</v>
      </c>
    </row>
    <row r="1036" spans="1:5" x14ac:dyDescent="0.25">
      <c r="A1036" s="275"/>
      <c r="B1036" s="278"/>
      <c r="C1036" s="279"/>
      <c r="D1036" s="281"/>
      <c r="E1036" s="173" t="s">
        <v>1052</v>
      </c>
    </row>
    <row r="1037" spans="1:5" x14ac:dyDescent="0.25">
      <c r="A1037" s="282" t="s">
        <v>1571</v>
      </c>
      <c r="B1037" s="284" t="s">
        <v>1565</v>
      </c>
      <c r="C1037" s="285"/>
      <c r="D1037" s="288" t="s">
        <v>41</v>
      </c>
      <c r="E1037" s="170" t="s">
        <v>1051</v>
      </c>
    </row>
    <row r="1038" spans="1:5" x14ac:dyDescent="0.25">
      <c r="A1038" s="290"/>
      <c r="B1038" s="291"/>
      <c r="C1038" s="292"/>
      <c r="D1038" s="293"/>
      <c r="E1038" s="171" t="s">
        <v>1052</v>
      </c>
    </row>
    <row r="1039" spans="1:5" x14ac:dyDescent="0.25">
      <c r="A1039" s="274" t="s">
        <v>1572</v>
      </c>
      <c r="B1039" s="276" t="s">
        <v>1565</v>
      </c>
      <c r="C1039" s="277"/>
      <c r="D1039" s="280" t="s">
        <v>41</v>
      </c>
      <c r="E1039" s="172" t="s">
        <v>1051</v>
      </c>
    </row>
    <row r="1040" spans="1:5" x14ac:dyDescent="0.25">
      <c r="A1040" s="275"/>
      <c r="B1040" s="278"/>
      <c r="C1040" s="279"/>
      <c r="D1040" s="281"/>
      <c r="E1040" s="173" t="s">
        <v>1052</v>
      </c>
    </row>
    <row r="1041" spans="1:5" x14ac:dyDescent="0.25">
      <c r="A1041" s="282" t="s">
        <v>1573</v>
      </c>
      <c r="B1041" s="284" t="s">
        <v>1565</v>
      </c>
      <c r="C1041" s="285"/>
      <c r="D1041" s="288" t="s">
        <v>41</v>
      </c>
      <c r="E1041" s="170" t="s">
        <v>1051</v>
      </c>
    </row>
    <row r="1042" spans="1:5" x14ac:dyDescent="0.25">
      <c r="A1042" s="290"/>
      <c r="B1042" s="291"/>
      <c r="C1042" s="292"/>
      <c r="D1042" s="293"/>
      <c r="E1042" s="171" t="s">
        <v>1052</v>
      </c>
    </row>
    <row r="1043" spans="1:5" x14ac:dyDescent="0.25">
      <c r="A1043" s="274" t="s">
        <v>1574</v>
      </c>
      <c r="B1043" s="276" t="s">
        <v>1565</v>
      </c>
      <c r="C1043" s="277"/>
      <c r="D1043" s="280" t="s">
        <v>41</v>
      </c>
      <c r="E1043" s="172" t="s">
        <v>1051</v>
      </c>
    </row>
    <row r="1044" spans="1:5" x14ac:dyDescent="0.25">
      <c r="A1044" s="275"/>
      <c r="B1044" s="278"/>
      <c r="C1044" s="279"/>
      <c r="D1044" s="281"/>
      <c r="E1044" s="173" t="s">
        <v>1052</v>
      </c>
    </row>
    <row r="1045" spans="1:5" x14ac:dyDescent="0.25">
      <c r="A1045" s="282" t="s">
        <v>1575</v>
      </c>
      <c r="B1045" s="284" t="s">
        <v>1565</v>
      </c>
      <c r="C1045" s="285"/>
      <c r="D1045" s="288" t="s">
        <v>41</v>
      </c>
      <c r="E1045" s="170" t="s">
        <v>1051</v>
      </c>
    </row>
    <row r="1046" spans="1:5" x14ac:dyDescent="0.25">
      <c r="A1046" s="290"/>
      <c r="B1046" s="291"/>
      <c r="C1046" s="292"/>
      <c r="D1046" s="293"/>
      <c r="E1046" s="171" t="s">
        <v>1052</v>
      </c>
    </row>
    <row r="1047" spans="1:5" x14ac:dyDescent="0.25">
      <c r="A1047" s="274" t="s">
        <v>1576</v>
      </c>
      <c r="B1047" s="276" t="s">
        <v>1565</v>
      </c>
      <c r="C1047" s="277"/>
      <c r="D1047" s="280" t="s">
        <v>41</v>
      </c>
      <c r="E1047" s="172" t="s">
        <v>1051</v>
      </c>
    </row>
    <row r="1048" spans="1:5" x14ac:dyDescent="0.25">
      <c r="A1048" s="275"/>
      <c r="B1048" s="278"/>
      <c r="C1048" s="279"/>
      <c r="D1048" s="281"/>
      <c r="E1048" s="173" t="s">
        <v>1052</v>
      </c>
    </row>
    <row r="1049" spans="1:5" x14ac:dyDescent="0.25">
      <c r="A1049" s="282" t="s">
        <v>1577</v>
      </c>
      <c r="B1049" s="284" t="s">
        <v>1565</v>
      </c>
      <c r="C1049" s="285"/>
      <c r="D1049" s="288" t="s">
        <v>41</v>
      </c>
      <c r="E1049" s="170" t="s">
        <v>1051</v>
      </c>
    </row>
    <row r="1050" spans="1:5" x14ac:dyDescent="0.25">
      <c r="A1050" s="290"/>
      <c r="B1050" s="291"/>
      <c r="C1050" s="292"/>
      <c r="D1050" s="293"/>
      <c r="E1050" s="171" t="s">
        <v>1052</v>
      </c>
    </row>
    <row r="1051" spans="1:5" x14ac:dyDescent="0.25">
      <c r="A1051" s="274" t="s">
        <v>1578</v>
      </c>
      <c r="B1051" s="276" t="s">
        <v>1565</v>
      </c>
      <c r="C1051" s="277"/>
      <c r="D1051" s="280" t="s">
        <v>41</v>
      </c>
      <c r="E1051" s="172" t="s">
        <v>1051</v>
      </c>
    </row>
    <row r="1052" spans="1:5" x14ac:dyDescent="0.25">
      <c r="A1052" s="275"/>
      <c r="B1052" s="278"/>
      <c r="C1052" s="279"/>
      <c r="D1052" s="281"/>
      <c r="E1052" s="173" t="s">
        <v>1052</v>
      </c>
    </row>
    <row r="1053" spans="1:5" x14ac:dyDescent="0.25">
      <c r="A1053" s="282" t="s">
        <v>1579</v>
      </c>
      <c r="B1053" s="284" t="s">
        <v>1565</v>
      </c>
      <c r="C1053" s="285"/>
      <c r="D1053" s="288" t="s">
        <v>41</v>
      </c>
      <c r="E1053" s="170" t="s">
        <v>1051</v>
      </c>
    </row>
    <row r="1054" spans="1:5" x14ac:dyDescent="0.25">
      <c r="A1054" s="290"/>
      <c r="B1054" s="291"/>
      <c r="C1054" s="292"/>
      <c r="D1054" s="293"/>
      <c r="E1054" s="171" t="s">
        <v>1052</v>
      </c>
    </row>
    <row r="1055" spans="1:5" x14ac:dyDescent="0.25">
      <c r="A1055" s="274" t="s">
        <v>1580</v>
      </c>
      <c r="B1055" s="276" t="s">
        <v>1565</v>
      </c>
      <c r="C1055" s="277"/>
      <c r="D1055" s="280" t="s">
        <v>41</v>
      </c>
      <c r="E1055" s="172" t="s">
        <v>1051</v>
      </c>
    </row>
    <row r="1056" spans="1:5" x14ac:dyDescent="0.25">
      <c r="A1056" s="275"/>
      <c r="B1056" s="278"/>
      <c r="C1056" s="279"/>
      <c r="D1056" s="281"/>
      <c r="E1056" s="173" t="s">
        <v>1052</v>
      </c>
    </row>
    <row r="1057" spans="1:5" x14ac:dyDescent="0.25">
      <c r="A1057" s="282" t="s">
        <v>1581</v>
      </c>
      <c r="B1057" s="284" t="s">
        <v>1565</v>
      </c>
      <c r="C1057" s="285"/>
      <c r="D1057" s="288" t="s">
        <v>41</v>
      </c>
      <c r="E1057" s="170" t="s">
        <v>1051</v>
      </c>
    </row>
    <row r="1058" spans="1:5" x14ac:dyDescent="0.25">
      <c r="A1058" s="290"/>
      <c r="B1058" s="291"/>
      <c r="C1058" s="292"/>
      <c r="D1058" s="293"/>
      <c r="E1058" s="171" t="s">
        <v>1052</v>
      </c>
    </row>
    <row r="1059" spans="1:5" x14ac:dyDescent="0.25">
      <c r="A1059" s="274" t="s">
        <v>1582</v>
      </c>
      <c r="B1059" s="276" t="s">
        <v>1565</v>
      </c>
      <c r="C1059" s="277"/>
      <c r="D1059" s="280" t="s">
        <v>41</v>
      </c>
      <c r="E1059" s="172" t="s">
        <v>1051</v>
      </c>
    </row>
    <row r="1060" spans="1:5" x14ac:dyDescent="0.25">
      <c r="A1060" s="275"/>
      <c r="B1060" s="278"/>
      <c r="C1060" s="279"/>
      <c r="D1060" s="281"/>
      <c r="E1060" s="173" t="s">
        <v>1052</v>
      </c>
    </row>
    <row r="1061" spans="1:5" x14ac:dyDescent="0.25">
      <c r="A1061" s="282" t="s">
        <v>1583</v>
      </c>
      <c r="B1061" s="284" t="s">
        <v>1565</v>
      </c>
      <c r="C1061" s="285"/>
      <c r="D1061" s="288" t="s">
        <v>41</v>
      </c>
      <c r="E1061" s="170" t="s">
        <v>1051</v>
      </c>
    </row>
    <row r="1062" spans="1:5" x14ac:dyDescent="0.25">
      <c r="A1062" s="290"/>
      <c r="B1062" s="291"/>
      <c r="C1062" s="292"/>
      <c r="D1062" s="293"/>
      <c r="E1062" s="171" t="s">
        <v>1052</v>
      </c>
    </row>
    <row r="1063" spans="1:5" x14ac:dyDescent="0.25">
      <c r="A1063" s="274" t="s">
        <v>1584</v>
      </c>
      <c r="B1063" s="276" t="s">
        <v>1585</v>
      </c>
      <c r="C1063" s="277"/>
      <c r="D1063" s="280" t="s">
        <v>41</v>
      </c>
      <c r="E1063" s="172" t="s">
        <v>1051</v>
      </c>
    </row>
    <row r="1064" spans="1:5" x14ac:dyDescent="0.25">
      <c r="A1064" s="275"/>
      <c r="B1064" s="278"/>
      <c r="C1064" s="279"/>
      <c r="D1064" s="281"/>
      <c r="E1064" s="173" t="s">
        <v>1052</v>
      </c>
    </row>
    <row r="1065" spans="1:5" x14ac:dyDescent="0.25">
      <c r="A1065" s="282" t="s">
        <v>1586</v>
      </c>
      <c r="B1065" s="284" t="s">
        <v>1585</v>
      </c>
      <c r="C1065" s="285"/>
      <c r="D1065" s="288" t="s">
        <v>41</v>
      </c>
      <c r="E1065" s="170" t="s">
        <v>1051</v>
      </c>
    </row>
    <row r="1066" spans="1:5" x14ac:dyDescent="0.25">
      <c r="A1066" s="290"/>
      <c r="B1066" s="291"/>
      <c r="C1066" s="292"/>
      <c r="D1066" s="293"/>
      <c r="E1066" s="171" t="s">
        <v>1052</v>
      </c>
    </row>
    <row r="1067" spans="1:5" x14ac:dyDescent="0.25">
      <c r="A1067" s="274" t="s">
        <v>1587</v>
      </c>
      <c r="B1067" s="276" t="s">
        <v>1585</v>
      </c>
      <c r="C1067" s="277"/>
      <c r="D1067" s="280" t="s">
        <v>41</v>
      </c>
      <c r="E1067" s="172" t="s">
        <v>1051</v>
      </c>
    </row>
    <row r="1068" spans="1:5" x14ac:dyDescent="0.25">
      <c r="A1068" s="275"/>
      <c r="B1068" s="278"/>
      <c r="C1068" s="279"/>
      <c r="D1068" s="281"/>
      <c r="E1068" s="173" t="s">
        <v>1052</v>
      </c>
    </row>
    <row r="1069" spans="1:5" x14ac:dyDescent="0.25">
      <c r="A1069" s="282" t="s">
        <v>1538</v>
      </c>
      <c r="B1069" s="284" t="s">
        <v>1585</v>
      </c>
      <c r="C1069" s="285"/>
      <c r="D1069" s="288" t="s">
        <v>41</v>
      </c>
      <c r="E1069" s="170" t="s">
        <v>1051</v>
      </c>
    </row>
    <row r="1070" spans="1:5" x14ac:dyDescent="0.25">
      <c r="A1070" s="290"/>
      <c r="B1070" s="291"/>
      <c r="C1070" s="292"/>
      <c r="D1070" s="293"/>
      <c r="E1070" s="171" t="s">
        <v>1052</v>
      </c>
    </row>
    <row r="1071" spans="1:5" x14ac:dyDescent="0.25">
      <c r="A1071" s="274" t="s">
        <v>1588</v>
      </c>
      <c r="B1071" s="276" t="s">
        <v>1589</v>
      </c>
      <c r="C1071" s="277"/>
      <c r="D1071" s="280" t="s">
        <v>41</v>
      </c>
      <c r="E1071" s="172" t="s">
        <v>1051</v>
      </c>
    </row>
    <row r="1072" spans="1:5" x14ac:dyDescent="0.25">
      <c r="A1072" s="275"/>
      <c r="B1072" s="278"/>
      <c r="C1072" s="279"/>
      <c r="D1072" s="281"/>
      <c r="E1072" s="173" t="s">
        <v>1052</v>
      </c>
    </row>
    <row r="1073" spans="1:5" x14ac:dyDescent="0.25">
      <c r="A1073" s="282" t="s">
        <v>1590</v>
      </c>
      <c r="B1073" s="284" t="s">
        <v>1589</v>
      </c>
      <c r="C1073" s="285"/>
      <c r="D1073" s="288" t="s">
        <v>41</v>
      </c>
      <c r="E1073" s="170" t="s">
        <v>1051</v>
      </c>
    </row>
    <row r="1074" spans="1:5" x14ac:dyDescent="0.25">
      <c r="A1074" s="290"/>
      <c r="B1074" s="291"/>
      <c r="C1074" s="292"/>
      <c r="D1074" s="293"/>
      <c r="E1074" s="171" t="s">
        <v>1052</v>
      </c>
    </row>
    <row r="1075" spans="1:5" x14ac:dyDescent="0.25">
      <c r="A1075" s="274" t="s">
        <v>1591</v>
      </c>
      <c r="B1075" s="276" t="s">
        <v>1589</v>
      </c>
      <c r="C1075" s="277"/>
      <c r="D1075" s="280" t="s">
        <v>41</v>
      </c>
      <c r="E1075" s="172" t="s">
        <v>1051</v>
      </c>
    </row>
    <row r="1076" spans="1:5" x14ac:dyDescent="0.25">
      <c r="A1076" s="275"/>
      <c r="B1076" s="278"/>
      <c r="C1076" s="279"/>
      <c r="D1076" s="281"/>
      <c r="E1076" s="173" t="s">
        <v>1052</v>
      </c>
    </row>
    <row r="1077" spans="1:5" x14ac:dyDescent="0.25">
      <c r="A1077" s="282" t="s">
        <v>1592</v>
      </c>
      <c r="B1077" s="284" t="s">
        <v>1589</v>
      </c>
      <c r="C1077" s="285"/>
      <c r="D1077" s="288" t="s">
        <v>41</v>
      </c>
      <c r="E1077" s="170" t="s">
        <v>1051</v>
      </c>
    </row>
    <row r="1078" spans="1:5" x14ac:dyDescent="0.25">
      <c r="A1078" s="290"/>
      <c r="B1078" s="291"/>
      <c r="C1078" s="292"/>
      <c r="D1078" s="293"/>
      <c r="E1078" s="171" t="s">
        <v>1052</v>
      </c>
    </row>
    <row r="1079" spans="1:5" x14ac:dyDescent="0.25">
      <c r="A1079" s="274" t="s">
        <v>1593</v>
      </c>
      <c r="B1079" s="276" t="s">
        <v>1594</v>
      </c>
      <c r="C1079" s="277"/>
      <c r="D1079" s="280" t="s">
        <v>41</v>
      </c>
      <c r="E1079" s="172" t="s">
        <v>1051</v>
      </c>
    </row>
    <row r="1080" spans="1:5" x14ac:dyDescent="0.25">
      <c r="A1080" s="275"/>
      <c r="B1080" s="278"/>
      <c r="C1080" s="279"/>
      <c r="D1080" s="281"/>
      <c r="E1080" s="173" t="s">
        <v>1052</v>
      </c>
    </row>
    <row r="1081" spans="1:5" x14ac:dyDescent="0.25">
      <c r="A1081" s="282" t="s">
        <v>1595</v>
      </c>
      <c r="B1081" s="284" t="s">
        <v>1594</v>
      </c>
      <c r="C1081" s="285"/>
      <c r="D1081" s="288" t="s">
        <v>41</v>
      </c>
      <c r="E1081" s="170" t="s">
        <v>1051</v>
      </c>
    </row>
    <row r="1082" spans="1:5" x14ac:dyDescent="0.25">
      <c r="A1082" s="290"/>
      <c r="B1082" s="291"/>
      <c r="C1082" s="292"/>
      <c r="D1082" s="293"/>
      <c r="E1082" s="171" t="s">
        <v>1052</v>
      </c>
    </row>
    <row r="1083" spans="1:5" x14ac:dyDescent="0.25">
      <c r="A1083" s="274" t="s">
        <v>1596</v>
      </c>
      <c r="B1083" s="276" t="s">
        <v>1594</v>
      </c>
      <c r="C1083" s="277"/>
      <c r="D1083" s="280" t="s">
        <v>41</v>
      </c>
      <c r="E1083" s="172" t="s">
        <v>1051</v>
      </c>
    </row>
    <row r="1084" spans="1:5" x14ac:dyDescent="0.25">
      <c r="A1084" s="275"/>
      <c r="B1084" s="278"/>
      <c r="C1084" s="279"/>
      <c r="D1084" s="281"/>
      <c r="E1084" s="173" t="s">
        <v>1052</v>
      </c>
    </row>
    <row r="1085" spans="1:5" x14ac:dyDescent="0.25">
      <c r="A1085" s="282" t="s">
        <v>1597</v>
      </c>
      <c r="B1085" s="284" t="s">
        <v>1594</v>
      </c>
      <c r="C1085" s="285"/>
      <c r="D1085" s="288" t="s">
        <v>41</v>
      </c>
      <c r="E1085" s="170" t="s">
        <v>1051</v>
      </c>
    </row>
    <row r="1086" spans="1:5" x14ac:dyDescent="0.25">
      <c r="A1086" s="290"/>
      <c r="B1086" s="291"/>
      <c r="C1086" s="292"/>
      <c r="D1086" s="293"/>
      <c r="E1086" s="171" t="s">
        <v>1052</v>
      </c>
    </row>
    <row r="1087" spans="1:5" x14ac:dyDescent="0.25">
      <c r="A1087" s="274" t="s">
        <v>1598</v>
      </c>
      <c r="B1087" s="276" t="s">
        <v>1594</v>
      </c>
      <c r="C1087" s="277"/>
      <c r="D1087" s="280" t="s">
        <v>41</v>
      </c>
      <c r="E1087" s="172" t="s">
        <v>1051</v>
      </c>
    </row>
    <row r="1088" spans="1:5" x14ac:dyDescent="0.25">
      <c r="A1088" s="275"/>
      <c r="B1088" s="278"/>
      <c r="C1088" s="279"/>
      <c r="D1088" s="281"/>
      <c r="E1088" s="173" t="s">
        <v>1052</v>
      </c>
    </row>
    <row r="1089" spans="1:5" x14ac:dyDescent="0.25">
      <c r="A1089" s="282" t="s">
        <v>1599</v>
      </c>
      <c r="B1089" s="284" t="s">
        <v>1600</v>
      </c>
      <c r="C1089" s="285"/>
      <c r="D1089" s="288" t="s">
        <v>41</v>
      </c>
      <c r="E1089" s="170" t="s">
        <v>1051</v>
      </c>
    </row>
    <row r="1090" spans="1:5" x14ac:dyDescent="0.25">
      <c r="A1090" s="290"/>
      <c r="B1090" s="291"/>
      <c r="C1090" s="292"/>
      <c r="D1090" s="293"/>
      <c r="E1090" s="171" t="s">
        <v>1052</v>
      </c>
    </row>
    <row r="1091" spans="1:5" x14ac:dyDescent="0.25">
      <c r="A1091" s="274" t="s">
        <v>1169</v>
      </c>
      <c r="B1091" s="276" t="s">
        <v>1600</v>
      </c>
      <c r="C1091" s="277"/>
      <c r="D1091" s="280" t="s">
        <v>41</v>
      </c>
      <c r="E1091" s="172" t="s">
        <v>1051</v>
      </c>
    </row>
    <row r="1092" spans="1:5" x14ac:dyDescent="0.25">
      <c r="A1092" s="275"/>
      <c r="B1092" s="278"/>
      <c r="C1092" s="279"/>
      <c r="D1092" s="281"/>
      <c r="E1092" s="173" t="s">
        <v>1052</v>
      </c>
    </row>
    <row r="1093" spans="1:5" x14ac:dyDescent="0.25">
      <c r="A1093" s="282" t="s">
        <v>1601</v>
      </c>
      <c r="B1093" s="284" t="s">
        <v>1600</v>
      </c>
      <c r="C1093" s="285"/>
      <c r="D1093" s="288" t="s">
        <v>41</v>
      </c>
      <c r="E1093" s="170" t="s">
        <v>1051</v>
      </c>
    </row>
    <row r="1094" spans="1:5" x14ac:dyDescent="0.25">
      <c r="A1094" s="290"/>
      <c r="B1094" s="291"/>
      <c r="C1094" s="292"/>
      <c r="D1094" s="293"/>
      <c r="E1094" s="171" t="s">
        <v>1052</v>
      </c>
    </row>
    <row r="1095" spans="1:5" x14ac:dyDescent="0.25">
      <c r="A1095" s="274" t="s">
        <v>1602</v>
      </c>
      <c r="B1095" s="276" t="s">
        <v>1600</v>
      </c>
      <c r="C1095" s="277"/>
      <c r="D1095" s="280" t="s">
        <v>41</v>
      </c>
      <c r="E1095" s="172" t="s">
        <v>1051</v>
      </c>
    </row>
    <row r="1096" spans="1:5" x14ac:dyDescent="0.25">
      <c r="A1096" s="275"/>
      <c r="B1096" s="278"/>
      <c r="C1096" s="279"/>
      <c r="D1096" s="281"/>
      <c r="E1096" s="173" t="s">
        <v>1052</v>
      </c>
    </row>
    <row r="1097" spans="1:5" x14ac:dyDescent="0.25">
      <c r="A1097" s="282" t="s">
        <v>1603</v>
      </c>
      <c r="B1097" s="284" t="s">
        <v>1600</v>
      </c>
      <c r="C1097" s="285"/>
      <c r="D1097" s="288" t="s">
        <v>41</v>
      </c>
      <c r="E1097" s="170" t="s">
        <v>1051</v>
      </c>
    </row>
    <row r="1098" spans="1:5" x14ac:dyDescent="0.25">
      <c r="A1098" s="290"/>
      <c r="B1098" s="291"/>
      <c r="C1098" s="292"/>
      <c r="D1098" s="293"/>
      <c r="E1098" s="171" t="s">
        <v>1052</v>
      </c>
    </row>
    <row r="1099" spans="1:5" x14ac:dyDescent="0.25">
      <c r="A1099" s="274" t="s">
        <v>1604</v>
      </c>
      <c r="B1099" s="276" t="s">
        <v>1600</v>
      </c>
      <c r="C1099" s="277"/>
      <c r="D1099" s="280" t="s">
        <v>41</v>
      </c>
      <c r="E1099" s="172" t="s">
        <v>1051</v>
      </c>
    </row>
    <row r="1100" spans="1:5" x14ac:dyDescent="0.25">
      <c r="A1100" s="275"/>
      <c r="B1100" s="278"/>
      <c r="C1100" s="279"/>
      <c r="D1100" s="281"/>
      <c r="E1100" s="173" t="s">
        <v>1052</v>
      </c>
    </row>
    <row r="1101" spans="1:5" x14ac:dyDescent="0.25">
      <c r="A1101" s="282" t="s">
        <v>1605</v>
      </c>
      <c r="B1101" s="284" t="s">
        <v>1606</v>
      </c>
      <c r="C1101" s="285"/>
      <c r="D1101" s="288" t="s">
        <v>41</v>
      </c>
      <c r="E1101" s="170" t="s">
        <v>1051</v>
      </c>
    </row>
    <row r="1102" spans="1:5" x14ac:dyDescent="0.25">
      <c r="A1102" s="290"/>
      <c r="B1102" s="291"/>
      <c r="C1102" s="292"/>
      <c r="D1102" s="293"/>
      <c r="E1102" s="171" t="s">
        <v>1052</v>
      </c>
    </row>
    <row r="1103" spans="1:5" x14ac:dyDescent="0.25">
      <c r="A1103" s="274" t="s">
        <v>1607</v>
      </c>
      <c r="B1103" s="276" t="s">
        <v>1606</v>
      </c>
      <c r="C1103" s="277"/>
      <c r="D1103" s="280" t="s">
        <v>41</v>
      </c>
      <c r="E1103" s="172" t="s">
        <v>1051</v>
      </c>
    </row>
    <row r="1104" spans="1:5" x14ac:dyDescent="0.25">
      <c r="A1104" s="275"/>
      <c r="B1104" s="278"/>
      <c r="C1104" s="279"/>
      <c r="D1104" s="281"/>
      <c r="E1104" s="173" t="s">
        <v>1052</v>
      </c>
    </row>
    <row r="1105" spans="1:5" x14ac:dyDescent="0.25">
      <c r="A1105" s="282" t="s">
        <v>1608</v>
      </c>
      <c r="B1105" s="284" t="s">
        <v>1606</v>
      </c>
      <c r="C1105" s="285"/>
      <c r="D1105" s="288" t="s">
        <v>41</v>
      </c>
      <c r="E1105" s="170" t="s">
        <v>1051</v>
      </c>
    </row>
    <row r="1106" spans="1:5" x14ac:dyDescent="0.25">
      <c r="A1106" s="290"/>
      <c r="B1106" s="291"/>
      <c r="C1106" s="292"/>
      <c r="D1106" s="293"/>
      <c r="E1106" s="171" t="s">
        <v>1052</v>
      </c>
    </row>
    <row r="1107" spans="1:5" x14ac:dyDescent="0.25">
      <c r="A1107" s="274" t="s">
        <v>1609</v>
      </c>
      <c r="B1107" s="276" t="s">
        <v>1606</v>
      </c>
      <c r="C1107" s="277"/>
      <c r="D1107" s="280" t="s">
        <v>41</v>
      </c>
      <c r="E1107" s="172" t="s">
        <v>1051</v>
      </c>
    </row>
    <row r="1108" spans="1:5" x14ac:dyDescent="0.25">
      <c r="A1108" s="275"/>
      <c r="B1108" s="278"/>
      <c r="C1108" s="279"/>
      <c r="D1108" s="281"/>
      <c r="E1108" s="173" t="s">
        <v>1052</v>
      </c>
    </row>
    <row r="1109" spans="1:5" x14ac:dyDescent="0.25">
      <c r="A1109" s="282" t="s">
        <v>1610</v>
      </c>
      <c r="B1109" s="284" t="s">
        <v>1606</v>
      </c>
      <c r="C1109" s="285"/>
      <c r="D1109" s="288" t="s">
        <v>41</v>
      </c>
      <c r="E1109" s="170" t="s">
        <v>1051</v>
      </c>
    </row>
    <row r="1110" spans="1:5" x14ac:dyDescent="0.25">
      <c r="A1110" s="290"/>
      <c r="B1110" s="291"/>
      <c r="C1110" s="292"/>
      <c r="D1110" s="293"/>
      <c r="E1110" s="171" t="s">
        <v>1052</v>
      </c>
    </row>
    <row r="1111" spans="1:5" x14ac:dyDescent="0.25">
      <c r="A1111" s="274" t="s">
        <v>1611</v>
      </c>
      <c r="B1111" s="276" t="s">
        <v>1606</v>
      </c>
      <c r="C1111" s="277"/>
      <c r="D1111" s="280" t="s">
        <v>41</v>
      </c>
      <c r="E1111" s="172" t="s">
        <v>1051</v>
      </c>
    </row>
    <row r="1112" spans="1:5" x14ac:dyDescent="0.25">
      <c r="A1112" s="275"/>
      <c r="B1112" s="278"/>
      <c r="C1112" s="279"/>
      <c r="D1112" s="281"/>
      <c r="E1112" s="173" t="s">
        <v>1052</v>
      </c>
    </row>
    <row r="1113" spans="1:5" x14ac:dyDescent="0.25">
      <c r="A1113" s="282" t="s">
        <v>1612</v>
      </c>
      <c r="B1113" s="284" t="s">
        <v>1606</v>
      </c>
      <c r="C1113" s="285"/>
      <c r="D1113" s="288" t="s">
        <v>41</v>
      </c>
      <c r="E1113" s="170" t="s">
        <v>1051</v>
      </c>
    </row>
    <row r="1114" spans="1:5" x14ac:dyDescent="0.25">
      <c r="A1114" s="290"/>
      <c r="B1114" s="291"/>
      <c r="C1114" s="292"/>
      <c r="D1114" s="293"/>
      <c r="E1114" s="171" t="s">
        <v>1052</v>
      </c>
    </row>
    <row r="1115" spans="1:5" x14ac:dyDescent="0.25">
      <c r="A1115" s="274" t="s">
        <v>1613</v>
      </c>
      <c r="B1115" s="276" t="s">
        <v>1614</v>
      </c>
      <c r="C1115" s="277"/>
      <c r="D1115" s="280" t="s">
        <v>41</v>
      </c>
      <c r="E1115" s="172" t="s">
        <v>1051</v>
      </c>
    </row>
    <row r="1116" spans="1:5" x14ac:dyDescent="0.25">
      <c r="A1116" s="275"/>
      <c r="B1116" s="278"/>
      <c r="C1116" s="279"/>
      <c r="D1116" s="281"/>
      <c r="E1116" s="173" t="s">
        <v>1052</v>
      </c>
    </row>
    <row r="1117" spans="1:5" x14ac:dyDescent="0.25">
      <c r="A1117" s="282" t="s">
        <v>1615</v>
      </c>
      <c r="B1117" s="284" t="s">
        <v>1614</v>
      </c>
      <c r="C1117" s="285"/>
      <c r="D1117" s="288" t="s">
        <v>41</v>
      </c>
      <c r="E1117" s="170" t="s">
        <v>1051</v>
      </c>
    </row>
    <row r="1118" spans="1:5" x14ac:dyDescent="0.25">
      <c r="A1118" s="290"/>
      <c r="B1118" s="291"/>
      <c r="C1118" s="292"/>
      <c r="D1118" s="293"/>
      <c r="E1118" s="171" t="s">
        <v>1052</v>
      </c>
    </row>
    <row r="1119" spans="1:5" x14ac:dyDescent="0.25">
      <c r="A1119" s="274" t="s">
        <v>1616</v>
      </c>
      <c r="B1119" s="276" t="s">
        <v>1614</v>
      </c>
      <c r="C1119" s="277"/>
      <c r="D1119" s="280" t="s">
        <v>41</v>
      </c>
      <c r="E1119" s="172" t="s">
        <v>1051</v>
      </c>
    </row>
    <row r="1120" spans="1:5" x14ac:dyDescent="0.25">
      <c r="A1120" s="275"/>
      <c r="B1120" s="278"/>
      <c r="C1120" s="279"/>
      <c r="D1120" s="281"/>
      <c r="E1120" s="173" t="s">
        <v>1052</v>
      </c>
    </row>
    <row r="1121" spans="1:5" x14ac:dyDescent="0.25">
      <c r="A1121" s="282" t="s">
        <v>1617</v>
      </c>
      <c r="B1121" s="284" t="s">
        <v>1614</v>
      </c>
      <c r="C1121" s="285"/>
      <c r="D1121" s="288" t="s">
        <v>41</v>
      </c>
      <c r="E1121" s="170" t="s">
        <v>1051</v>
      </c>
    </row>
    <row r="1122" spans="1:5" x14ac:dyDescent="0.25">
      <c r="A1122" s="290"/>
      <c r="B1122" s="291"/>
      <c r="C1122" s="292"/>
      <c r="D1122" s="293"/>
      <c r="E1122" s="171" t="s">
        <v>1052</v>
      </c>
    </row>
    <row r="1123" spans="1:5" x14ac:dyDescent="0.25">
      <c r="A1123" s="274" t="s">
        <v>1618</v>
      </c>
      <c r="B1123" s="276" t="s">
        <v>1614</v>
      </c>
      <c r="C1123" s="277"/>
      <c r="D1123" s="280" t="s">
        <v>41</v>
      </c>
      <c r="E1123" s="172" t="s">
        <v>1051</v>
      </c>
    </row>
    <row r="1124" spans="1:5" x14ac:dyDescent="0.25">
      <c r="A1124" s="275"/>
      <c r="B1124" s="278"/>
      <c r="C1124" s="279"/>
      <c r="D1124" s="281"/>
      <c r="E1124" s="173" t="s">
        <v>1052</v>
      </c>
    </row>
    <row r="1125" spans="1:5" x14ac:dyDescent="0.25">
      <c r="A1125" s="282" t="s">
        <v>1619</v>
      </c>
      <c r="B1125" s="284" t="s">
        <v>1614</v>
      </c>
      <c r="C1125" s="285"/>
      <c r="D1125" s="288" t="s">
        <v>41</v>
      </c>
      <c r="E1125" s="170" t="s">
        <v>1051</v>
      </c>
    </row>
    <row r="1126" spans="1:5" x14ac:dyDescent="0.25">
      <c r="A1126" s="290"/>
      <c r="B1126" s="291"/>
      <c r="C1126" s="292"/>
      <c r="D1126" s="293"/>
      <c r="E1126" s="171" t="s">
        <v>1052</v>
      </c>
    </row>
    <row r="1127" spans="1:5" x14ac:dyDescent="0.25">
      <c r="A1127" s="274" t="s">
        <v>1620</v>
      </c>
      <c r="B1127" s="276" t="s">
        <v>1614</v>
      </c>
      <c r="C1127" s="277"/>
      <c r="D1127" s="280" t="s">
        <v>41</v>
      </c>
      <c r="E1127" s="172" t="s">
        <v>1051</v>
      </c>
    </row>
    <row r="1128" spans="1:5" x14ac:dyDescent="0.25">
      <c r="A1128" s="275"/>
      <c r="B1128" s="278"/>
      <c r="C1128" s="279"/>
      <c r="D1128" s="281"/>
      <c r="E1128" s="173" t="s">
        <v>1052</v>
      </c>
    </row>
    <row r="1129" spans="1:5" x14ac:dyDescent="0.25">
      <c r="A1129" s="282" t="s">
        <v>1621</v>
      </c>
      <c r="B1129" s="284" t="s">
        <v>1614</v>
      </c>
      <c r="C1129" s="285"/>
      <c r="D1129" s="288" t="s">
        <v>41</v>
      </c>
      <c r="E1129" s="170" t="s">
        <v>1051</v>
      </c>
    </row>
    <row r="1130" spans="1:5" x14ac:dyDescent="0.25">
      <c r="A1130" s="290"/>
      <c r="B1130" s="291"/>
      <c r="C1130" s="292"/>
      <c r="D1130" s="293"/>
      <c r="E1130" s="171" t="s">
        <v>1052</v>
      </c>
    </row>
    <row r="1131" spans="1:5" x14ac:dyDescent="0.25">
      <c r="A1131" s="274" t="s">
        <v>1461</v>
      </c>
      <c r="B1131" s="276"/>
      <c r="C1131" s="277"/>
      <c r="D1131" s="280" t="s">
        <v>41</v>
      </c>
      <c r="E1131" s="172" t="s">
        <v>1051</v>
      </c>
    </row>
    <row r="1132" spans="1:5" x14ac:dyDescent="0.25">
      <c r="A1132" s="275"/>
      <c r="B1132" s="278"/>
      <c r="C1132" s="279"/>
      <c r="D1132" s="281"/>
      <c r="E1132" s="173" t="s">
        <v>1052</v>
      </c>
    </row>
    <row r="1133" spans="1:5" x14ac:dyDescent="0.25">
      <c r="A1133" s="282" t="s">
        <v>1483</v>
      </c>
      <c r="B1133" s="284"/>
      <c r="C1133" s="285"/>
      <c r="D1133" s="288" t="s">
        <v>41</v>
      </c>
      <c r="E1133" s="170" t="s">
        <v>1051</v>
      </c>
    </row>
    <row r="1134" spans="1:5" x14ac:dyDescent="0.25">
      <c r="A1134" s="290"/>
      <c r="B1134" s="291"/>
      <c r="C1134" s="292"/>
      <c r="D1134" s="293"/>
      <c r="E1134" s="171" t="s">
        <v>1052</v>
      </c>
    </row>
    <row r="1135" spans="1:5" x14ac:dyDescent="0.25">
      <c r="A1135" s="274" t="s">
        <v>1489</v>
      </c>
      <c r="B1135" s="276"/>
      <c r="C1135" s="277"/>
      <c r="D1135" s="280" t="s">
        <v>41</v>
      </c>
      <c r="E1135" s="172" t="s">
        <v>1051</v>
      </c>
    </row>
    <row r="1136" spans="1:5" x14ac:dyDescent="0.25">
      <c r="A1136" s="275"/>
      <c r="B1136" s="278"/>
      <c r="C1136" s="279"/>
      <c r="D1136" s="281"/>
      <c r="E1136" s="173" t="s">
        <v>1052</v>
      </c>
    </row>
    <row r="1137" spans="1:5" x14ac:dyDescent="0.25">
      <c r="A1137" s="282" t="s">
        <v>1494</v>
      </c>
      <c r="B1137" s="284"/>
      <c r="C1137" s="285"/>
      <c r="D1137" s="288" t="s">
        <v>41</v>
      </c>
      <c r="E1137" s="170" t="s">
        <v>1051</v>
      </c>
    </row>
    <row r="1138" spans="1:5" x14ac:dyDescent="0.25">
      <c r="A1138" s="290"/>
      <c r="B1138" s="291"/>
      <c r="C1138" s="292"/>
      <c r="D1138" s="293"/>
      <c r="E1138" s="171" t="s">
        <v>1052</v>
      </c>
    </row>
    <row r="1139" spans="1:5" x14ac:dyDescent="0.25">
      <c r="A1139" s="274" t="s">
        <v>1505</v>
      </c>
      <c r="B1139" s="276"/>
      <c r="C1139" s="277"/>
      <c r="D1139" s="280" t="s">
        <v>41</v>
      </c>
      <c r="E1139" s="172" t="s">
        <v>1051</v>
      </c>
    </row>
    <row r="1140" spans="1:5" x14ac:dyDescent="0.25">
      <c r="A1140" s="275"/>
      <c r="B1140" s="278"/>
      <c r="C1140" s="279"/>
      <c r="D1140" s="281"/>
      <c r="E1140" s="173" t="s">
        <v>1052</v>
      </c>
    </row>
    <row r="1141" spans="1:5" x14ac:dyDescent="0.25">
      <c r="A1141" s="282" t="s">
        <v>1512</v>
      </c>
      <c r="B1141" s="284"/>
      <c r="C1141" s="285"/>
      <c r="D1141" s="288" t="s">
        <v>41</v>
      </c>
      <c r="E1141" s="170" t="s">
        <v>1051</v>
      </c>
    </row>
    <row r="1142" spans="1:5" x14ac:dyDescent="0.25">
      <c r="A1142" s="290"/>
      <c r="B1142" s="291"/>
      <c r="C1142" s="292"/>
      <c r="D1142" s="293"/>
      <c r="E1142" s="171" t="s">
        <v>1052</v>
      </c>
    </row>
    <row r="1143" spans="1:5" x14ac:dyDescent="0.25">
      <c r="A1143" s="274" t="s">
        <v>1520</v>
      </c>
      <c r="B1143" s="276"/>
      <c r="C1143" s="277"/>
      <c r="D1143" s="280" t="s">
        <v>41</v>
      </c>
      <c r="E1143" s="172" t="s">
        <v>1051</v>
      </c>
    </row>
    <row r="1144" spans="1:5" x14ac:dyDescent="0.25">
      <c r="A1144" s="275"/>
      <c r="B1144" s="278"/>
      <c r="C1144" s="279"/>
      <c r="D1144" s="281"/>
      <c r="E1144" s="173" t="s">
        <v>1052</v>
      </c>
    </row>
    <row r="1145" spans="1:5" x14ac:dyDescent="0.25">
      <c r="A1145" s="282" t="s">
        <v>1524</v>
      </c>
      <c r="B1145" s="284"/>
      <c r="C1145" s="285"/>
      <c r="D1145" s="288" t="s">
        <v>41</v>
      </c>
      <c r="E1145" s="170" t="s">
        <v>1051</v>
      </c>
    </row>
    <row r="1146" spans="1:5" x14ac:dyDescent="0.25">
      <c r="A1146" s="290"/>
      <c r="B1146" s="291"/>
      <c r="C1146" s="292"/>
      <c r="D1146" s="293"/>
      <c r="E1146" s="171" t="s">
        <v>1052</v>
      </c>
    </row>
    <row r="1147" spans="1:5" x14ac:dyDescent="0.25">
      <c r="A1147" s="274" t="s">
        <v>1540</v>
      </c>
      <c r="B1147" s="276"/>
      <c r="C1147" s="277"/>
      <c r="D1147" s="280" t="s">
        <v>41</v>
      </c>
      <c r="E1147" s="172" t="s">
        <v>1051</v>
      </c>
    </row>
    <row r="1148" spans="1:5" x14ac:dyDescent="0.25">
      <c r="A1148" s="275"/>
      <c r="B1148" s="278"/>
      <c r="C1148" s="279"/>
      <c r="D1148" s="281"/>
      <c r="E1148" s="173" t="s">
        <v>1052</v>
      </c>
    </row>
    <row r="1149" spans="1:5" x14ac:dyDescent="0.25">
      <c r="A1149" s="282" t="s">
        <v>1546</v>
      </c>
      <c r="B1149" s="284"/>
      <c r="C1149" s="285"/>
      <c r="D1149" s="288" t="s">
        <v>41</v>
      </c>
      <c r="E1149" s="170" t="s">
        <v>1051</v>
      </c>
    </row>
    <row r="1150" spans="1:5" x14ac:dyDescent="0.25">
      <c r="A1150" s="290"/>
      <c r="B1150" s="291"/>
      <c r="C1150" s="292"/>
      <c r="D1150" s="293"/>
      <c r="E1150" s="171" t="s">
        <v>1052</v>
      </c>
    </row>
    <row r="1151" spans="1:5" x14ac:dyDescent="0.25">
      <c r="A1151" s="274" t="s">
        <v>1555</v>
      </c>
      <c r="B1151" s="276"/>
      <c r="C1151" s="277"/>
      <c r="D1151" s="280" t="s">
        <v>41</v>
      </c>
      <c r="E1151" s="172" t="s">
        <v>1051</v>
      </c>
    </row>
    <row r="1152" spans="1:5" x14ac:dyDescent="0.25">
      <c r="A1152" s="275"/>
      <c r="B1152" s="278"/>
      <c r="C1152" s="279"/>
      <c r="D1152" s="281"/>
      <c r="E1152" s="173" t="s">
        <v>1052</v>
      </c>
    </row>
    <row r="1153" spans="1:5" x14ac:dyDescent="0.25">
      <c r="A1153" s="282" t="s">
        <v>1585</v>
      </c>
      <c r="B1153" s="284"/>
      <c r="C1153" s="285"/>
      <c r="D1153" s="288" t="s">
        <v>41</v>
      </c>
      <c r="E1153" s="170" t="s">
        <v>1051</v>
      </c>
    </row>
    <row r="1154" spans="1:5" x14ac:dyDescent="0.25">
      <c r="A1154" s="290"/>
      <c r="B1154" s="291"/>
      <c r="C1154" s="292"/>
      <c r="D1154" s="293"/>
      <c r="E1154" s="171" t="s">
        <v>1052</v>
      </c>
    </row>
    <row r="1155" spans="1:5" x14ac:dyDescent="0.25">
      <c r="A1155" s="274" t="s">
        <v>1589</v>
      </c>
      <c r="B1155" s="276"/>
      <c r="C1155" s="277"/>
      <c r="D1155" s="280" t="s">
        <v>41</v>
      </c>
      <c r="E1155" s="172" t="s">
        <v>1051</v>
      </c>
    </row>
    <row r="1156" spans="1:5" x14ac:dyDescent="0.25">
      <c r="A1156" s="275"/>
      <c r="B1156" s="278"/>
      <c r="C1156" s="279"/>
      <c r="D1156" s="281"/>
      <c r="E1156" s="173" t="s">
        <v>1052</v>
      </c>
    </row>
    <row r="1157" spans="1:5" x14ac:dyDescent="0.25">
      <c r="A1157" s="282" t="s">
        <v>1594</v>
      </c>
      <c r="B1157" s="284"/>
      <c r="C1157" s="285"/>
      <c r="D1157" s="288" t="s">
        <v>41</v>
      </c>
      <c r="E1157" s="170" t="s">
        <v>1051</v>
      </c>
    </row>
    <row r="1158" spans="1:5" x14ac:dyDescent="0.25">
      <c r="A1158" s="290"/>
      <c r="B1158" s="291"/>
      <c r="C1158" s="292"/>
      <c r="D1158" s="293"/>
      <c r="E1158" s="171" t="s">
        <v>1052</v>
      </c>
    </row>
    <row r="1159" spans="1:5" x14ac:dyDescent="0.25">
      <c r="A1159" s="274" t="s">
        <v>1600</v>
      </c>
      <c r="B1159" s="276"/>
      <c r="C1159" s="277"/>
      <c r="D1159" s="280" t="s">
        <v>41</v>
      </c>
      <c r="E1159" s="172" t="s">
        <v>1051</v>
      </c>
    </row>
    <row r="1160" spans="1:5" x14ac:dyDescent="0.25">
      <c r="A1160" s="275"/>
      <c r="B1160" s="278"/>
      <c r="C1160" s="279"/>
      <c r="D1160" s="281"/>
      <c r="E1160" s="173" t="s">
        <v>1052</v>
      </c>
    </row>
    <row r="1161" spans="1:5" x14ac:dyDescent="0.25">
      <c r="A1161" s="282" t="s">
        <v>1606</v>
      </c>
      <c r="B1161" s="284"/>
      <c r="C1161" s="285"/>
      <c r="D1161" s="288" t="s">
        <v>41</v>
      </c>
      <c r="E1161" s="170" t="s">
        <v>1051</v>
      </c>
    </row>
    <row r="1162" spans="1:5" x14ac:dyDescent="0.25">
      <c r="A1162" s="290"/>
      <c r="B1162" s="291"/>
      <c r="C1162" s="292"/>
      <c r="D1162" s="293"/>
      <c r="E1162" s="171" t="s">
        <v>1052</v>
      </c>
    </row>
    <row r="1163" spans="1:5" x14ac:dyDescent="0.25">
      <c r="A1163" s="274" t="s">
        <v>1565</v>
      </c>
      <c r="B1163" s="276"/>
      <c r="C1163" s="277"/>
      <c r="D1163" s="280" t="s">
        <v>41</v>
      </c>
      <c r="E1163" s="172" t="s">
        <v>1051</v>
      </c>
    </row>
    <row r="1164" spans="1:5" x14ac:dyDescent="0.25">
      <c r="A1164" s="275"/>
      <c r="B1164" s="278"/>
      <c r="C1164" s="279"/>
      <c r="D1164" s="281"/>
      <c r="E1164" s="173" t="s">
        <v>1052</v>
      </c>
    </row>
    <row r="1165" spans="1:5" x14ac:dyDescent="0.25">
      <c r="A1165" s="282" t="s">
        <v>1571</v>
      </c>
      <c r="B1165" s="284" t="s">
        <v>1520</v>
      </c>
      <c r="C1165" s="285"/>
      <c r="D1165" s="288" t="s">
        <v>41</v>
      </c>
      <c r="E1165" s="170" t="s">
        <v>1051</v>
      </c>
    </row>
    <row r="1166" spans="1:5" x14ac:dyDescent="0.25">
      <c r="A1166" s="290"/>
      <c r="B1166" s="291"/>
      <c r="C1166" s="292"/>
      <c r="D1166" s="293"/>
      <c r="E1166" s="171" t="s">
        <v>1052</v>
      </c>
    </row>
    <row r="1167" spans="1:5" x14ac:dyDescent="0.25">
      <c r="A1167" s="274" t="s">
        <v>1622</v>
      </c>
      <c r="B1167" s="276" t="s">
        <v>1461</v>
      </c>
      <c r="C1167" s="277"/>
      <c r="D1167" s="280" t="s">
        <v>41</v>
      </c>
      <c r="E1167" s="172" t="s">
        <v>1051</v>
      </c>
    </row>
    <row r="1168" spans="1:5" x14ac:dyDescent="0.25">
      <c r="A1168" s="275"/>
      <c r="B1168" s="278"/>
      <c r="C1168" s="279"/>
      <c r="D1168" s="281"/>
      <c r="E1168" s="173" t="s">
        <v>1052</v>
      </c>
    </row>
    <row r="1169" spans="1:5" x14ac:dyDescent="0.25">
      <c r="A1169" s="282" t="s">
        <v>1623</v>
      </c>
      <c r="B1169" s="284" t="s">
        <v>1483</v>
      </c>
      <c r="C1169" s="285"/>
      <c r="D1169" s="288" t="s">
        <v>41</v>
      </c>
      <c r="E1169" s="170" t="s">
        <v>1051</v>
      </c>
    </row>
    <row r="1170" spans="1:5" x14ac:dyDescent="0.25">
      <c r="A1170" s="290"/>
      <c r="B1170" s="291"/>
      <c r="C1170" s="292"/>
      <c r="D1170" s="293"/>
      <c r="E1170" s="171" t="s">
        <v>1052</v>
      </c>
    </row>
    <row r="1171" spans="1:5" x14ac:dyDescent="0.25">
      <c r="A1171" s="274" t="s">
        <v>1371</v>
      </c>
      <c r="B1171" s="276" t="s">
        <v>1489</v>
      </c>
      <c r="C1171" s="277"/>
      <c r="D1171" s="280" t="s">
        <v>41</v>
      </c>
      <c r="E1171" s="172" t="s">
        <v>1051</v>
      </c>
    </row>
    <row r="1172" spans="1:5" x14ac:dyDescent="0.25">
      <c r="A1172" s="275"/>
      <c r="B1172" s="278"/>
      <c r="C1172" s="279"/>
      <c r="D1172" s="281"/>
      <c r="E1172" s="173" t="s">
        <v>1052</v>
      </c>
    </row>
    <row r="1173" spans="1:5" x14ac:dyDescent="0.25">
      <c r="A1173" s="282" t="s">
        <v>1624</v>
      </c>
      <c r="B1173" s="284" t="s">
        <v>1494</v>
      </c>
      <c r="C1173" s="285"/>
      <c r="D1173" s="288" t="s">
        <v>41</v>
      </c>
      <c r="E1173" s="170" t="s">
        <v>1051</v>
      </c>
    </row>
    <row r="1174" spans="1:5" x14ac:dyDescent="0.25">
      <c r="A1174" s="290"/>
      <c r="B1174" s="291"/>
      <c r="C1174" s="292"/>
      <c r="D1174" s="293"/>
      <c r="E1174" s="171" t="s">
        <v>1052</v>
      </c>
    </row>
    <row r="1175" spans="1:5" x14ac:dyDescent="0.25">
      <c r="A1175" s="274" t="s">
        <v>1181</v>
      </c>
      <c r="B1175" s="276" t="s">
        <v>1505</v>
      </c>
      <c r="C1175" s="277"/>
      <c r="D1175" s="280" t="s">
        <v>41</v>
      </c>
      <c r="E1175" s="172" t="s">
        <v>1051</v>
      </c>
    </row>
    <row r="1176" spans="1:5" x14ac:dyDescent="0.25">
      <c r="A1176" s="275"/>
      <c r="B1176" s="278"/>
      <c r="C1176" s="279"/>
      <c r="D1176" s="281"/>
      <c r="E1176" s="173" t="s">
        <v>1052</v>
      </c>
    </row>
    <row r="1177" spans="1:5" x14ac:dyDescent="0.25">
      <c r="A1177" s="282" t="s">
        <v>1625</v>
      </c>
      <c r="B1177" s="284" t="s">
        <v>1524</v>
      </c>
      <c r="C1177" s="285"/>
      <c r="D1177" s="288" t="s">
        <v>41</v>
      </c>
      <c r="E1177" s="170" t="s">
        <v>1051</v>
      </c>
    </row>
    <row r="1178" spans="1:5" x14ac:dyDescent="0.25">
      <c r="A1178" s="290"/>
      <c r="B1178" s="291"/>
      <c r="C1178" s="292"/>
      <c r="D1178" s="293"/>
      <c r="E1178" s="171" t="s">
        <v>1052</v>
      </c>
    </row>
    <row r="1179" spans="1:5" x14ac:dyDescent="0.25">
      <c r="A1179" s="274" t="s">
        <v>1626</v>
      </c>
      <c r="B1179" s="276" t="s">
        <v>1524</v>
      </c>
      <c r="C1179" s="277"/>
      <c r="D1179" s="280" t="s">
        <v>41</v>
      </c>
      <c r="E1179" s="172" t="s">
        <v>1051</v>
      </c>
    </row>
    <row r="1180" spans="1:5" x14ac:dyDescent="0.25">
      <c r="A1180" s="275"/>
      <c r="B1180" s="278"/>
      <c r="C1180" s="279"/>
      <c r="D1180" s="281"/>
      <c r="E1180" s="173" t="s">
        <v>1052</v>
      </c>
    </row>
    <row r="1181" spans="1:5" x14ac:dyDescent="0.25">
      <c r="A1181" s="282" t="s">
        <v>1627</v>
      </c>
      <c r="B1181" s="284" t="s">
        <v>1540</v>
      </c>
      <c r="C1181" s="285"/>
      <c r="D1181" s="288" t="s">
        <v>41</v>
      </c>
      <c r="E1181" s="170" t="s">
        <v>1051</v>
      </c>
    </row>
    <row r="1182" spans="1:5" x14ac:dyDescent="0.25">
      <c r="A1182" s="290"/>
      <c r="B1182" s="291"/>
      <c r="C1182" s="292"/>
      <c r="D1182" s="293"/>
      <c r="E1182" s="171" t="s">
        <v>1052</v>
      </c>
    </row>
    <row r="1183" spans="1:5" x14ac:dyDescent="0.25">
      <c r="A1183" s="274" t="s">
        <v>1628</v>
      </c>
      <c r="B1183" s="276" t="s">
        <v>1555</v>
      </c>
      <c r="C1183" s="277"/>
      <c r="D1183" s="280" t="s">
        <v>41</v>
      </c>
      <c r="E1183" s="172" t="s">
        <v>1051</v>
      </c>
    </row>
    <row r="1184" spans="1:5" x14ac:dyDescent="0.25">
      <c r="A1184" s="275"/>
      <c r="B1184" s="278"/>
      <c r="C1184" s="279"/>
      <c r="D1184" s="281"/>
      <c r="E1184" s="173" t="s">
        <v>1052</v>
      </c>
    </row>
    <row r="1185" spans="1:5" x14ac:dyDescent="0.25">
      <c r="A1185" s="282" t="s">
        <v>1629</v>
      </c>
      <c r="B1185" s="284" t="s">
        <v>1565</v>
      </c>
      <c r="C1185" s="285"/>
      <c r="D1185" s="288" t="s">
        <v>41</v>
      </c>
      <c r="E1185" s="170" t="s">
        <v>1051</v>
      </c>
    </row>
    <row r="1186" spans="1:5" x14ac:dyDescent="0.25">
      <c r="A1186" s="290"/>
      <c r="B1186" s="291"/>
      <c r="C1186" s="292"/>
      <c r="D1186" s="293"/>
      <c r="E1186" s="171" t="s">
        <v>1052</v>
      </c>
    </row>
    <row r="1187" spans="1:5" x14ac:dyDescent="0.25">
      <c r="A1187" s="274" t="s">
        <v>1630</v>
      </c>
      <c r="B1187" s="276" t="s">
        <v>1461</v>
      </c>
      <c r="C1187" s="277"/>
      <c r="D1187" s="280" t="s">
        <v>41</v>
      </c>
      <c r="E1187" s="172" t="s">
        <v>1051</v>
      </c>
    </row>
    <row r="1188" spans="1:5" x14ac:dyDescent="0.25">
      <c r="A1188" s="275"/>
      <c r="B1188" s="278"/>
      <c r="C1188" s="279"/>
      <c r="D1188" s="281"/>
      <c r="E1188" s="173" t="s">
        <v>1052</v>
      </c>
    </row>
    <row r="1189" spans="1:5" x14ac:dyDescent="0.25">
      <c r="A1189" s="282" t="s">
        <v>1631</v>
      </c>
      <c r="B1189" s="284" t="s">
        <v>1512</v>
      </c>
      <c r="C1189" s="285"/>
      <c r="D1189" s="288" t="s">
        <v>41</v>
      </c>
      <c r="E1189" s="170" t="s">
        <v>1051</v>
      </c>
    </row>
    <row r="1190" spans="1:5" x14ac:dyDescent="0.25">
      <c r="A1190" s="290"/>
      <c r="B1190" s="291"/>
      <c r="C1190" s="292"/>
      <c r="D1190" s="293"/>
      <c r="E1190" s="171" t="s">
        <v>1052</v>
      </c>
    </row>
    <row r="1191" spans="1:5" x14ac:dyDescent="0.25">
      <c r="A1191" s="274" t="s">
        <v>1632</v>
      </c>
      <c r="B1191" s="276" t="s">
        <v>1546</v>
      </c>
      <c r="C1191" s="277"/>
      <c r="D1191" s="280" t="s">
        <v>41</v>
      </c>
      <c r="E1191" s="172" t="s">
        <v>1051</v>
      </c>
    </row>
    <row r="1192" spans="1:5" x14ac:dyDescent="0.25">
      <c r="A1192" s="275"/>
      <c r="B1192" s="278"/>
      <c r="C1192" s="279"/>
      <c r="D1192" s="281"/>
      <c r="E1192" s="173" t="s">
        <v>1052</v>
      </c>
    </row>
    <row r="1193" spans="1:5" x14ac:dyDescent="0.25">
      <c r="A1193" s="282" t="s">
        <v>1633</v>
      </c>
      <c r="B1193" s="284" t="s">
        <v>1546</v>
      </c>
      <c r="C1193" s="285"/>
      <c r="D1193" s="288" t="s">
        <v>41</v>
      </c>
      <c r="E1193" s="170" t="s">
        <v>1051</v>
      </c>
    </row>
    <row r="1194" spans="1:5" x14ac:dyDescent="0.25">
      <c r="A1194" s="290"/>
      <c r="B1194" s="291"/>
      <c r="C1194" s="292"/>
      <c r="D1194" s="293"/>
      <c r="E1194" s="171" t="s">
        <v>1052</v>
      </c>
    </row>
    <row r="1195" spans="1:5" x14ac:dyDescent="0.25">
      <c r="A1195" s="274" t="s">
        <v>1614</v>
      </c>
      <c r="B1195" s="276"/>
      <c r="C1195" s="277"/>
      <c r="D1195" s="280" t="s">
        <v>41</v>
      </c>
      <c r="E1195" s="172" t="s">
        <v>1051</v>
      </c>
    </row>
    <row r="1196" spans="1:5" x14ac:dyDescent="0.25">
      <c r="A1196" s="275"/>
      <c r="B1196" s="278"/>
      <c r="C1196" s="279"/>
      <c r="D1196" s="281"/>
      <c r="E1196" s="173" t="s">
        <v>1052</v>
      </c>
    </row>
    <row r="1197" spans="1:5" x14ac:dyDescent="0.25">
      <c r="A1197" s="282" t="s">
        <v>1634</v>
      </c>
      <c r="B1197" s="284" t="s">
        <v>1461</v>
      </c>
      <c r="C1197" s="285"/>
      <c r="D1197" s="288" t="s">
        <v>41</v>
      </c>
      <c r="E1197" s="170" t="s">
        <v>1051</v>
      </c>
    </row>
    <row r="1198" spans="1:5" x14ac:dyDescent="0.25">
      <c r="A1198" s="290"/>
      <c r="B1198" s="291"/>
      <c r="C1198" s="292"/>
      <c r="D1198" s="293"/>
      <c r="E1198" s="171" t="s">
        <v>1052</v>
      </c>
    </row>
    <row r="1199" spans="1:5" x14ac:dyDescent="0.25">
      <c r="A1199" s="274" t="s">
        <v>1635</v>
      </c>
      <c r="B1199" s="276" t="s">
        <v>1461</v>
      </c>
      <c r="C1199" s="277"/>
      <c r="D1199" s="280" t="s">
        <v>41</v>
      </c>
      <c r="E1199" s="172" t="s">
        <v>1051</v>
      </c>
    </row>
    <row r="1200" spans="1:5" x14ac:dyDescent="0.25">
      <c r="A1200" s="275"/>
      <c r="B1200" s="278"/>
      <c r="C1200" s="279"/>
      <c r="D1200" s="281"/>
      <c r="E1200" s="173" t="s">
        <v>1052</v>
      </c>
    </row>
    <row r="1201" spans="1:5" x14ac:dyDescent="0.25">
      <c r="A1201" s="282" t="s">
        <v>1636</v>
      </c>
      <c r="B1201" s="284" t="s">
        <v>1461</v>
      </c>
      <c r="C1201" s="285"/>
      <c r="D1201" s="288" t="s">
        <v>41</v>
      </c>
      <c r="E1201" s="170" t="s">
        <v>1051</v>
      </c>
    </row>
    <row r="1202" spans="1:5" x14ac:dyDescent="0.25">
      <c r="A1202" s="290"/>
      <c r="B1202" s="291"/>
      <c r="C1202" s="292"/>
      <c r="D1202" s="293"/>
      <c r="E1202" s="171" t="s">
        <v>1052</v>
      </c>
    </row>
    <row r="1203" spans="1:5" x14ac:dyDescent="0.25">
      <c r="A1203" s="274" t="s">
        <v>1637</v>
      </c>
      <c r="B1203" s="276" t="s">
        <v>1494</v>
      </c>
      <c r="C1203" s="277"/>
      <c r="D1203" s="280" t="s">
        <v>41</v>
      </c>
      <c r="E1203" s="172" t="s">
        <v>1051</v>
      </c>
    </row>
    <row r="1204" spans="1:5" x14ac:dyDescent="0.25">
      <c r="A1204" s="275"/>
      <c r="B1204" s="278"/>
      <c r="C1204" s="279"/>
      <c r="D1204" s="281"/>
      <c r="E1204" s="173" t="s">
        <v>1052</v>
      </c>
    </row>
    <row r="1205" spans="1:5" x14ac:dyDescent="0.25">
      <c r="A1205" s="282" t="s">
        <v>1638</v>
      </c>
      <c r="B1205" s="284"/>
      <c r="C1205" s="285"/>
      <c r="D1205" s="288" t="s">
        <v>42</v>
      </c>
      <c r="E1205" s="170" t="s">
        <v>1051</v>
      </c>
    </row>
    <row r="1206" spans="1:5" x14ac:dyDescent="0.25">
      <c r="A1206" s="290"/>
      <c r="B1206" s="291"/>
      <c r="C1206" s="292"/>
      <c r="D1206" s="293"/>
      <c r="E1206" s="171" t="s">
        <v>1052</v>
      </c>
    </row>
    <row r="1207" spans="1:5" x14ac:dyDescent="0.25">
      <c r="A1207" s="274" t="s">
        <v>1639</v>
      </c>
      <c r="B1207" s="276"/>
      <c r="C1207" s="277"/>
      <c r="D1207" s="280" t="s">
        <v>42</v>
      </c>
      <c r="E1207" s="172" t="s">
        <v>1051</v>
      </c>
    </row>
    <row r="1208" spans="1:5" x14ac:dyDescent="0.25">
      <c r="A1208" s="275"/>
      <c r="B1208" s="278"/>
      <c r="C1208" s="279"/>
      <c r="D1208" s="281"/>
      <c r="E1208" s="173" t="s">
        <v>1052</v>
      </c>
    </row>
    <row r="1209" spans="1:5" x14ac:dyDescent="0.25">
      <c r="A1209" s="282" t="s">
        <v>1640</v>
      </c>
      <c r="B1209" s="284"/>
      <c r="C1209" s="285"/>
      <c r="D1209" s="288" t="s">
        <v>42</v>
      </c>
      <c r="E1209" s="170" t="s">
        <v>1051</v>
      </c>
    </row>
    <row r="1210" spans="1:5" x14ac:dyDescent="0.25">
      <c r="A1210" s="290"/>
      <c r="B1210" s="291"/>
      <c r="C1210" s="292"/>
      <c r="D1210" s="293"/>
      <c r="E1210" s="171" t="s">
        <v>1052</v>
      </c>
    </row>
    <row r="1211" spans="1:5" x14ac:dyDescent="0.25">
      <c r="A1211" s="274" t="s">
        <v>1641</v>
      </c>
      <c r="B1211" s="276"/>
      <c r="C1211" s="277"/>
      <c r="D1211" s="280" t="s">
        <v>42</v>
      </c>
      <c r="E1211" s="172" t="s">
        <v>1051</v>
      </c>
    </row>
    <row r="1212" spans="1:5" x14ac:dyDescent="0.25">
      <c r="A1212" s="275"/>
      <c r="B1212" s="278"/>
      <c r="C1212" s="279"/>
      <c r="D1212" s="281"/>
      <c r="E1212" s="173" t="s">
        <v>1052</v>
      </c>
    </row>
    <row r="1213" spans="1:5" x14ac:dyDescent="0.25">
      <c r="A1213" s="282" t="s">
        <v>1642</v>
      </c>
      <c r="B1213" s="284"/>
      <c r="C1213" s="285"/>
      <c r="D1213" s="288" t="s">
        <v>42</v>
      </c>
      <c r="E1213" s="170" t="s">
        <v>1051</v>
      </c>
    </row>
    <row r="1214" spans="1:5" x14ac:dyDescent="0.25">
      <c r="A1214" s="290"/>
      <c r="B1214" s="291"/>
      <c r="C1214" s="292"/>
      <c r="D1214" s="293"/>
      <c r="E1214" s="171" t="s">
        <v>1052</v>
      </c>
    </row>
    <row r="1215" spans="1:5" x14ac:dyDescent="0.25">
      <c r="A1215" s="274" t="s">
        <v>1643</v>
      </c>
      <c r="B1215" s="276"/>
      <c r="C1215" s="277"/>
      <c r="D1215" s="280" t="s">
        <v>42</v>
      </c>
      <c r="E1215" s="172" t="s">
        <v>1051</v>
      </c>
    </row>
    <row r="1216" spans="1:5" x14ac:dyDescent="0.25">
      <c r="A1216" s="275"/>
      <c r="B1216" s="278"/>
      <c r="C1216" s="279"/>
      <c r="D1216" s="281"/>
      <c r="E1216" s="173" t="s">
        <v>1052</v>
      </c>
    </row>
    <row r="1217" spans="1:5" x14ac:dyDescent="0.25">
      <c r="A1217" s="282" t="s">
        <v>1644</v>
      </c>
      <c r="B1217" s="284"/>
      <c r="C1217" s="285"/>
      <c r="D1217" s="288" t="s">
        <v>42</v>
      </c>
      <c r="E1217" s="170" t="s">
        <v>1051</v>
      </c>
    </row>
    <row r="1218" spans="1:5" x14ac:dyDescent="0.25">
      <c r="A1218" s="290"/>
      <c r="B1218" s="291"/>
      <c r="C1218" s="292"/>
      <c r="D1218" s="293"/>
      <c r="E1218" s="171" t="s">
        <v>1052</v>
      </c>
    </row>
    <row r="1219" spans="1:5" x14ac:dyDescent="0.25">
      <c r="A1219" s="274" t="s">
        <v>1645</v>
      </c>
      <c r="B1219" s="276"/>
      <c r="C1219" s="277"/>
      <c r="D1219" s="280" t="s">
        <v>42</v>
      </c>
      <c r="E1219" s="172" t="s">
        <v>1051</v>
      </c>
    </row>
    <row r="1220" spans="1:5" x14ac:dyDescent="0.25">
      <c r="A1220" s="275"/>
      <c r="B1220" s="278"/>
      <c r="C1220" s="279"/>
      <c r="D1220" s="281"/>
      <c r="E1220" s="173" t="s">
        <v>1052</v>
      </c>
    </row>
    <row r="1221" spans="1:5" x14ac:dyDescent="0.25">
      <c r="A1221" s="282" t="s">
        <v>1646</v>
      </c>
      <c r="B1221" s="284" t="s">
        <v>1647</v>
      </c>
      <c r="C1221" s="285"/>
      <c r="D1221" s="288" t="s">
        <v>42</v>
      </c>
      <c r="E1221" s="170" t="s">
        <v>1051</v>
      </c>
    </row>
    <row r="1222" spans="1:5" x14ac:dyDescent="0.25">
      <c r="A1222" s="290"/>
      <c r="B1222" s="291"/>
      <c r="C1222" s="292"/>
      <c r="D1222" s="293"/>
      <c r="E1222" s="171" t="s">
        <v>1052</v>
      </c>
    </row>
    <row r="1223" spans="1:5" x14ac:dyDescent="0.25">
      <c r="A1223" s="274" t="s">
        <v>1541</v>
      </c>
      <c r="B1223" s="276" t="s">
        <v>1647</v>
      </c>
      <c r="C1223" s="277"/>
      <c r="D1223" s="280" t="s">
        <v>42</v>
      </c>
      <c r="E1223" s="172" t="s">
        <v>1051</v>
      </c>
    </row>
    <row r="1224" spans="1:5" x14ac:dyDescent="0.25">
      <c r="A1224" s="275"/>
      <c r="B1224" s="278"/>
      <c r="C1224" s="279"/>
      <c r="D1224" s="281"/>
      <c r="E1224" s="173" t="s">
        <v>1052</v>
      </c>
    </row>
    <row r="1225" spans="1:5" x14ac:dyDescent="0.25">
      <c r="A1225" s="282" t="s">
        <v>1648</v>
      </c>
      <c r="B1225" s="284" t="s">
        <v>1647</v>
      </c>
      <c r="C1225" s="285"/>
      <c r="D1225" s="288" t="s">
        <v>42</v>
      </c>
      <c r="E1225" s="170" t="s">
        <v>1051</v>
      </c>
    </row>
    <row r="1226" spans="1:5" x14ac:dyDescent="0.25">
      <c r="A1226" s="290"/>
      <c r="B1226" s="291"/>
      <c r="C1226" s="292"/>
      <c r="D1226" s="293"/>
      <c r="E1226" s="171" t="s">
        <v>1052</v>
      </c>
    </row>
    <row r="1227" spans="1:5" x14ac:dyDescent="0.25">
      <c r="A1227" s="274" t="s">
        <v>1649</v>
      </c>
      <c r="B1227" s="276" t="s">
        <v>1647</v>
      </c>
      <c r="C1227" s="277"/>
      <c r="D1227" s="280" t="s">
        <v>42</v>
      </c>
      <c r="E1227" s="172" t="s">
        <v>1051</v>
      </c>
    </row>
    <row r="1228" spans="1:5" x14ac:dyDescent="0.25">
      <c r="A1228" s="275"/>
      <c r="B1228" s="278"/>
      <c r="C1228" s="279"/>
      <c r="D1228" s="281"/>
      <c r="E1228" s="173" t="s">
        <v>1052</v>
      </c>
    </row>
    <row r="1229" spans="1:5" x14ac:dyDescent="0.25">
      <c r="A1229" s="282" t="s">
        <v>1650</v>
      </c>
      <c r="B1229" s="284" t="s">
        <v>1647</v>
      </c>
      <c r="C1229" s="285"/>
      <c r="D1229" s="288" t="s">
        <v>42</v>
      </c>
      <c r="E1229" s="170" t="s">
        <v>1051</v>
      </c>
    </row>
    <row r="1230" spans="1:5" x14ac:dyDescent="0.25">
      <c r="A1230" s="290"/>
      <c r="B1230" s="291"/>
      <c r="C1230" s="292"/>
      <c r="D1230" s="293"/>
      <c r="E1230" s="171" t="s">
        <v>1052</v>
      </c>
    </row>
    <row r="1231" spans="1:5" x14ac:dyDescent="0.25">
      <c r="A1231" s="274" t="s">
        <v>1651</v>
      </c>
      <c r="B1231" s="276" t="s">
        <v>1647</v>
      </c>
      <c r="C1231" s="277"/>
      <c r="D1231" s="280" t="s">
        <v>42</v>
      </c>
      <c r="E1231" s="172" t="s">
        <v>1051</v>
      </c>
    </row>
    <row r="1232" spans="1:5" x14ac:dyDescent="0.25">
      <c r="A1232" s="275"/>
      <c r="B1232" s="278"/>
      <c r="C1232" s="279"/>
      <c r="D1232" s="281"/>
      <c r="E1232" s="173" t="s">
        <v>1052</v>
      </c>
    </row>
    <row r="1233" spans="1:5" x14ac:dyDescent="0.25">
      <c r="A1233" s="282" t="s">
        <v>1652</v>
      </c>
      <c r="B1233" s="284" t="s">
        <v>1647</v>
      </c>
      <c r="C1233" s="285"/>
      <c r="D1233" s="288" t="s">
        <v>42</v>
      </c>
      <c r="E1233" s="170" t="s">
        <v>1051</v>
      </c>
    </row>
    <row r="1234" spans="1:5" x14ac:dyDescent="0.25">
      <c r="A1234" s="290"/>
      <c r="B1234" s="291"/>
      <c r="C1234" s="292"/>
      <c r="D1234" s="293"/>
      <c r="E1234" s="171" t="s">
        <v>1052</v>
      </c>
    </row>
    <row r="1235" spans="1:5" x14ac:dyDescent="0.25">
      <c r="A1235" s="274" t="s">
        <v>1653</v>
      </c>
      <c r="B1235" s="276" t="s">
        <v>1647</v>
      </c>
      <c r="C1235" s="277"/>
      <c r="D1235" s="280" t="s">
        <v>42</v>
      </c>
      <c r="E1235" s="172" t="s">
        <v>1051</v>
      </c>
    </row>
    <row r="1236" spans="1:5" x14ac:dyDescent="0.25">
      <c r="A1236" s="275"/>
      <c r="B1236" s="278"/>
      <c r="C1236" s="279"/>
      <c r="D1236" s="281"/>
      <c r="E1236" s="173" t="s">
        <v>1052</v>
      </c>
    </row>
    <row r="1237" spans="1:5" x14ac:dyDescent="0.25">
      <c r="A1237" s="282" t="s">
        <v>1654</v>
      </c>
      <c r="B1237" s="284" t="s">
        <v>1647</v>
      </c>
      <c r="C1237" s="285"/>
      <c r="D1237" s="288" t="s">
        <v>42</v>
      </c>
      <c r="E1237" s="170" t="s">
        <v>1051</v>
      </c>
    </row>
    <row r="1238" spans="1:5" x14ac:dyDescent="0.25">
      <c r="A1238" s="290"/>
      <c r="B1238" s="291"/>
      <c r="C1238" s="292"/>
      <c r="D1238" s="293"/>
      <c r="E1238" s="171" t="s">
        <v>1052</v>
      </c>
    </row>
    <row r="1239" spans="1:5" x14ac:dyDescent="0.25">
      <c r="A1239" s="274" t="s">
        <v>1561</v>
      </c>
      <c r="B1239" s="276" t="s">
        <v>1647</v>
      </c>
      <c r="C1239" s="277"/>
      <c r="D1239" s="280" t="s">
        <v>42</v>
      </c>
      <c r="E1239" s="172" t="s">
        <v>1051</v>
      </c>
    </row>
    <row r="1240" spans="1:5" x14ac:dyDescent="0.25">
      <c r="A1240" s="275"/>
      <c r="B1240" s="278"/>
      <c r="C1240" s="279"/>
      <c r="D1240" s="281"/>
      <c r="E1240" s="173" t="s">
        <v>1052</v>
      </c>
    </row>
    <row r="1241" spans="1:5" x14ac:dyDescent="0.25">
      <c r="A1241" s="282" t="s">
        <v>1655</v>
      </c>
      <c r="B1241" s="284" t="s">
        <v>1647</v>
      </c>
      <c r="C1241" s="285"/>
      <c r="D1241" s="288" t="s">
        <v>42</v>
      </c>
      <c r="E1241" s="170" t="s">
        <v>1051</v>
      </c>
    </row>
    <row r="1242" spans="1:5" x14ac:dyDescent="0.25">
      <c r="A1242" s="290"/>
      <c r="B1242" s="291"/>
      <c r="C1242" s="292"/>
      <c r="D1242" s="293"/>
      <c r="E1242" s="171" t="s">
        <v>1052</v>
      </c>
    </row>
    <row r="1243" spans="1:5" x14ac:dyDescent="0.25">
      <c r="A1243" s="274" t="s">
        <v>1656</v>
      </c>
      <c r="B1243" s="276" t="s">
        <v>1647</v>
      </c>
      <c r="C1243" s="277"/>
      <c r="D1243" s="280" t="s">
        <v>42</v>
      </c>
      <c r="E1243" s="172" t="s">
        <v>1051</v>
      </c>
    </row>
    <row r="1244" spans="1:5" x14ac:dyDescent="0.25">
      <c r="A1244" s="275"/>
      <c r="B1244" s="278"/>
      <c r="C1244" s="279"/>
      <c r="D1244" s="281"/>
      <c r="E1244" s="173" t="s">
        <v>1052</v>
      </c>
    </row>
    <row r="1245" spans="1:5" x14ac:dyDescent="0.25">
      <c r="A1245" s="282" t="s">
        <v>1657</v>
      </c>
      <c r="B1245" s="284" t="s">
        <v>1647</v>
      </c>
      <c r="C1245" s="285"/>
      <c r="D1245" s="288" t="s">
        <v>42</v>
      </c>
      <c r="E1245" s="170" t="s">
        <v>1051</v>
      </c>
    </row>
    <row r="1246" spans="1:5" x14ac:dyDescent="0.25">
      <c r="A1246" s="290"/>
      <c r="B1246" s="291"/>
      <c r="C1246" s="292"/>
      <c r="D1246" s="293"/>
      <c r="E1246" s="171" t="s">
        <v>1052</v>
      </c>
    </row>
    <row r="1247" spans="1:5" x14ac:dyDescent="0.25">
      <c r="A1247" s="274" t="s">
        <v>1658</v>
      </c>
      <c r="B1247" s="276" t="s">
        <v>1647</v>
      </c>
      <c r="C1247" s="277"/>
      <c r="D1247" s="280" t="s">
        <v>42</v>
      </c>
      <c r="E1247" s="172" t="s">
        <v>1051</v>
      </c>
    </row>
    <row r="1248" spans="1:5" x14ac:dyDescent="0.25">
      <c r="A1248" s="275"/>
      <c r="B1248" s="278"/>
      <c r="C1248" s="279"/>
      <c r="D1248" s="281"/>
      <c r="E1248" s="173" t="s">
        <v>1052</v>
      </c>
    </row>
    <row r="1249" spans="1:5" x14ac:dyDescent="0.25">
      <c r="A1249" s="282" t="s">
        <v>1659</v>
      </c>
      <c r="B1249" s="284" t="s">
        <v>1647</v>
      </c>
      <c r="C1249" s="285"/>
      <c r="D1249" s="288" t="s">
        <v>42</v>
      </c>
      <c r="E1249" s="170" t="s">
        <v>1051</v>
      </c>
    </row>
    <row r="1250" spans="1:5" x14ac:dyDescent="0.25">
      <c r="A1250" s="290"/>
      <c r="B1250" s="291"/>
      <c r="C1250" s="292"/>
      <c r="D1250" s="293"/>
      <c r="E1250" s="171" t="s">
        <v>1052</v>
      </c>
    </row>
    <row r="1251" spans="1:5" x14ac:dyDescent="0.25">
      <c r="A1251" s="274" t="s">
        <v>1660</v>
      </c>
      <c r="B1251" s="276" t="s">
        <v>1647</v>
      </c>
      <c r="C1251" s="277"/>
      <c r="D1251" s="280" t="s">
        <v>42</v>
      </c>
      <c r="E1251" s="172" t="s">
        <v>1051</v>
      </c>
    </row>
    <row r="1252" spans="1:5" x14ac:dyDescent="0.25">
      <c r="A1252" s="275"/>
      <c r="B1252" s="278"/>
      <c r="C1252" s="279"/>
      <c r="D1252" s="281"/>
      <c r="E1252" s="173" t="s">
        <v>1052</v>
      </c>
    </row>
    <row r="1253" spans="1:5" x14ac:dyDescent="0.25">
      <c r="A1253" s="282" t="s">
        <v>1661</v>
      </c>
      <c r="B1253" s="284" t="s">
        <v>1647</v>
      </c>
      <c r="C1253" s="285"/>
      <c r="D1253" s="288" t="s">
        <v>42</v>
      </c>
      <c r="E1253" s="170" t="s">
        <v>1051</v>
      </c>
    </row>
    <row r="1254" spans="1:5" x14ac:dyDescent="0.25">
      <c r="A1254" s="290"/>
      <c r="B1254" s="291"/>
      <c r="C1254" s="292"/>
      <c r="D1254" s="293"/>
      <c r="E1254" s="171" t="s">
        <v>1052</v>
      </c>
    </row>
    <row r="1255" spans="1:5" x14ac:dyDescent="0.25">
      <c r="A1255" s="274" t="s">
        <v>1662</v>
      </c>
      <c r="B1255" s="276" t="s">
        <v>1663</v>
      </c>
      <c r="C1255" s="277"/>
      <c r="D1255" s="280" t="s">
        <v>42</v>
      </c>
      <c r="E1255" s="172" t="s">
        <v>1051</v>
      </c>
    </row>
    <row r="1256" spans="1:5" x14ac:dyDescent="0.25">
      <c r="A1256" s="275"/>
      <c r="B1256" s="278"/>
      <c r="C1256" s="279"/>
      <c r="D1256" s="281"/>
      <c r="E1256" s="173" t="s">
        <v>1052</v>
      </c>
    </row>
    <row r="1257" spans="1:5" x14ac:dyDescent="0.25">
      <c r="A1257" s="282" t="s">
        <v>1664</v>
      </c>
      <c r="B1257" s="284" t="s">
        <v>1663</v>
      </c>
      <c r="C1257" s="285"/>
      <c r="D1257" s="288" t="s">
        <v>42</v>
      </c>
      <c r="E1257" s="170" t="s">
        <v>1051</v>
      </c>
    </row>
    <row r="1258" spans="1:5" x14ac:dyDescent="0.25">
      <c r="A1258" s="290"/>
      <c r="B1258" s="291"/>
      <c r="C1258" s="292"/>
      <c r="D1258" s="293"/>
      <c r="E1258" s="171" t="s">
        <v>1052</v>
      </c>
    </row>
    <row r="1259" spans="1:5" x14ac:dyDescent="0.25">
      <c r="A1259" s="274" t="s">
        <v>1665</v>
      </c>
      <c r="B1259" s="276" t="s">
        <v>1663</v>
      </c>
      <c r="C1259" s="277"/>
      <c r="D1259" s="280" t="s">
        <v>42</v>
      </c>
      <c r="E1259" s="172" t="s">
        <v>1051</v>
      </c>
    </row>
    <row r="1260" spans="1:5" x14ac:dyDescent="0.25">
      <c r="A1260" s="275"/>
      <c r="B1260" s="278"/>
      <c r="C1260" s="279"/>
      <c r="D1260" s="281"/>
      <c r="E1260" s="173" t="s">
        <v>1052</v>
      </c>
    </row>
    <row r="1261" spans="1:5" x14ac:dyDescent="0.25">
      <c r="A1261" s="282" t="s">
        <v>1666</v>
      </c>
      <c r="B1261" s="284" t="s">
        <v>1663</v>
      </c>
      <c r="C1261" s="285"/>
      <c r="D1261" s="288" t="s">
        <v>42</v>
      </c>
      <c r="E1261" s="170" t="s">
        <v>1051</v>
      </c>
    </row>
    <row r="1262" spans="1:5" x14ac:dyDescent="0.25">
      <c r="A1262" s="290"/>
      <c r="B1262" s="291"/>
      <c r="C1262" s="292"/>
      <c r="D1262" s="293"/>
      <c r="E1262" s="171" t="s">
        <v>1052</v>
      </c>
    </row>
    <row r="1263" spans="1:5" x14ac:dyDescent="0.25">
      <c r="A1263" s="274" t="s">
        <v>1667</v>
      </c>
      <c r="B1263" s="276" t="s">
        <v>1663</v>
      </c>
      <c r="C1263" s="277"/>
      <c r="D1263" s="280" t="s">
        <v>42</v>
      </c>
      <c r="E1263" s="172" t="s">
        <v>1051</v>
      </c>
    </row>
    <row r="1264" spans="1:5" x14ac:dyDescent="0.25">
      <c r="A1264" s="275"/>
      <c r="B1264" s="278"/>
      <c r="C1264" s="279"/>
      <c r="D1264" s="281"/>
      <c r="E1264" s="173" t="s">
        <v>1052</v>
      </c>
    </row>
    <row r="1265" spans="1:5" x14ac:dyDescent="0.25">
      <c r="A1265" s="282" t="s">
        <v>1668</v>
      </c>
      <c r="B1265" s="284" t="s">
        <v>1663</v>
      </c>
      <c r="C1265" s="285"/>
      <c r="D1265" s="288" t="s">
        <v>42</v>
      </c>
      <c r="E1265" s="170" t="s">
        <v>1051</v>
      </c>
    </row>
    <row r="1266" spans="1:5" x14ac:dyDescent="0.25">
      <c r="A1266" s="290"/>
      <c r="B1266" s="291"/>
      <c r="C1266" s="292"/>
      <c r="D1266" s="293"/>
      <c r="E1266" s="171" t="s">
        <v>1669</v>
      </c>
    </row>
    <row r="1267" spans="1:5" x14ac:dyDescent="0.25">
      <c r="A1267" s="274" t="s">
        <v>1670</v>
      </c>
      <c r="B1267" s="276" t="s">
        <v>1663</v>
      </c>
      <c r="C1267" s="277"/>
      <c r="D1267" s="280" t="s">
        <v>42</v>
      </c>
      <c r="E1267" s="172" t="s">
        <v>1051</v>
      </c>
    </row>
    <row r="1268" spans="1:5" x14ac:dyDescent="0.25">
      <c r="A1268" s="275"/>
      <c r="B1268" s="278"/>
      <c r="C1268" s="279"/>
      <c r="D1268" s="281"/>
      <c r="E1268" s="173" t="s">
        <v>1052</v>
      </c>
    </row>
    <row r="1269" spans="1:5" x14ac:dyDescent="0.25">
      <c r="A1269" s="282" t="s">
        <v>1671</v>
      </c>
      <c r="B1269" s="284" t="s">
        <v>1663</v>
      </c>
      <c r="C1269" s="285"/>
      <c r="D1269" s="288" t="s">
        <v>42</v>
      </c>
      <c r="E1269" s="170" t="s">
        <v>1051</v>
      </c>
    </row>
    <row r="1270" spans="1:5" x14ac:dyDescent="0.25">
      <c r="A1270" s="290"/>
      <c r="B1270" s="291"/>
      <c r="C1270" s="292"/>
      <c r="D1270" s="293"/>
      <c r="E1270" s="171" t="s">
        <v>1669</v>
      </c>
    </row>
    <row r="1271" spans="1:5" x14ac:dyDescent="0.25">
      <c r="A1271" s="274" t="s">
        <v>1672</v>
      </c>
      <c r="B1271" s="276" t="s">
        <v>1663</v>
      </c>
      <c r="C1271" s="277"/>
      <c r="D1271" s="280" t="s">
        <v>42</v>
      </c>
      <c r="E1271" s="172" t="s">
        <v>1051</v>
      </c>
    </row>
    <row r="1272" spans="1:5" x14ac:dyDescent="0.25">
      <c r="A1272" s="275"/>
      <c r="B1272" s="278"/>
      <c r="C1272" s="279"/>
      <c r="D1272" s="281"/>
      <c r="E1272" s="173" t="s">
        <v>1052</v>
      </c>
    </row>
    <row r="1273" spans="1:5" x14ac:dyDescent="0.25">
      <c r="A1273" s="282" t="s">
        <v>1673</v>
      </c>
      <c r="B1273" s="284" t="s">
        <v>1663</v>
      </c>
      <c r="C1273" s="285"/>
      <c r="D1273" s="288" t="s">
        <v>42</v>
      </c>
      <c r="E1273" s="170" t="s">
        <v>1051</v>
      </c>
    </row>
    <row r="1274" spans="1:5" x14ac:dyDescent="0.25">
      <c r="A1274" s="290"/>
      <c r="B1274" s="291"/>
      <c r="C1274" s="292"/>
      <c r="D1274" s="293"/>
      <c r="E1274" s="171" t="s">
        <v>1052</v>
      </c>
    </row>
    <row r="1275" spans="1:5" x14ac:dyDescent="0.25">
      <c r="A1275" s="274" t="s">
        <v>1674</v>
      </c>
      <c r="B1275" s="276" t="s">
        <v>1675</v>
      </c>
      <c r="C1275" s="277"/>
      <c r="D1275" s="280" t="s">
        <v>42</v>
      </c>
      <c r="E1275" s="172" t="s">
        <v>1051</v>
      </c>
    </row>
    <row r="1276" spans="1:5" x14ac:dyDescent="0.25">
      <c r="A1276" s="275"/>
      <c r="B1276" s="278"/>
      <c r="C1276" s="279"/>
      <c r="D1276" s="281"/>
      <c r="E1276" s="173" t="s">
        <v>1052</v>
      </c>
    </row>
    <row r="1277" spans="1:5" x14ac:dyDescent="0.25">
      <c r="A1277" s="282" t="s">
        <v>1676</v>
      </c>
      <c r="B1277" s="284" t="s">
        <v>1675</v>
      </c>
      <c r="C1277" s="285"/>
      <c r="D1277" s="288" t="s">
        <v>42</v>
      </c>
      <c r="E1277" s="170" t="s">
        <v>1051</v>
      </c>
    </row>
    <row r="1278" spans="1:5" x14ac:dyDescent="0.25">
      <c r="A1278" s="290"/>
      <c r="B1278" s="291"/>
      <c r="C1278" s="292"/>
      <c r="D1278" s="293"/>
      <c r="E1278" s="171" t="s">
        <v>1052</v>
      </c>
    </row>
    <row r="1279" spans="1:5" x14ac:dyDescent="0.25">
      <c r="A1279" s="274" t="s">
        <v>1677</v>
      </c>
      <c r="B1279" s="276" t="s">
        <v>1675</v>
      </c>
      <c r="C1279" s="277"/>
      <c r="D1279" s="280" t="s">
        <v>42</v>
      </c>
      <c r="E1279" s="172" t="s">
        <v>1051</v>
      </c>
    </row>
    <row r="1280" spans="1:5" x14ac:dyDescent="0.25">
      <c r="A1280" s="275"/>
      <c r="B1280" s="278"/>
      <c r="C1280" s="279"/>
      <c r="D1280" s="281"/>
      <c r="E1280" s="173" t="s">
        <v>1052</v>
      </c>
    </row>
    <row r="1281" spans="1:5" x14ac:dyDescent="0.25">
      <c r="A1281" s="282" t="s">
        <v>1678</v>
      </c>
      <c r="B1281" s="284" t="s">
        <v>1675</v>
      </c>
      <c r="C1281" s="285"/>
      <c r="D1281" s="288" t="s">
        <v>42</v>
      </c>
      <c r="E1281" s="170" t="s">
        <v>1051</v>
      </c>
    </row>
    <row r="1282" spans="1:5" x14ac:dyDescent="0.25">
      <c r="A1282" s="290"/>
      <c r="B1282" s="291"/>
      <c r="C1282" s="292"/>
      <c r="D1282" s="293"/>
      <c r="E1282" s="171" t="s">
        <v>1052</v>
      </c>
    </row>
    <row r="1283" spans="1:5" x14ac:dyDescent="0.25">
      <c r="A1283" s="274" t="s">
        <v>1679</v>
      </c>
      <c r="B1283" s="276" t="s">
        <v>1675</v>
      </c>
      <c r="C1283" s="277"/>
      <c r="D1283" s="280" t="s">
        <v>42</v>
      </c>
      <c r="E1283" s="172" t="s">
        <v>1051</v>
      </c>
    </row>
    <row r="1284" spans="1:5" x14ac:dyDescent="0.25">
      <c r="A1284" s="275"/>
      <c r="B1284" s="278"/>
      <c r="C1284" s="279"/>
      <c r="D1284" s="281"/>
      <c r="E1284" s="173" t="s">
        <v>1052</v>
      </c>
    </row>
    <row r="1285" spans="1:5" x14ac:dyDescent="0.25">
      <c r="A1285" s="282" t="s">
        <v>1680</v>
      </c>
      <c r="B1285" s="284" t="s">
        <v>1675</v>
      </c>
      <c r="C1285" s="285"/>
      <c r="D1285" s="288" t="s">
        <v>42</v>
      </c>
      <c r="E1285" s="170" t="s">
        <v>1051</v>
      </c>
    </row>
    <row r="1286" spans="1:5" x14ac:dyDescent="0.25">
      <c r="A1286" s="290"/>
      <c r="B1286" s="291"/>
      <c r="C1286" s="292"/>
      <c r="D1286" s="293"/>
      <c r="E1286" s="171" t="s">
        <v>1052</v>
      </c>
    </row>
    <row r="1287" spans="1:5" x14ac:dyDescent="0.25">
      <c r="A1287" s="274" t="s">
        <v>1681</v>
      </c>
      <c r="B1287" s="276" t="s">
        <v>1675</v>
      </c>
      <c r="C1287" s="277"/>
      <c r="D1287" s="280" t="s">
        <v>42</v>
      </c>
      <c r="E1287" s="172" t="s">
        <v>1051</v>
      </c>
    </row>
    <row r="1288" spans="1:5" x14ac:dyDescent="0.25">
      <c r="A1288" s="275"/>
      <c r="B1288" s="278"/>
      <c r="C1288" s="279"/>
      <c r="D1288" s="281"/>
      <c r="E1288" s="173" t="s">
        <v>1052</v>
      </c>
    </row>
    <row r="1289" spans="1:5" x14ac:dyDescent="0.25">
      <c r="A1289" s="282" t="s">
        <v>1682</v>
      </c>
      <c r="B1289" s="284" t="s">
        <v>1647</v>
      </c>
      <c r="C1289" s="285"/>
      <c r="D1289" s="288" t="s">
        <v>42</v>
      </c>
      <c r="E1289" s="170" t="s">
        <v>1051</v>
      </c>
    </row>
    <row r="1290" spans="1:5" x14ac:dyDescent="0.25">
      <c r="A1290" s="290"/>
      <c r="B1290" s="291"/>
      <c r="C1290" s="292"/>
      <c r="D1290" s="293"/>
      <c r="E1290" s="171" t="s">
        <v>1052</v>
      </c>
    </row>
    <row r="1291" spans="1:5" x14ac:dyDescent="0.25">
      <c r="A1291" s="274" t="s">
        <v>1683</v>
      </c>
      <c r="B1291" s="276" t="s">
        <v>1675</v>
      </c>
      <c r="C1291" s="277"/>
      <c r="D1291" s="280" t="s">
        <v>42</v>
      </c>
      <c r="E1291" s="172" t="s">
        <v>1051</v>
      </c>
    </row>
    <row r="1292" spans="1:5" x14ac:dyDescent="0.25">
      <c r="A1292" s="275"/>
      <c r="B1292" s="278"/>
      <c r="C1292" s="279"/>
      <c r="D1292" s="281"/>
      <c r="E1292" s="173" t="s">
        <v>1052</v>
      </c>
    </row>
    <row r="1293" spans="1:5" x14ac:dyDescent="0.25">
      <c r="A1293" s="282" t="s">
        <v>1684</v>
      </c>
      <c r="B1293" s="284" t="s">
        <v>1675</v>
      </c>
      <c r="C1293" s="285"/>
      <c r="D1293" s="288" t="s">
        <v>42</v>
      </c>
      <c r="E1293" s="170" t="s">
        <v>1051</v>
      </c>
    </row>
    <row r="1294" spans="1:5" x14ac:dyDescent="0.25">
      <c r="A1294" s="290"/>
      <c r="B1294" s="291"/>
      <c r="C1294" s="292"/>
      <c r="D1294" s="293"/>
      <c r="E1294" s="171" t="s">
        <v>1052</v>
      </c>
    </row>
    <row r="1295" spans="1:5" x14ac:dyDescent="0.25">
      <c r="A1295" s="274" t="s">
        <v>1685</v>
      </c>
      <c r="B1295" s="276" t="s">
        <v>1675</v>
      </c>
      <c r="C1295" s="277"/>
      <c r="D1295" s="280" t="s">
        <v>42</v>
      </c>
      <c r="E1295" s="172" t="s">
        <v>1051</v>
      </c>
    </row>
    <row r="1296" spans="1:5" x14ac:dyDescent="0.25">
      <c r="A1296" s="275"/>
      <c r="B1296" s="278"/>
      <c r="C1296" s="279"/>
      <c r="D1296" s="281"/>
      <c r="E1296" s="173" t="s">
        <v>1052</v>
      </c>
    </row>
    <row r="1297" spans="1:5" x14ac:dyDescent="0.25">
      <c r="A1297" s="282" t="s">
        <v>1686</v>
      </c>
      <c r="B1297" s="284" t="s">
        <v>1675</v>
      </c>
      <c r="C1297" s="285"/>
      <c r="D1297" s="288" t="s">
        <v>42</v>
      </c>
      <c r="E1297" s="170" t="s">
        <v>1051</v>
      </c>
    </row>
    <row r="1298" spans="1:5" x14ac:dyDescent="0.25">
      <c r="A1298" s="290"/>
      <c r="B1298" s="291"/>
      <c r="C1298" s="292"/>
      <c r="D1298" s="293"/>
      <c r="E1298" s="171" t="s">
        <v>1052</v>
      </c>
    </row>
    <row r="1299" spans="1:5" x14ac:dyDescent="0.25">
      <c r="A1299" s="274" t="s">
        <v>1687</v>
      </c>
      <c r="B1299" s="276" t="s">
        <v>1675</v>
      </c>
      <c r="C1299" s="277"/>
      <c r="D1299" s="280" t="s">
        <v>42</v>
      </c>
      <c r="E1299" s="172" t="s">
        <v>1051</v>
      </c>
    </row>
    <row r="1300" spans="1:5" x14ac:dyDescent="0.25">
      <c r="A1300" s="275"/>
      <c r="B1300" s="278"/>
      <c r="C1300" s="279"/>
      <c r="D1300" s="281"/>
      <c r="E1300" s="173" t="s">
        <v>1052</v>
      </c>
    </row>
    <row r="1301" spans="1:5" x14ac:dyDescent="0.25">
      <c r="A1301" s="282" t="s">
        <v>1688</v>
      </c>
      <c r="B1301" s="284" t="s">
        <v>1675</v>
      </c>
      <c r="C1301" s="285"/>
      <c r="D1301" s="288" t="s">
        <v>42</v>
      </c>
      <c r="E1301" s="170" t="s">
        <v>1051</v>
      </c>
    </row>
    <row r="1302" spans="1:5" x14ac:dyDescent="0.25">
      <c r="A1302" s="290"/>
      <c r="B1302" s="291"/>
      <c r="C1302" s="292"/>
      <c r="D1302" s="293"/>
      <c r="E1302" s="171" t="s">
        <v>1052</v>
      </c>
    </row>
    <row r="1303" spans="1:5" x14ac:dyDescent="0.25">
      <c r="A1303" s="274" t="s">
        <v>1689</v>
      </c>
      <c r="B1303" s="276" t="s">
        <v>1675</v>
      </c>
      <c r="C1303" s="277"/>
      <c r="D1303" s="280" t="s">
        <v>42</v>
      </c>
      <c r="E1303" s="172" t="s">
        <v>1051</v>
      </c>
    </row>
    <row r="1304" spans="1:5" x14ac:dyDescent="0.25">
      <c r="A1304" s="275"/>
      <c r="B1304" s="278"/>
      <c r="C1304" s="279"/>
      <c r="D1304" s="281"/>
      <c r="E1304" s="173" t="s">
        <v>1052</v>
      </c>
    </row>
    <row r="1305" spans="1:5" x14ac:dyDescent="0.25">
      <c r="A1305" s="282" t="s">
        <v>1690</v>
      </c>
      <c r="B1305" s="284" t="s">
        <v>1691</v>
      </c>
      <c r="C1305" s="285"/>
      <c r="D1305" s="288" t="s">
        <v>42</v>
      </c>
      <c r="E1305" s="170" t="s">
        <v>1051</v>
      </c>
    </row>
    <row r="1306" spans="1:5" x14ac:dyDescent="0.25">
      <c r="A1306" s="290"/>
      <c r="B1306" s="291"/>
      <c r="C1306" s="292"/>
      <c r="D1306" s="293"/>
      <c r="E1306" s="171" t="s">
        <v>1052</v>
      </c>
    </row>
    <row r="1307" spans="1:5" x14ac:dyDescent="0.25">
      <c r="A1307" s="274" t="s">
        <v>1692</v>
      </c>
      <c r="B1307" s="276" t="s">
        <v>1691</v>
      </c>
      <c r="C1307" s="277"/>
      <c r="D1307" s="280" t="s">
        <v>42</v>
      </c>
      <c r="E1307" s="172" t="s">
        <v>1051</v>
      </c>
    </row>
    <row r="1308" spans="1:5" x14ac:dyDescent="0.25">
      <c r="A1308" s="275"/>
      <c r="B1308" s="278"/>
      <c r="C1308" s="279"/>
      <c r="D1308" s="281"/>
      <c r="E1308" s="173" t="s">
        <v>1052</v>
      </c>
    </row>
    <row r="1309" spans="1:5" x14ac:dyDescent="0.25">
      <c r="A1309" s="282" t="s">
        <v>1693</v>
      </c>
      <c r="B1309" s="284" t="s">
        <v>1694</v>
      </c>
      <c r="C1309" s="285"/>
      <c r="D1309" s="288" t="s">
        <v>42</v>
      </c>
      <c r="E1309" s="170" t="s">
        <v>1051</v>
      </c>
    </row>
    <row r="1310" spans="1:5" x14ac:dyDescent="0.25">
      <c r="A1310" s="290"/>
      <c r="B1310" s="291"/>
      <c r="C1310" s="292"/>
      <c r="D1310" s="293"/>
      <c r="E1310" s="171" t="s">
        <v>1052</v>
      </c>
    </row>
    <row r="1311" spans="1:5" x14ac:dyDescent="0.25">
      <c r="A1311" s="274" t="s">
        <v>1695</v>
      </c>
      <c r="B1311" s="276" t="s">
        <v>1694</v>
      </c>
      <c r="C1311" s="277"/>
      <c r="D1311" s="280" t="s">
        <v>42</v>
      </c>
      <c r="E1311" s="172" t="s">
        <v>1051</v>
      </c>
    </row>
    <row r="1312" spans="1:5" x14ac:dyDescent="0.25">
      <c r="A1312" s="275"/>
      <c r="B1312" s="278"/>
      <c r="C1312" s="279"/>
      <c r="D1312" s="281"/>
      <c r="E1312" s="173" t="s">
        <v>1052</v>
      </c>
    </row>
    <row r="1313" spans="1:5" x14ac:dyDescent="0.25">
      <c r="A1313" s="282" t="s">
        <v>1696</v>
      </c>
      <c r="B1313" s="284" t="s">
        <v>1694</v>
      </c>
      <c r="C1313" s="285"/>
      <c r="D1313" s="288" t="s">
        <v>42</v>
      </c>
      <c r="E1313" s="170" t="s">
        <v>1051</v>
      </c>
    </row>
    <row r="1314" spans="1:5" x14ac:dyDescent="0.25">
      <c r="A1314" s="290"/>
      <c r="B1314" s="291"/>
      <c r="C1314" s="292"/>
      <c r="D1314" s="293"/>
      <c r="E1314" s="171" t="s">
        <v>1052</v>
      </c>
    </row>
    <row r="1315" spans="1:5" x14ac:dyDescent="0.25">
      <c r="A1315" s="274" t="s">
        <v>1697</v>
      </c>
      <c r="B1315" s="276" t="s">
        <v>1694</v>
      </c>
      <c r="C1315" s="277"/>
      <c r="D1315" s="280" t="s">
        <v>42</v>
      </c>
      <c r="E1315" s="172" t="s">
        <v>1051</v>
      </c>
    </row>
    <row r="1316" spans="1:5" x14ac:dyDescent="0.25">
      <c r="A1316" s="275"/>
      <c r="B1316" s="278"/>
      <c r="C1316" s="279"/>
      <c r="D1316" s="281"/>
      <c r="E1316" s="173" t="s">
        <v>1052</v>
      </c>
    </row>
    <row r="1317" spans="1:5" x14ac:dyDescent="0.25">
      <c r="A1317" s="282" t="s">
        <v>1698</v>
      </c>
      <c r="B1317" s="284" t="s">
        <v>1691</v>
      </c>
      <c r="C1317" s="285"/>
      <c r="D1317" s="288" t="s">
        <v>42</v>
      </c>
      <c r="E1317" s="170" t="s">
        <v>1051</v>
      </c>
    </row>
    <row r="1318" spans="1:5" x14ac:dyDescent="0.25">
      <c r="A1318" s="290"/>
      <c r="B1318" s="291"/>
      <c r="C1318" s="292"/>
      <c r="D1318" s="293"/>
      <c r="E1318" s="171" t="s">
        <v>1052</v>
      </c>
    </row>
    <row r="1319" spans="1:5" x14ac:dyDescent="0.25">
      <c r="A1319" s="274" t="s">
        <v>1699</v>
      </c>
      <c r="B1319" s="276" t="s">
        <v>1691</v>
      </c>
      <c r="C1319" s="277"/>
      <c r="D1319" s="280" t="s">
        <v>42</v>
      </c>
      <c r="E1319" s="172" t="s">
        <v>1051</v>
      </c>
    </row>
    <row r="1320" spans="1:5" x14ac:dyDescent="0.25">
      <c r="A1320" s="275"/>
      <c r="B1320" s="278"/>
      <c r="C1320" s="279"/>
      <c r="D1320" s="281"/>
      <c r="E1320" s="173" t="s">
        <v>1052</v>
      </c>
    </row>
    <row r="1321" spans="1:5" x14ac:dyDescent="0.25">
      <c r="A1321" s="282" t="s">
        <v>1700</v>
      </c>
      <c r="B1321" s="284" t="s">
        <v>1691</v>
      </c>
      <c r="C1321" s="285"/>
      <c r="D1321" s="288" t="s">
        <v>42</v>
      </c>
      <c r="E1321" s="170" t="s">
        <v>1051</v>
      </c>
    </row>
    <row r="1322" spans="1:5" x14ac:dyDescent="0.25">
      <c r="A1322" s="290"/>
      <c r="B1322" s="291"/>
      <c r="C1322" s="292"/>
      <c r="D1322" s="293"/>
      <c r="E1322" s="171" t="s">
        <v>1052</v>
      </c>
    </row>
    <row r="1323" spans="1:5" x14ac:dyDescent="0.25">
      <c r="A1323" s="274" t="s">
        <v>1701</v>
      </c>
      <c r="B1323" s="276" t="s">
        <v>1702</v>
      </c>
      <c r="C1323" s="277"/>
      <c r="D1323" s="280" t="s">
        <v>42</v>
      </c>
      <c r="E1323" s="172" t="s">
        <v>1051</v>
      </c>
    </row>
    <row r="1324" spans="1:5" x14ac:dyDescent="0.25">
      <c r="A1324" s="275"/>
      <c r="B1324" s="278"/>
      <c r="C1324" s="279"/>
      <c r="D1324" s="281"/>
      <c r="E1324" s="173" t="s">
        <v>1052</v>
      </c>
    </row>
    <row r="1325" spans="1:5" x14ac:dyDescent="0.25">
      <c r="A1325" s="282" t="s">
        <v>1703</v>
      </c>
      <c r="B1325" s="284" t="s">
        <v>1702</v>
      </c>
      <c r="C1325" s="285"/>
      <c r="D1325" s="288" t="s">
        <v>42</v>
      </c>
      <c r="E1325" s="170" t="s">
        <v>1051</v>
      </c>
    </row>
    <row r="1326" spans="1:5" x14ac:dyDescent="0.25">
      <c r="A1326" s="290"/>
      <c r="B1326" s="291"/>
      <c r="C1326" s="292"/>
      <c r="D1326" s="293"/>
      <c r="E1326" s="171" t="s">
        <v>1052</v>
      </c>
    </row>
    <row r="1327" spans="1:5" x14ac:dyDescent="0.25">
      <c r="A1327" s="274" t="s">
        <v>1704</v>
      </c>
      <c r="B1327" s="276" t="s">
        <v>1702</v>
      </c>
      <c r="C1327" s="277"/>
      <c r="D1327" s="280" t="s">
        <v>42</v>
      </c>
      <c r="E1327" s="172" t="s">
        <v>1051</v>
      </c>
    </row>
    <row r="1328" spans="1:5" x14ac:dyDescent="0.25">
      <c r="A1328" s="275"/>
      <c r="B1328" s="278"/>
      <c r="C1328" s="279"/>
      <c r="D1328" s="281"/>
      <c r="E1328" s="173" t="s">
        <v>1052</v>
      </c>
    </row>
    <row r="1329" spans="1:5" x14ac:dyDescent="0.25">
      <c r="A1329" s="282" t="s">
        <v>1705</v>
      </c>
      <c r="B1329" s="284" t="s">
        <v>1702</v>
      </c>
      <c r="C1329" s="285"/>
      <c r="D1329" s="288" t="s">
        <v>42</v>
      </c>
      <c r="E1329" s="170" t="s">
        <v>1051</v>
      </c>
    </row>
    <row r="1330" spans="1:5" x14ac:dyDescent="0.25">
      <c r="A1330" s="290"/>
      <c r="B1330" s="291"/>
      <c r="C1330" s="292"/>
      <c r="D1330" s="293"/>
      <c r="E1330" s="171" t="s">
        <v>1052</v>
      </c>
    </row>
    <row r="1331" spans="1:5" x14ac:dyDescent="0.25">
      <c r="A1331" s="274" t="s">
        <v>1706</v>
      </c>
      <c r="B1331" s="276" t="s">
        <v>1702</v>
      </c>
      <c r="C1331" s="277"/>
      <c r="D1331" s="280" t="s">
        <v>42</v>
      </c>
      <c r="E1331" s="172" t="s">
        <v>1051</v>
      </c>
    </row>
    <row r="1332" spans="1:5" x14ac:dyDescent="0.25">
      <c r="A1332" s="275"/>
      <c r="B1332" s="278"/>
      <c r="C1332" s="279"/>
      <c r="D1332" s="281"/>
      <c r="E1332" s="173" t="s">
        <v>1052</v>
      </c>
    </row>
    <row r="1333" spans="1:5" x14ac:dyDescent="0.25">
      <c r="A1333" s="282" t="s">
        <v>1707</v>
      </c>
      <c r="B1333" s="284" t="s">
        <v>1708</v>
      </c>
      <c r="C1333" s="285"/>
      <c r="D1333" s="288" t="s">
        <v>42</v>
      </c>
      <c r="E1333" s="170" t="s">
        <v>1051</v>
      </c>
    </row>
    <row r="1334" spans="1:5" x14ac:dyDescent="0.25">
      <c r="A1334" s="290"/>
      <c r="B1334" s="291"/>
      <c r="C1334" s="292"/>
      <c r="D1334" s="293"/>
      <c r="E1334" s="171" t="s">
        <v>1052</v>
      </c>
    </row>
    <row r="1335" spans="1:5" x14ac:dyDescent="0.25">
      <c r="A1335" s="274" t="s">
        <v>1709</v>
      </c>
      <c r="B1335" s="276" t="s">
        <v>1708</v>
      </c>
      <c r="C1335" s="277"/>
      <c r="D1335" s="280" t="s">
        <v>42</v>
      </c>
      <c r="E1335" s="172" t="s">
        <v>1051</v>
      </c>
    </row>
    <row r="1336" spans="1:5" x14ac:dyDescent="0.25">
      <c r="A1336" s="275"/>
      <c r="B1336" s="278"/>
      <c r="C1336" s="279"/>
      <c r="D1336" s="281"/>
      <c r="E1336" s="173" t="s">
        <v>1052</v>
      </c>
    </row>
    <row r="1337" spans="1:5" x14ac:dyDescent="0.25">
      <c r="A1337" s="282" t="s">
        <v>1710</v>
      </c>
      <c r="B1337" s="284" t="s">
        <v>1708</v>
      </c>
      <c r="C1337" s="285"/>
      <c r="D1337" s="288" t="s">
        <v>42</v>
      </c>
      <c r="E1337" s="170" t="s">
        <v>1051</v>
      </c>
    </row>
    <row r="1338" spans="1:5" x14ac:dyDescent="0.25">
      <c r="A1338" s="290"/>
      <c r="B1338" s="291"/>
      <c r="C1338" s="292"/>
      <c r="D1338" s="293"/>
      <c r="E1338" s="171" t="s">
        <v>1052</v>
      </c>
    </row>
    <row r="1339" spans="1:5" x14ac:dyDescent="0.25">
      <c r="A1339" s="274" t="s">
        <v>1711</v>
      </c>
      <c r="B1339" s="276" t="s">
        <v>1712</v>
      </c>
      <c r="C1339" s="277"/>
      <c r="D1339" s="280" t="s">
        <v>42</v>
      </c>
      <c r="E1339" s="172" t="s">
        <v>1051</v>
      </c>
    </row>
    <row r="1340" spans="1:5" x14ac:dyDescent="0.25">
      <c r="A1340" s="275"/>
      <c r="B1340" s="278"/>
      <c r="C1340" s="279"/>
      <c r="D1340" s="281"/>
      <c r="E1340" s="173" t="s">
        <v>1052</v>
      </c>
    </row>
    <row r="1341" spans="1:5" x14ac:dyDescent="0.25">
      <c r="A1341" s="282" t="s">
        <v>1713</v>
      </c>
      <c r="B1341" s="284" t="s">
        <v>1712</v>
      </c>
      <c r="C1341" s="285"/>
      <c r="D1341" s="288" t="s">
        <v>42</v>
      </c>
      <c r="E1341" s="170" t="s">
        <v>1051</v>
      </c>
    </row>
    <row r="1342" spans="1:5" x14ac:dyDescent="0.25">
      <c r="A1342" s="290"/>
      <c r="B1342" s="291"/>
      <c r="C1342" s="292"/>
      <c r="D1342" s="293"/>
      <c r="E1342" s="171" t="s">
        <v>1052</v>
      </c>
    </row>
    <row r="1343" spans="1:5" x14ac:dyDescent="0.25">
      <c r="A1343" s="274" t="s">
        <v>1714</v>
      </c>
      <c r="B1343" s="276" t="s">
        <v>1712</v>
      </c>
      <c r="C1343" s="277"/>
      <c r="D1343" s="280" t="s">
        <v>42</v>
      </c>
      <c r="E1343" s="172" t="s">
        <v>1051</v>
      </c>
    </row>
    <row r="1344" spans="1:5" x14ac:dyDescent="0.25">
      <c r="A1344" s="275"/>
      <c r="B1344" s="278"/>
      <c r="C1344" s="279"/>
      <c r="D1344" s="281"/>
      <c r="E1344" s="173" t="s">
        <v>1052</v>
      </c>
    </row>
    <row r="1345" spans="1:5" x14ac:dyDescent="0.25">
      <c r="A1345" s="282" t="s">
        <v>1715</v>
      </c>
      <c r="B1345" s="284" t="s">
        <v>1712</v>
      </c>
      <c r="C1345" s="285"/>
      <c r="D1345" s="288" t="s">
        <v>42</v>
      </c>
      <c r="E1345" s="170" t="s">
        <v>1051</v>
      </c>
    </row>
    <row r="1346" spans="1:5" x14ac:dyDescent="0.25">
      <c r="A1346" s="290"/>
      <c r="B1346" s="291"/>
      <c r="C1346" s="292"/>
      <c r="D1346" s="293"/>
      <c r="E1346" s="171" t="s">
        <v>1052</v>
      </c>
    </row>
    <row r="1347" spans="1:5" x14ac:dyDescent="0.25">
      <c r="A1347" s="274" t="s">
        <v>1716</v>
      </c>
      <c r="B1347" s="276" t="s">
        <v>1712</v>
      </c>
      <c r="C1347" s="277"/>
      <c r="D1347" s="280" t="s">
        <v>42</v>
      </c>
      <c r="E1347" s="172" t="s">
        <v>1051</v>
      </c>
    </row>
    <row r="1348" spans="1:5" x14ac:dyDescent="0.25">
      <c r="A1348" s="275"/>
      <c r="B1348" s="278"/>
      <c r="C1348" s="279"/>
      <c r="D1348" s="281"/>
      <c r="E1348" s="173" t="s">
        <v>1052</v>
      </c>
    </row>
    <row r="1349" spans="1:5" x14ac:dyDescent="0.25">
      <c r="A1349" s="282" t="s">
        <v>1717</v>
      </c>
      <c r="B1349" s="284" t="s">
        <v>1712</v>
      </c>
      <c r="C1349" s="285"/>
      <c r="D1349" s="288" t="s">
        <v>42</v>
      </c>
      <c r="E1349" s="170" t="s">
        <v>1051</v>
      </c>
    </row>
    <row r="1350" spans="1:5" x14ac:dyDescent="0.25">
      <c r="A1350" s="290"/>
      <c r="B1350" s="291"/>
      <c r="C1350" s="292"/>
      <c r="D1350" s="293"/>
      <c r="E1350" s="171" t="s">
        <v>1052</v>
      </c>
    </row>
    <row r="1351" spans="1:5" x14ac:dyDescent="0.25">
      <c r="A1351" s="274" t="s">
        <v>1718</v>
      </c>
      <c r="B1351" s="276" t="s">
        <v>1712</v>
      </c>
      <c r="C1351" s="277"/>
      <c r="D1351" s="280" t="s">
        <v>42</v>
      </c>
      <c r="E1351" s="172" t="s">
        <v>1051</v>
      </c>
    </row>
    <row r="1352" spans="1:5" x14ac:dyDescent="0.25">
      <c r="A1352" s="275"/>
      <c r="B1352" s="278"/>
      <c r="C1352" s="279"/>
      <c r="D1352" s="281"/>
      <c r="E1352" s="173" t="s">
        <v>1052</v>
      </c>
    </row>
    <row r="1353" spans="1:5" x14ac:dyDescent="0.25">
      <c r="A1353" s="282" t="s">
        <v>1719</v>
      </c>
      <c r="B1353" s="284" t="s">
        <v>1720</v>
      </c>
      <c r="C1353" s="285"/>
      <c r="D1353" s="288" t="s">
        <v>42</v>
      </c>
      <c r="E1353" s="170" t="s">
        <v>1051</v>
      </c>
    </row>
    <row r="1354" spans="1:5" x14ac:dyDescent="0.25">
      <c r="A1354" s="290"/>
      <c r="B1354" s="291"/>
      <c r="C1354" s="292"/>
      <c r="D1354" s="293"/>
      <c r="E1354" s="171" t="s">
        <v>1052</v>
      </c>
    </row>
    <row r="1355" spans="1:5" x14ac:dyDescent="0.25">
      <c r="A1355" s="274" t="s">
        <v>1721</v>
      </c>
      <c r="B1355" s="276" t="s">
        <v>1720</v>
      </c>
      <c r="C1355" s="277"/>
      <c r="D1355" s="280" t="s">
        <v>42</v>
      </c>
      <c r="E1355" s="172" t="s">
        <v>1051</v>
      </c>
    </row>
    <row r="1356" spans="1:5" x14ac:dyDescent="0.25">
      <c r="A1356" s="275"/>
      <c r="B1356" s="278"/>
      <c r="C1356" s="279"/>
      <c r="D1356" s="281"/>
      <c r="E1356" s="173" t="s">
        <v>1052</v>
      </c>
    </row>
    <row r="1357" spans="1:5" x14ac:dyDescent="0.25">
      <c r="A1357" s="282" t="s">
        <v>1722</v>
      </c>
      <c r="B1357" s="284" t="s">
        <v>1720</v>
      </c>
      <c r="C1357" s="285"/>
      <c r="D1357" s="288" t="s">
        <v>42</v>
      </c>
      <c r="E1357" s="170" t="s">
        <v>1051</v>
      </c>
    </row>
    <row r="1358" spans="1:5" x14ac:dyDescent="0.25">
      <c r="A1358" s="290"/>
      <c r="B1358" s="291"/>
      <c r="C1358" s="292"/>
      <c r="D1358" s="293"/>
      <c r="E1358" s="171" t="s">
        <v>1052</v>
      </c>
    </row>
    <row r="1359" spans="1:5" x14ac:dyDescent="0.25">
      <c r="A1359" s="274" t="s">
        <v>1723</v>
      </c>
      <c r="B1359" s="276" t="s">
        <v>1720</v>
      </c>
      <c r="C1359" s="277"/>
      <c r="D1359" s="280" t="s">
        <v>42</v>
      </c>
      <c r="E1359" s="172" t="s">
        <v>1051</v>
      </c>
    </row>
    <row r="1360" spans="1:5" x14ac:dyDescent="0.25">
      <c r="A1360" s="275"/>
      <c r="B1360" s="278"/>
      <c r="C1360" s="279"/>
      <c r="D1360" s="281"/>
      <c r="E1360" s="173" t="s">
        <v>1052</v>
      </c>
    </row>
    <row r="1361" spans="1:5" x14ac:dyDescent="0.25">
      <c r="A1361" s="282" t="s">
        <v>1724</v>
      </c>
      <c r="B1361" s="284" t="s">
        <v>1720</v>
      </c>
      <c r="C1361" s="285"/>
      <c r="D1361" s="288" t="s">
        <v>42</v>
      </c>
      <c r="E1361" s="170" t="s">
        <v>1051</v>
      </c>
    </row>
    <row r="1362" spans="1:5" x14ac:dyDescent="0.25">
      <c r="A1362" s="290"/>
      <c r="B1362" s="291"/>
      <c r="C1362" s="292"/>
      <c r="D1362" s="293"/>
      <c r="E1362" s="171" t="s">
        <v>1052</v>
      </c>
    </row>
    <row r="1363" spans="1:5" x14ac:dyDescent="0.25">
      <c r="A1363" s="274" t="s">
        <v>1725</v>
      </c>
      <c r="B1363" s="276" t="s">
        <v>1694</v>
      </c>
      <c r="C1363" s="277"/>
      <c r="D1363" s="280" t="s">
        <v>42</v>
      </c>
      <c r="E1363" s="172" t="s">
        <v>1051</v>
      </c>
    </row>
    <row r="1364" spans="1:5" x14ac:dyDescent="0.25">
      <c r="A1364" s="275"/>
      <c r="B1364" s="278"/>
      <c r="C1364" s="279"/>
      <c r="D1364" s="281"/>
      <c r="E1364" s="173" t="s">
        <v>1052</v>
      </c>
    </row>
    <row r="1365" spans="1:5" x14ac:dyDescent="0.25">
      <c r="A1365" s="282" t="s">
        <v>1647</v>
      </c>
      <c r="B1365" s="284"/>
      <c r="C1365" s="285"/>
      <c r="D1365" s="288" t="s">
        <v>42</v>
      </c>
      <c r="E1365" s="170" t="s">
        <v>1051</v>
      </c>
    </row>
    <row r="1366" spans="1:5" x14ac:dyDescent="0.25">
      <c r="A1366" s="290"/>
      <c r="B1366" s="291"/>
      <c r="C1366" s="292"/>
      <c r="D1366" s="293"/>
      <c r="E1366" s="171" t="s">
        <v>1052</v>
      </c>
    </row>
    <row r="1367" spans="1:5" x14ac:dyDescent="0.25">
      <c r="A1367" s="274" t="s">
        <v>1675</v>
      </c>
      <c r="B1367" s="276"/>
      <c r="C1367" s="277"/>
      <c r="D1367" s="280" t="s">
        <v>42</v>
      </c>
      <c r="E1367" s="172" t="s">
        <v>1051</v>
      </c>
    </row>
    <row r="1368" spans="1:5" x14ac:dyDescent="0.25">
      <c r="A1368" s="275"/>
      <c r="B1368" s="278"/>
      <c r="C1368" s="279"/>
      <c r="D1368" s="281"/>
      <c r="E1368" s="173" t="s">
        <v>1052</v>
      </c>
    </row>
    <row r="1369" spans="1:5" x14ac:dyDescent="0.25">
      <c r="A1369" s="282" t="s">
        <v>1694</v>
      </c>
      <c r="B1369" s="284"/>
      <c r="C1369" s="285"/>
      <c r="D1369" s="288" t="s">
        <v>42</v>
      </c>
      <c r="E1369" s="170" t="s">
        <v>1051</v>
      </c>
    </row>
    <row r="1370" spans="1:5" x14ac:dyDescent="0.25">
      <c r="A1370" s="290"/>
      <c r="B1370" s="291"/>
      <c r="C1370" s="292"/>
      <c r="D1370" s="293"/>
      <c r="E1370" s="171" t="s">
        <v>1052</v>
      </c>
    </row>
    <row r="1371" spans="1:5" x14ac:dyDescent="0.25">
      <c r="A1371" s="274" t="s">
        <v>1702</v>
      </c>
      <c r="B1371" s="276"/>
      <c r="C1371" s="277"/>
      <c r="D1371" s="280" t="s">
        <v>42</v>
      </c>
      <c r="E1371" s="172" t="s">
        <v>1051</v>
      </c>
    </row>
    <row r="1372" spans="1:5" x14ac:dyDescent="0.25">
      <c r="A1372" s="275"/>
      <c r="B1372" s="278"/>
      <c r="C1372" s="279"/>
      <c r="D1372" s="281"/>
      <c r="E1372" s="173" t="s">
        <v>1052</v>
      </c>
    </row>
    <row r="1373" spans="1:5" x14ac:dyDescent="0.25">
      <c r="A1373" s="282" t="s">
        <v>1663</v>
      </c>
      <c r="B1373" s="284"/>
      <c r="C1373" s="285"/>
      <c r="D1373" s="288" t="s">
        <v>42</v>
      </c>
      <c r="E1373" s="170" t="s">
        <v>1051</v>
      </c>
    </row>
    <row r="1374" spans="1:5" x14ac:dyDescent="0.25">
      <c r="A1374" s="290"/>
      <c r="B1374" s="291"/>
      <c r="C1374" s="292"/>
      <c r="D1374" s="293"/>
      <c r="E1374" s="171" t="s">
        <v>1052</v>
      </c>
    </row>
    <row r="1375" spans="1:5" x14ac:dyDescent="0.25">
      <c r="A1375" s="274" t="s">
        <v>1726</v>
      </c>
      <c r="B1375" s="276" t="s">
        <v>1694</v>
      </c>
      <c r="C1375" s="277"/>
      <c r="D1375" s="280" t="s">
        <v>42</v>
      </c>
      <c r="E1375" s="172" t="s">
        <v>1051</v>
      </c>
    </row>
    <row r="1376" spans="1:5" x14ac:dyDescent="0.25">
      <c r="A1376" s="275"/>
      <c r="B1376" s="278"/>
      <c r="C1376" s="279"/>
      <c r="D1376" s="281"/>
      <c r="E1376" s="173" t="s">
        <v>1052</v>
      </c>
    </row>
    <row r="1377" spans="1:5" x14ac:dyDescent="0.25">
      <c r="A1377" s="282" t="s">
        <v>1727</v>
      </c>
      <c r="B1377" s="284"/>
      <c r="C1377" s="285"/>
      <c r="D1377" s="288" t="s">
        <v>42</v>
      </c>
      <c r="E1377" s="170" t="s">
        <v>1051</v>
      </c>
    </row>
    <row r="1378" spans="1:5" x14ac:dyDescent="0.25">
      <c r="A1378" s="290"/>
      <c r="B1378" s="291"/>
      <c r="C1378" s="292"/>
      <c r="D1378" s="293"/>
      <c r="E1378" s="171" t="s">
        <v>1052</v>
      </c>
    </row>
    <row r="1379" spans="1:5" x14ac:dyDescent="0.25">
      <c r="A1379" s="274" t="s">
        <v>1728</v>
      </c>
      <c r="B1379" s="276" t="s">
        <v>1720</v>
      </c>
      <c r="C1379" s="277"/>
      <c r="D1379" s="280" t="s">
        <v>42</v>
      </c>
      <c r="E1379" s="172" t="s">
        <v>1051</v>
      </c>
    </row>
    <row r="1380" spans="1:5" x14ac:dyDescent="0.25">
      <c r="A1380" s="275"/>
      <c r="B1380" s="278"/>
      <c r="C1380" s="279"/>
      <c r="D1380" s="281"/>
      <c r="E1380" s="173" t="s">
        <v>1052</v>
      </c>
    </row>
    <row r="1381" spans="1:5" x14ac:dyDescent="0.25">
      <c r="A1381" s="282" t="s">
        <v>1708</v>
      </c>
      <c r="B1381" s="284"/>
      <c r="C1381" s="285"/>
      <c r="D1381" s="288" t="s">
        <v>42</v>
      </c>
      <c r="E1381" s="170" t="s">
        <v>1051</v>
      </c>
    </row>
    <row r="1382" spans="1:5" x14ac:dyDescent="0.25">
      <c r="A1382" s="290"/>
      <c r="B1382" s="291"/>
      <c r="C1382" s="292"/>
      <c r="D1382" s="293"/>
      <c r="E1382" s="171" t="s">
        <v>1052</v>
      </c>
    </row>
    <row r="1383" spans="1:5" x14ac:dyDescent="0.25">
      <c r="A1383" s="274" t="s">
        <v>1691</v>
      </c>
      <c r="B1383" s="276"/>
      <c r="C1383" s="277"/>
      <c r="D1383" s="280" t="s">
        <v>42</v>
      </c>
      <c r="E1383" s="172" t="s">
        <v>1051</v>
      </c>
    </row>
    <row r="1384" spans="1:5" x14ac:dyDescent="0.25">
      <c r="A1384" s="275"/>
      <c r="B1384" s="278"/>
      <c r="C1384" s="279"/>
      <c r="D1384" s="281"/>
      <c r="E1384" s="173" t="s">
        <v>1052</v>
      </c>
    </row>
    <row r="1385" spans="1:5" x14ac:dyDescent="0.25">
      <c r="A1385" s="282" t="s">
        <v>1712</v>
      </c>
      <c r="B1385" s="284"/>
      <c r="C1385" s="285"/>
      <c r="D1385" s="288" t="s">
        <v>42</v>
      </c>
      <c r="E1385" s="170" t="s">
        <v>1051</v>
      </c>
    </row>
    <row r="1386" spans="1:5" x14ac:dyDescent="0.25">
      <c r="A1386" s="290"/>
      <c r="B1386" s="291"/>
      <c r="C1386" s="292"/>
      <c r="D1386" s="293"/>
      <c r="E1386" s="171" t="s">
        <v>1052</v>
      </c>
    </row>
    <row r="1387" spans="1:5" x14ac:dyDescent="0.25">
      <c r="A1387" s="274" t="s">
        <v>1720</v>
      </c>
      <c r="B1387" s="276"/>
      <c r="C1387" s="277"/>
      <c r="D1387" s="280" t="s">
        <v>42</v>
      </c>
      <c r="E1387" s="172" t="s">
        <v>1051</v>
      </c>
    </row>
    <row r="1388" spans="1:5" x14ac:dyDescent="0.25">
      <c r="A1388" s="275"/>
      <c r="B1388" s="278"/>
      <c r="C1388" s="279"/>
      <c r="D1388" s="281"/>
      <c r="E1388" s="173" t="s">
        <v>1052</v>
      </c>
    </row>
    <row r="1389" spans="1:5" x14ac:dyDescent="0.25">
      <c r="A1389" s="282" t="s">
        <v>1729</v>
      </c>
      <c r="B1389" s="284" t="s">
        <v>1730</v>
      </c>
      <c r="C1389" s="285"/>
      <c r="D1389" s="288" t="s">
        <v>43</v>
      </c>
      <c r="E1389" s="170" t="s">
        <v>1051</v>
      </c>
    </row>
    <row r="1390" spans="1:5" x14ac:dyDescent="0.25">
      <c r="A1390" s="290"/>
      <c r="B1390" s="291"/>
      <c r="C1390" s="292"/>
      <c r="D1390" s="293"/>
      <c r="E1390" s="171" t="s">
        <v>1052</v>
      </c>
    </row>
    <row r="1391" spans="1:5" x14ac:dyDescent="0.25">
      <c r="A1391" s="274" t="s">
        <v>1731</v>
      </c>
      <c r="B1391" s="276" t="s">
        <v>1730</v>
      </c>
      <c r="C1391" s="277"/>
      <c r="D1391" s="280" t="s">
        <v>43</v>
      </c>
      <c r="E1391" s="172" t="s">
        <v>1051</v>
      </c>
    </row>
    <row r="1392" spans="1:5" x14ac:dyDescent="0.25">
      <c r="A1392" s="275"/>
      <c r="B1392" s="278"/>
      <c r="C1392" s="279"/>
      <c r="D1392" s="281"/>
      <c r="E1392" s="173" t="s">
        <v>1052</v>
      </c>
    </row>
    <row r="1393" spans="1:5" x14ac:dyDescent="0.25">
      <c r="A1393" s="282" t="s">
        <v>1732</v>
      </c>
      <c r="B1393" s="284" t="s">
        <v>1730</v>
      </c>
      <c r="C1393" s="285"/>
      <c r="D1393" s="288" t="s">
        <v>43</v>
      </c>
      <c r="E1393" s="170" t="s">
        <v>1051</v>
      </c>
    </row>
    <row r="1394" spans="1:5" x14ac:dyDescent="0.25">
      <c r="A1394" s="290"/>
      <c r="B1394" s="291"/>
      <c r="C1394" s="292"/>
      <c r="D1394" s="293"/>
      <c r="E1394" s="171" t="s">
        <v>1052</v>
      </c>
    </row>
    <row r="1395" spans="1:5" x14ac:dyDescent="0.25">
      <c r="A1395" s="274" t="s">
        <v>1313</v>
      </c>
      <c r="B1395" s="276" t="s">
        <v>1730</v>
      </c>
      <c r="C1395" s="277"/>
      <c r="D1395" s="280" t="s">
        <v>43</v>
      </c>
      <c r="E1395" s="172" t="s">
        <v>1051</v>
      </c>
    </row>
    <row r="1396" spans="1:5" x14ac:dyDescent="0.25">
      <c r="A1396" s="275"/>
      <c r="B1396" s="278"/>
      <c r="C1396" s="279"/>
      <c r="D1396" s="281"/>
      <c r="E1396" s="173" t="s">
        <v>1052</v>
      </c>
    </row>
    <row r="1397" spans="1:5" x14ac:dyDescent="0.25">
      <c r="A1397" s="282" t="s">
        <v>1733</v>
      </c>
      <c r="B1397" s="284" t="s">
        <v>1730</v>
      </c>
      <c r="C1397" s="285"/>
      <c r="D1397" s="288" t="s">
        <v>43</v>
      </c>
      <c r="E1397" s="170" t="s">
        <v>1051</v>
      </c>
    </row>
    <row r="1398" spans="1:5" x14ac:dyDescent="0.25">
      <c r="A1398" s="290"/>
      <c r="B1398" s="291"/>
      <c r="C1398" s="292"/>
      <c r="D1398" s="293"/>
      <c r="E1398" s="171" t="s">
        <v>1052</v>
      </c>
    </row>
    <row r="1399" spans="1:5" x14ac:dyDescent="0.25">
      <c r="A1399" s="274" t="s">
        <v>1734</v>
      </c>
      <c r="B1399" s="276" t="s">
        <v>1730</v>
      </c>
      <c r="C1399" s="277"/>
      <c r="D1399" s="280" t="s">
        <v>43</v>
      </c>
      <c r="E1399" s="172" t="s">
        <v>1051</v>
      </c>
    </row>
    <row r="1400" spans="1:5" x14ac:dyDescent="0.25">
      <c r="A1400" s="275"/>
      <c r="B1400" s="278"/>
      <c r="C1400" s="279"/>
      <c r="D1400" s="281"/>
      <c r="E1400" s="173" t="s">
        <v>1052</v>
      </c>
    </row>
    <row r="1401" spans="1:5" x14ac:dyDescent="0.25">
      <c r="A1401" s="282" t="s">
        <v>1735</v>
      </c>
      <c r="B1401" s="284" t="s">
        <v>1730</v>
      </c>
      <c r="C1401" s="285"/>
      <c r="D1401" s="288" t="s">
        <v>43</v>
      </c>
      <c r="E1401" s="170" t="s">
        <v>1051</v>
      </c>
    </row>
    <row r="1402" spans="1:5" x14ac:dyDescent="0.25">
      <c r="A1402" s="290"/>
      <c r="B1402" s="291"/>
      <c r="C1402" s="292"/>
      <c r="D1402" s="293"/>
      <c r="E1402" s="171" t="s">
        <v>1052</v>
      </c>
    </row>
    <row r="1403" spans="1:5" x14ac:dyDescent="0.25">
      <c r="A1403" s="274" t="s">
        <v>1736</v>
      </c>
      <c r="B1403" s="276" t="s">
        <v>1730</v>
      </c>
      <c r="C1403" s="277"/>
      <c r="D1403" s="280" t="s">
        <v>43</v>
      </c>
      <c r="E1403" s="172" t="s">
        <v>1051</v>
      </c>
    </row>
    <row r="1404" spans="1:5" x14ac:dyDescent="0.25">
      <c r="A1404" s="275"/>
      <c r="B1404" s="278"/>
      <c r="C1404" s="279"/>
      <c r="D1404" s="281"/>
      <c r="E1404" s="173" t="s">
        <v>1052</v>
      </c>
    </row>
    <row r="1405" spans="1:5" x14ac:dyDescent="0.25">
      <c r="A1405" s="282" t="s">
        <v>1737</v>
      </c>
      <c r="B1405" s="284" t="s">
        <v>1730</v>
      </c>
      <c r="C1405" s="285"/>
      <c r="D1405" s="288" t="s">
        <v>43</v>
      </c>
      <c r="E1405" s="170" t="s">
        <v>1051</v>
      </c>
    </row>
    <row r="1406" spans="1:5" x14ac:dyDescent="0.25">
      <c r="A1406" s="290"/>
      <c r="B1406" s="291"/>
      <c r="C1406" s="292"/>
      <c r="D1406" s="293"/>
      <c r="E1406" s="171" t="s">
        <v>1052</v>
      </c>
    </row>
    <row r="1407" spans="1:5" x14ac:dyDescent="0.25">
      <c r="A1407" s="274" t="s">
        <v>1738</v>
      </c>
      <c r="B1407" s="276" t="s">
        <v>1730</v>
      </c>
      <c r="C1407" s="277"/>
      <c r="D1407" s="280" t="s">
        <v>43</v>
      </c>
      <c r="E1407" s="172" t="s">
        <v>1051</v>
      </c>
    </row>
    <row r="1408" spans="1:5" x14ac:dyDescent="0.25">
      <c r="A1408" s="275"/>
      <c r="B1408" s="278"/>
      <c r="C1408" s="279"/>
      <c r="D1408" s="281"/>
      <c r="E1408" s="173" t="s">
        <v>1052</v>
      </c>
    </row>
    <row r="1409" spans="1:5" x14ac:dyDescent="0.25">
      <c r="A1409" s="282" t="s">
        <v>1739</v>
      </c>
      <c r="B1409" s="284" t="s">
        <v>1730</v>
      </c>
      <c r="C1409" s="285"/>
      <c r="D1409" s="288" t="s">
        <v>43</v>
      </c>
      <c r="E1409" s="170" t="s">
        <v>1051</v>
      </c>
    </row>
    <row r="1410" spans="1:5" x14ac:dyDescent="0.25">
      <c r="A1410" s="290"/>
      <c r="B1410" s="291"/>
      <c r="C1410" s="292"/>
      <c r="D1410" s="293"/>
      <c r="E1410" s="171" t="s">
        <v>1052</v>
      </c>
    </row>
    <row r="1411" spans="1:5" x14ac:dyDescent="0.25">
      <c r="A1411" s="274" t="s">
        <v>1740</v>
      </c>
      <c r="B1411" s="276" t="s">
        <v>1730</v>
      </c>
      <c r="C1411" s="277"/>
      <c r="D1411" s="280" t="s">
        <v>43</v>
      </c>
      <c r="E1411" s="172" t="s">
        <v>1051</v>
      </c>
    </row>
    <row r="1412" spans="1:5" x14ac:dyDescent="0.25">
      <c r="A1412" s="275"/>
      <c r="B1412" s="278"/>
      <c r="C1412" s="279"/>
      <c r="D1412" s="281"/>
      <c r="E1412" s="173" t="s">
        <v>1052</v>
      </c>
    </row>
    <row r="1413" spans="1:5" x14ac:dyDescent="0.25">
      <c r="A1413" s="282" t="s">
        <v>1741</v>
      </c>
      <c r="B1413" s="284" t="s">
        <v>1730</v>
      </c>
      <c r="C1413" s="285"/>
      <c r="D1413" s="288" t="s">
        <v>43</v>
      </c>
      <c r="E1413" s="170" t="s">
        <v>1051</v>
      </c>
    </row>
    <row r="1414" spans="1:5" x14ac:dyDescent="0.25">
      <c r="A1414" s="290"/>
      <c r="B1414" s="291"/>
      <c r="C1414" s="292"/>
      <c r="D1414" s="293"/>
      <c r="E1414" s="171" t="s">
        <v>1052</v>
      </c>
    </row>
    <row r="1415" spans="1:5" x14ac:dyDescent="0.25">
      <c r="A1415" s="274" t="s">
        <v>1742</v>
      </c>
      <c r="B1415" s="276" t="s">
        <v>1730</v>
      </c>
      <c r="C1415" s="277"/>
      <c r="D1415" s="280" t="s">
        <v>43</v>
      </c>
      <c r="E1415" s="172" t="s">
        <v>1051</v>
      </c>
    </row>
    <row r="1416" spans="1:5" x14ac:dyDescent="0.25">
      <c r="A1416" s="275"/>
      <c r="B1416" s="278"/>
      <c r="C1416" s="279"/>
      <c r="D1416" s="281"/>
      <c r="E1416" s="173" t="s">
        <v>1052</v>
      </c>
    </row>
    <row r="1417" spans="1:5" x14ac:dyDescent="0.25">
      <c r="A1417" s="282" t="s">
        <v>1743</v>
      </c>
      <c r="B1417" s="284" t="s">
        <v>1730</v>
      </c>
      <c r="C1417" s="285"/>
      <c r="D1417" s="288" t="s">
        <v>43</v>
      </c>
      <c r="E1417" s="170" t="s">
        <v>1051</v>
      </c>
    </row>
    <row r="1418" spans="1:5" x14ac:dyDescent="0.25">
      <c r="A1418" s="290"/>
      <c r="B1418" s="291"/>
      <c r="C1418" s="292"/>
      <c r="D1418" s="293"/>
      <c r="E1418" s="171" t="s">
        <v>1052</v>
      </c>
    </row>
    <row r="1419" spans="1:5" x14ac:dyDescent="0.25">
      <c r="A1419" s="274" t="s">
        <v>1744</v>
      </c>
      <c r="B1419" s="276" t="s">
        <v>1730</v>
      </c>
      <c r="C1419" s="277"/>
      <c r="D1419" s="280" t="s">
        <v>43</v>
      </c>
      <c r="E1419" s="172" t="s">
        <v>1051</v>
      </c>
    </row>
    <row r="1420" spans="1:5" x14ac:dyDescent="0.25">
      <c r="A1420" s="275"/>
      <c r="B1420" s="278"/>
      <c r="C1420" s="279"/>
      <c r="D1420" s="281"/>
      <c r="E1420" s="173" t="s">
        <v>1052</v>
      </c>
    </row>
    <row r="1421" spans="1:5" x14ac:dyDescent="0.25">
      <c r="A1421" s="282" t="s">
        <v>1745</v>
      </c>
      <c r="B1421" s="284" t="s">
        <v>1730</v>
      </c>
      <c r="C1421" s="285"/>
      <c r="D1421" s="288" t="s">
        <v>43</v>
      </c>
      <c r="E1421" s="170" t="s">
        <v>1051</v>
      </c>
    </row>
    <row r="1422" spans="1:5" x14ac:dyDescent="0.25">
      <c r="A1422" s="290"/>
      <c r="B1422" s="291"/>
      <c r="C1422" s="292"/>
      <c r="D1422" s="293"/>
      <c r="E1422" s="171" t="s">
        <v>1052</v>
      </c>
    </row>
    <row r="1423" spans="1:5" x14ac:dyDescent="0.25">
      <c r="A1423" s="274" t="s">
        <v>1746</v>
      </c>
      <c r="B1423" s="276" t="s">
        <v>1730</v>
      </c>
      <c r="C1423" s="277"/>
      <c r="D1423" s="280" t="s">
        <v>43</v>
      </c>
      <c r="E1423" s="172" t="s">
        <v>1051</v>
      </c>
    </row>
    <row r="1424" spans="1:5" x14ac:dyDescent="0.25">
      <c r="A1424" s="275"/>
      <c r="B1424" s="278"/>
      <c r="C1424" s="279"/>
      <c r="D1424" s="281"/>
      <c r="E1424" s="173" t="s">
        <v>1052</v>
      </c>
    </row>
    <row r="1425" spans="1:5" x14ac:dyDescent="0.25">
      <c r="A1425" s="282" t="s">
        <v>1747</v>
      </c>
      <c r="B1425" s="284" t="s">
        <v>1730</v>
      </c>
      <c r="C1425" s="285"/>
      <c r="D1425" s="288" t="s">
        <v>43</v>
      </c>
      <c r="E1425" s="170" t="s">
        <v>1051</v>
      </c>
    </row>
    <row r="1426" spans="1:5" x14ac:dyDescent="0.25">
      <c r="A1426" s="290"/>
      <c r="B1426" s="291"/>
      <c r="C1426" s="292"/>
      <c r="D1426" s="293"/>
      <c r="E1426" s="171" t="s">
        <v>1052</v>
      </c>
    </row>
    <row r="1427" spans="1:5" x14ac:dyDescent="0.25">
      <c r="A1427" s="274" t="s">
        <v>1748</v>
      </c>
      <c r="B1427" s="276" t="s">
        <v>1749</v>
      </c>
      <c r="C1427" s="277"/>
      <c r="D1427" s="280" t="s">
        <v>43</v>
      </c>
      <c r="E1427" s="172" t="s">
        <v>1051</v>
      </c>
    </row>
    <row r="1428" spans="1:5" x14ac:dyDescent="0.25">
      <c r="A1428" s="275"/>
      <c r="B1428" s="278"/>
      <c r="C1428" s="279"/>
      <c r="D1428" s="281"/>
      <c r="E1428" s="173" t="s">
        <v>1052</v>
      </c>
    </row>
    <row r="1429" spans="1:5" x14ac:dyDescent="0.25">
      <c r="A1429" s="282" t="s">
        <v>1750</v>
      </c>
      <c r="B1429" s="284" t="s">
        <v>1749</v>
      </c>
      <c r="C1429" s="285"/>
      <c r="D1429" s="288" t="s">
        <v>43</v>
      </c>
      <c r="E1429" s="170" t="s">
        <v>1051</v>
      </c>
    </row>
    <row r="1430" spans="1:5" x14ac:dyDescent="0.25">
      <c r="A1430" s="290"/>
      <c r="B1430" s="291"/>
      <c r="C1430" s="292"/>
      <c r="D1430" s="293"/>
      <c r="E1430" s="171" t="s">
        <v>1052</v>
      </c>
    </row>
    <row r="1431" spans="1:5" x14ac:dyDescent="0.25">
      <c r="A1431" s="274" t="s">
        <v>1751</v>
      </c>
      <c r="B1431" s="276" t="s">
        <v>1749</v>
      </c>
      <c r="C1431" s="277"/>
      <c r="D1431" s="280" t="s">
        <v>43</v>
      </c>
      <c r="E1431" s="172" t="s">
        <v>1051</v>
      </c>
    </row>
    <row r="1432" spans="1:5" x14ac:dyDescent="0.25">
      <c r="A1432" s="275"/>
      <c r="B1432" s="278"/>
      <c r="C1432" s="279"/>
      <c r="D1432" s="281"/>
      <c r="E1432" s="173" t="s">
        <v>1052</v>
      </c>
    </row>
    <row r="1433" spans="1:5" x14ac:dyDescent="0.25">
      <c r="A1433" s="282" t="s">
        <v>1752</v>
      </c>
      <c r="B1433" s="284" t="s">
        <v>1749</v>
      </c>
      <c r="C1433" s="285"/>
      <c r="D1433" s="288" t="s">
        <v>43</v>
      </c>
      <c r="E1433" s="170" t="s">
        <v>1051</v>
      </c>
    </row>
    <row r="1434" spans="1:5" x14ac:dyDescent="0.25">
      <c r="A1434" s="290"/>
      <c r="B1434" s="291"/>
      <c r="C1434" s="292"/>
      <c r="D1434" s="293"/>
      <c r="E1434" s="171" t="s">
        <v>1052</v>
      </c>
    </row>
    <row r="1435" spans="1:5" x14ac:dyDescent="0.25">
      <c r="A1435" s="274" t="s">
        <v>1753</v>
      </c>
      <c r="B1435" s="276" t="s">
        <v>1749</v>
      </c>
      <c r="C1435" s="277"/>
      <c r="D1435" s="280" t="s">
        <v>43</v>
      </c>
      <c r="E1435" s="172" t="s">
        <v>1051</v>
      </c>
    </row>
    <row r="1436" spans="1:5" x14ac:dyDescent="0.25">
      <c r="A1436" s="275"/>
      <c r="B1436" s="278"/>
      <c r="C1436" s="279"/>
      <c r="D1436" s="281"/>
      <c r="E1436" s="173" t="s">
        <v>1052</v>
      </c>
    </row>
    <row r="1437" spans="1:5" x14ac:dyDescent="0.25">
      <c r="A1437" s="282" t="s">
        <v>1754</v>
      </c>
      <c r="B1437" s="284" t="s">
        <v>1749</v>
      </c>
      <c r="C1437" s="285"/>
      <c r="D1437" s="288" t="s">
        <v>43</v>
      </c>
      <c r="E1437" s="170" t="s">
        <v>1051</v>
      </c>
    </row>
    <row r="1438" spans="1:5" x14ac:dyDescent="0.25">
      <c r="A1438" s="290"/>
      <c r="B1438" s="291"/>
      <c r="C1438" s="292"/>
      <c r="D1438" s="293"/>
      <c r="E1438" s="171" t="s">
        <v>1052</v>
      </c>
    </row>
    <row r="1439" spans="1:5" x14ac:dyDescent="0.25">
      <c r="A1439" s="274" t="s">
        <v>1568</v>
      </c>
      <c r="B1439" s="276" t="s">
        <v>1749</v>
      </c>
      <c r="C1439" s="277"/>
      <c r="D1439" s="280" t="s">
        <v>43</v>
      </c>
      <c r="E1439" s="172" t="s">
        <v>1051</v>
      </c>
    </row>
    <row r="1440" spans="1:5" x14ac:dyDescent="0.25">
      <c r="A1440" s="275"/>
      <c r="B1440" s="278"/>
      <c r="C1440" s="279"/>
      <c r="D1440" s="281"/>
      <c r="E1440" s="173" t="s">
        <v>1052</v>
      </c>
    </row>
    <row r="1441" spans="1:5" x14ac:dyDescent="0.25">
      <c r="A1441" s="282" t="s">
        <v>1755</v>
      </c>
      <c r="B1441" s="284" t="s">
        <v>1749</v>
      </c>
      <c r="C1441" s="285"/>
      <c r="D1441" s="288" t="s">
        <v>43</v>
      </c>
      <c r="E1441" s="170" t="s">
        <v>1051</v>
      </c>
    </row>
    <row r="1442" spans="1:5" x14ac:dyDescent="0.25">
      <c r="A1442" s="290"/>
      <c r="B1442" s="291"/>
      <c r="C1442" s="292"/>
      <c r="D1442" s="293"/>
      <c r="E1442" s="171" t="s">
        <v>1052</v>
      </c>
    </row>
    <row r="1443" spans="1:5" x14ac:dyDescent="0.25">
      <c r="A1443" s="274" t="s">
        <v>1756</v>
      </c>
      <c r="B1443" s="276" t="s">
        <v>1749</v>
      </c>
      <c r="C1443" s="277"/>
      <c r="D1443" s="280" t="s">
        <v>43</v>
      </c>
      <c r="E1443" s="172" t="s">
        <v>1051</v>
      </c>
    </row>
    <row r="1444" spans="1:5" x14ac:dyDescent="0.25">
      <c r="A1444" s="275"/>
      <c r="B1444" s="278"/>
      <c r="C1444" s="279"/>
      <c r="D1444" s="281"/>
      <c r="E1444" s="173" t="s">
        <v>1052</v>
      </c>
    </row>
    <row r="1445" spans="1:5" x14ac:dyDescent="0.25">
      <c r="A1445" s="282" t="s">
        <v>1757</v>
      </c>
      <c r="B1445" s="284" t="s">
        <v>1749</v>
      </c>
      <c r="C1445" s="285"/>
      <c r="D1445" s="288" t="s">
        <v>43</v>
      </c>
      <c r="E1445" s="170" t="s">
        <v>1051</v>
      </c>
    </row>
    <row r="1446" spans="1:5" x14ac:dyDescent="0.25">
      <c r="A1446" s="290"/>
      <c r="B1446" s="291"/>
      <c r="C1446" s="292"/>
      <c r="D1446" s="293"/>
      <c r="E1446" s="171" t="s">
        <v>1052</v>
      </c>
    </row>
    <row r="1447" spans="1:5" x14ac:dyDescent="0.25">
      <c r="A1447" s="274" t="s">
        <v>1758</v>
      </c>
      <c r="B1447" s="276" t="s">
        <v>1749</v>
      </c>
      <c r="C1447" s="277"/>
      <c r="D1447" s="280" t="s">
        <v>43</v>
      </c>
      <c r="E1447" s="172" t="s">
        <v>1051</v>
      </c>
    </row>
    <row r="1448" spans="1:5" x14ac:dyDescent="0.25">
      <c r="A1448" s="275"/>
      <c r="B1448" s="278"/>
      <c r="C1448" s="279"/>
      <c r="D1448" s="281"/>
      <c r="E1448" s="173" t="s">
        <v>1052</v>
      </c>
    </row>
    <row r="1449" spans="1:5" x14ac:dyDescent="0.25">
      <c r="A1449" s="282" t="s">
        <v>1759</v>
      </c>
      <c r="B1449" s="284" t="s">
        <v>1760</v>
      </c>
      <c r="C1449" s="285"/>
      <c r="D1449" s="288" t="s">
        <v>43</v>
      </c>
      <c r="E1449" s="170" t="s">
        <v>1051</v>
      </c>
    </row>
    <row r="1450" spans="1:5" x14ac:dyDescent="0.25">
      <c r="A1450" s="290"/>
      <c r="B1450" s="291"/>
      <c r="C1450" s="292"/>
      <c r="D1450" s="293"/>
      <c r="E1450" s="171" t="s">
        <v>1052</v>
      </c>
    </row>
    <row r="1451" spans="1:5" x14ac:dyDescent="0.25">
      <c r="A1451" s="274" t="s">
        <v>1761</v>
      </c>
      <c r="B1451" s="276" t="s">
        <v>1760</v>
      </c>
      <c r="C1451" s="277"/>
      <c r="D1451" s="280" t="s">
        <v>43</v>
      </c>
      <c r="E1451" s="172" t="s">
        <v>1051</v>
      </c>
    </row>
    <row r="1452" spans="1:5" x14ac:dyDescent="0.25">
      <c r="A1452" s="275"/>
      <c r="B1452" s="278"/>
      <c r="C1452" s="279"/>
      <c r="D1452" s="281"/>
      <c r="E1452" s="173" t="s">
        <v>1052</v>
      </c>
    </row>
    <row r="1453" spans="1:5" x14ac:dyDescent="0.25">
      <c r="A1453" s="282" t="s">
        <v>1762</v>
      </c>
      <c r="B1453" s="284" t="s">
        <v>1760</v>
      </c>
      <c r="C1453" s="285"/>
      <c r="D1453" s="288" t="s">
        <v>43</v>
      </c>
      <c r="E1453" s="170" t="s">
        <v>1051</v>
      </c>
    </row>
    <row r="1454" spans="1:5" x14ac:dyDescent="0.25">
      <c r="A1454" s="290"/>
      <c r="B1454" s="291"/>
      <c r="C1454" s="292"/>
      <c r="D1454" s="293"/>
      <c r="E1454" s="171" t="s">
        <v>1052</v>
      </c>
    </row>
    <row r="1455" spans="1:5" x14ac:dyDescent="0.25">
      <c r="A1455" s="274" t="s">
        <v>1763</v>
      </c>
      <c r="B1455" s="276" t="s">
        <v>1760</v>
      </c>
      <c r="C1455" s="277"/>
      <c r="D1455" s="280" t="s">
        <v>43</v>
      </c>
      <c r="E1455" s="172" t="s">
        <v>1051</v>
      </c>
    </row>
    <row r="1456" spans="1:5" x14ac:dyDescent="0.25">
      <c r="A1456" s="275"/>
      <c r="B1456" s="278"/>
      <c r="C1456" s="279"/>
      <c r="D1456" s="281"/>
      <c r="E1456" s="173" t="s">
        <v>1052</v>
      </c>
    </row>
    <row r="1457" spans="1:5" x14ac:dyDescent="0.25">
      <c r="A1457" s="282" t="s">
        <v>1538</v>
      </c>
      <c r="B1457" s="284" t="s">
        <v>1760</v>
      </c>
      <c r="C1457" s="285"/>
      <c r="D1457" s="288" t="s">
        <v>43</v>
      </c>
      <c r="E1457" s="170" t="s">
        <v>1051</v>
      </c>
    </row>
    <row r="1458" spans="1:5" x14ac:dyDescent="0.25">
      <c r="A1458" s="290"/>
      <c r="B1458" s="291"/>
      <c r="C1458" s="292"/>
      <c r="D1458" s="293"/>
      <c r="E1458" s="171" t="s">
        <v>1052</v>
      </c>
    </row>
    <row r="1459" spans="1:5" x14ac:dyDescent="0.25">
      <c r="A1459" s="274" t="s">
        <v>1764</v>
      </c>
      <c r="B1459" s="276" t="s">
        <v>1760</v>
      </c>
      <c r="C1459" s="277"/>
      <c r="D1459" s="280" t="s">
        <v>43</v>
      </c>
      <c r="E1459" s="172" t="s">
        <v>1051</v>
      </c>
    </row>
    <row r="1460" spans="1:5" x14ac:dyDescent="0.25">
      <c r="A1460" s="275"/>
      <c r="B1460" s="278"/>
      <c r="C1460" s="279"/>
      <c r="D1460" s="281"/>
      <c r="E1460" s="173" t="s">
        <v>1052</v>
      </c>
    </row>
    <row r="1461" spans="1:5" x14ac:dyDescent="0.25">
      <c r="A1461" s="282" t="s">
        <v>1765</v>
      </c>
      <c r="B1461" s="284" t="s">
        <v>1760</v>
      </c>
      <c r="C1461" s="285"/>
      <c r="D1461" s="288" t="s">
        <v>43</v>
      </c>
      <c r="E1461" s="170" t="s">
        <v>1051</v>
      </c>
    </row>
    <row r="1462" spans="1:5" x14ac:dyDescent="0.25">
      <c r="A1462" s="290"/>
      <c r="B1462" s="291"/>
      <c r="C1462" s="292"/>
      <c r="D1462" s="293"/>
      <c r="E1462" s="171" t="s">
        <v>1052</v>
      </c>
    </row>
    <row r="1463" spans="1:5" x14ac:dyDescent="0.25">
      <c r="A1463" s="274" t="s">
        <v>1766</v>
      </c>
      <c r="B1463" s="276" t="s">
        <v>1760</v>
      </c>
      <c r="C1463" s="277"/>
      <c r="D1463" s="280" t="s">
        <v>43</v>
      </c>
      <c r="E1463" s="172" t="s">
        <v>1051</v>
      </c>
    </row>
    <row r="1464" spans="1:5" x14ac:dyDescent="0.25">
      <c r="A1464" s="275"/>
      <c r="B1464" s="278"/>
      <c r="C1464" s="279"/>
      <c r="D1464" s="281"/>
      <c r="E1464" s="173" t="s">
        <v>1052</v>
      </c>
    </row>
    <row r="1465" spans="1:5" x14ac:dyDescent="0.25">
      <c r="A1465" s="282" t="s">
        <v>1767</v>
      </c>
      <c r="B1465" s="284" t="s">
        <v>1760</v>
      </c>
      <c r="C1465" s="285"/>
      <c r="D1465" s="288" t="s">
        <v>43</v>
      </c>
      <c r="E1465" s="170" t="s">
        <v>1051</v>
      </c>
    </row>
    <row r="1466" spans="1:5" x14ac:dyDescent="0.25">
      <c r="A1466" s="290"/>
      <c r="B1466" s="291"/>
      <c r="C1466" s="292"/>
      <c r="D1466" s="293"/>
      <c r="E1466" s="171" t="s">
        <v>1052</v>
      </c>
    </row>
    <row r="1467" spans="1:5" x14ac:dyDescent="0.25">
      <c r="A1467" s="274" t="s">
        <v>1768</v>
      </c>
      <c r="B1467" s="276" t="s">
        <v>1760</v>
      </c>
      <c r="C1467" s="277"/>
      <c r="D1467" s="280" t="s">
        <v>43</v>
      </c>
      <c r="E1467" s="172" t="s">
        <v>1051</v>
      </c>
    </row>
    <row r="1468" spans="1:5" x14ac:dyDescent="0.25">
      <c r="A1468" s="275"/>
      <c r="B1468" s="278"/>
      <c r="C1468" s="279"/>
      <c r="D1468" s="281"/>
      <c r="E1468" s="173" t="s">
        <v>1052</v>
      </c>
    </row>
    <row r="1469" spans="1:5" x14ac:dyDescent="0.25">
      <c r="A1469" s="282" t="s">
        <v>1769</v>
      </c>
      <c r="B1469" s="284" t="s">
        <v>1760</v>
      </c>
      <c r="C1469" s="285"/>
      <c r="D1469" s="288" t="s">
        <v>43</v>
      </c>
      <c r="E1469" s="170" t="s">
        <v>1051</v>
      </c>
    </row>
    <row r="1470" spans="1:5" x14ac:dyDescent="0.25">
      <c r="A1470" s="290"/>
      <c r="B1470" s="291"/>
      <c r="C1470" s="292"/>
      <c r="D1470" s="293"/>
      <c r="E1470" s="171" t="s">
        <v>1052</v>
      </c>
    </row>
    <row r="1471" spans="1:5" x14ac:dyDescent="0.25">
      <c r="A1471" s="274" t="s">
        <v>1770</v>
      </c>
      <c r="B1471" s="276" t="s">
        <v>1760</v>
      </c>
      <c r="C1471" s="277"/>
      <c r="D1471" s="280" t="s">
        <v>43</v>
      </c>
      <c r="E1471" s="172" t="s">
        <v>1051</v>
      </c>
    </row>
    <row r="1472" spans="1:5" x14ac:dyDescent="0.25">
      <c r="A1472" s="275"/>
      <c r="B1472" s="278"/>
      <c r="C1472" s="279"/>
      <c r="D1472" s="281"/>
      <c r="E1472" s="173" t="s">
        <v>1052</v>
      </c>
    </row>
    <row r="1473" spans="1:5" x14ac:dyDescent="0.25">
      <c r="A1473" s="282" t="s">
        <v>1771</v>
      </c>
      <c r="B1473" s="284" t="s">
        <v>1760</v>
      </c>
      <c r="C1473" s="285"/>
      <c r="D1473" s="288" t="s">
        <v>43</v>
      </c>
      <c r="E1473" s="170" t="s">
        <v>1051</v>
      </c>
    </row>
    <row r="1474" spans="1:5" x14ac:dyDescent="0.25">
      <c r="A1474" s="290"/>
      <c r="B1474" s="291"/>
      <c r="C1474" s="292"/>
      <c r="D1474" s="293"/>
      <c r="E1474" s="171" t="s">
        <v>1052</v>
      </c>
    </row>
    <row r="1475" spans="1:5" x14ac:dyDescent="0.25">
      <c r="A1475" s="274" t="s">
        <v>1772</v>
      </c>
      <c r="B1475" s="276" t="s">
        <v>1760</v>
      </c>
      <c r="C1475" s="277"/>
      <c r="D1475" s="280" t="s">
        <v>43</v>
      </c>
      <c r="E1475" s="172" t="s">
        <v>1051</v>
      </c>
    </row>
    <row r="1476" spans="1:5" x14ac:dyDescent="0.25">
      <c r="A1476" s="275"/>
      <c r="B1476" s="278"/>
      <c r="C1476" s="279"/>
      <c r="D1476" s="281"/>
      <c r="E1476" s="173" t="s">
        <v>1052</v>
      </c>
    </row>
    <row r="1477" spans="1:5" x14ac:dyDescent="0.25">
      <c r="A1477" s="282" t="s">
        <v>1773</v>
      </c>
      <c r="B1477" s="284" t="s">
        <v>1774</v>
      </c>
      <c r="C1477" s="285"/>
      <c r="D1477" s="288" t="s">
        <v>43</v>
      </c>
      <c r="E1477" s="170" t="s">
        <v>1051</v>
      </c>
    </row>
    <row r="1478" spans="1:5" x14ac:dyDescent="0.25">
      <c r="A1478" s="290"/>
      <c r="B1478" s="291"/>
      <c r="C1478" s="292"/>
      <c r="D1478" s="293"/>
      <c r="E1478" s="171" t="s">
        <v>1052</v>
      </c>
    </row>
    <row r="1479" spans="1:5" x14ac:dyDescent="0.25">
      <c r="A1479" s="274" t="s">
        <v>1775</v>
      </c>
      <c r="B1479" s="276" t="s">
        <v>1774</v>
      </c>
      <c r="C1479" s="277"/>
      <c r="D1479" s="280" t="s">
        <v>43</v>
      </c>
      <c r="E1479" s="172" t="s">
        <v>1051</v>
      </c>
    </row>
    <row r="1480" spans="1:5" x14ac:dyDescent="0.25">
      <c r="A1480" s="275"/>
      <c r="B1480" s="278"/>
      <c r="C1480" s="279"/>
      <c r="D1480" s="281"/>
      <c r="E1480" s="173" t="s">
        <v>1052</v>
      </c>
    </row>
    <row r="1481" spans="1:5" x14ac:dyDescent="0.25">
      <c r="A1481" s="282" t="s">
        <v>1776</v>
      </c>
      <c r="B1481" s="284" t="s">
        <v>1774</v>
      </c>
      <c r="C1481" s="285"/>
      <c r="D1481" s="288" t="s">
        <v>43</v>
      </c>
      <c r="E1481" s="170" t="s">
        <v>1051</v>
      </c>
    </row>
    <row r="1482" spans="1:5" x14ac:dyDescent="0.25">
      <c r="A1482" s="290"/>
      <c r="B1482" s="291"/>
      <c r="C1482" s="292"/>
      <c r="D1482" s="293"/>
      <c r="E1482" s="171" t="s">
        <v>1052</v>
      </c>
    </row>
    <row r="1483" spans="1:5" x14ac:dyDescent="0.25">
      <c r="A1483" s="274" t="s">
        <v>1777</v>
      </c>
      <c r="B1483" s="276" t="s">
        <v>1774</v>
      </c>
      <c r="C1483" s="277"/>
      <c r="D1483" s="280" t="s">
        <v>43</v>
      </c>
      <c r="E1483" s="172" t="s">
        <v>1051</v>
      </c>
    </row>
    <row r="1484" spans="1:5" x14ac:dyDescent="0.25">
      <c r="A1484" s="275"/>
      <c r="B1484" s="278"/>
      <c r="C1484" s="279"/>
      <c r="D1484" s="281"/>
      <c r="E1484" s="173" t="s">
        <v>1052</v>
      </c>
    </row>
    <row r="1485" spans="1:5" x14ac:dyDescent="0.25">
      <c r="A1485" s="282" t="s">
        <v>1750</v>
      </c>
      <c r="B1485" s="284" t="s">
        <v>1774</v>
      </c>
      <c r="C1485" s="285"/>
      <c r="D1485" s="288" t="s">
        <v>43</v>
      </c>
      <c r="E1485" s="170" t="s">
        <v>1051</v>
      </c>
    </row>
    <row r="1486" spans="1:5" x14ac:dyDescent="0.25">
      <c r="A1486" s="290"/>
      <c r="B1486" s="291"/>
      <c r="C1486" s="292"/>
      <c r="D1486" s="293"/>
      <c r="E1486" s="171" t="s">
        <v>1052</v>
      </c>
    </row>
    <row r="1487" spans="1:5" x14ac:dyDescent="0.25">
      <c r="A1487" s="274" t="s">
        <v>1778</v>
      </c>
      <c r="B1487" s="276" t="s">
        <v>1774</v>
      </c>
      <c r="C1487" s="277"/>
      <c r="D1487" s="280" t="s">
        <v>43</v>
      </c>
      <c r="E1487" s="172" t="s">
        <v>1051</v>
      </c>
    </row>
    <row r="1488" spans="1:5" x14ac:dyDescent="0.25">
      <c r="A1488" s="275"/>
      <c r="B1488" s="278"/>
      <c r="C1488" s="279"/>
      <c r="D1488" s="281"/>
      <c r="E1488" s="173" t="s">
        <v>1052</v>
      </c>
    </row>
    <row r="1489" spans="1:5" x14ac:dyDescent="0.25">
      <c r="A1489" s="282" t="s">
        <v>1733</v>
      </c>
      <c r="B1489" s="284" t="s">
        <v>1774</v>
      </c>
      <c r="C1489" s="285"/>
      <c r="D1489" s="288" t="s">
        <v>43</v>
      </c>
      <c r="E1489" s="170" t="s">
        <v>1051</v>
      </c>
    </row>
    <row r="1490" spans="1:5" x14ac:dyDescent="0.25">
      <c r="A1490" s="290"/>
      <c r="B1490" s="291"/>
      <c r="C1490" s="292"/>
      <c r="D1490" s="293"/>
      <c r="E1490" s="171" t="s">
        <v>1052</v>
      </c>
    </row>
    <row r="1491" spans="1:5" x14ac:dyDescent="0.25">
      <c r="A1491" s="274" t="s">
        <v>1779</v>
      </c>
      <c r="B1491" s="276" t="s">
        <v>1774</v>
      </c>
      <c r="C1491" s="277"/>
      <c r="D1491" s="280" t="s">
        <v>43</v>
      </c>
      <c r="E1491" s="172" t="s">
        <v>1051</v>
      </c>
    </row>
    <row r="1492" spans="1:5" x14ac:dyDescent="0.25">
      <c r="A1492" s="275"/>
      <c r="B1492" s="278"/>
      <c r="C1492" s="279"/>
      <c r="D1492" s="281"/>
      <c r="E1492" s="173" t="s">
        <v>1052</v>
      </c>
    </row>
    <row r="1493" spans="1:5" x14ac:dyDescent="0.25">
      <c r="A1493" s="282" t="s">
        <v>1780</v>
      </c>
      <c r="B1493" s="284" t="s">
        <v>1774</v>
      </c>
      <c r="C1493" s="285"/>
      <c r="D1493" s="288" t="s">
        <v>43</v>
      </c>
      <c r="E1493" s="170" t="s">
        <v>1051</v>
      </c>
    </row>
    <row r="1494" spans="1:5" x14ac:dyDescent="0.25">
      <c r="A1494" s="290"/>
      <c r="B1494" s="291"/>
      <c r="C1494" s="292"/>
      <c r="D1494" s="293"/>
      <c r="E1494" s="171" t="s">
        <v>1052</v>
      </c>
    </row>
    <row r="1495" spans="1:5" x14ac:dyDescent="0.25">
      <c r="A1495" s="274" t="s">
        <v>1781</v>
      </c>
      <c r="B1495" s="276" t="s">
        <v>1774</v>
      </c>
      <c r="C1495" s="277"/>
      <c r="D1495" s="280" t="s">
        <v>43</v>
      </c>
      <c r="E1495" s="172" t="s">
        <v>1051</v>
      </c>
    </row>
    <row r="1496" spans="1:5" x14ac:dyDescent="0.25">
      <c r="A1496" s="275"/>
      <c r="B1496" s="278"/>
      <c r="C1496" s="279"/>
      <c r="D1496" s="281"/>
      <c r="E1496" s="173" t="s">
        <v>1052</v>
      </c>
    </row>
    <row r="1497" spans="1:5" x14ac:dyDescent="0.25">
      <c r="A1497" s="282" t="s">
        <v>1782</v>
      </c>
      <c r="B1497" s="284" t="s">
        <v>1774</v>
      </c>
      <c r="C1497" s="285"/>
      <c r="D1497" s="288" t="s">
        <v>43</v>
      </c>
      <c r="E1497" s="170" t="s">
        <v>1051</v>
      </c>
    </row>
    <row r="1498" spans="1:5" x14ac:dyDescent="0.25">
      <c r="A1498" s="290"/>
      <c r="B1498" s="291"/>
      <c r="C1498" s="292"/>
      <c r="D1498" s="293"/>
      <c r="E1498" s="171" t="s">
        <v>1052</v>
      </c>
    </row>
    <row r="1499" spans="1:5" x14ac:dyDescent="0.25">
      <c r="A1499" s="274" t="s">
        <v>1783</v>
      </c>
      <c r="B1499" s="276" t="s">
        <v>1774</v>
      </c>
      <c r="C1499" s="277"/>
      <c r="D1499" s="280" t="s">
        <v>43</v>
      </c>
      <c r="E1499" s="172" t="s">
        <v>1051</v>
      </c>
    </row>
    <row r="1500" spans="1:5" x14ac:dyDescent="0.25">
      <c r="A1500" s="275"/>
      <c r="B1500" s="278"/>
      <c r="C1500" s="279"/>
      <c r="D1500" s="281"/>
      <c r="E1500" s="173" t="s">
        <v>1052</v>
      </c>
    </row>
    <row r="1501" spans="1:5" x14ac:dyDescent="0.25">
      <c r="A1501" s="282" t="s">
        <v>1784</v>
      </c>
      <c r="B1501" s="284" t="s">
        <v>1774</v>
      </c>
      <c r="C1501" s="285"/>
      <c r="D1501" s="288" t="s">
        <v>43</v>
      </c>
      <c r="E1501" s="170" t="s">
        <v>1051</v>
      </c>
    </row>
    <row r="1502" spans="1:5" x14ac:dyDescent="0.25">
      <c r="A1502" s="290"/>
      <c r="B1502" s="291"/>
      <c r="C1502" s="292"/>
      <c r="D1502" s="293"/>
      <c r="E1502" s="171" t="s">
        <v>1052</v>
      </c>
    </row>
    <row r="1503" spans="1:5" x14ac:dyDescent="0.25">
      <c r="A1503" s="274" t="s">
        <v>1785</v>
      </c>
      <c r="B1503" s="276" t="s">
        <v>1774</v>
      </c>
      <c r="C1503" s="277"/>
      <c r="D1503" s="280" t="s">
        <v>43</v>
      </c>
      <c r="E1503" s="172" t="s">
        <v>1051</v>
      </c>
    </row>
    <row r="1504" spans="1:5" x14ac:dyDescent="0.25">
      <c r="A1504" s="275"/>
      <c r="B1504" s="278"/>
      <c r="C1504" s="279"/>
      <c r="D1504" s="281"/>
      <c r="E1504" s="173" t="s">
        <v>1052</v>
      </c>
    </row>
    <row r="1505" spans="1:5" x14ac:dyDescent="0.25">
      <c r="A1505" s="282" t="s">
        <v>1577</v>
      </c>
      <c r="B1505" s="284" t="s">
        <v>1774</v>
      </c>
      <c r="C1505" s="285"/>
      <c r="D1505" s="288" t="s">
        <v>43</v>
      </c>
      <c r="E1505" s="170" t="s">
        <v>1051</v>
      </c>
    </row>
    <row r="1506" spans="1:5" x14ac:dyDescent="0.25">
      <c r="A1506" s="290"/>
      <c r="B1506" s="291"/>
      <c r="C1506" s="292"/>
      <c r="D1506" s="293"/>
      <c r="E1506" s="171" t="s">
        <v>1052</v>
      </c>
    </row>
    <row r="1507" spans="1:5" x14ac:dyDescent="0.25">
      <c r="A1507" s="274" t="s">
        <v>1786</v>
      </c>
      <c r="B1507" s="276" t="s">
        <v>1774</v>
      </c>
      <c r="C1507" s="277"/>
      <c r="D1507" s="280" t="s">
        <v>43</v>
      </c>
      <c r="E1507" s="172" t="s">
        <v>1051</v>
      </c>
    </row>
    <row r="1508" spans="1:5" x14ac:dyDescent="0.25">
      <c r="A1508" s="275"/>
      <c r="B1508" s="278"/>
      <c r="C1508" s="279"/>
      <c r="D1508" s="281"/>
      <c r="E1508" s="173" t="s">
        <v>1052</v>
      </c>
    </row>
    <row r="1509" spans="1:5" x14ac:dyDescent="0.25">
      <c r="A1509" s="282" t="s">
        <v>1779</v>
      </c>
      <c r="B1509" s="284" t="s">
        <v>1787</v>
      </c>
      <c r="C1509" s="285"/>
      <c r="D1509" s="288" t="s">
        <v>43</v>
      </c>
      <c r="E1509" s="170" t="s">
        <v>1051</v>
      </c>
    </row>
    <row r="1510" spans="1:5" x14ac:dyDescent="0.25">
      <c r="A1510" s="290"/>
      <c r="B1510" s="291"/>
      <c r="C1510" s="292"/>
      <c r="D1510" s="293"/>
      <c r="E1510" s="171" t="s">
        <v>1052</v>
      </c>
    </row>
    <row r="1511" spans="1:5" x14ac:dyDescent="0.25">
      <c r="A1511" s="274" t="s">
        <v>1788</v>
      </c>
      <c r="B1511" s="276" t="s">
        <v>1787</v>
      </c>
      <c r="C1511" s="277"/>
      <c r="D1511" s="280" t="s">
        <v>43</v>
      </c>
      <c r="E1511" s="172" t="s">
        <v>1051</v>
      </c>
    </row>
    <row r="1512" spans="1:5" x14ac:dyDescent="0.25">
      <c r="A1512" s="275"/>
      <c r="B1512" s="278"/>
      <c r="C1512" s="279"/>
      <c r="D1512" s="281"/>
      <c r="E1512" s="173" t="s">
        <v>1052</v>
      </c>
    </row>
    <row r="1513" spans="1:5" x14ac:dyDescent="0.25">
      <c r="A1513" s="282" t="s">
        <v>1789</v>
      </c>
      <c r="B1513" s="284" t="s">
        <v>1787</v>
      </c>
      <c r="C1513" s="285"/>
      <c r="D1513" s="288" t="s">
        <v>43</v>
      </c>
      <c r="E1513" s="170" t="s">
        <v>1051</v>
      </c>
    </row>
    <row r="1514" spans="1:5" x14ac:dyDescent="0.25">
      <c r="A1514" s="290"/>
      <c r="B1514" s="291"/>
      <c r="C1514" s="292"/>
      <c r="D1514" s="293"/>
      <c r="E1514" s="171" t="s">
        <v>1052</v>
      </c>
    </row>
    <row r="1515" spans="1:5" x14ac:dyDescent="0.25">
      <c r="A1515" s="274" t="s">
        <v>1790</v>
      </c>
      <c r="B1515" s="276" t="s">
        <v>1787</v>
      </c>
      <c r="C1515" s="277"/>
      <c r="D1515" s="280" t="s">
        <v>43</v>
      </c>
      <c r="E1515" s="172" t="s">
        <v>1051</v>
      </c>
    </row>
    <row r="1516" spans="1:5" x14ac:dyDescent="0.25">
      <c r="A1516" s="275"/>
      <c r="B1516" s="278"/>
      <c r="C1516" s="279"/>
      <c r="D1516" s="281"/>
      <c r="E1516" s="173" t="s">
        <v>1052</v>
      </c>
    </row>
    <row r="1517" spans="1:5" x14ac:dyDescent="0.25">
      <c r="A1517" s="282" t="s">
        <v>1791</v>
      </c>
      <c r="B1517" s="284" t="s">
        <v>1787</v>
      </c>
      <c r="C1517" s="285"/>
      <c r="D1517" s="288" t="s">
        <v>43</v>
      </c>
      <c r="E1517" s="170" t="s">
        <v>1051</v>
      </c>
    </row>
    <row r="1518" spans="1:5" x14ac:dyDescent="0.25">
      <c r="A1518" s="290"/>
      <c r="B1518" s="291"/>
      <c r="C1518" s="292"/>
      <c r="D1518" s="293"/>
      <c r="E1518" s="171" t="s">
        <v>1052</v>
      </c>
    </row>
    <row r="1519" spans="1:5" x14ac:dyDescent="0.25">
      <c r="A1519" s="274" t="s">
        <v>1792</v>
      </c>
      <c r="B1519" s="276" t="s">
        <v>1787</v>
      </c>
      <c r="C1519" s="277"/>
      <c r="D1519" s="280" t="s">
        <v>43</v>
      </c>
      <c r="E1519" s="172" t="s">
        <v>1051</v>
      </c>
    </row>
    <row r="1520" spans="1:5" x14ac:dyDescent="0.25">
      <c r="A1520" s="275"/>
      <c r="B1520" s="278"/>
      <c r="C1520" s="279"/>
      <c r="D1520" s="281"/>
      <c r="E1520" s="173" t="s">
        <v>1052</v>
      </c>
    </row>
    <row r="1521" spans="1:5" x14ac:dyDescent="0.25">
      <c r="A1521" s="282" t="s">
        <v>1793</v>
      </c>
      <c r="B1521" s="284" t="s">
        <v>1787</v>
      </c>
      <c r="C1521" s="285"/>
      <c r="D1521" s="288" t="s">
        <v>43</v>
      </c>
      <c r="E1521" s="170" t="s">
        <v>1051</v>
      </c>
    </row>
    <row r="1522" spans="1:5" x14ac:dyDescent="0.25">
      <c r="A1522" s="290"/>
      <c r="B1522" s="291"/>
      <c r="C1522" s="292"/>
      <c r="D1522" s="293"/>
      <c r="E1522" s="171" t="s">
        <v>1052</v>
      </c>
    </row>
    <row r="1523" spans="1:5" x14ac:dyDescent="0.25">
      <c r="A1523" s="274" t="s">
        <v>1475</v>
      </c>
      <c r="B1523" s="276" t="s">
        <v>1787</v>
      </c>
      <c r="C1523" s="277"/>
      <c r="D1523" s="280" t="s">
        <v>43</v>
      </c>
      <c r="E1523" s="172" t="s">
        <v>1051</v>
      </c>
    </row>
    <row r="1524" spans="1:5" x14ac:dyDescent="0.25">
      <c r="A1524" s="275"/>
      <c r="B1524" s="278"/>
      <c r="C1524" s="279"/>
      <c r="D1524" s="281"/>
      <c r="E1524" s="173" t="s">
        <v>1052</v>
      </c>
    </row>
    <row r="1525" spans="1:5" x14ac:dyDescent="0.25">
      <c r="A1525" s="282" t="s">
        <v>1794</v>
      </c>
      <c r="B1525" s="284" t="s">
        <v>1787</v>
      </c>
      <c r="C1525" s="285"/>
      <c r="D1525" s="288" t="s">
        <v>43</v>
      </c>
      <c r="E1525" s="170" t="s">
        <v>1051</v>
      </c>
    </row>
    <row r="1526" spans="1:5" x14ac:dyDescent="0.25">
      <c r="A1526" s="290"/>
      <c r="B1526" s="291"/>
      <c r="C1526" s="292"/>
      <c r="D1526" s="293"/>
      <c r="E1526" s="171" t="s">
        <v>1052</v>
      </c>
    </row>
    <row r="1527" spans="1:5" x14ac:dyDescent="0.25">
      <c r="A1527" s="274" t="s">
        <v>1795</v>
      </c>
      <c r="B1527" s="276" t="s">
        <v>1787</v>
      </c>
      <c r="C1527" s="277"/>
      <c r="D1527" s="280" t="s">
        <v>43</v>
      </c>
      <c r="E1527" s="172" t="s">
        <v>1051</v>
      </c>
    </row>
    <row r="1528" spans="1:5" x14ac:dyDescent="0.25">
      <c r="A1528" s="275"/>
      <c r="B1528" s="278"/>
      <c r="C1528" s="279"/>
      <c r="D1528" s="281"/>
      <c r="E1528" s="173" t="s">
        <v>1052</v>
      </c>
    </row>
    <row r="1529" spans="1:5" x14ac:dyDescent="0.25">
      <c r="A1529" s="282" t="s">
        <v>1796</v>
      </c>
      <c r="B1529" s="284" t="s">
        <v>1787</v>
      </c>
      <c r="C1529" s="285"/>
      <c r="D1529" s="288" t="s">
        <v>43</v>
      </c>
      <c r="E1529" s="170" t="s">
        <v>1051</v>
      </c>
    </row>
    <row r="1530" spans="1:5" x14ac:dyDescent="0.25">
      <c r="A1530" s="290"/>
      <c r="B1530" s="291"/>
      <c r="C1530" s="292"/>
      <c r="D1530" s="293"/>
      <c r="E1530" s="171" t="s">
        <v>1052</v>
      </c>
    </row>
    <row r="1531" spans="1:5" x14ac:dyDescent="0.25">
      <c r="A1531" s="274" t="s">
        <v>1797</v>
      </c>
      <c r="B1531" s="276" t="s">
        <v>1798</v>
      </c>
      <c r="C1531" s="277"/>
      <c r="D1531" s="280" t="s">
        <v>43</v>
      </c>
      <c r="E1531" s="172" t="s">
        <v>1051</v>
      </c>
    </row>
    <row r="1532" spans="1:5" x14ac:dyDescent="0.25">
      <c r="A1532" s="275"/>
      <c r="B1532" s="278"/>
      <c r="C1532" s="279"/>
      <c r="D1532" s="281"/>
      <c r="E1532" s="173" t="s">
        <v>1052</v>
      </c>
    </row>
    <row r="1533" spans="1:5" x14ac:dyDescent="0.25">
      <c r="A1533" s="282" t="s">
        <v>1799</v>
      </c>
      <c r="B1533" s="284" t="s">
        <v>1798</v>
      </c>
      <c r="C1533" s="285"/>
      <c r="D1533" s="288" t="s">
        <v>43</v>
      </c>
      <c r="E1533" s="170" t="s">
        <v>1051</v>
      </c>
    </row>
    <row r="1534" spans="1:5" x14ac:dyDescent="0.25">
      <c r="A1534" s="290"/>
      <c r="B1534" s="291"/>
      <c r="C1534" s="292"/>
      <c r="D1534" s="293"/>
      <c r="E1534" s="171" t="s">
        <v>1052</v>
      </c>
    </row>
    <row r="1535" spans="1:5" x14ac:dyDescent="0.25">
      <c r="A1535" s="274" t="s">
        <v>1800</v>
      </c>
      <c r="B1535" s="276" t="s">
        <v>1798</v>
      </c>
      <c r="C1535" s="277"/>
      <c r="D1535" s="280" t="s">
        <v>43</v>
      </c>
      <c r="E1535" s="172" t="s">
        <v>1051</v>
      </c>
    </row>
    <row r="1536" spans="1:5" x14ac:dyDescent="0.25">
      <c r="A1536" s="275"/>
      <c r="B1536" s="278"/>
      <c r="C1536" s="279"/>
      <c r="D1536" s="281"/>
      <c r="E1536" s="173" t="s">
        <v>1052</v>
      </c>
    </row>
    <row r="1537" spans="1:5" x14ac:dyDescent="0.25">
      <c r="A1537" s="282" t="s">
        <v>1801</v>
      </c>
      <c r="B1537" s="284" t="s">
        <v>1798</v>
      </c>
      <c r="C1537" s="285"/>
      <c r="D1537" s="288" t="s">
        <v>43</v>
      </c>
      <c r="E1537" s="170" t="s">
        <v>1051</v>
      </c>
    </row>
    <row r="1538" spans="1:5" x14ac:dyDescent="0.25">
      <c r="A1538" s="290"/>
      <c r="B1538" s="291"/>
      <c r="C1538" s="292"/>
      <c r="D1538" s="293"/>
      <c r="E1538" s="171" t="s">
        <v>1052</v>
      </c>
    </row>
    <row r="1539" spans="1:5" x14ac:dyDescent="0.25">
      <c r="A1539" s="274" t="s">
        <v>1802</v>
      </c>
      <c r="B1539" s="276" t="s">
        <v>1798</v>
      </c>
      <c r="C1539" s="277"/>
      <c r="D1539" s="280" t="s">
        <v>43</v>
      </c>
      <c r="E1539" s="172" t="s">
        <v>1051</v>
      </c>
    </row>
    <row r="1540" spans="1:5" x14ac:dyDescent="0.25">
      <c r="A1540" s="275"/>
      <c r="B1540" s="278"/>
      <c r="C1540" s="279"/>
      <c r="D1540" s="281"/>
      <c r="E1540" s="173" t="s">
        <v>1052</v>
      </c>
    </row>
    <row r="1541" spans="1:5" x14ac:dyDescent="0.25">
      <c r="A1541" s="282" t="s">
        <v>1803</v>
      </c>
      <c r="B1541" s="284" t="s">
        <v>1798</v>
      </c>
      <c r="C1541" s="285"/>
      <c r="D1541" s="288" t="s">
        <v>43</v>
      </c>
      <c r="E1541" s="170" t="s">
        <v>1051</v>
      </c>
    </row>
    <row r="1542" spans="1:5" x14ac:dyDescent="0.25">
      <c r="A1542" s="290"/>
      <c r="B1542" s="291"/>
      <c r="C1542" s="292"/>
      <c r="D1542" s="293"/>
      <c r="E1542" s="171" t="s">
        <v>1052</v>
      </c>
    </row>
    <row r="1543" spans="1:5" x14ac:dyDescent="0.25">
      <c r="A1543" s="274" t="s">
        <v>1804</v>
      </c>
      <c r="B1543" s="276" t="s">
        <v>1798</v>
      </c>
      <c r="C1543" s="277"/>
      <c r="D1543" s="280" t="s">
        <v>43</v>
      </c>
      <c r="E1543" s="172" t="s">
        <v>1051</v>
      </c>
    </row>
    <row r="1544" spans="1:5" x14ac:dyDescent="0.25">
      <c r="A1544" s="275"/>
      <c r="B1544" s="278"/>
      <c r="C1544" s="279"/>
      <c r="D1544" s="281"/>
      <c r="E1544" s="173" t="s">
        <v>1052</v>
      </c>
    </row>
    <row r="1545" spans="1:5" x14ac:dyDescent="0.25">
      <c r="A1545" s="282" t="s">
        <v>1730</v>
      </c>
      <c r="B1545" s="284"/>
      <c r="C1545" s="285"/>
      <c r="D1545" s="288" t="s">
        <v>43</v>
      </c>
      <c r="E1545" s="170" t="s">
        <v>1051</v>
      </c>
    </row>
    <row r="1546" spans="1:5" x14ac:dyDescent="0.25">
      <c r="A1546" s="290"/>
      <c r="B1546" s="291"/>
      <c r="C1546" s="292"/>
      <c r="D1546" s="293"/>
      <c r="E1546" s="171" t="s">
        <v>1052</v>
      </c>
    </row>
    <row r="1547" spans="1:5" x14ac:dyDescent="0.25">
      <c r="A1547" s="274" t="s">
        <v>1749</v>
      </c>
      <c r="B1547" s="276"/>
      <c r="C1547" s="277"/>
      <c r="D1547" s="280" t="s">
        <v>43</v>
      </c>
      <c r="E1547" s="172" t="s">
        <v>1051</v>
      </c>
    </row>
    <row r="1548" spans="1:5" x14ac:dyDescent="0.25">
      <c r="A1548" s="275"/>
      <c r="B1548" s="278"/>
      <c r="C1548" s="279"/>
      <c r="D1548" s="281"/>
      <c r="E1548" s="173" t="s">
        <v>1052</v>
      </c>
    </row>
    <row r="1549" spans="1:5" x14ac:dyDescent="0.25">
      <c r="A1549" s="282" t="s">
        <v>1760</v>
      </c>
      <c r="B1549" s="284"/>
      <c r="C1549" s="285"/>
      <c r="D1549" s="288" t="s">
        <v>43</v>
      </c>
      <c r="E1549" s="170" t="s">
        <v>1051</v>
      </c>
    </row>
    <row r="1550" spans="1:5" x14ac:dyDescent="0.25">
      <c r="A1550" s="290"/>
      <c r="B1550" s="291"/>
      <c r="C1550" s="292"/>
      <c r="D1550" s="293"/>
      <c r="E1550" s="171" t="s">
        <v>1052</v>
      </c>
    </row>
    <row r="1551" spans="1:5" x14ac:dyDescent="0.25">
      <c r="A1551" s="274" t="s">
        <v>1774</v>
      </c>
      <c r="B1551" s="276"/>
      <c r="C1551" s="277"/>
      <c r="D1551" s="280" t="s">
        <v>43</v>
      </c>
      <c r="E1551" s="172" t="s">
        <v>1051</v>
      </c>
    </row>
    <row r="1552" spans="1:5" x14ac:dyDescent="0.25">
      <c r="A1552" s="275"/>
      <c r="B1552" s="278"/>
      <c r="C1552" s="279"/>
      <c r="D1552" s="281"/>
      <c r="E1552" s="173" t="s">
        <v>1052</v>
      </c>
    </row>
    <row r="1553" spans="1:5" x14ac:dyDescent="0.25">
      <c r="A1553" s="282" t="s">
        <v>1787</v>
      </c>
      <c r="B1553" s="284"/>
      <c r="C1553" s="285"/>
      <c r="D1553" s="288" t="s">
        <v>43</v>
      </c>
      <c r="E1553" s="170" t="s">
        <v>1051</v>
      </c>
    </row>
    <row r="1554" spans="1:5" x14ac:dyDescent="0.25">
      <c r="A1554" s="290"/>
      <c r="B1554" s="291"/>
      <c r="C1554" s="292"/>
      <c r="D1554" s="293"/>
      <c r="E1554" s="171" t="s">
        <v>1052</v>
      </c>
    </row>
    <row r="1555" spans="1:5" x14ac:dyDescent="0.25">
      <c r="A1555" s="274" t="s">
        <v>1805</v>
      </c>
      <c r="B1555" s="276" t="s">
        <v>1787</v>
      </c>
      <c r="C1555" s="277"/>
      <c r="D1555" s="280" t="s">
        <v>43</v>
      </c>
      <c r="E1555" s="172" t="s">
        <v>1051</v>
      </c>
    </row>
    <row r="1556" spans="1:5" x14ac:dyDescent="0.25">
      <c r="A1556" s="275"/>
      <c r="B1556" s="278"/>
      <c r="C1556" s="279"/>
      <c r="D1556" s="281"/>
      <c r="E1556" s="173" t="s">
        <v>1052</v>
      </c>
    </row>
    <row r="1557" spans="1:5" x14ac:dyDescent="0.25">
      <c r="A1557" s="282" t="s">
        <v>1779</v>
      </c>
      <c r="B1557" s="284" t="s">
        <v>1730</v>
      </c>
      <c r="C1557" s="285"/>
      <c r="D1557" s="288" t="s">
        <v>43</v>
      </c>
      <c r="E1557" s="170" t="s">
        <v>1051</v>
      </c>
    </row>
    <row r="1558" spans="1:5" x14ac:dyDescent="0.25">
      <c r="A1558" s="290"/>
      <c r="B1558" s="291"/>
      <c r="C1558" s="292"/>
      <c r="D1558" s="293"/>
      <c r="E1558" s="171" t="s">
        <v>1052</v>
      </c>
    </row>
    <row r="1559" spans="1:5" x14ac:dyDescent="0.25">
      <c r="A1559" s="274" t="s">
        <v>1806</v>
      </c>
      <c r="B1559" s="276" t="s">
        <v>1774</v>
      </c>
      <c r="C1559" s="277"/>
      <c r="D1559" s="280" t="s">
        <v>43</v>
      </c>
      <c r="E1559" s="172" t="s">
        <v>1051</v>
      </c>
    </row>
    <row r="1560" spans="1:5" x14ac:dyDescent="0.25">
      <c r="A1560" s="275"/>
      <c r="B1560" s="278"/>
      <c r="C1560" s="279"/>
      <c r="D1560" s="281"/>
      <c r="E1560" s="173" t="s">
        <v>1052</v>
      </c>
    </row>
    <row r="1561" spans="1:5" x14ac:dyDescent="0.25">
      <c r="A1561" s="282" t="s">
        <v>1807</v>
      </c>
      <c r="B1561" s="284" t="s">
        <v>1787</v>
      </c>
      <c r="C1561" s="285"/>
      <c r="D1561" s="288" t="s">
        <v>43</v>
      </c>
      <c r="E1561" s="170" t="s">
        <v>1051</v>
      </c>
    </row>
    <row r="1562" spans="1:5" x14ac:dyDescent="0.25">
      <c r="A1562" s="290"/>
      <c r="B1562" s="291"/>
      <c r="C1562" s="292"/>
      <c r="D1562" s="293"/>
      <c r="E1562" s="171" t="s">
        <v>1052</v>
      </c>
    </row>
    <row r="1563" spans="1:5" x14ac:dyDescent="0.25">
      <c r="A1563" s="274" t="s">
        <v>1434</v>
      </c>
      <c r="B1563" s="276" t="s">
        <v>1749</v>
      </c>
      <c r="C1563" s="277"/>
      <c r="D1563" s="280" t="s">
        <v>43</v>
      </c>
      <c r="E1563" s="172" t="s">
        <v>1051</v>
      </c>
    </row>
    <row r="1564" spans="1:5" x14ac:dyDescent="0.25">
      <c r="A1564" s="275"/>
      <c r="B1564" s="278"/>
      <c r="C1564" s="279"/>
      <c r="D1564" s="281"/>
      <c r="E1564" s="173" t="s">
        <v>1052</v>
      </c>
    </row>
    <row r="1565" spans="1:5" x14ac:dyDescent="0.25">
      <c r="A1565" s="282" t="s">
        <v>1798</v>
      </c>
      <c r="B1565" s="284"/>
      <c r="C1565" s="285"/>
      <c r="D1565" s="288" t="s">
        <v>43</v>
      </c>
      <c r="E1565" s="170" t="s">
        <v>1051</v>
      </c>
    </row>
    <row r="1566" spans="1:5" x14ac:dyDescent="0.25">
      <c r="A1566" s="290"/>
      <c r="B1566" s="291"/>
      <c r="C1566" s="292"/>
      <c r="D1566" s="293"/>
      <c r="E1566" s="171" t="s">
        <v>1052</v>
      </c>
    </row>
    <row r="1567" spans="1:5" x14ac:dyDescent="0.25">
      <c r="A1567" s="168" t="s">
        <v>1808</v>
      </c>
      <c r="B1567" s="296"/>
      <c r="C1567" s="297"/>
      <c r="D1567" s="158" t="s">
        <v>44</v>
      </c>
      <c r="E1567" s="169"/>
    </row>
    <row r="1568" spans="1:5" x14ac:dyDescent="0.25">
      <c r="A1568" s="166" t="s">
        <v>1809</v>
      </c>
      <c r="B1568" s="294"/>
      <c r="C1568" s="295"/>
      <c r="D1568" s="157" t="s">
        <v>44</v>
      </c>
      <c r="E1568" s="167"/>
    </row>
    <row r="1569" spans="1:5" x14ac:dyDescent="0.25">
      <c r="A1569" s="168" t="s">
        <v>1810</v>
      </c>
      <c r="B1569" s="296"/>
      <c r="C1569" s="297"/>
      <c r="D1569" s="158" t="s">
        <v>44</v>
      </c>
      <c r="E1569" s="169"/>
    </row>
    <row r="1570" spans="1:5" x14ac:dyDescent="0.25">
      <c r="A1570" s="166" t="s">
        <v>1811</v>
      </c>
      <c r="B1570" s="294"/>
      <c r="C1570" s="295"/>
      <c r="D1570" s="157" t="s">
        <v>44</v>
      </c>
      <c r="E1570" s="167"/>
    </row>
    <row r="1571" spans="1:5" x14ac:dyDescent="0.25">
      <c r="A1571" s="168" t="s">
        <v>1812</v>
      </c>
      <c r="B1571" s="296"/>
      <c r="C1571" s="297"/>
      <c r="D1571" s="158" t="s">
        <v>44</v>
      </c>
      <c r="E1571" s="169"/>
    </row>
    <row r="1572" spans="1:5" x14ac:dyDescent="0.25">
      <c r="A1572" s="166" t="s">
        <v>1813</v>
      </c>
      <c r="B1572" s="294"/>
      <c r="C1572" s="295"/>
      <c r="D1572" s="157" t="s">
        <v>44</v>
      </c>
      <c r="E1572" s="167"/>
    </row>
    <row r="1573" spans="1:5" x14ac:dyDescent="0.25">
      <c r="A1573" s="168" t="s">
        <v>1814</v>
      </c>
      <c r="B1573" s="296"/>
      <c r="C1573" s="297"/>
      <c r="D1573" s="158" t="s">
        <v>44</v>
      </c>
      <c r="E1573" s="169"/>
    </row>
    <row r="1574" spans="1:5" x14ac:dyDescent="0.25">
      <c r="A1574" s="166" t="s">
        <v>1815</v>
      </c>
      <c r="B1574" s="294"/>
      <c r="C1574" s="295"/>
      <c r="D1574" s="157" t="s">
        <v>44</v>
      </c>
      <c r="E1574" s="167"/>
    </row>
    <row r="1575" spans="1:5" x14ac:dyDescent="0.25">
      <c r="A1575" s="168" t="s">
        <v>1816</v>
      </c>
      <c r="B1575" s="296"/>
      <c r="C1575" s="297"/>
      <c r="D1575" s="158" t="s">
        <v>44</v>
      </c>
      <c r="E1575" s="169"/>
    </row>
    <row r="1576" spans="1:5" x14ac:dyDescent="0.25">
      <c r="A1576" s="166" t="s">
        <v>1817</v>
      </c>
      <c r="B1576" s="294"/>
      <c r="C1576" s="295"/>
      <c r="D1576" s="157" t="s">
        <v>44</v>
      </c>
      <c r="E1576" s="167"/>
    </row>
    <row r="1577" spans="1:5" x14ac:dyDescent="0.25">
      <c r="A1577" s="168" t="s">
        <v>1818</v>
      </c>
      <c r="B1577" s="296"/>
      <c r="C1577" s="297"/>
      <c r="D1577" s="158" t="s">
        <v>44</v>
      </c>
      <c r="E1577" s="169"/>
    </row>
    <row r="1578" spans="1:5" x14ac:dyDescent="0.25">
      <c r="A1578" s="282" t="s">
        <v>1819</v>
      </c>
      <c r="B1578" s="284"/>
      <c r="C1578" s="285"/>
      <c r="D1578" s="288" t="s">
        <v>44</v>
      </c>
      <c r="E1578" s="170" t="s">
        <v>1051</v>
      </c>
    </row>
    <row r="1579" spans="1:5" x14ac:dyDescent="0.25">
      <c r="A1579" s="290"/>
      <c r="B1579" s="291"/>
      <c r="C1579" s="292"/>
      <c r="D1579" s="293"/>
      <c r="E1579" s="171" t="s">
        <v>1052</v>
      </c>
    </row>
    <row r="1580" spans="1:5" x14ac:dyDescent="0.25">
      <c r="A1580" s="168" t="s">
        <v>1820</v>
      </c>
      <c r="B1580" s="296"/>
      <c r="C1580" s="297"/>
      <c r="D1580" s="158" t="s">
        <v>44</v>
      </c>
      <c r="E1580" s="169"/>
    </row>
    <row r="1581" spans="1:5" x14ac:dyDescent="0.25">
      <c r="A1581" s="166" t="s">
        <v>1821</v>
      </c>
      <c r="B1581" s="294"/>
      <c r="C1581" s="295"/>
      <c r="D1581" s="157" t="s">
        <v>44</v>
      </c>
      <c r="E1581" s="167"/>
    </row>
    <row r="1582" spans="1:5" x14ac:dyDescent="0.25">
      <c r="A1582" s="168" t="s">
        <v>1822</v>
      </c>
      <c r="B1582" s="296"/>
      <c r="C1582" s="297"/>
      <c r="D1582" s="158" t="s">
        <v>44</v>
      </c>
      <c r="E1582" s="169"/>
    </row>
    <row r="1583" spans="1:5" x14ac:dyDescent="0.25">
      <c r="A1583" s="166" t="s">
        <v>1823</v>
      </c>
      <c r="B1583" s="294"/>
      <c r="C1583" s="295"/>
      <c r="D1583" s="157" t="s">
        <v>44</v>
      </c>
      <c r="E1583" s="167"/>
    </row>
    <row r="1584" spans="1:5" x14ac:dyDescent="0.25">
      <c r="A1584" s="168" t="s">
        <v>1824</v>
      </c>
      <c r="B1584" s="296"/>
      <c r="C1584" s="297"/>
      <c r="D1584" s="158" t="s">
        <v>44</v>
      </c>
      <c r="E1584" s="169"/>
    </row>
    <row r="1585" spans="1:5" x14ac:dyDescent="0.25">
      <c r="A1585" s="166" t="s">
        <v>1825</v>
      </c>
      <c r="B1585" s="294"/>
      <c r="C1585" s="295"/>
      <c r="D1585" s="157" t="s">
        <v>44</v>
      </c>
      <c r="E1585" s="167"/>
    </row>
    <row r="1586" spans="1:5" x14ac:dyDescent="0.25">
      <c r="A1586" s="168" t="s">
        <v>1826</v>
      </c>
      <c r="B1586" s="296"/>
      <c r="C1586" s="297"/>
      <c r="D1586" s="158" t="s">
        <v>44</v>
      </c>
      <c r="E1586" s="169"/>
    </row>
    <row r="1587" spans="1:5" x14ac:dyDescent="0.25">
      <c r="A1587" s="282" t="s">
        <v>1827</v>
      </c>
      <c r="B1587" s="284" t="s">
        <v>1828</v>
      </c>
      <c r="C1587" s="285"/>
      <c r="D1587" s="288" t="s">
        <v>44</v>
      </c>
      <c r="E1587" s="170" t="s">
        <v>1051</v>
      </c>
    </row>
    <row r="1588" spans="1:5" x14ac:dyDescent="0.25">
      <c r="A1588" s="290"/>
      <c r="B1588" s="291"/>
      <c r="C1588" s="292"/>
      <c r="D1588" s="293"/>
      <c r="E1588" s="171" t="s">
        <v>1052</v>
      </c>
    </row>
    <row r="1589" spans="1:5" x14ac:dyDescent="0.25">
      <c r="A1589" s="274" t="s">
        <v>1829</v>
      </c>
      <c r="B1589" s="276" t="s">
        <v>1828</v>
      </c>
      <c r="C1589" s="277"/>
      <c r="D1589" s="280" t="s">
        <v>44</v>
      </c>
      <c r="E1589" s="172" t="s">
        <v>1051</v>
      </c>
    </row>
    <row r="1590" spans="1:5" x14ac:dyDescent="0.25">
      <c r="A1590" s="275"/>
      <c r="B1590" s="278"/>
      <c r="C1590" s="279"/>
      <c r="D1590" s="281"/>
      <c r="E1590" s="173" t="s">
        <v>1052</v>
      </c>
    </row>
    <row r="1591" spans="1:5" x14ac:dyDescent="0.25">
      <c r="A1591" s="282" t="s">
        <v>1830</v>
      </c>
      <c r="B1591" s="284" t="s">
        <v>1828</v>
      </c>
      <c r="C1591" s="285"/>
      <c r="D1591" s="288" t="s">
        <v>44</v>
      </c>
      <c r="E1591" s="170" t="s">
        <v>1051</v>
      </c>
    </row>
    <row r="1592" spans="1:5" x14ac:dyDescent="0.25">
      <c r="A1592" s="290"/>
      <c r="B1592" s="291"/>
      <c r="C1592" s="292"/>
      <c r="D1592" s="293"/>
      <c r="E1592" s="171" t="s">
        <v>1052</v>
      </c>
    </row>
    <row r="1593" spans="1:5" x14ac:dyDescent="0.25">
      <c r="A1593" s="274" t="s">
        <v>1831</v>
      </c>
      <c r="B1593" s="276" t="s">
        <v>1828</v>
      </c>
      <c r="C1593" s="277"/>
      <c r="D1593" s="280" t="s">
        <v>44</v>
      </c>
      <c r="E1593" s="172" t="s">
        <v>1051</v>
      </c>
    </row>
    <row r="1594" spans="1:5" x14ac:dyDescent="0.25">
      <c r="A1594" s="275"/>
      <c r="B1594" s="278"/>
      <c r="C1594" s="279"/>
      <c r="D1594" s="281"/>
      <c r="E1594" s="173" t="s">
        <v>1052</v>
      </c>
    </row>
    <row r="1595" spans="1:5" x14ac:dyDescent="0.25">
      <c r="A1595" s="282" t="s">
        <v>1832</v>
      </c>
      <c r="B1595" s="284" t="s">
        <v>1828</v>
      </c>
      <c r="C1595" s="285"/>
      <c r="D1595" s="288" t="s">
        <v>44</v>
      </c>
      <c r="E1595" s="170" t="s">
        <v>1051</v>
      </c>
    </row>
    <row r="1596" spans="1:5" x14ac:dyDescent="0.25">
      <c r="A1596" s="290"/>
      <c r="B1596" s="291"/>
      <c r="C1596" s="292"/>
      <c r="D1596" s="293"/>
      <c r="E1596" s="171" t="s">
        <v>1052</v>
      </c>
    </row>
    <row r="1597" spans="1:5" x14ac:dyDescent="0.25">
      <c r="A1597" s="274" t="s">
        <v>1833</v>
      </c>
      <c r="B1597" s="276" t="s">
        <v>1828</v>
      </c>
      <c r="C1597" s="277"/>
      <c r="D1597" s="280" t="s">
        <v>44</v>
      </c>
      <c r="E1597" s="172" t="s">
        <v>1051</v>
      </c>
    </row>
    <row r="1598" spans="1:5" x14ac:dyDescent="0.25">
      <c r="A1598" s="275"/>
      <c r="B1598" s="278"/>
      <c r="C1598" s="279"/>
      <c r="D1598" s="281"/>
      <c r="E1598" s="173" t="s">
        <v>1052</v>
      </c>
    </row>
    <row r="1599" spans="1:5" x14ac:dyDescent="0.25">
      <c r="A1599" s="282" t="s">
        <v>1834</v>
      </c>
      <c r="B1599" s="284" t="s">
        <v>1828</v>
      </c>
      <c r="C1599" s="285"/>
      <c r="D1599" s="288" t="s">
        <v>44</v>
      </c>
      <c r="E1599" s="170" t="s">
        <v>1051</v>
      </c>
    </row>
    <row r="1600" spans="1:5" x14ac:dyDescent="0.25">
      <c r="A1600" s="290"/>
      <c r="B1600" s="291"/>
      <c r="C1600" s="292"/>
      <c r="D1600" s="293"/>
      <c r="E1600" s="171" t="s">
        <v>1052</v>
      </c>
    </row>
    <row r="1601" spans="1:5" x14ac:dyDescent="0.25">
      <c r="A1601" s="274" t="s">
        <v>1835</v>
      </c>
      <c r="B1601" s="276" t="s">
        <v>1828</v>
      </c>
      <c r="C1601" s="277"/>
      <c r="D1601" s="280" t="s">
        <v>44</v>
      </c>
      <c r="E1601" s="172" t="s">
        <v>1051</v>
      </c>
    </row>
    <row r="1602" spans="1:5" x14ac:dyDescent="0.25">
      <c r="A1602" s="275"/>
      <c r="B1602" s="278"/>
      <c r="C1602" s="279"/>
      <c r="D1602" s="281"/>
      <c r="E1602" s="173" t="s">
        <v>1052</v>
      </c>
    </row>
    <row r="1603" spans="1:5" x14ac:dyDescent="0.25">
      <c r="A1603" s="282" t="s">
        <v>1836</v>
      </c>
      <c r="B1603" s="284" t="s">
        <v>1828</v>
      </c>
      <c r="C1603" s="285"/>
      <c r="D1603" s="288" t="s">
        <v>44</v>
      </c>
      <c r="E1603" s="170" t="s">
        <v>1051</v>
      </c>
    </row>
    <row r="1604" spans="1:5" x14ac:dyDescent="0.25">
      <c r="A1604" s="290"/>
      <c r="B1604" s="291"/>
      <c r="C1604" s="292"/>
      <c r="D1604" s="293"/>
      <c r="E1604" s="171" t="s">
        <v>1052</v>
      </c>
    </row>
    <row r="1605" spans="1:5" x14ac:dyDescent="0.25">
      <c r="A1605" s="274" t="s">
        <v>1837</v>
      </c>
      <c r="B1605" s="276" t="s">
        <v>1828</v>
      </c>
      <c r="C1605" s="277"/>
      <c r="D1605" s="280" t="s">
        <v>44</v>
      </c>
      <c r="E1605" s="172" t="s">
        <v>1051</v>
      </c>
    </row>
    <row r="1606" spans="1:5" x14ac:dyDescent="0.25">
      <c r="A1606" s="275"/>
      <c r="B1606" s="278"/>
      <c r="C1606" s="279"/>
      <c r="D1606" s="281"/>
      <c r="E1606" s="173" t="s">
        <v>1052</v>
      </c>
    </row>
    <row r="1607" spans="1:5" x14ac:dyDescent="0.25">
      <c r="A1607" s="282" t="s">
        <v>1838</v>
      </c>
      <c r="B1607" s="284" t="s">
        <v>1828</v>
      </c>
      <c r="C1607" s="285"/>
      <c r="D1607" s="288" t="s">
        <v>44</v>
      </c>
      <c r="E1607" s="170" t="s">
        <v>1051</v>
      </c>
    </row>
    <row r="1608" spans="1:5" x14ac:dyDescent="0.25">
      <c r="A1608" s="290"/>
      <c r="B1608" s="291"/>
      <c r="C1608" s="292"/>
      <c r="D1608" s="293"/>
      <c r="E1608" s="171" t="s">
        <v>1052</v>
      </c>
    </row>
    <row r="1609" spans="1:5" x14ac:dyDescent="0.25">
      <c r="A1609" s="274" t="s">
        <v>1839</v>
      </c>
      <c r="B1609" s="276" t="s">
        <v>1828</v>
      </c>
      <c r="C1609" s="277"/>
      <c r="D1609" s="280" t="s">
        <v>44</v>
      </c>
      <c r="E1609" s="172" t="s">
        <v>1051</v>
      </c>
    </row>
    <row r="1610" spans="1:5" x14ac:dyDescent="0.25">
      <c r="A1610" s="275"/>
      <c r="B1610" s="278"/>
      <c r="C1610" s="279"/>
      <c r="D1610" s="281"/>
      <c r="E1610" s="173" t="s">
        <v>1052</v>
      </c>
    </row>
    <row r="1611" spans="1:5" x14ac:dyDescent="0.25">
      <c r="A1611" s="282" t="s">
        <v>1840</v>
      </c>
      <c r="B1611" s="284" t="s">
        <v>1828</v>
      </c>
      <c r="C1611" s="285"/>
      <c r="D1611" s="288" t="s">
        <v>44</v>
      </c>
      <c r="E1611" s="170" t="s">
        <v>1051</v>
      </c>
    </row>
    <row r="1612" spans="1:5" x14ac:dyDescent="0.25">
      <c r="A1612" s="290"/>
      <c r="B1612" s="291"/>
      <c r="C1612" s="292"/>
      <c r="D1612" s="293"/>
      <c r="E1612" s="171" t="s">
        <v>1052</v>
      </c>
    </row>
    <row r="1613" spans="1:5" x14ac:dyDescent="0.25">
      <c r="A1613" s="274" t="s">
        <v>1841</v>
      </c>
      <c r="B1613" s="276" t="s">
        <v>1828</v>
      </c>
      <c r="C1613" s="277"/>
      <c r="D1613" s="280" t="s">
        <v>44</v>
      </c>
      <c r="E1613" s="172" t="s">
        <v>1051</v>
      </c>
    </row>
    <row r="1614" spans="1:5" x14ac:dyDescent="0.25">
      <c r="A1614" s="275"/>
      <c r="B1614" s="278"/>
      <c r="C1614" s="279"/>
      <c r="D1614" s="281"/>
      <c r="E1614" s="173" t="s">
        <v>1052</v>
      </c>
    </row>
    <row r="1615" spans="1:5" x14ac:dyDescent="0.25">
      <c r="A1615" s="282" t="s">
        <v>1842</v>
      </c>
      <c r="B1615" s="284" t="s">
        <v>1828</v>
      </c>
      <c r="C1615" s="285"/>
      <c r="D1615" s="288" t="s">
        <v>44</v>
      </c>
      <c r="E1615" s="170" t="s">
        <v>1051</v>
      </c>
    </row>
    <row r="1616" spans="1:5" x14ac:dyDescent="0.25">
      <c r="A1616" s="290"/>
      <c r="B1616" s="291"/>
      <c r="C1616" s="292"/>
      <c r="D1616" s="293"/>
      <c r="E1616" s="171" t="s">
        <v>1052</v>
      </c>
    </row>
    <row r="1617" spans="1:5" x14ac:dyDescent="0.25">
      <c r="A1617" s="274" t="s">
        <v>1843</v>
      </c>
      <c r="B1617" s="276" t="s">
        <v>1828</v>
      </c>
      <c r="C1617" s="277"/>
      <c r="D1617" s="280" t="s">
        <v>44</v>
      </c>
      <c r="E1617" s="172" t="s">
        <v>1051</v>
      </c>
    </row>
    <row r="1618" spans="1:5" x14ac:dyDescent="0.25">
      <c r="A1618" s="275"/>
      <c r="B1618" s="278"/>
      <c r="C1618" s="279"/>
      <c r="D1618" s="281"/>
      <c r="E1618" s="173" t="s">
        <v>1052</v>
      </c>
    </row>
    <row r="1619" spans="1:5" x14ac:dyDescent="0.25">
      <c r="A1619" s="282" t="s">
        <v>1844</v>
      </c>
      <c r="B1619" s="284" t="s">
        <v>1828</v>
      </c>
      <c r="C1619" s="285"/>
      <c r="D1619" s="288" t="s">
        <v>44</v>
      </c>
      <c r="E1619" s="170" t="s">
        <v>1051</v>
      </c>
    </row>
    <row r="1620" spans="1:5" x14ac:dyDescent="0.25">
      <c r="A1620" s="290"/>
      <c r="B1620" s="291"/>
      <c r="C1620" s="292"/>
      <c r="D1620" s="293"/>
      <c r="E1620" s="171" t="s">
        <v>1052</v>
      </c>
    </row>
    <row r="1621" spans="1:5" x14ac:dyDescent="0.25">
      <c r="A1621" s="274" t="s">
        <v>1845</v>
      </c>
      <c r="B1621" s="276" t="s">
        <v>1828</v>
      </c>
      <c r="C1621" s="277"/>
      <c r="D1621" s="280" t="s">
        <v>44</v>
      </c>
      <c r="E1621" s="172" t="s">
        <v>1051</v>
      </c>
    </row>
    <row r="1622" spans="1:5" x14ac:dyDescent="0.25">
      <c r="A1622" s="275"/>
      <c r="B1622" s="278"/>
      <c r="C1622" s="279"/>
      <c r="D1622" s="281"/>
      <c r="E1622" s="173" t="s">
        <v>1052</v>
      </c>
    </row>
    <row r="1623" spans="1:5" x14ac:dyDescent="0.25">
      <c r="A1623" s="282" t="s">
        <v>1846</v>
      </c>
      <c r="B1623" s="284" t="s">
        <v>1828</v>
      </c>
      <c r="C1623" s="285"/>
      <c r="D1623" s="288" t="s">
        <v>44</v>
      </c>
      <c r="E1623" s="170" t="s">
        <v>1051</v>
      </c>
    </row>
    <row r="1624" spans="1:5" x14ac:dyDescent="0.25">
      <c r="A1624" s="290"/>
      <c r="B1624" s="291"/>
      <c r="C1624" s="292"/>
      <c r="D1624" s="293"/>
      <c r="E1624" s="171" t="s">
        <v>1052</v>
      </c>
    </row>
    <row r="1625" spans="1:5" x14ac:dyDescent="0.25">
      <c r="A1625" s="274" t="s">
        <v>1847</v>
      </c>
      <c r="B1625" s="276" t="s">
        <v>1828</v>
      </c>
      <c r="C1625" s="277"/>
      <c r="D1625" s="280" t="s">
        <v>44</v>
      </c>
      <c r="E1625" s="172" t="s">
        <v>1051</v>
      </c>
    </row>
    <row r="1626" spans="1:5" x14ac:dyDescent="0.25">
      <c r="A1626" s="275"/>
      <c r="B1626" s="278"/>
      <c r="C1626" s="279"/>
      <c r="D1626" s="281"/>
      <c r="E1626" s="173" t="s">
        <v>1052</v>
      </c>
    </row>
    <row r="1627" spans="1:5" x14ac:dyDescent="0.25">
      <c r="A1627" s="282" t="s">
        <v>1848</v>
      </c>
      <c r="B1627" s="284" t="s">
        <v>1828</v>
      </c>
      <c r="C1627" s="285"/>
      <c r="D1627" s="288" t="s">
        <v>44</v>
      </c>
      <c r="E1627" s="170" t="s">
        <v>1051</v>
      </c>
    </row>
    <row r="1628" spans="1:5" x14ac:dyDescent="0.25">
      <c r="A1628" s="290"/>
      <c r="B1628" s="291"/>
      <c r="C1628" s="292"/>
      <c r="D1628" s="293"/>
      <c r="E1628" s="171" t="s">
        <v>1052</v>
      </c>
    </row>
    <row r="1629" spans="1:5" x14ac:dyDescent="0.25">
      <c r="A1629" s="274" t="s">
        <v>1849</v>
      </c>
      <c r="B1629" s="276" t="s">
        <v>1828</v>
      </c>
      <c r="C1629" s="277"/>
      <c r="D1629" s="280" t="s">
        <v>44</v>
      </c>
      <c r="E1629" s="172" t="s">
        <v>1051</v>
      </c>
    </row>
    <row r="1630" spans="1:5" x14ac:dyDescent="0.25">
      <c r="A1630" s="275"/>
      <c r="B1630" s="278"/>
      <c r="C1630" s="279"/>
      <c r="D1630" s="281"/>
      <c r="E1630" s="173" t="s">
        <v>1052</v>
      </c>
    </row>
    <row r="1631" spans="1:5" x14ac:dyDescent="0.25">
      <c r="A1631" s="282" t="s">
        <v>1850</v>
      </c>
      <c r="B1631" s="284" t="s">
        <v>1828</v>
      </c>
      <c r="C1631" s="285"/>
      <c r="D1631" s="288" t="s">
        <v>44</v>
      </c>
      <c r="E1631" s="170" t="s">
        <v>1051</v>
      </c>
    </row>
    <row r="1632" spans="1:5" x14ac:dyDescent="0.25">
      <c r="A1632" s="290"/>
      <c r="B1632" s="291"/>
      <c r="C1632" s="292"/>
      <c r="D1632" s="293"/>
      <c r="E1632" s="171" t="s">
        <v>1052</v>
      </c>
    </row>
    <row r="1633" spans="1:5" x14ac:dyDescent="0.25">
      <c r="A1633" s="274" t="s">
        <v>1851</v>
      </c>
      <c r="B1633" s="276" t="s">
        <v>1828</v>
      </c>
      <c r="C1633" s="277"/>
      <c r="D1633" s="280" t="s">
        <v>44</v>
      </c>
      <c r="E1633" s="172" t="s">
        <v>1051</v>
      </c>
    </row>
    <row r="1634" spans="1:5" x14ac:dyDescent="0.25">
      <c r="A1634" s="275"/>
      <c r="B1634" s="278"/>
      <c r="C1634" s="279"/>
      <c r="D1634" s="281"/>
      <c r="E1634" s="173" t="s">
        <v>1052</v>
      </c>
    </row>
    <row r="1635" spans="1:5" x14ac:dyDescent="0.25">
      <c r="A1635" s="282" t="s">
        <v>1852</v>
      </c>
      <c r="B1635" s="284" t="s">
        <v>1853</v>
      </c>
      <c r="C1635" s="285"/>
      <c r="D1635" s="288" t="s">
        <v>44</v>
      </c>
      <c r="E1635" s="170" t="s">
        <v>1051</v>
      </c>
    </row>
    <row r="1636" spans="1:5" x14ac:dyDescent="0.25">
      <c r="A1636" s="290"/>
      <c r="B1636" s="291"/>
      <c r="C1636" s="292"/>
      <c r="D1636" s="293"/>
      <c r="E1636" s="171" t="s">
        <v>1052</v>
      </c>
    </row>
    <row r="1637" spans="1:5" x14ac:dyDescent="0.25">
      <c r="A1637" s="274" t="s">
        <v>1854</v>
      </c>
      <c r="B1637" s="276" t="s">
        <v>1853</v>
      </c>
      <c r="C1637" s="277"/>
      <c r="D1637" s="280" t="s">
        <v>44</v>
      </c>
      <c r="E1637" s="172" t="s">
        <v>1051</v>
      </c>
    </row>
    <row r="1638" spans="1:5" x14ac:dyDescent="0.25">
      <c r="A1638" s="275"/>
      <c r="B1638" s="278"/>
      <c r="C1638" s="279"/>
      <c r="D1638" s="281"/>
      <c r="E1638" s="173" t="s">
        <v>1052</v>
      </c>
    </row>
    <row r="1639" spans="1:5" x14ac:dyDescent="0.25">
      <c r="A1639" s="282" t="s">
        <v>1855</v>
      </c>
      <c r="B1639" s="284" t="s">
        <v>1853</v>
      </c>
      <c r="C1639" s="285"/>
      <c r="D1639" s="288" t="s">
        <v>44</v>
      </c>
      <c r="E1639" s="170" t="s">
        <v>1051</v>
      </c>
    </row>
    <row r="1640" spans="1:5" x14ac:dyDescent="0.25">
      <c r="A1640" s="290"/>
      <c r="B1640" s="291"/>
      <c r="C1640" s="292"/>
      <c r="D1640" s="293"/>
      <c r="E1640" s="171" t="s">
        <v>1052</v>
      </c>
    </row>
    <row r="1641" spans="1:5" x14ac:dyDescent="0.25">
      <c r="A1641" s="274" t="s">
        <v>1856</v>
      </c>
      <c r="B1641" s="276" t="s">
        <v>1853</v>
      </c>
      <c r="C1641" s="277"/>
      <c r="D1641" s="280" t="s">
        <v>44</v>
      </c>
      <c r="E1641" s="172" t="s">
        <v>1051</v>
      </c>
    </row>
    <row r="1642" spans="1:5" x14ac:dyDescent="0.25">
      <c r="A1642" s="275"/>
      <c r="B1642" s="278"/>
      <c r="C1642" s="279"/>
      <c r="D1642" s="281"/>
      <c r="E1642" s="173" t="s">
        <v>1052</v>
      </c>
    </row>
    <row r="1643" spans="1:5" x14ac:dyDescent="0.25">
      <c r="A1643" s="282" t="s">
        <v>1857</v>
      </c>
      <c r="B1643" s="284" t="s">
        <v>1853</v>
      </c>
      <c r="C1643" s="285"/>
      <c r="D1643" s="288" t="s">
        <v>44</v>
      </c>
      <c r="E1643" s="170" t="s">
        <v>1051</v>
      </c>
    </row>
    <row r="1644" spans="1:5" x14ac:dyDescent="0.25">
      <c r="A1644" s="290"/>
      <c r="B1644" s="291"/>
      <c r="C1644" s="292"/>
      <c r="D1644" s="293"/>
      <c r="E1644" s="171" t="s">
        <v>1052</v>
      </c>
    </row>
    <row r="1645" spans="1:5" x14ac:dyDescent="0.25">
      <c r="A1645" s="274" t="s">
        <v>1858</v>
      </c>
      <c r="B1645" s="276" t="s">
        <v>1853</v>
      </c>
      <c r="C1645" s="277"/>
      <c r="D1645" s="280" t="s">
        <v>44</v>
      </c>
      <c r="E1645" s="172" t="s">
        <v>1051</v>
      </c>
    </row>
    <row r="1646" spans="1:5" x14ac:dyDescent="0.25">
      <c r="A1646" s="275"/>
      <c r="B1646" s="278"/>
      <c r="C1646" s="279"/>
      <c r="D1646" s="281"/>
      <c r="E1646" s="173" t="s">
        <v>1052</v>
      </c>
    </row>
    <row r="1647" spans="1:5" x14ac:dyDescent="0.25">
      <c r="A1647" s="282" t="s">
        <v>1859</v>
      </c>
      <c r="B1647" s="284" t="s">
        <v>1853</v>
      </c>
      <c r="C1647" s="285"/>
      <c r="D1647" s="288" t="s">
        <v>44</v>
      </c>
      <c r="E1647" s="170" t="s">
        <v>1051</v>
      </c>
    </row>
    <row r="1648" spans="1:5" x14ac:dyDescent="0.25">
      <c r="A1648" s="290"/>
      <c r="B1648" s="291"/>
      <c r="C1648" s="292"/>
      <c r="D1648" s="293"/>
      <c r="E1648" s="171" t="s">
        <v>1052</v>
      </c>
    </row>
    <row r="1649" spans="1:5" x14ac:dyDescent="0.25">
      <c r="A1649" s="274" t="s">
        <v>1860</v>
      </c>
      <c r="B1649" s="276" t="s">
        <v>1861</v>
      </c>
      <c r="C1649" s="277"/>
      <c r="D1649" s="280" t="s">
        <v>44</v>
      </c>
      <c r="E1649" s="172" t="s">
        <v>1051</v>
      </c>
    </row>
    <row r="1650" spans="1:5" x14ac:dyDescent="0.25">
      <c r="A1650" s="275"/>
      <c r="B1650" s="278"/>
      <c r="C1650" s="279"/>
      <c r="D1650" s="281"/>
      <c r="E1650" s="173" t="s">
        <v>1052</v>
      </c>
    </row>
    <row r="1651" spans="1:5" x14ac:dyDescent="0.25">
      <c r="A1651" s="282" t="s">
        <v>1862</v>
      </c>
      <c r="B1651" s="284" t="s">
        <v>1861</v>
      </c>
      <c r="C1651" s="285"/>
      <c r="D1651" s="288" t="s">
        <v>44</v>
      </c>
      <c r="E1651" s="170" t="s">
        <v>1051</v>
      </c>
    </row>
    <row r="1652" spans="1:5" x14ac:dyDescent="0.25">
      <c r="A1652" s="290"/>
      <c r="B1652" s="291"/>
      <c r="C1652" s="292"/>
      <c r="D1652" s="293"/>
      <c r="E1652" s="171" t="s">
        <v>1052</v>
      </c>
    </row>
    <row r="1653" spans="1:5" x14ac:dyDescent="0.25">
      <c r="A1653" s="274" t="s">
        <v>1863</v>
      </c>
      <c r="B1653" s="276" t="s">
        <v>1861</v>
      </c>
      <c r="C1653" s="277"/>
      <c r="D1653" s="280" t="s">
        <v>44</v>
      </c>
      <c r="E1653" s="172" t="s">
        <v>1051</v>
      </c>
    </row>
    <row r="1654" spans="1:5" x14ac:dyDescent="0.25">
      <c r="A1654" s="275"/>
      <c r="B1654" s="278"/>
      <c r="C1654" s="279"/>
      <c r="D1654" s="281"/>
      <c r="E1654" s="173" t="s">
        <v>1052</v>
      </c>
    </row>
    <row r="1655" spans="1:5" x14ac:dyDescent="0.25">
      <c r="A1655" s="282" t="s">
        <v>1864</v>
      </c>
      <c r="B1655" s="284" t="s">
        <v>1861</v>
      </c>
      <c r="C1655" s="285"/>
      <c r="D1655" s="288" t="s">
        <v>44</v>
      </c>
      <c r="E1655" s="170" t="s">
        <v>1051</v>
      </c>
    </row>
    <row r="1656" spans="1:5" x14ac:dyDescent="0.25">
      <c r="A1656" s="290"/>
      <c r="B1656" s="291"/>
      <c r="C1656" s="292"/>
      <c r="D1656" s="293"/>
      <c r="E1656" s="171" t="s">
        <v>1052</v>
      </c>
    </row>
    <row r="1657" spans="1:5" x14ac:dyDescent="0.25">
      <c r="A1657" s="274" t="s">
        <v>1865</v>
      </c>
      <c r="B1657" s="276" t="s">
        <v>1861</v>
      </c>
      <c r="C1657" s="277"/>
      <c r="D1657" s="280" t="s">
        <v>44</v>
      </c>
      <c r="E1657" s="172" t="s">
        <v>1051</v>
      </c>
    </row>
    <row r="1658" spans="1:5" x14ac:dyDescent="0.25">
      <c r="A1658" s="275"/>
      <c r="B1658" s="278"/>
      <c r="C1658" s="279"/>
      <c r="D1658" s="281"/>
      <c r="E1658" s="173" t="s">
        <v>1052</v>
      </c>
    </row>
    <row r="1659" spans="1:5" x14ac:dyDescent="0.25">
      <c r="A1659" s="282" t="s">
        <v>1866</v>
      </c>
      <c r="B1659" s="284" t="s">
        <v>1861</v>
      </c>
      <c r="C1659" s="285"/>
      <c r="D1659" s="288" t="s">
        <v>44</v>
      </c>
      <c r="E1659" s="170" t="s">
        <v>1051</v>
      </c>
    </row>
    <row r="1660" spans="1:5" x14ac:dyDescent="0.25">
      <c r="A1660" s="290"/>
      <c r="B1660" s="291"/>
      <c r="C1660" s="292"/>
      <c r="D1660" s="293"/>
      <c r="E1660" s="171" t="s">
        <v>1052</v>
      </c>
    </row>
    <row r="1661" spans="1:5" x14ac:dyDescent="0.25">
      <c r="A1661" s="274" t="s">
        <v>1867</v>
      </c>
      <c r="B1661" s="276" t="s">
        <v>1861</v>
      </c>
      <c r="C1661" s="277"/>
      <c r="D1661" s="280" t="s">
        <v>44</v>
      </c>
      <c r="E1661" s="172" t="s">
        <v>1051</v>
      </c>
    </row>
    <row r="1662" spans="1:5" x14ac:dyDescent="0.25">
      <c r="A1662" s="275"/>
      <c r="B1662" s="278"/>
      <c r="C1662" s="279"/>
      <c r="D1662" s="281"/>
      <c r="E1662" s="173" t="s">
        <v>1052</v>
      </c>
    </row>
    <row r="1663" spans="1:5" x14ac:dyDescent="0.25">
      <c r="A1663" s="282" t="s">
        <v>1868</v>
      </c>
      <c r="B1663" s="284" t="s">
        <v>1861</v>
      </c>
      <c r="C1663" s="285"/>
      <c r="D1663" s="288" t="s">
        <v>44</v>
      </c>
      <c r="E1663" s="170" t="s">
        <v>1051</v>
      </c>
    </row>
    <row r="1664" spans="1:5" x14ac:dyDescent="0.25">
      <c r="A1664" s="290"/>
      <c r="B1664" s="291"/>
      <c r="C1664" s="292"/>
      <c r="D1664" s="293"/>
      <c r="E1664" s="171" t="s">
        <v>1052</v>
      </c>
    </row>
    <row r="1665" spans="1:5" x14ac:dyDescent="0.25">
      <c r="A1665" s="274" t="s">
        <v>1869</v>
      </c>
      <c r="B1665" s="276" t="s">
        <v>1870</v>
      </c>
      <c r="C1665" s="277"/>
      <c r="D1665" s="280" t="s">
        <v>44</v>
      </c>
      <c r="E1665" s="172" t="s">
        <v>1051</v>
      </c>
    </row>
    <row r="1666" spans="1:5" x14ac:dyDescent="0.25">
      <c r="A1666" s="275"/>
      <c r="B1666" s="278"/>
      <c r="C1666" s="279"/>
      <c r="D1666" s="281"/>
      <c r="E1666" s="173" t="s">
        <v>1052</v>
      </c>
    </row>
    <row r="1667" spans="1:5" x14ac:dyDescent="0.25">
      <c r="A1667" s="282" t="s">
        <v>1871</v>
      </c>
      <c r="B1667" s="284" t="s">
        <v>1870</v>
      </c>
      <c r="C1667" s="285"/>
      <c r="D1667" s="288" t="s">
        <v>44</v>
      </c>
      <c r="E1667" s="170" t="s">
        <v>1051</v>
      </c>
    </row>
    <row r="1668" spans="1:5" x14ac:dyDescent="0.25">
      <c r="A1668" s="290"/>
      <c r="B1668" s="291"/>
      <c r="C1668" s="292"/>
      <c r="D1668" s="293"/>
      <c r="E1668" s="171" t="s">
        <v>1052</v>
      </c>
    </row>
    <row r="1669" spans="1:5" x14ac:dyDescent="0.25">
      <c r="A1669" s="274" t="s">
        <v>1872</v>
      </c>
      <c r="B1669" s="276" t="s">
        <v>1870</v>
      </c>
      <c r="C1669" s="277"/>
      <c r="D1669" s="280" t="s">
        <v>44</v>
      </c>
      <c r="E1669" s="172" t="s">
        <v>1051</v>
      </c>
    </row>
    <row r="1670" spans="1:5" x14ac:dyDescent="0.25">
      <c r="A1670" s="275"/>
      <c r="B1670" s="278"/>
      <c r="C1670" s="279"/>
      <c r="D1670" s="281"/>
      <c r="E1670" s="173" t="s">
        <v>1052</v>
      </c>
    </row>
    <row r="1671" spans="1:5" x14ac:dyDescent="0.25">
      <c r="A1671" s="282" t="s">
        <v>1873</v>
      </c>
      <c r="B1671" s="284" t="s">
        <v>1870</v>
      </c>
      <c r="C1671" s="285"/>
      <c r="D1671" s="288" t="s">
        <v>44</v>
      </c>
      <c r="E1671" s="170" t="s">
        <v>1051</v>
      </c>
    </row>
    <row r="1672" spans="1:5" x14ac:dyDescent="0.25">
      <c r="A1672" s="290"/>
      <c r="B1672" s="291"/>
      <c r="C1672" s="292"/>
      <c r="D1672" s="293"/>
      <c r="E1672" s="171" t="s">
        <v>1052</v>
      </c>
    </row>
    <row r="1673" spans="1:5" x14ac:dyDescent="0.25">
      <c r="A1673" s="274" t="s">
        <v>1874</v>
      </c>
      <c r="B1673" s="276" t="s">
        <v>1870</v>
      </c>
      <c r="C1673" s="277"/>
      <c r="D1673" s="280" t="s">
        <v>44</v>
      </c>
      <c r="E1673" s="172" t="s">
        <v>1051</v>
      </c>
    </row>
    <row r="1674" spans="1:5" x14ac:dyDescent="0.25">
      <c r="A1674" s="275"/>
      <c r="B1674" s="278"/>
      <c r="C1674" s="279"/>
      <c r="D1674" s="281"/>
      <c r="E1674" s="173" t="s">
        <v>1052</v>
      </c>
    </row>
    <row r="1675" spans="1:5" x14ac:dyDescent="0.25">
      <c r="A1675" s="282" t="s">
        <v>1875</v>
      </c>
      <c r="B1675" s="284" t="s">
        <v>1876</v>
      </c>
      <c r="C1675" s="285"/>
      <c r="D1675" s="288" t="s">
        <v>44</v>
      </c>
      <c r="E1675" s="170" t="s">
        <v>1051</v>
      </c>
    </row>
    <row r="1676" spans="1:5" x14ac:dyDescent="0.25">
      <c r="A1676" s="290"/>
      <c r="B1676" s="291"/>
      <c r="C1676" s="292"/>
      <c r="D1676" s="293"/>
      <c r="E1676" s="171" t="s">
        <v>1052</v>
      </c>
    </row>
    <row r="1677" spans="1:5" x14ac:dyDescent="0.25">
      <c r="A1677" s="274" t="s">
        <v>1877</v>
      </c>
      <c r="B1677" s="276" t="s">
        <v>1870</v>
      </c>
      <c r="C1677" s="277"/>
      <c r="D1677" s="280" t="s">
        <v>44</v>
      </c>
      <c r="E1677" s="172" t="s">
        <v>1051</v>
      </c>
    </row>
    <row r="1678" spans="1:5" x14ac:dyDescent="0.25">
      <c r="A1678" s="275"/>
      <c r="B1678" s="278"/>
      <c r="C1678" s="279"/>
      <c r="D1678" s="281"/>
      <c r="E1678" s="173" t="s">
        <v>1052</v>
      </c>
    </row>
    <row r="1679" spans="1:5" x14ac:dyDescent="0.25">
      <c r="A1679" s="282" t="s">
        <v>1878</v>
      </c>
      <c r="B1679" s="284" t="s">
        <v>1870</v>
      </c>
      <c r="C1679" s="285"/>
      <c r="D1679" s="288" t="s">
        <v>44</v>
      </c>
      <c r="E1679" s="170" t="s">
        <v>1051</v>
      </c>
    </row>
    <row r="1680" spans="1:5" x14ac:dyDescent="0.25">
      <c r="A1680" s="290"/>
      <c r="B1680" s="291"/>
      <c r="C1680" s="292"/>
      <c r="D1680" s="293"/>
      <c r="E1680" s="171" t="s">
        <v>1052</v>
      </c>
    </row>
    <row r="1681" spans="1:5" x14ac:dyDescent="0.25">
      <c r="A1681" s="274" t="s">
        <v>1879</v>
      </c>
      <c r="B1681" s="276" t="s">
        <v>1876</v>
      </c>
      <c r="C1681" s="277"/>
      <c r="D1681" s="280" t="s">
        <v>44</v>
      </c>
      <c r="E1681" s="172" t="s">
        <v>1051</v>
      </c>
    </row>
    <row r="1682" spans="1:5" x14ac:dyDescent="0.25">
      <c r="A1682" s="275"/>
      <c r="B1682" s="278"/>
      <c r="C1682" s="279"/>
      <c r="D1682" s="281"/>
      <c r="E1682" s="173" t="s">
        <v>1052</v>
      </c>
    </row>
    <row r="1683" spans="1:5" x14ac:dyDescent="0.25">
      <c r="A1683" s="282" t="s">
        <v>1880</v>
      </c>
      <c r="B1683" s="284" t="s">
        <v>1876</v>
      </c>
      <c r="C1683" s="285"/>
      <c r="D1683" s="288" t="s">
        <v>44</v>
      </c>
      <c r="E1683" s="170" t="s">
        <v>1051</v>
      </c>
    </row>
    <row r="1684" spans="1:5" x14ac:dyDescent="0.25">
      <c r="A1684" s="290"/>
      <c r="B1684" s="291"/>
      <c r="C1684" s="292"/>
      <c r="D1684" s="293"/>
      <c r="E1684" s="171" t="s">
        <v>1052</v>
      </c>
    </row>
    <row r="1685" spans="1:5" x14ac:dyDescent="0.25">
      <c r="A1685" s="274" t="s">
        <v>1881</v>
      </c>
      <c r="B1685" s="276" t="s">
        <v>1870</v>
      </c>
      <c r="C1685" s="277"/>
      <c r="D1685" s="280" t="s">
        <v>44</v>
      </c>
      <c r="E1685" s="172" t="s">
        <v>1051</v>
      </c>
    </row>
    <row r="1686" spans="1:5" x14ac:dyDescent="0.25">
      <c r="A1686" s="275"/>
      <c r="B1686" s="278"/>
      <c r="C1686" s="279"/>
      <c r="D1686" s="281"/>
      <c r="E1686" s="173" t="s">
        <v>1052</v>
      </c>
    </row>
    <row r="1687" spans="1:5" x14ac:dyDescent="0.25">
      <c r="A1687" s="282" t="s">
        <v>1882</v>
      </c>
      <c r="B1687" s="284" t="s">
        <v>1870</v>
      </c>
      <c r="C1687" s="285"/>
      <c r="D1687" s="288" t="s">
        <v>44</v>
      </c>
      <c r="E1687" s="170" t="s">
        <v>1051</v>
      </c>
    </row>
    <row r="1688" spans="1:5" x14ac:dyDescent="0.25">
      <c r="A1688" s="290"/>
      <c r="B1688" s="291"/>
      <c r="C1688" s="292"/>
      <c r="D1688" s="293"/>
      <c r="E1688" s="171" t="s">
        <v>1052</v>
      </c>
    </row>
    <row r="1689" spans="1:5" x14ac:dyDescent="0.25">
      <c r="A1689" s="274" t="s">
        <v>1883</v>
      </c>
      <c r="B1689" s="276" t="s">
        <v>1870</v>
      </c>
      <c r="C1689" s="277"/>
      <c r="D1689" s="280" t="s">
        <v>44</v>
      </c>
      <c r="E1689" s="172" t="s">
        <v>1051</v>
      </c>
    </row>
    <row r="1690" spans="1:5" x14ac:dyDescent="0.25">
      <c r="A1690" s="275"/>
      <c r="B1690" s="278"/>
      <c r="C1690" s="279"/>
      <c r="D1690" s="281"/>
      <c r="E1690" s="173" t="s">
        <v>1052</v>
      </c>
    </row>
    <row r="1691" spans="1:5" x14ac:dyDescent="0.25">
      <c r="A1691" s="282" t="s">
        <v>1884</v>
      </c>
      <c r="B1691" s="284" t="s">
        <v>1876</v>
      </c>
      <c r="C1691" s="285"/>
      <c r="D1691" s="288" t="s">
        <v>44</v>
      </c>
      <c r="E1691" s="170" t="s">
        <v>1051</v>
      </c>
    </row>
    <row r="1692" spans="1:5" x14ac:dyDescent="0.25">
      <c r="A1692" s="290"/>
      <c r="B1692" s="291"/>
      <c r="C1692" s="292"/>
      <c r="D1692" s="293"/>
      <c r="E1692" s="171" t="s">
        <v>1052</v>
      </c>
    </row>
    <row r="1693" spans="1:5" x14ac:dyDescent="0.25">
      <c r="A1693" s="274" t="s">
        <v>1885</v>
      </c>
      <c r="B1693" s="276" t="s">
        <v>1870</v>
      </c>
      <c r="C1693" s="277"/>
      <c r="D1693" s="280" t="s">
        <v>44</v>
      </c>
      <c r="E1693" s="172" t="s">
        <v>1051</v>
      </c>
    </row>
    <row r="1694" spans="1:5" x14ac:dyDescent="0.25">
      <c r="A1694" s="275"/>
      <c r="B1694" s="278"/>
      <c r="C1694" s="279"/>
      <c r="D1694" s="281"/>
      <c r="E1694" s="173" t="s">
        <v>1052</v>
      </c>
    </row>
    <row r="1695" spans="1:5" x14ac:dyDescent="0.25">
      <c r="A1695" s="282" t="s">
        <v>1886</v>
      </c>
      <c r="B1695" s="284" t="s">
        <v>1870</v>
      </c>
      <c r="C1695" s="285"/>
      <c r="D1695" s="288" t="s">
        <v>44</v>
      </c>
      <c r="E1695" s="170" t="s">
        <v>1051</v>
      </c>
    </row>
    <row r="1696" spans="1:5" x14ac:dyDescent="0.25">
      <c r="A1696" s="290"/>
      <c r="B1696" s="291"/>
      <c r="C1696" s="292"/>
      <c r="D1696" s="293"/>
      <c r="E1696" s="171" t="s">
        <v>1052</v>
      </c>
    </row>
    <row r="1697" spans="1:5" x14ac:dyDescent="0.25">
      <c r="A1697" s="274" t="s">
        <v>1887</v>
      </c>
      <c r="B1697" s="276" t="s">
        <v>1870</v>
      </c>
      <c r="C1697" s="277"/>
      <c r="D1697" s="280" t="s">
        <v>44</v>
      </c>
      <c r="E1697" s="172" t="s">
        <v>1051</v>
      </c>
    </row>
    <row r="1698" spans="1:5" x14ac:dyDescent="0.25">
      <c r="A1698" s="275"/>
      <c r="B1698" s="278"/>
      <c r="C1698" s="279"/>
      <c r="D1698" s="281"/>
      <c r="E1698" s="173" t="s">
        <v>1052</v>
      </c>
    </row>
    <row r="1699" spans="1:5" x14ac:dyDescent="0.25">
      <c r="A1699" s="282" t="s">
        <v>1888</v>
      </c>
      <c r="B1699" s="284" t="s">
        <v>1870</v>
      </c>
      <c r="C1699" s="285"/>
      <c r="D1699" s="288" t="s">
        <v>44</v>
      </c>
      <c r="E1699" s="170" t="s">
        <v>1051</v>
      </c>
    </row>
    <row r="1700" spans="1:5" x14ac:dyDescent="0.25">
      <c r="A1700" s="290"/>
      <c r="B1700" s="291"/>
      <c r="C1700" s="292"/>
      <c r="D1700" s="293"/>
      <c r="E1700" s="171" t="s">
        <v>1052</v>
      </c>
    </row>
    <row r="1701" spans="1:5" x14ac:dyDescent="0.25">
      <c r="A1701" s="274" t="s">
        <v>1889</v>
      </c>
      <c r="B1701" s="276" t="s">
        <v>1870</v>
      </c>
      <c r="C1701" s="277"/>
      <c r="D1701" s="280" t="s">
        <v>44</v>
      </c>
      <c r="E1701" s="172" t="s">
        <v>1051</v>
      </c>
    </row>
    <row r="1702" spans="1:5" x14ac:dyDescent="0.25">
      <c r="A1702" s="275"/>
      <c r="B1702" s="278"/>
      <c r="C1702" s="279"/>
      <c r="D1702" s="281"/>
      <c r="E1702" s="173" t="s">
        <v>1052</v>
      </c>
    </row>
    <row r="1703" spans="1:5" x14ac:dyDescent="0.25">
      <c r="A1703" s="282" t="s">
        <v>1890</v>
      </c>
      <c r="B1703" s="284" t="s">
        <v>1870</v>
      </c>
      <c r="C1703" s="285"/>
      <c r="D1703" s="288" t="s">
        <v>44</v>
      </c>
      <c r="E1703" s="170" t="s">
        <v>1051</v>
      </c>
    </row>
    <row r="1704" spans="1:5" x14ac:dyDescent="0.25">
      <c r="A1704" s="290"/>
      <c r="B1704" s="291"/>
      <c r="C1704" s="292"/>
      <c r="D1704" s="293"/>
      <c r="E1704" s="171" t="s">
        <v>1052</v>
      </c>
    </row>
    <row r="1705" spans="1:5" x14ac:dyDescent="0.25">
      <c r="A1705" s="274" t="s">
        <v>1891</v>
      </c>
      <c r="B1705" s="276" t="s">
        <v>1892</v>
      </c>
      <c r="C1705" s="277"/>
      <c r="D1705" s="280" t="s">
        <v>44</v>
      </c>
      <c r="E1705" s="172" t="s">
        <v>1051</v>
      </c>
    </row>
    <row r="1706" spans="1:5" x14ac:dyDescent="0.25">
      <c r="A1706" s="275"/>
      <c r="B1706" s="278"/>
      <c r="C1706" s="279"/>
      <c r="D1706" s="281"/>
      <c r="E1706" s="173" t="s">
        <v>1052</v>
      </c>
    </row>
    <row r="1707" spans="1:5" x14ac:dyDescent="0.25">
      <c r="A1707" s="282" t="s">
        <v>1893</v>
      </c>
      <c r="B1707" s="284" t="s">
        <v>1892</v>
      </c>
      <c r="C1707" s="285"/>
      <c r="D1707" s="288" t="s">
        <v>44</v>
      </c>
      <c r="E1707" s="170" t="s">
        <v>1051</v>
      </c>
    </row>
    <row r="1708" spans="1:5" x14ac:dyDescent="0.25">
      <c r="A1708" s="290"/>
      <c r="B1708" s="291"/>
      <c r="C1708" s="292"/>
      <c r="D1708" s="293"/>
      <c r="E1708" s="171" t="s">
        <v>1052</v>
      </c>
    </row>
    <row r="1709" spans="1:5" x14ac:dyDescent="0.25">
      <c r="A1709" s="274" t="s">
        <v>1894</v>
      </c>
      <c r="B1709" s="276" t="s">
        <v>1892</v>
      </c>
      <c r="C1709" s="277"/>
      <c r="D1709" s="280" t="s">
        <v>44</v>
      </c>
      <c r="E1709" s="172" t="s">
        <v>1051</v>
      </c>
    </row>
    <row r="1710" spans="1:5" x14ac:dyDescent="0.25">
      <c r="A1710" s="275"/>
      <c r="B1710" s="278"/>
      <c r="C1710" s="279"/>
      <c r="D1710" s="281"/>
      <c r="E1710" s="173" t="s">
        <v>1052</v>
      </c>
    </row>
    <row r="1711" spans="1:5" x14ac:dyDescent="0.25">
      <c r="A1711" s="282" t="s">
        <v>1895</v>
      </c>
      <c r="B1711" s="284" t="s">
        <v>1892</v>
      </c>
      <c r="C1711" s="285"/>
      <c r="D1711" s="288" t="s">
        <v>44</v>
      </c>
      <c r="E1711" s="170" t="s">
        <v>1051</v>
      </c>
    </row>
    <row r="1712" spans="1:5" x14ac:dyDescent="0.25">
      <c r="A1712" s="290"/>
      <c r="B1712" s="291"/>
      <c r="C1712" s="292"/>
      <c r="D1712" s="293"/>
      <c r="E1712" s="171" t="s">
        <v>1052</v>
      </c>
    </row>
    <row r="1713" spans="1:5" x14ac:dyDescent="0.25">
      <c r="A1713" s="274" t="s">
        <v>1896</v>
      </c>
      <c r="B1713" s="276" t="s">
        <v>1892</v>
      </c>
      <c r="C1713" s="277"/>
      <c r="D1713" s="280" t="s">
        <v>44</v>
      </c>
      <c r="E1713" s="172" t="s">
        <v>1051</v>
      </c>
    </row>
    <row r="1714" spans="1:5" x14ac:dyDescent="0.25">
      <c r="A1714" s="275"/>
      <c r="B1714" s="278"/>
      <c r="C1714" s="279"/>
      <c r="D1714" s="281"/>
      <c r="E1714" s="173" t="s">
        <v>1052</v>
      </c>
    </row>
    <row r="1715" spans="1:5" x14ac:dyDescent="0.25">
      <c r="A1715" s="282" t="s">
        <v>1897</v>
      </c>
      <c r="B1715" s="284" t="s">
        <v>1892</v>
      </c>
      <c r="C1715" s="285"/>
      <c r="D1715" s="288" t="s">
        <v>44</v>
      </c>
      <c r="E1715" s="170" t="s">
        <v>1051</v>
      </c>
    </row>
    <row r="1716" spans="1:5" x14ac:dyDescent="0.25">
      <c r="A1716" s="290"/>
      <c r="B1716" s="291"/>
      <c r="C1716" s="292"/>
      <c r="D1716" s="293"/>
      <c r="E1716" s="171" t="s">
        <v>1052</v>
      </c>
    </row>
    <row r="1717" spans="1:5" x14ac:dyDescent="0.25">
      <c r="A1717" s="274" t="s">
        <v>1898</v>
      </c>
      <c r="B1717" s="276" t="s">
        <v>1892</v>
      </c>
      <c r="C1717" s="277"/>
      <c r="D1717" s="280" t="s">
        <v>44</v>
      </c>
      <c r="E1717" s="172" t="s">
        <v>1051</v>
      </c>
    </row>
    <row r="1718" spans="1:5" x14ac:dyDescent="0.25">
      <c r="A1718" s="275"/>
      <c r="B1718" s="278"/>
      <c r="C1718" s="279"/>
      <c r="D1718" s="281"/>
      <c r="E1718" s="173" t="s">
        <v>1052</v>
      </c>
    </row>
    <row r="1719" spans="1:5" x14ac:dyDescent="0.25">
      <c r="A1719" s="282" t="s">
        <v>1860</v>
      </c>
      <c r="B1719" s="284" t="s">
        <v>1892</v>
      </c>
      <c r="C1719" s="285"/>
      <c r="D1719" s="288" t="s">
        <v>44</v>
      </c>
      <c r="E1719" s="170" t="s">
        <v>1051</v>
      </c>
    </row>
    <row r="1720" spans="1:5" x14ac:dyDescent="0.25">
      <c r="A1720" s="290"/>
      <c r="B1720" s="291"/>
      <c r="C1720" s="292"/>
      <c r="D1720" s="293"/>
      <c r="E1720" s="171" t="s">
        <v>1052</v>
      </c>
    </row>
    <row r="1721" spans="1:5" x14ac:dyDescent="0.25">
      <c r="A1721" s="274" t="s">
        <v>1899</v>
      </c>
      <c r="B1721" s="276" t="s">
        <v>1900</v>
      </c>
      <c r="C1721" s="277"/>
      <c r="D1721" s="280" t="s">
        <v>44</v>
      </c>
      <c r="E1721" s="172" t="s">
        <v>1051</v>
      </c>
    </row>
    <row r="1722" spans="1:5" x14ac:dyDescent="0.25">
      <c r="A1722" s="275"/>
      <c r="B1722" s="278"/>
      <c r="C1722" s="279"/>
      <c r="D1722" s="281"/>
      <c r="E1722" s="173" t="s">
        <v>1052</v>
      </c>
    </row>
    <row r="1723" spans="1:5" x14ac:dyDescent="0.25">
      <c r="A1723" s="282" t="s">
        <v>1901</v>
      </c>
      <c r="B1723" s="284" t="s">
        <v>1900</v>
      </c>
      <c r="C1723" s="285"/>
      <c r="D1723" s="288" t="s">
        <v>44</v>
      </c>
      <c r="E1723" s="170" t="s">
        <v>1051</v>
      </c>
    </row>
    <row r="1724" spans="1:5" x14ac:dyDescent="0.25">
      <c r="A1724" s="290"/>
      <c r="B1724" s="291"/>
      <c r="C1724" s="292"/>
      <c r="D1724" s="293"/>
      <c r="E1724" s="171" t="s">
        <v>1052</v>
      </c>
    </row>
    <row r="1725" spans="1:5" x14ac:dyDescent="0.25">
      <c r="A1725" s="274" t="s">
        <v>1902</v>
      </c>
      <c r="B1725" s="276" t="s">
        <v>1900</v>
      </c>
      <c r="C1725" s="277"/>
      <c r="D1725" s="280" t="s">
        <v>44</v>
      </c>
      <c r="E1725" s="172" t="s">
        <v>1051</v>
      </c>
    </row>
    <row r="1726" spans="1:5" x14ac:dyDescent="0.25">
      <c r="A1726" s="275"/>
      <c r="B1726" s="278"/>
      <c r="C1726" s="279"/>
      <c r="D1726" s="281"/>
      <c r="E1726" s="173" t="s">
        <v>1052</v>
      </c>
    </row>
    <row r="1727" spans="1:5" x14ac:dyDescent="0.25">
      <c r="A1727" s="282" t="s">
        <v>1903</v>
      </c>
      <c r="B1727" s="284" t="s">
        <v>1900</v>
      </c>
      <c r="C1727" s="285"/>
      <c r="D1727" s="288" t="s">
        <v>44</v>
      </c>
      <c r="E1727" s="170" t="s">
        <v>1051</v>
      </c>
    </row>
    <row r="1728" spans="1:5" x14ac:dyDescent="0.25">
      <c r="A1728" s="290"/>
      <c r="B1728" s="291"/>
      <c r="C1728" s="292"/>
      <c r="D1728" s="293"/>
      <c r="E1728" s="171" t="s">
        <v>1052</v>
      </c>
    </row>
    <row r="1729" spans="1:5" x14ac:dyDescent="0.25">
      <c r="A1729" s="274" t="s">
        <v>1904</v>
      </c>
      <c r="B1729" s="276" t="s">
        <v>1900</v>
      </c>
      <c r="C1729" s="277"/>
      <c r="D1729" s="280" t="s">
        <v>44</v>
      </c>
      <c r="E1729" s="172" t="s">
        <v>1051</v>
      </c>
    </row>
    <row r="1730" spans="1:5" x14ac:dyDescent="0.25">
      <c r="A1730" s="275"/>
      <c r="B1730" s="278"/>
      <c r="C1730" s="279"/>
      <c r="D1730" s="281"/>
      <c r="E1730" s="173" t="s">
        <v>1052</v>
      </c>
    </row>
    <row r="1731" spans="1:5" x14ac:dyDescent="0.25">
      <c r="A1731" s="282" t="s">
        <v>1905</v>
      </c>
      <c r="B1731" s="284" t="s">
        <v>1900</v>
      </c>
      <c r="C1731" s="285"/>
      <c r="D1731" s="288" t="s">
        <v>44</v>
      </c>
      <c r="E1731" s="170" t="s">
        <v>1051</v>
      </c>
    </row>
    <row r="1732" spans="1:5" x14ac:dyDescent="0.25">
      <c r="A1732" s="290"/>
      <c r="B1732" s="291"/>
      <c r="C1732" s="292"/>
      <c r="D1732" s="293"/>
      <c r="E1732" s="171" t="s">
        <v>1052</v>
      </c>
    </row>
    <row r="1733" spans="1:5" x14ac:dyDescent="0.25">
      <c r="A1733" s="274" t="s">
        <v>1906</v>
      </c>
      <c r="B1733" s="276" t="s">
        <v>1900</v>
      </c>
      <c r="C1733" s="277"/>
      <c r="D1733" s="280" t="s">
        <v>44</v>
      </c>
      <c r="E1733" s="172" t="s">
        <v>1051</v>
      </c>
    </row>
    <row r="1734" spans="1:5" x14ac:dyDescent="0.25">
      <c r="A1734" s="275"/>
      <c r="B1734" s="278"/>
      <c r="C1734" s="279"/>
      <c r="D1734" s="281"/>
      <c r="E1734" s="173" t="s">
        <v>1052</v>
      </c>
    </row>
    <row r="1735" spans="1:5" x14ac:dyDescent="0.25">
      <c r="A1735" s="282" t="s">
        <v>1907</v>
      </c>
      <c r="B1735" s="284" t="s">
        <v>1900</v>
      </c>
      <c r="C1735" s="285"/>
      <c r="D1735" s="288" t="s">
        <v>44</v>
      </c>
      <c r="E1735" s="170" t="s">
        <v>1051</v>
      </c>
    </row>
    <row r="1736" spans="1:5" x14ac:dyDescent="0.25">
      <c r="A1736" s="290"/>
      <c r="B1736" s="291"/>
      <c r="C1736" s="292"/>
      <c r="D1736" s="293"/>
      <c r="E1736" s="171" t="s">
        <v>1052</v>
      </c>
    </row>
    <row r="1737" spans="1:5" x14ac:dyDescent="0.25">
      <c r="A1737" s="274" t="s">
        <v>1908</v>
      </c>
      <c r="B1737" s="276" t="s">
        <v>1900</v>
      </c>
      <c r="C1737" s="277"/>
      <c r="D1737" s="280" t="s">
        <v>44</v>
      </c>
      <c r="E1737" s="172" t="s">
        <v>1051</v>
      </c>
    </row>
    <row r="1738" spans="1:5" x14ac:dyDescent="0.25">
      <c r="A1738" s="275"/>
      <c r="B1738" s="278"/>
      <c r="C1738" s="279"/>
      <c r="D1738" s="281"/>
      <c r="E1738" s="173" t="s">
        <v>1052</v>
      </c>
    </row>
    <row r="1739" spans="1:5" x14ac:dyDescent="0.25">
      <c r="A1739" s="282" t="s">
        <v>1909</v>
      </c>
      <c r="B1739" s="284" t="s">
        <v>1900</v>
      </c>
      <c r="C1739" s="285"/>
      <c r="D1739" s="288" t="s">
        <v>44</v>
      </c>
      <c r="E1739" s="170" t="s">
        <v>1051</v>
      </c>
    </row>
    <row r="1740" spans="1:5" x14ac:dyDescent="0.25">
      <c r="A1740" s="290"/>
      <c r="B1740" s="291"/>
      <c r="C1740" s="292"/>
      <c r="D1740" s="293"/>
      <c r="E1740" s="171" t="s">
        <v>1052</v>
      </c>
    </row>
    <row r="1741" spans="1:5" x14ac:dyDescent="0.25">
      <c r="A1741" s="274" t="s">
        <v>1910</v>
      </c>
      <c r="B1741" s="276" t="s">
        <v>1900</v>
      </c>
      <c r="C1741" s="277"/>
      <c r="D1741" s="280" t="s">
        <v>44</v>
      </c>
      <c r="E1741" s="172" t="s">
        <v>1051</v>
      </c>
    </row>
    <row r="1742" spans="1:5" x14ac:dyDescent="0.25">
      <c r="A1742" s="275"/>
      <c r="B1742" s="278"/>
      <c r="C1742" s="279"/>
      <c r="D1742" s="281"/>
      <c r="E1742" s="173" t="s">
        <v>1052</v>
      </c>
    </row>
    <row r="1743" spans="1:5" x14ac:dyDescent="0.25">
      <c r="A1743" s="282" t="s">
        <v>1911</v>
      </c>
      <c r="B1743" s="284" t="s">
        <v>1900</v>
      </c>
      <c r="C1743" s="285"/>
      <c r="D1743" s="288" t="s">
        <v>44</v>
      </c>
      <c r="E1743" s="170" t="s">
        <v>1051</v>
      </c>
    </row>
    <row r="1744" spans="1:5" x14ac:dyDescent="0.25">
      <c r="A1744" s="290"/>
      <c r="B1744" s="291"/>
      <c r="C1744" s="292"/>
      <c r="D1744" s="293"/>
      <c r="E1744" s="171" t="s">
        <v>1052</v>
      </c>
    </row>
    <row r="1745" spans="1:5" x14ac:dyDescent="0.25">
      <c r="A1745" s="274" t="s">
        <v>1912</v>
      </c>
      <c r="B1745" s="276" t="s">
        <v>1900</v>
      </c>
      <c r="C1745" s="277"/>
      <c r="D1745" s="280" t="s">
        <v>44</v>
      </c>
      <c r="E1745" s="172" t="s">
        <v>1051</v>
      </c>
    </row>
    <row r="1746" spans="1:5" x14ac:dyDescent="0.25">
      <c r="A1746" s="275"/>
      <c r="B1746" s="278"/>
      <c r="C1746" s="279"/>
      <c r="D1746" s="281"/>
      <c r="E1746" s="173" t="s">
        <v>1052</v>
      </c>
    </row>
    <row r="1747" spans="1:5" x14ac:dyDescent="0.25">
      <c r="A1747" s="282" t="s">
        <v>1913</v>
      </c>
      <c r="B1747" s="284" t="s">
        <v>1914</v>
      </c>
      <c r="C1747" s="285"/>
      <c r="D1747" s="288" t="s">
        <v>44</v>
      </c>
      <c r="E1747" s="170" t="s">
        <v>1051</v>
      </c>
    </row>
    <row r="1748" spans="1:5" x14ac:dyDescent="0.25">
      <c r="A1748" s="290"/>
      <c r="B1748" s="291"/>
      <c r="C1748" s="292"/>
      <c r="D1748" s="293"/>
      <c r="E1748" s="171" t="s">
        <v>1052</v>
      </c>
    </row>
    <row r="1749" spans="1:5" x14ac:dyDescent="0.25">
      <c r="A1749" s="274" t="s">
        <v>1915</v>
      </c>
      <c r="B1749" s="276" t="s">
        <v>1914</v>
      </c>
      <c r="C1749" s="277"/>
      <c r="D1749" s="280" t="s">
        <v>44</v>
      </c>
      <c r="E1749" s="172" t="s">
        <v>1051</v>
      </c>
    </row>
    <row r="1750" spans="1:5" x14ac:dyDescent="0.25">
      <c r="A1750" s="275"/>
      <c r="B1750" s="278"/>
      <c r="C1750" s="279"/>
      <c r="D1750" s="281"/>
      <c r="E1750" s="173" t="s">
        <v>1052</v>
      </c>
    </row>
    <row r="1751" spans="1:5" x14ac:dyDescent="0.25">
      <c r="A1751" s="282" t="s">
        <v>1916</v>
      </c>
      <c r="B1751" s="284" t="s">
        <v>1914</v>
      </c>
      <c r="C1751" s="285"/>
      <c r="D1751" s="288" t="s">
        <v>44</v>
      </c>
      <c r="E1751" s="170" t="s">
        <v>1051</v>
      </c>
    </row>
    <row r="1752" spans="1:5" x14ac:dyDescent="0.25">
      <c r="A1752" s="290"/>
      <c r="B1752" s="291"/>
      <c r="C1752" s="292"/>
      <c r="D1752" s="293"/>
      <c r="E1752" s="171" t="s">
        <v>1052</v>
      </c>
    </row>
    <row r="1753" spans="1:5" x14ac:dyDescent="0.25">
      <c r="A1753" s="274" t="s">
        <v>1917</v>
      </c>
      <c r="B1753" s="276" t="s">
        <v>1914</v>
      </c>
      <c r="C1753" s="277"/>
      <c r="D1753" s="280" t="s">
        <v>44</v>
      </c>
      <c r="E1753" s="172" t="s">
        <v>1051</v>
      </c>
    </row>
    <row r="1754" spans="1:5" x14ac:dyDescent="0.25">
      <c r="A1754" s="275"/>
      <c r="B1754" s="278"/>
      <c r="C1754" s="279"/>
      <c r="D1754" s="281"/>
      <c r="E1754" s="173" t="s">
        <v>1052</v>
      </c>
    </row>
    <row r="1755" spans="1:5" x14ac:dyDescent="0.25">
      <c r="A1755" s="282" t="s">
        <v>1918</v>
      </c>
      <c r="B1755" s="284" t="s">
        <v>1914</v>
      </c>
      <c r="C1755" s="285"/>
      <c r="D1755" s="288" t="s">
        <v>44</v>
      </c>
      <c r="E1755" s="170" t="s">
        <v>1051</v>
      </c>
    </row>
    <row r="1756" spans="1:5" x14ac:dyDescent="0.25">
      <c r="A1756" s="290"/>
      <c r="B1756" s="291"/>
      <c r="C1756" s="292"/>
      <c r="D1756" s="293"/>
      <c r="E1756" s="171" t="s">
        <v>1052</v>
      </c>
    </row>
    <row r="1757" spans="1:5" x14ac:dyDescent="0.25">
      <c r="A1757" s="274" t="s">
        <v>1919</v>
      </c>
      <c r="B1757" s="276" t="s">
        <v>1920</v>
      </c>
      <c r="C1757" s="277"/>
      <c r="D1757" s="280" t="s">
        <v>44</v>
      </c>
      <c r="E1757" s="172" t="s">
        <v>1051</v>
      </c>
    </row>
    <row r="1758" spans="1:5" x14ac:dyDescent="0.25">
      <c r="A1758" s="275"/>
      <c r="B1758" s="278"/>
      <c r="C1758" s="279"/>
      <c r="D1758" s="281"/>
      <c r="E1758" s="173" t="s">
        <v>1052</v>
      </c>
    </row>
    <row r="1759" spans="1:5" x14ac:dyDescent="0.25">
      <c r="A1759" s="282" t="s">
        <v>1921</v>
      </c>
      <c r="B1759" s="284" t="s">
        <v>1920</v>
      </c>
      <c r="C1759" s="285"/>
      <c r="D1759" s="288" t="s">
        <v>44</v>
      </c>
      <c r="E1759" s="170" t="s">
        <v>1051</v>
      </c>
    </row>
    <row r="1760" spans="1:5" x14ac:dyDescent="0.25">
      <c r="A1760" s="290"/>
      <c r="B1760" s="291"/>
      <c r="C1760" s="292"/>
      <c r="D1760" s="293"/>
      <c r="E1760" s="171" t="s">
        <v>1052</v>
      </c>
    </row>
    <row r="1761" spans="1:5" x14ac:dyDescent="0.25">
      <c r="A1761" s="274" t="s">
        <v>1922</v>
      </c>
      <c r="B1761" s="276" t="s">
        <v>1920</v>
      </c>
      <c r="C1761" s="277"/>
      <c r="D1761" s="280" t="s">
        <v>44</v>
      </c>
      <c r="E1761" s="172" t="s">
        <v>1051</v>
      </c>
    </row>
    <row r="1762" spans="1:5" x14ac:dyDescent="0.25">
      <c r="A1762" s="275"/>
      <c r="B1762" s="278"/>
      <c r="C1762" s="279"/>
      <c r="D1762" s="281"/>
      <c r="E1762" s="173" t="s">
        <v>1052</v>
      </c>
    </row>
    <row r="1763" spans="1:5" x14ac:dyDescent="0.25">
      <c r="A1763" s="282" t="s">
        <v>1923</v>
      </c>
      <c r="B1763" s="284" t="s">
        <v>1920</v>
      </c>
      <c r="C1763" s="285"/>
      <c r="D1763" s="288" t="s">
        <v>44</v>
      </c>
      <c r="E1763" s="170" t="s">
        <v>1051</v>
      </c>
    </row>
    <row r="1764" spans="1:5" x14ac:dyDescent="0.25">
      <c r="A1764" s="290"/>
      <c r="B1764" s="291"/>
      <c r="C1764" s="292"/>
      <c r="D1764" s="293"/>
      <c r="E1764" s="171" t="s">
        <v>1052</v>
      </c>
    </row>
    <row r="1765" spans="1:5" x14ac:dyDescent="0.25">
      <c r="A1765" s="274" t="s">
        <v>1924</v>
      </c>
      <c r="B1765" s="276" t="s">
        <v>1925</v>
      </c>
      <c r="C1765" s="277"/>
      <c r="D1765" s="280" t="s">
        <v>44</v>
      </c>
      <c r="E1765" s="172" t="s">
        <v>1051</v>
      </c>
    </row>
    <row r="1766" spans="1:5" x14ac:dyDescent="0.25">
      <c r="A1766" s="275"/>
      <c r="B1766" s="278"/>
      <c r="C1766" s="279"/>
      <c r="D1766" s="281"/>
      <c r="E1766" s="173" t="s">
        <v>1052</v>
      </c>
    </row>
    <row r="1767" spans="1:5" x14ac:dyDescent="0.25">
      <c r="A1767" s="282" t="s">
        <v>1926</v>
      </c>
      <c r="B1767" s="284" t="s">
        <v>1925</v>
      </c>
      <c r="C1767" s="285"/>
      <c r="D1767" s="288" t="s">
        <v>44</v>
      </c>
      <c r="E1767" s="170" t="s">
        <v>1051</v>
      </c>
    </row>
    <row r="1768" spans="1:5" x14ac:dyDescent="0.25">
      <c r="A1768" s="290"/>
      <c r="B1768" s="291"/>
      <c r="C1768" s="292"/>
      <c r="D1768" s="293"/>
      <c r="E1768" s="171" t="s">
        <v>1052</v>
      </c>
    </row>
    <row r="1769" spans="1:5" x14ac:dyDescent="0.25">
      <c r="A1769" s="274" t="s">
        <v>1927</v>
      </c>
      <c r="B1769" s="276" t="s">
        <v>1925</v>
      </c>
      <c r="C1769" s="277"/>
      <c r="D1769" s="280" t="s">
        <v>44</v>
      </c>
      <c r="E1769" s="172" t="s">
        <v>1051</v>
      </c>
    </row>
    <row r="1770" spans="1:5" x14ac:dyDescent="0.25">
      <c r="A1770" s="275"/>
      <c r="B1770" s="278"/>
      <c r="C1770" s="279"/>
      <c r="D1770" s="281"/>
      <c r="E1770" s="173" t="s">
        <v>1052</v>
      </c>
    </row>
    <row r="1771" spans="1:5" x14ac:dyDescent="0.25">
      <c r="A1771" s="282" t="s">
        <v>1928</v>
      </c>
      <c r="B1771" s="284" t="s">
        <v>1925</v>
      </c>
      <c r="C1771" s="285"/>
      <c r="D1771" s="288" t="s">
        <v>44</v>
      </c>
      <c r="E1771" s="170" t="s">
        <v>1051</v>
      </c>
    </row>
    <row r="1772" spans="1:5" x14ac:dyDescent="0.25">
      <c r="A1772" s="290"/>
      <c r="B1772" s="291"/>
      <c r="C1772" s="292"/>
      <c r="D1772" s="293"/>
      <c r="E1772" s="171" t="s">
        <v>1052</v>
      </c>
    </row>
    <row r="1773" spans="1:5" x14ac:dyDescent="0.25">
      <c r="A1773" s="274" t="s">
        <v>1929</v>
      </c>
      <c r="B1773" s="276" t="s">
        <v>1925</v>
      </c>
      <c r="C1773" s="277"/>
      <c r="D1773" s="280" t="s">
        <v>44</v>
      </c>
      <c r="E1773" s="172" t="s">
        <v>1051</v>
      </c>
    </row>
    <row r="1774" spans="1:5" x14ac:dyDescent="0.25">
      <c r="A1774" s="275"/>
      <c r="B1774" s="278"/>
      <c r="C1774" s="279"/>
      <c r="D1774" s="281"/>
      <c r="E1774" s="173" t="s">
        <v>1052</v>
      </c>
    </row>
    <row r="1775" spans="1:5" x14ac:dyDescent="0.25">
      <c r="A1775" s="282" t="s">
        <v>1930</v>
      </c>
      <c r="B1775" s="284" t="s">
        <v>1925</v>
      </c>
      <c r="C1775" s="285"/>
      <c r="D1775" s="288" t="s">
        <v>44</v>
      </c>
      <c r="E1775" s="170" t="s">
        <v>1051</v>
      </c>
    </row>
    <row r="1776" spans="1:5" x14ac:dyDescent="0.25">
      <c r="A1776" s="290"/>
      <c r="B1776" s="291"/>
      <c r="C1776" s="292"/>
      <c r="D1776" s="293"/>
      <c r="E1776" s="171" t="s">
        <v>1052</v>
      </c>
    </row>
    <row r="1777" spans="1:5" x14ac:dyDescent="0.25">
      <c r="A1777" s="274" t="s">
        <v>1931</v>
      </c>
      <c r="B1777" s="276" t="s">
        <v>1925</v>
      </c>
      <c r="C1777" s="277"/>
      <c r="D1777" s="280" t="s">
        <v>44</v>
      </c>
      <c r="E1777" s="172" t="s">
        <v>1051</v>
      </c>
    </row>
    <row r="1778" spans="1:5" x14ac:dyDescent="0.25">
      <c r="A1778" s="275"/>
      <c r="B1778" s="278"/>
      <c r="C1778" s="279"/>
      <c r="D1778" s="281"/>
      <c r="E1778" s="173" t="s">
        <v>1052</v>
      </c>
    </row>
    <row r="1779" spans="1:5" x14ac:dyDescent="0.25">
      <c r="A1779" s="282" t="s">
        <v>1932</v>
      </c>
      <c r="B1779" s="284" t="s">
        <v>1925</v>
      </c>
      <c r="C1779" s="285"/>
      <c r="D1779" s="288" t="s">
        <v>44</v>
      </c>
      <c r="E1779" s="170" t="s">
        <v>1051</v>
      </c>
    </row>
    <row r="1780" spans="1:5" x14ac:dyDescent="0.25">
      <c r="A1780" s="290"/>
      <c r="B1780" s="291"/>
      <c r="C1780" s="292"/>
      <c r="D1780" s="293"/>
      <c r="E1780" s="171" t="s">
        <v>1052</v>
      </c>
    </row>
    <row r="1781" spans="1:5" x14ac:dyDescent="0.25">
      <c r="A1781" s="274" t="s">
        <v>1933</v>
      </c>
      <c r="B1781" s="276" t="s">
        <v>1925</v>
      </c>
      <c r="C1781" s="277"/>
      <c r="D1781" s="280" t="s">
        <v>44</v>
      </c>
      <c r="E1781" s="172" t="s">
        <v>1051</v>
      </c>
    </row>
    <row r="1782" spans="1:5" x14ac:dyDescent="0.25">
      <c r="A1782" s="275"/>
      <c r="B1782" s="278"/>
      <c r="C1782" s="279"/>
      <c r="D1782" s="281"/>
      <c r="E1782" s="173" t="s">
        <v>1052</v>
      </c>
    </row>
    <row r="1783" spans="1:5" x14ac:dyDescent="0.25">
      <c r="A1783" s="282" t="s">
        <v>1934</v>
      </c>
      <c r="B1783" s="284" t="s">
        <v>1935</v>
      </c>
      <c r="C1783" s="285"/>
      <c r="D1783" s="288" t="s">
        <v>44</v>
      </c>
      <c r="E1783" s="170" t="s">
        <v>1051</v>
      </c>
    </row>
    <row r="1784" spans="1:5" x14ac:dyDescent="0.25">
      <c r="A1784" s="290"/>
      <c r="B1784" s="291"/>
      <c r="C1784" s="292"/>
      <c r="D1784" s="293"/>
      <c r="E1784" s="171" t="s">
        <v>1052</v>
      </c>
    </row>
    <row r="1785" spans="1:5" x14ac:dyDescent="0.25">
      <c r="A1785" s="274" t="s">
        <v>1936</v>
      </c>
      <c r="B1785" s="276" t="s">
        <v>1935</v>
      </c>
      <c r="C1785" s="277"/>
      <c r="D1785" s="280" t="s">
        <v>44</v>
      </c>
      <c r="E1785" s="172" t="s">
        <v>1051</v>
      </c>
    </row>
    <row r="1786" spans="1:5" x14ac:dyDescent="0.25">
      <c r="A1786" s="275"/>
      <c r="B1786" s="278"/>
      <c r="C1786" s="279"/>
      <c r="D1786" s="281"/>
      <c r="E1786" s="173" t="s">
        <v>1052</v>
      </c>
    </row>
    <row r="1787" spans="1:5" x14ac:dyDescent="0.25">
      <c r="A1787" s="282" t="s">
        <v>1937</v>
      </c>
      <c r="B1787" s="284" t="s">
        <v>1935</v>
      </c>
      <c r="C1787" s="285"/>
      <c r="D1787" s="288" t="s">
        <v>44</v>
      </c>
      <c r="E1787" s="170" t="s">
        <v>1051</v>
      </c>
    </row>
    <row r="1788" spans="1:5" x14ac:dyDescent="0.25">
      <c r="A1788" s="290"/>
      <c r="B1788" s="291"/>
      <c r="C1788" s="292"/>
      <c r="D1788" s="293"/>
      <c r="E1788" s="171" t="s">
        <v>1052</v>
      </c>
    </row>
    <row r="1789" spans="1:5" x14ac:dyDescent="0.25">
      <c r="A1789" s="274" t="s">
        <v>1938</v>
      </c>
      <c r="B1789" s="276" t="s">
        <v>1935</v>
      </c>
      <c r="C1789" s="277"/>
      <c r="D1789" s="280" t="s">
        <v>44</v>
      </c>
      <c r="E1789" s="172" t="s">
        <v>1051</v>
      </c>
    </row>
    <row r="1790" spans="1:5" x14ac:dyDescent="0.25">
      <c r="A1790" s="275"/>
      <c r="B1790" s="278"/>
      <c r="C1790" s="279"/>
      <c r="D1790" s="281"/>
      <c r="E1790" s="173" t="s">
        <v>1052</v>
      </c>
    </row>
    <row r="1791" spans="1:5" x14ac:dyDescent="0.25">
      <c r="A1791" s="282" t="s">
        <v>1939</v>
      </c>
      <c r="B1791" s="284" t="s">
        <v>1935</v>
      </c>
      <c r="C1791" s="285"/>
      <c r="D1791" s="288" t="s">
        <v>44</v>
      </c>
      <c r="E1791" s="170" t="s">
        <v>1051</v>
      </c>
    </row>
    <row r="1792" spans="1:5" x14ac:dyDescent="0.25">
      <c r="A1792" s="290"/>
      <c r="B1792" s="291"/>
      <c r="C1792" s="292"/>
      <c r="D1792" s="293"/>
      <c r="E1792" s="171" t="s">
        <v>1052</v>
      </c>
    </row>
    <row r="1793" spans="1:5" x14ac:dyDescent="0.25">
      <c r="A1793" s="274" t="s">
        <v>1940</v>
      </c>
      <c r="B1793" s="276" t="s">
        <v>1935</v>
      </c>
      <c r="C1793" s="277"/>
      <c r="D1793" s="280" t="s">
        <v>44</v>
      </c>
      <c r="E1793" s="172" t="s">
        <v>1051</v>
      </c>
    </row>
    <row r="1794" spans="1:5" x14ac:dyDescent="0.25">
      <c r="A1794" s="275"/>
      <c r="B1794" s="278"/>
      <c r="C1794" s="279"/>
      <c r="D1794" s="281"/>
      <c r="E1794" s="173" t="s">
        <v>1052</v>
      </c>
    </row>
    <row r="1795" spans="1:5" x14ac:dyDescent="0.25">
      <c r="A1795" s="282" t="s">
        <v>1941</v>
      </c>
      <c r="B1795" s="284" t="s">
        <v>1935</v>
      </c>
      <c r="C1795" s="285"/>
      <c r="D1795" s="288" t="s">
        <v>44</v>
      </c>
      <c r="E1795" s="170" t="s">
        <v>1051</v>
      </c>
    </row>
    <row r="1796" spans="1:5" x14ac:dyDescent="0.25">
      <c r="A1796" s="290"/>
      <c r="B1796" s="291"/>
      <c r="C1796" s="292"/>
      <c r="D1796" s="293"/>
      <c r="E1796" s="171" t="s">
        <v>1052</v>
      </c>
    </row>
    <row r="1797" spans="1:5" x14ac:dyDescent="0.25">
      <c r="A1797" s="274" t="s">
        <v>1942</v>
      </c>
      <c r="B1797" s="276" t="s">
        <v>1935</v>
      </c>
      <c r="C1797" s="277"/>
      <c r="D1797" s="280" t="s">
        <v>44</v>
      </c>
      <c r="E1797" s="172" t="s">
        <v>1051</v>
      </c>
    </row>
    <row r="1798" spans="1:5" x14ac:dyDescent="0.25">
      <c r="A1798" s="275"/>
      <c r="B1798" s="278"/>
      <c r="C1798" s="279"/>
      <c r="D1798" s="281"/>
      <c r="E1798" s="173" t="s">
        <v>1052</v>
      </c>
    </row>
    <row r="1799" spans="1:5" x14ac:dyDescent="0.25">
      <c r="A1799" s="282" t="s">
        <v>1943</v>
      </c>
      <c r="B1799" s="284" t="s">
        <v>1944</v>
      </c>
      <c r="C1799" s="285"/>
      <c r="D1799" s="288" t="s">
        <v>44</v>
      </c>
      <c r="E1799" s="170" t="s">
        <v>1051</v>
      </c>
    </row>
    <row r="1800" spans="1:5" x14ac:dyDescent="0.25">
      <c r="A1800" s="290"/>
      <c r="B1800" s="291"/>
      <c r="C1800" s="292"/>
      <c r="D1800" s="293"/>
      <c r="E1800" s="171" t="s">
        <v>1052</v>
      </c>
    </row>
    <row r="1801" spans="1:5" x14ac:dyDescent="0.25">
      <c r="A1801" s="274" t="s">
        <v>1945</v>
      </c>
      <c r="B1801" s="276" t="s">
        <v>1944</v>
      </c>
      <c r="C1801" s="277"/>
      <c r="D1801" s="280" t="s">
        <v>44</v>
      </c>
      <c r="E1801" s="172" t="s">
        <v>1051</v>
      </c>
    </row>
    <row r="1802" spans="1:5" x14ac:dyDescent="0.25">
      <c r="A1802" s="275"/>
      <c r="B1802" s="278"/>
      <c r="C1802" s="279"/>
      <c r="D1802" s="281"/>
      <c r="E1802" s="173" t="s">
        <v>1052</v>
      </c>
    </row>
    <row r="1803" spans="1:5" x14ac:dyDescent="0.25">
      <c r="A1803" s="282" t="s">
        <v>1946</v>
      </c>
      <c r="B1803" s="284" t="s">
        <v>1944</v>
      </c>
      <c r="C1803" s="285"/>
      <c r="D1803" s="288" t="s">
        <v>44</v>
      </c>
      <c r="E1803" s="170" t="s">
        <v>1051</v>
      </c>
    </row>
    <row r="1804" spans="1:5" x14ac:dyDescent="0.25">
      <c r="A1804" s="290"/>
      <c r="B1804" s="291"/>
      <c r="C1804" s="292"/>
      <c r="D1804" s="293"/>
      <c r="E1804" s="171" t="s">
        <v>1052</v>
      </c>
    </row>
    <row r="1805" spans="1:5" x14ac:dyDescent="0.25">
      <c r="A1805" s="274" t="s">
        <v>1947</v>
      </c>
      <c r="B1805" s="276" t="s">
        <v>1944</v>
      </c>
      <c r="C1805" s="277"/>
      <c r="D1805" s="280" t="s">
        <v>44</v>
      </c>
      <c r="E1805" s="172" t="s">
        <v>1051</v>
      </c>
    </row>
    <row r="1806" spans="1:5" x14ac:dyDescent="0.25">
      <c r="A1806" s="275"/>
      <c r="B1806" s="278"/>
      <c r="C1806" s="279"/>
      <c r="D1806" s="281"/>
      <c r="E1806" s="173" t="s">
        <v>1052</v>
      </c>
    </row>
    <row r="1807" spans="1:5" x14ac:dyDescent="0.25">
      <c r="A1807" s="282" t="s">
        <v>1948</v>
      </c>
      <c r="B1807" s="284" t="s">
        <v>1944</v>
      </c>
      <c r="C1807" s="285"/>
      <c r="D1807" s="288" t="s">
        <v>44</v>
      </c>
      <c r="E1807" s="170" t="s">
        <v>1051</v>
      </c>
    </row>
    <row r="1808" spans="1:5" x14ac:dyDescent="0.25">
      <c r="A1808" s="290"/>
      <c r="B1808" s="291"/>
      <c r="C1808" s="292"/>
      <c r="D1808" s="293"/>
      <c r="E1808" s="171" t="s">
        <v>1052</v>
      </c>
    </row>
    <row r="1809" spans="1:5" x14ac:dyDescent="0.25">
      <c r="A1809" s="274" t="s">
        <v>1949</v>
      </c>
      <c r="B1809" s="276" t="s">
        <v>1944</v>
      </c>
      <c r="C1809" s="277"/>
      <c r="D1809" s="280" t="s">
        <v>44</v>
      </c>
      <c r="E1809" s="172" t="s">
        <v>1051</v>
      </c>
    </row>
    <row r="1810" spans="1:5" x14ac:dyDescent="0.25">
      <c r="A1810" s="275"/>
      <c r="B1810" s="278"/>
      <c r="C1810" s="279"/>
      <c r="D1810" s="281"/>
      <c r="E1810" s="173" t="s">
        <v>1052</v>
      </c>
    </row>
    <row r="1811" spans="1:5" x14ac:dyDescent="0.25">
      <c r="A1811" s="282" t="s">
        <v>1950</v>
      </c>
      <c r="B1811" s="284" t="s">
        <v>1944</v>
      </c>
      <c r="C1811" s="285"/>
      <c r="D1811" s="288" t="s">
        <v>44</v>
      </c>
      <c r="E1811" s="170" t="s">
        <v>1051</v>
      </c>
    </row>
    <row r="1812" spans="1:5" x14ac:dyDescent="0.25">
      <c r="A1812" s="290"/>
      <c r="B1812" s="291"/>
      <c r="C1812" s="292"/>
      <c r="D1812" s="293"/>
      <c r="E1812" s="171" t="s">
        <v>1052</v>
      </c>
    </row>
    <row r="1813" spans="1:5" x14ac:dyDescent="0.25">
      <c r="A1813" s="274" t="s">
        <v>1951</v>
      </c>
      <c r="B1813" s="276" t="s">
        <v>1944</v>
      </c>
      <c r="C1813" s="277"/>
      <c r="D1813" s="280" t="s">
        <v>44</v>
      </c>
      <c r="E1813" s="172" t="s">
        <v>1051</v>
      </c>
    </row>
    <row r="1814" spans="1:5" x14ac:dyDescent="0.25">
      <c r="A1814" s="275"/>
      <c r="B1814" s="278"/>
      <c r="C1814" s="279"/>
      <c r="D1814" s="281"/>
      <c r="E1814" s="173" t="s">
        <v>1052</v>
      </c>
    </row>
    <row r="1815" spans="1:5" x14ac:dyDescent="0.25">
      <c r="A1815" s="282" t="s">
        <v>1952</v>
      </c>
      <c r="B1815" s="284" t="s">
        <v>1944</v>
      </c>
      <c r="C1815" s="285"/>
      <c r="D1815" s="288" t="s">
        <v>44</v>
      </c>
      <c r="E1815" s="170" t="s">
        <v>1051</v>
      </c>
    </row>
    <row r="1816" spans="1:5" x14ac:dyDescent="0.25">
      <c r="A1816" s="290"/>
      <c r="B1816" s="291"/>
      <c r="C1816" s="292"/>
      <c r="D1816" s="293"/>
      <c r="E1816" s="171" t="s">
        <v>1052</v>
      </c>
    </row>
    <row r="1817" spans="1:5" x14ac:dyDescent="0.25">
      <c r="A1817" s="274" t="s">
        <v>1953</v>
      </c>
      <c r="B1817" s="276" t="s">
        <v>1944</v>
      </c>
      <c r="C1817" s="277"/>
      <c r="D1817" s="280" t="s">
        <v>44</v>
      </c>
      <c r="E1817" s="172" t="s">
        <v>1051</v>
      </c>
    </row>
    <row r="1818" spans="1:5" x14ac:dyDescent="0.25">
      <c r="A1818" s="275"/>
      <c r="B1818" s="278"/>
      <c r="C1818" s="279"/>
      <c r="D1818" s="281"/>
      <c r="E1818" s="173" t="s">
        <v>1052</v>
      </c>
    </row>
    <row r="1819" spans="1:5" x14ac:dyDescent="0.25">
      <c r="A1819" s="282" t="s">
        <v>1954</v>
      </c>
      <c r="B1819" s="284" t="s">
        <v>1944</v>
      </c>
      <c r="C1819" s="285"/>
      <c r="D1819" s="288" t="s">
        <v>44</v>
      </c>
      <c r="E1819" s="170" t="s">
        <v>1051</v>
      </c>
    </row>
    <row r="1820" spans="1:5" x14ac:dyDescent="0.25">
      <c r="A1820" s="290"/>
      <c r="B1820" s="291"/>
      <c r="C1820" s="292"/>
      <c r="D1820" s="293"/>
      <c r="E1820" s="171" t="s">
        <v>1052</v>
      </c>
    </row>
    <row r="1821" spans="1:5" x14ac:dyDescent="0.25">
      <c r="A1821" s="274" t="s">
        <v>1955</v>
      </c>
      <c r="B1821" s="276" t="s">
        <v>1944</v>
      </c>
      <c r="C1821" s="277"/>
      <c r="D1821" s="280" t="s">
        <v>44</v>
      </c>
      <c r="E1821" s="172" t="s">
        <v>1051</v>
      </c>
    </row>
    <row r="1822" spans="1:5" x14ac:dyDescent="0.25">
      <c r="A1822" s="275"/>
      <c r="B1822" s="278"/>
      <c r="C1822" s="279"/>
      <c r="D1822" s="281"/>
      <c r="E1822" s="173" t="s">
        <v>1052</v>
      </c>
    </row>
    <row r="1823" spans="1:5" x14ac:dyDescent="0.25">
      <c r="A1823" s="282" t="s">
        <v>1956</v>
      </c>
      <c r="B1823" s="284" t="s">
        <v>1944</v>
      </c>
      <c r="C1823" s="285"/>
      <c r="D1823" s="288" t="s">
        <v>44</v>
      </c>
      <c r="E1823" s="170" t="s">
        <v>1051</v>
      </c>
    </row>
    <row r="1824" spans="1:5" x14ac:dyDescent="0.25">
      <c r="A1824" s="290"/>
      <c r="B1824" s="291"/>
      <c r="C1824" s="292"/>
      <c r="D1824" s="293"/>
      <c r="E1824" s="171" t="s">
        <v>1052</v>
      </c>
    </row>
    <row r="1825" spans="1:5" x14ac:dyDescent="0.25">
      <c r="A1825" s="274" t="s">
        <v>1957</v>
      </c>
      <c r="B1825" s="276" t="s">
        <v>1944</v>
      </c>
      <c r="C1825" s="277"/>
      <c r="D1825" s="280" t="s">
        <v>44</v>
      </c>
      <c r="E1825" s="172" t="s">
        <v>1051</v>
      </c>
    </row>
    <row r="1826" spans="1:5" x14ac:dyDescent="0.25">
      <c r="A1826" s="275"/>
      <c r="B1826" s="278"/>
      <c r="C1826" s="279"/>
      <c r="D1826" s="281"/>
      <c r="E1826" s="173" t="s">
        <v>1052</v>
      </c>
    </row>
    <row r="1827" spans="1:5" x14ac:dyDescent="0.25">
      <c r="A1827" s="282" t="s">
        <v>1958</v>
      </c>
      <c r="B1827" s="284" t="s">
        <v>1944</v>
      </c>
      <c r="C1827" s="285"/>
      <c r="D1827" s="288" t="s">
        <v>44</v>
      </c>
      <c r="E1827" s="170" t="s">
        <v>1051</v>
      </c>
    </row>
    <row r="1828" spans="1:5" x14ac:dyDescent="0.25">
      <c r="A1828" s="290"/>
      <c r="B1828" s="291"/>
      <c r="C1828" s="292"/>
      <c r="D1828" s="293"/>
      <c r="E1828" s="171" t="s">
        <v>1052</v>
      </c>
    </row>
    <row r="1829" spans="1:5" x14ac:dyDescent="0.25">
      <c r="A1829" s="274" t="s">
        <v>1959</v>
      </c>
      <c r="B1829" s="276" t="s">
        <v>1960</v>
      </c>
      <c r="C1829" s="277"/>
      <c r="D1829" s="280" t="s">
        <v>44</v>
      </c>
      <c r="E1829" s="172" t="s">
        <v>1051</v>
      </c>
    </row>
    <row r="1830" spans="1:5" x14ac:dyDescent="0.25">
      <c r="A1830" s="275"/>
      <c r="B1830" s="278"/>
      <c r="C1830" s="279"/>
      <c r="D1830" s="281"/>
      <c r="E1830" s="173" t="s">
        <v>1052</v>
      </c>
    </row>
    <row r="1831" spans="1:5" x14ac:dyDescent="0.25">
      <c r="A1831" s="282" t="s">
        <v>1961</v>
      </c>
      <c r="B1831" s="284" t="s">
        <v>1960</v>
      </c>
      <c r="C1831" s="285"/>
      <c r="D1831" s="288" t="s">
        <v>44</v>
      </c>
      <c r="E1831" s="170" t="s">
        <v>1051</v>
      </c>
    </row>
    <row r="1832" spans="1:5" x14ac:dyDescent="0.25">
      <c r="A1832" s="290"/>
      <c r="B1832" s="291"/>
      <c r="C1832" s="292"/>
      <c r="D1832" s="293"/>
      <c r="E1832" s="171" t="s">
        <v>1052</v>
      </c>
    </row>
    <row r="1833" spans="1:5" x14ac:dyDescent="0.25">
      <c r="A1833" s="274" t="s">
        <v>1962</v>
      </c>
      <c r="B1833" s="276" t="s">
        <v>1960</v>
      </c>
      <c r="C1833" s="277"/>
      <c r="D1833" s="280" t="s">
        <v>44</v>
      </c>
      <c r="E1833" s="172" t="s">
        <v>1051</v>
      </c>
    </row>
    <row r="1834" spans="1:5" x14ac:dyDescent="0.25">
      <c r="A1834" s="275"/>
      <c r="B1834" s="278"/>
      <c r="C1834" s="279"/>
      <c r="D1834" s="281"/>
      <c r="E1834" s="173" t="s">
        <v>1052</v>
      </c>
    </row>
    <row r="1835" spans="1:5" x14ac:dyDescent="0.25">
      <c r="A1835" s="282" t="s">
        <v>1963</v>
      </c>
      <c r="B1835" s="284" t="s">
        <v>1960</v>
      </c>
      <c r="C1835" s="285"/>
      <c r="D1835" s="288" t="s">
        <v>44</v>
      </c>
      <c r="E1835" s="170" t="s">
        <v>1051</v>
      </c>
    </row>
    <row r="1836" spans="1:5" x14ac:dyDescent="0.25">
      <c r="A1836" s="290"/>
      <c r="B1836" s="291"/>
      <c r="C1836" s="292"/>
      <c r="D1836" s="293"/>
      <c r="E1836" s="171" t="s">
        <v>1052</v>
      </c>
    </row>
    <row r="1837" spans="1:5" x14ac:dyDescent="0.25">
      <c r="A1837" s="274" t="s">
        <v>1964</v>
      </c>
      <c r="B1837" s="276" t="s">
        <v>1960</v>
      </c>
      <c r="C1837" s="277"/>
      <c r="D1837" s="280" t="s">
        <v>44</v>
      </c>
      <c r="E1837" s="172" t="s">
        <v>1051</v>
      </c>
    </row>
    <row r="1838" spans="1:5" x14ac:dyDescent="0.25">
      <c r="A1838" s="275"/>
      <c r="B1838" s="278"/>
      <c r="C1838" s="279"/>
      <c r="D1838" s="281"/>
      <c r="E1838" s="173" t="s">
        <v>1052</v>
      </c>
    </row>
    <row r="1839" spans="1:5" x14ac:dyDescent="0.25">
      <c r="A1839" s="282" t="s">
        <v>1965</v>
      </c>
      <c r="B1839" s="284" t="s">
        <v>1960</v>
      </c>
      <c r="C1839" s="285"/>
      <c r="D1839" s="288" t="s">
        <v>44</v>
      </c>
      <c r="E1839" s="170" t="s">
        <v>1051</v>
      </c>
    </row>
    <row r="1840" spans="1:5" x14ac:dyDescent="0.25">
      <c r="A1840" s="290"/>
      <c r="B1840" s="291"/>
      <c r="C1840" s="292"/>
      <c r="D1840" s="293"/>
      <c r="E1840" s="171" t="s">
        <v>1052</v>
      </c>
    </row>
    <row r="1841" spans="1:5" x14ac:dyDescent="0.25">
      <c r="A1841" s="274" t="s">
        <v>1966</v>
      </c>
      <c r="B1841" s="276" t="s">
        <v>1960</v>
      </c>
      <c r="C1841" s="277"/>
      <c r="D1841" s="280" t="s">
        <v>44</v>
      </c>
      <c r="E1841" s="172" t="s">
        <v>1051</v>
      </c>
    </row>
    <row r="1842" spans="1:5" x14ac:dyDescent="0.25">
      <c r="A1842" s="275"/>
      <c r="B1842" s="278"/>
      <c r="C1842" s="279"/>
      <c r="D1842" s="281"/>
      <c r="E1842" s="173" t="s">
        <v>1052</v>
      </c>
    </row>
    <row r="1843" spans="1:5" x14ac:dyDescent="0.25">
      <c r="A1843" s="282" t="s">
        <v>1967</v>
      </c>
      <c r="B1843" s="284" t="s">
        <v>1960</v>
      </c>
      <c r="C1843" s="285"/>
      <c r="D1843" s="288" t="s">
        <v>44</v>
      </c>
      <c r="E1843" s="170" t="s">
        <v>1051</v>
      </c>
    </row>
    <row r="1844" spans="1:5" x14ac:dyDescent="0.25">
      <c r="A1844" s="290"/>
      <c r="B1844" s="291"/>
      <c r="C1844" s="292"/>
      <c r="D1844" s="293"/>
      <c r="E1844" s="171" t="s">
        <v>1052</v>
      </c>
    </row>
    <row r="1845" spans="1:5" x14ac:dyDescent="0.25">
      <c r="A1845" s="274" t="s">
        <v>1968</v>
      </c>
      <c r="B1845" s="276" t="s">
        <v>1960</v>
      </c>
      <c r="C1845" s="277"/>
      <c r="D1845" s="280" t="s">
        <v>44</v>
      </c>
      <c r="E1845" s="172" t="s">
        <v>1051</v>
      </c>
    </row>
    <row r="1846" spans="1:5" x14ac:dyDescent="0.25">
      <c r="A1846" s="275"/>
      <c r="B1846" s="278"/>
      <c r="C1846" s="279"/>
      <c r="D1846" s="281"/>
      <c r="E1846" s="173" t="s">
        <v>1052</v>
      </c>
    </row>
    <row r="1847" spans="1:5" x14ac:dyDescent="0.25">
      <c r="A1847" s="282" t="s">
        <v>1969</v>
      </c>
      <c r="B1847" s="284" t="s">
        <v>1960</v>
      </c>
      <c r="C1847" s="285"/>
      <c r="D1847" s="288" t="s">
        <v>44</v>
      </c>
      <c r="E1847" s="170" t="s">
        <v>1051</v>
      </c>
    </row>
    <row r="1848" spans="1:5" x14ac:dyDescent="0.25">
      <c r="A1848" s="290"/>
      <c r="B1848" s="291"/>
      <c r="C1848" s="292"/>
      <c r="D1848" s="293"/>
      <c r="E1848" s="171" t="s">
        <v>1052</v>
      </c>
    </row>
    <row r="1849" spans="1:5" x14ac:dyDescent="0.25">
      <c r="A1849" s="274" t="s">
        <v>1970</v>
      </c>
      <c r="B1849" s="276" t="s">
        <v>1960</v>
      </c>
      <c r="C1849" s="277"/>
      <c r="D1849" s="280" t="s">
        <v>44</v>
      </c>
      <c r="E1849" s="172" t="s">
        <v>1051</v>
      </c>
    </row>
    <row r="1850" spans="1:5" x14ac:dyDescent="0.25">
      <c r="A1850" s="275"/>
      <c r="B1850" s="278"/>
      <c r="C1850" s="279"/>
      <c r="D1850" s="281"/>
      <c r="E1850" s="173" t="s">
        <v>1052</v>
      </c>
    </row>
    <row r="1851" spans="1:5" x14ac:dyDescent="0.25">
      <c r="A1851" s="282" t="s">
        <v>1971</v>
      </c>
      <c r="B1851" s="284" t="s">
        <v>1960</v>
      </c>
      <c r="C1851" s="285"/>
      <c r="D1851" s="288" t="s">
        <v>44</v>
      </c>
      <c r="E1851" s="170" t="s">
        <v>1051</v>
      </c>
    </row>
    <row r="1852" spans="1:5" x14ac:dyDescent="0.25">
      <c r="A1852" s="290"/>
      <c r="B1852" s="291"/>
      <c r="C1852" s="292"/>
      <c r="D1852" s="293"/>
      <c r="E1852" s="171" t="s">
        <v>1052</v>
      </c>
    </row>
    <row r="1853" spans="1:5" x14ac:dyDescent="0.25">
      <c r="A1853" s="274" t="s">
        <v>1972</v>
      </c>
      <c r="B1853" s="276" t="s">
        <v>1960</v>
      </c>
      <c r="C1853" s="277"/>
      <c r="D1853" s="280" t="s">
        <v>44</v>
      </c>
      <c r="E1853" s="172" t="s">
        <v>1051</v>
      </c>
    </row>
    <row r="1854" spans="1:5" x14ac:dyDescent="0.25">
      <c r="A1854" s="275"/>
      <c r="B1854" s="278"/>
      <c r="C1854" s="279"/>
      <c r="D1854" s="281"/>
      <c r="E1854" s="173" t="s">
        <v>1052</v>
      </c>
    </row>
    <row r="1855" spans="1:5" x14ac:dyDescent="0.25">
      <c r="A1855" s="282" t="s">
        <v>1973</v>
      </c>
      <c r="B1855" s="284" t="s">
        <v>1960</v>
      </c>
      <c r="C1855" s="285"/>
      <c r="D1855" s="288" t="s">
        <v>44</v>
      </c>
      <c r="E1855" s="170" t="s">
        <v>1051</v>
      </c>
    </row>
    <row r="1856" spans="1:5" x14ac:dyDescent="0.25">
      <c r="A1856" s="290"/>
      <c r="B1856" s="291"/>
      <c r="C1856" s="292"/>
      <c r="D1856" s="293"/>
      <c r="E1856" s="171" t="s">
        <v>1052</v>
      </c>
    </row>
    <row r="1857" spans="1:5" x14ac:dyDescent="0.25">
      <c r="A1857" s="274" t="s">
        <v>1974</v>
      </c>
      <c r="B1857" s="276" t="s">
        <v>1960</v>
      </c>
      <c r="C1857" s="277"/>
      <c r="D1857" s="280" t="s">
        <v>44</v>
      </c>
      <c r="E1857" s="172" t="s">
        <v>1051</v>
      </c>
    </row>
    <row r="1858" spans="1:5" x14ac:dyDescent="0.25">
      <c r="A1858" s="275"/>
      <c r="B1858" s="278"/>
      <c r="C1858" s="279"/>
      <c r="D1858" s="281"/>
      <c r="E1858" s="173" t="s">
        <v>1052</v>
      </c>
    </row>
    <row r="1859" spans="1:5" x14ac:dyDescent="0.25">
      <c r="A1859" s="282" t="s">
        <v>1975</v>
      </c>
      <c r="B1859" s="284" t="s">
        <v>1960</v>
      </c>
      <c r="C1859" s="285"/>
      <c r="D1859" s="288" t="s">
        <v>44</v>
      </c>
      <c r="E1859" s="170" t="s">
        <v>1051</v>
      </c>
    </row>
    <row r="1860" spans="1:5" x14ac:dyDescent="0.25">
      <c r="A1860" s="290"/>
      <c r="B1860" s="291"/>
      <c r="C1860" s="292"/>
      <c r="D1860" s="293"/>
      <c r="E1860" s="171" t="s">
        <v>1052</v>
      </c>
    </row>
    <row r="1861" spans="1:5" x14ac:dyDescent="0.25">
      <c r="A1861" s="274" t="s">
        <v>1976</v>
      </c>
      <c r="B1861" s="276" t="s">
        <v>1960</v>
      </c>
      <c r="C1861" s="277"/>
      <c r="D1861" s="280" t="s">
        <v>44</v>
      </c>
      <c r="E1861" s="172" t="s">
        <v>1051</v>
      </c>
    </row>
    <row r="1862" spans="1:5" x14ac:dyDescent="0.25">
      <c r="A1862" s="275"/>
      <c r="B1862" s="278"/>
      <c r="C1862" s="279"/>
      <c r="D1862" s="281"/>
      <c r="E1862" s="173" t="s">
        <v>1052</v>
      </c>
    </row>
    <row r="1863" spans="1:5" x14ac:dyDescent="0.25">
      <c r="A1863" s="282" t="s">
        <v>1977</v>
      </c>
      <c r="B1863" s="284" t="s">
        <v>1978</v>
      </c>
      <c r="C1863" s="285"/>
      <c r="D1863" s="288" t="s">
        <v>44</v>
      </c>
      <c r="E1863" s="170" t="s">
        <v>1051</v>
      </c>
    </row>
    <row r="1864" spans="1:5" x14ac:dyDescent="0.25">
      <c r="A1864" s="290"/>
      <c r="B1864" s="291"/>
      <c r="C1864" s="292"/>
      <c r="D1864" s="293"/>
      <c r="E1864" s="171" t="s">
        <v>1052</v>
      </c>
    </row>
    <row r="1865" spans="1:5" x14ac:dyDescent="0.25">
      <c r="A1865" s="274" t="s">
        <v>1979</v>
      </c>
      <c r="B1865" s="276" t="s">
        <v>1978</v>
      </c>
      <c r="C1865" s="277"/>
      <c r="D1865" s="280" t="s">
        <v>44</v>
      </c>
      <c r="E1865" s="172" t="s">
        <v>1051</v>
      </c>
    </row>
    <row r="1866" spans="1:5" x14ac:dyDescent="0.25">
      <c r="A1866" s="275"/>
      <c r="B1866" s="278"/>
      <c r="C1866" s="279"/>
      <c r="D1866" s="281"/>
      <c r="E1866" s="173" t="s">
        <v>1052</v>
      </c>
    </row>
    <row r="1867" spans="1:5" x14ac:dyDescent="0.25">
      <c r="A1867" s="282" t="s">
        <v>1779</v>
      </c>
      <c r="B1867" s="284" t="s">
        <v>1978</v>
      </c>
      <c r="C1867" s="285"/>
      <c r="D1867" s="288" t="s">
        <v>44</v>
      </c>
      <c r="E1867" s="170" t="s">
        <v>1051</v>
      </c>
    </row>
    <row r="1868" spans="1:5" x14ac:dyDescent="0.25">
      <c r="A1868" s="290"/>
      <c r="B1868" s="291"/>
      <c r="C1868" s="292"/>
      <c r="D1868" s="293"/>
      <c r="E1868" s="171" t="s">
        <v>1052</v>
      </c>
    </row>
    <row r="1869" spans="1:5" x14ac:dyDescent="0.25">
      <c r="A1869" s="274" t="s">
        <v>1538</v>
      </c>
      <c r="B1869" s="276" t="s">
        <v>1978</v>
      </c>
      <c r="C1869" s="277"/>
      <c r="D1869" s="280" t="s">
        <v>44</v>
      </c>
      <c r="E1869" s="172" t="s">
        <v>1051</v>
      </c>
    </row>
    <row r="1870" spans="1:5" x14ac:dyDescent="0.25">
      <c r="A1870" s="275"/>
      <c r="B1870" s="278"/>
      <c r="C1870" s="279"/>
      <c r="D1870" s="281"/>
      <c r="E1870" s="173" t="s">
        <v>1052</v>
      </c>
    </row>
    <row r="1871" spans="1:5" x14ac:dyDescent="0.25">
      <c r="A1871" s="282" t="s">
        <v>1980</v>
      </c>
      <c r="B1871" s="284" t="s">
        <v>1978</v>
      </c>
      <c r="C1871" s="285"/>
      <c r="D1871" s="288" t="s">
        <v>44</v>
      </c>
      <c r="E1871" s="170" t="s">
        <v>1051</v>
      </c>
    </row>
    <row r="1872" spans="1:5" x14ac:dyDescent="0.25">
      <c r="A1872" s="290"/>
      <c r="B1872" s="291"/>
      <c r="C1872" s="292"/>
      <c r="D1872" s="293"/>
      <c r="E1872" s="171" t="s">
        <v>1052</v>
      </c>
    </row>
    <row r="1873" spans="1:5" x14ac:dyDescent="0.25">
      <c r="A1873" s="274" t="s">
        <v>1981</v>
      </c>
      <c r="B1873" s="276" t="s">
        <v>1978</v>
      </c>
      <c r="C1873" s="277"/>
      <c r="D1873" s="280" t="s">
        <v>44</v>
      </c>
      <c r="E1873" s="172" t="s">
        <v>1051</v>
      </c>
    </row>
    <row r="1874" spans="1:5" x14ac:dyDescent="0.25">
      <c r="A1874" s="275"/>
      <c r="B1874" s="278"/>
      <c r="C1874" s="279"/>
      <c r="D1874" s="281"/>
      <c r="E1874" s="173" t="s">
        <v>1052</v>
      </c>
    </row>
    <row r="1875" spans="1:5" x14ac:dyDescent="0.25">
      <c r="A1875" s="282" t="s">
        <v>1982</v>
      </c>
      <c r="B1875" s="284" t="s">
        <v>1978</v>
      </c>
      <c r="C1875" s="285"/>
      <c r="D1875" s="288" t="s">
        <v>44</v>
      </c>
      <c r="E1875" s="170" t="s">
        <v>1051</v>
      </c>
    </row>
    <row r="1876" spans="1:5" x14ac:dyDescent="0.25">
      <c r="A1876" s="290"/>
      <c r="B1876" s="291"/>
      <c r="C1876" s="292"/>
      <c r="D1876" s="293"/>
      <c r="E1876" s="171" t="s">
        <v>1052</v>
      </c>
    </row>
    <row r="1877" spans="1:5" x14ac:dyDescent="0.25">
      <c r="A1877" s="274" t="s">
        <v>1983</v>
      </c>
      <c r="B1877" s="276" t="s">
        <v>1984</v>
      </c>
      <c r="C1877" s="277"/>
      <c r="D1877" s="280" t="s">
        <v>44</v>
      </c>
      <c r="E1877" s="172" t="s">
        <v>1051</v>
      </c>
    </row>
    <row r="1878" spans="1:5" x14ac:dyDescent="0.25">
      <c r="A1878" s="275"/>
      <c r="B1878" s="278"/>
      <c r="C1878" s="279"/>
      <c r="D1878" s="281"/>
      <c r="E1878" s="173" t="s">
        <v>1052</v>
      </c>
    </row>
    <row r="1879" spans="1:5" x14ac:dyDescent="0.25">
      <c r="A1879" s="282" t="s">
        <v>1985</v>
      </c>
      <c r="B1879" s="284" t="s">
        <v>1984</v>
      </c>
      <c r="C1879" s="285"/>
      <c r="D1879" s="288" t="s">
        <v>44</v>
      </c>
      <c r="E1879" s="170" t="s">
        <v>1051</v>
      </c>
    </row>
    <row r="1880" spans="1:5" x14ac:dyDescent="0.25">
      <c r="A1880" s="290"/>
      <c r="B1880" s="291"/>
      <c r="C1880" s="292"/>
      <c r="D1880" s="293"/>
      <c r="E1880" s="171" t="s">
        <v>1052</v>
      </c>
    </row>
    <row r="1881" spans="1:5" x14ac:dyDescent="0.25">
      <c r="A1881" s="274" t="s">
        <v>1986</v>
      </c>
      <c r="B1881" s="276" t="s">
        <v>1984</v>
      </c>
      <c r="C1881" s="277"/>
      <c r="D1881" s="280" t="s">
        <v>44</v>
      </c>
      <c r="E1881" s="172" t="s">
        <v>1051</v>
      </c>
    </row>
    <row r="1882" spans="1:5" x14ac:dyDescent="0.25">
      <c r="A1882" s="275"/>
      <c r="B1882" s="278"/>
      <c r="C1882" s="279"/>
      <c r="D1882" s="281"/>
      <c r="E1882" s="173" t="s">
        <v>1052</v>
      </c>
    </row>
    <row r="1883" spans="1:5" x14ac:dyDescent="0.25">
      <c r="A1883" s="282" t="s">
        <v>1987</v>
      </c>
      <c r="B1883" s="284" t="s">
        <v>1984</v>
      </c>
      <c r="C1883" s="285"/>
      <c r="D1883" s="288" t="s">
        <v>44</v>
      </c>
      <c r="E1883" s="170" t="s">
        <v>1051</v>
      </c>
    </row>
    <row r="1884" spans="1:5" x14ac:dyDescent="0.25">
      <c r="A1884" s="290"/>
      <c r="B1884" s="291"/>
      <c r="C1884" s="292"/>
      <c r="D1884" s="293"/>
      <c r="E1884" s="171" t="s">
        <v>1052</v>
      </c>
    </row>
    <row r="1885" spans="1:5" x14ac:dyDescent="0.25">
      <c r="A1885" s="274" t="s">
        <v>1988</v>
      </c>
      <c r="B1885" s="276" t="s">
        <v>1984</v>
      </c>
      <c r="C1885" s="277"/>
      <c r="D1885" s="280" t="s">
        <v>44</v>
      </c>
      <c r="E1885" s="172" t="s">
        <v>1051</v>
      </c>
    </row>
    <row r="1886" spans="1:5" x14ac:dyDescent="0.25">
      <c r="A1886" s="275"/>
      <c r="B1886" s="278"/>
      <c r="C1886" s="279"/>
      <c r="D1886" s="281"/>
      <c r="E1886" s="173" t="s">
        <v>1052</v>
      </c>
    </row>
    <row r="1887" spans="1:5" x14ac:dyDescent="0.25">
      <c r="A1887" s="282" t="s">
        <v>1989</v>
      </c>
      <c r="B1887" s="284" t="s">
        <v>1984</v>
      </c>
      <c r="C1887" s="285"/>
      <c r="D1887" s="288" t="s">
        <v>44</v>
      </c>
      <c r="E1887" s="170" t="s">
        <v>1051</v>
      </c>
    </row>
    <row r="1888" spans="1:5" x14ac:dyDescent="0.25">
      <c r="A1888" s="290"/>
      <c r="B1888" s="291"/>
      <c r="C1888" s="292"/>
      <c r="D1888" s="293"/>
      <c r="E1888" s="171" t="s">
        <v>1052</v>
      </c>
    </row>
    <row r="1889" spans="1:5" x14ac:dyDescent="0.25">
      <c r="A1889" s="274" t="s">
        <v>1990</v>
      </c>
      <c r="B1889" s="276" t="s">
        <v>1984</v>
      </c>
      <c r="C1889" s="277"/>
      <c r="D1889" s="280" t="s">
        <v>44</v>
      </c>
      <c r="E1889" s="172" t="s">
        <v>1051</v>
      </c>
    </row>
    <row r="1890" spans="1:5" x14ac:dyDescent="0.25">
      <c r="A1890" s="275"/>
      <c r="B1890" s="278"/>
      <c r="C1890" s="279"/>
      <c r="D1890" s="281"/>
      <c r="E1890" s="173" t="s">
        <v>1052</v>
      </c>
    </row>
    <row r="1891" spans="1:5" x14ac:dyDescent="0.25">
      <c r="A1891" s="282" t="s">
        <v>1991</v>
      </c>
      <c r="B1891" s="284" t="s">
        <v>1984</v>
      </c>
      <c r="C1891" s="285"/>
      <c r="D1891" s="288" t="s">
        <v>44</v>
      </c>
      <c r="E1891" s="170" t="s">
        <v>1051</v>
      </c>
    </row>
    <row r="1892" spans="1:5" x14ac:dyDescent="0.25">
      <c r="A1892" s="290"/>
      <c r="B1892" s="291"/>
      <c r="C1892" s="292"/>
      <c r="D1892" s="293"/>
      <c r="E1892" s="171" t="s">
        <v>1052</v>
      </c>
    </row>
    <row r="1893" spans="1:5" x14ac:dyDescent="0.25">
      <c r="A1893" s="274" t="s">
        <v>1992</v>
      </c>
      <c r="B1893" s="276" t="s">
        <v>1984</v>
      </c>
      <c r="C1893" s="277"/>
      <c r="D1893" s="280" t="s">
        <v>44</v>
      </c>
      <c r="E1893" s="172" t="s">
        <v>1051</v>
      </c>
    </row>
    <row r="1894" spans="1:5" x14ac:dyDescent="0.25">
      <c r="A1894" s="275"/>
      <c r="B1894" s="278"/>
      <c r="C1894" s="279"/>
      <c r="D1894" s="281"/>
      <c r="E1894" s="173" t="s">
        <v>1052</v>
      </c>
    </row>
    <row r="1895" spans="1:5" x14ac:dyDescent="0.25">
      <c r="A1895" s="282" t="s">
        <v>1993</v>
      </c>
      <c r="B1895" s="284" t="s">
        <v>1984</v>
      </c>
      <c r="C1895" s="285"/>
      <c r="D1895" s="288" t="s">
        <v>44</v>
      </c>
      <c r="E1895" s="170" t="s">
        <v>1051</v>
      </c>
    </row>
    <row r="1896" spans="1:5" x14ac:dyDescent="0.25">
      <c r="A1896" s="290"/>
      <c r="B1896" s="291"/>
      <c r="C1896" s="292"/>
      <c r="D1896" s="293"/>
      <c r="E1896" s="171" t="s">
        <v>1052</v>
      </c>
    </row>
    <row r="1897" spans="1:5" x14ac:dyDescent="0.25">
      <c r="A1897" s="274" t="s">
        <v>1994</v>
      </c>
      <c r="B1897" s="276" t="s">
        <v>1984</v>
      </c>
      <c r="C1897" s="277"/>
      <c r="D1897" s="280" t="s">
        <v>44</v>
      </c>
      <c r="E1897" s="172" t="s">
        <v>1051</v>
      </c>
    </row>
    <row r="1898" spans="1:5" x14ac:dyDescent="0.25">
      <c r="A1898" s="275"/>
      <c r="B1898" s="278"/>
      <c r="C1898" s="279"/>
      <c r="D1898" s="281"/>
      <c r="E1898" s="173" t="s">
        <v>1052</v>
      </c>
    </row>
    <row r="1899" spans="1:5" x14ac:dyDescent="0.25">
      <c r="A1899" s="282" t="s">
        <v>1995</v>
      </c>
      <c r="B1899" s="284" t="s">
        <v>1984</v>
      </c>
      <c r="C1899" s="285"/>
      <c r="D1899" s="288" t="s">
        <v>44</v>
      </c>
      <c r="E1899" s="170" t="s">
        <v>1051</v>
      </c>
    </row>
    <row r="1900" spans="1:5" x14ac:dyDescent="0.25">
      <c r="A1900" s="290"/>
      <c r="B1900" s="291"/>
      <c r="C1900" s="292"/>
      <c r="D1900" s="293"/>
      <c r="E1900" s="171" t="s">
        <v>1052</v>
      </c>
    </row>
    <row r="1901" spans="1:5" x14ac:dyDescent="0.25">
      <c r="A1901" s="274" t="s">
        <v>1996</v>
      </c>
      <c r="B1901" s="276" t="s">
        <v>1997</v>
      </c>
      <c r="C1901" s="277"/>
      <c r="D1901" s="280" t="s">
        <v>44</v>
      </c>
      <c r="E1901" s="172" t="s">
        <v>1051</v>
      </c>
    </row>
    <row r="1902" spans="1:5" x14ac:dyDescent="0.25">
      <c r="A1902" s="275"/>
      <c r="B1902" s="278"/>
      <c r="C1902" s="279"/>
      <c r="D1902" s="281"/>
      <c r="E1902" s="173" t="s">
        <v>1052</v>
      </c>
    </row>
    <row r="1903" spans="1:5" x14ac:dyDescent="0.25">
      <c r="A1903" s="282" t="s">
        <v>1998</v>
      </c>
      <c r="B1903" s="284" t="s">
        <v>1997</v>
      </c>
      <c r="C1903" s="285"/>
      <c r="D1903" s="288" t="s">
        <v>44</v>
      </c>
      <c r="E1903" s="170" t="s">
        <v>1051</v>
      </c>
    </row>
    <row r="1904" spans="1:5" x14ac:dyDescent="0.25">
      <c r="A1904" s="290"/>
      <c r="B1904" s="291"/>
      <c r="C1904" s="292"/>
      <c r="D1904" s="293"/>
      <c r="E1904" s="171" t="s">
        <v>1052</v>
      </c>
    </row>
    <row r="1905" spans="1:5" x14ac:dyDescent="0.25">
      <c r="A1905" s="274" t="s">
        <v>1624</v>
      </c>
      <c r="B1905" s="276" t="s">
        <v>1997</v>
      </c>
      <c r="C1905" s="277"/>
      <c r="D1905" s="280" t="s">
        <v>44</v>
      </c>
      <c r="E1905" s="172" t="s">
        <v>1051</v>
      </c>
    </row>
    <row r="1906" spans="1:5" x14ac:dyDescent="0.25">
      <c r="A1906" s="275"/>
      <c r="B1906" s="278"/>
      <c r="C1906" s="279"/>
      <c r="D1906" s="281"/>
      <c r="E1906" s="173" t="s">
        <v>1052</v>
      </c>
    </row>
    <row r="1907" spans="1:5" x14ac:dyDescent="0.25">
      <c r="A1907" s="282" t="s">
        <v>1999</v>
      </c>
      <c r="B1907" s="284" t="s">
        <v>1997</v>
      </c>
      <c r="C1907" s="285"/>
      <c r="D1907" s="288" t="s">
        <v>44</v>
      </c>
      <c r="E1907" s="170" t="s">
        <v>1051</v>
      </c>
    </row>
    <row r="1908" spans="1:5" x14ac:dyDescent="0.25">
      <c r="A1908" s="290"/>
      <c r="B1908" s="291"/>
      <c r="C1908" s="292"/>
      <c r="D1908" s="293"/>
      <c r="E1908" s="171" t="s">
        <v>1052</v>
      </c>
    </row>
    <row r="1909" spans="1:5" x14ac:dyDescent="0.25">
      <c r="A1909" s="274" t="s">
        <v>2000</v>
      </c>
      <c r="B1909" s="276" t="s">
        <v>1997</v>
      </c>
      <c r="C1909" s="277"/>
      <c r="D1909" s="280" t="s">
        <v>44</v>
      </c>
      <c r="E1909" s="172" t="s">
        <v>1051</v>
      </c>
    </row>
    <row r="1910" spans="1:5" x14ac:dyDescent="0.25">
      <c r="A1910" s="275"/>
      <c r="B1910" s="278"/>
      <c r="C1910" s="279"/>
      <c r="D1910" s="281"/>
      <c r="E1910" s="173" t="s">
        <v>1052</v>
      </c>
    </row>
    <row r="1911" spans="1:5" x14ac:dyDescent="0.25">
      <c r="A1911" s="282" t="s">
        <v>2001</v>
      </c>
      <c r="B1911" s="284" t="s">
        <v>2002</v>
      </c>
      <c r="C1911" s="285"/>
      <c r="D1911" s="288" t="s">
        <v>44</v>
      </c>
      <c r="E1911" s="170" t="s">
        <v>1051</v>
      </c>
    </row>
    <row r="1912" spans="1:5" x14ac:dyDescent="0.25">
      <c r="A1912" s="290"/>
      <c r="B1912" s="291"/>
      <c r="C1912" s="292"/>
      <c r="D1912" s="293"/>
      <c r="E1912" s="171" t="s">
        <v>1052</v>
      </c>
    </row>
    <row r="1913" spans="1:5" x14ac:dyDescent="0.25">
      <c r="A1913" s="274" t="s">
        <v>2003</v>
      </c>
      <c r="B1913" s="276" t="s">
        <v>2002</v>
      </c>
      <c r="C1913" s="277"/>
      <c r="D1913" s="280" t="s">
        <v>44</v>
      </c>
      <c r="E1913" s="172" t="s">
        <v>1051</v>
      </c>
    </row>
    <row r="1914" spans="1:5" x14ac:dyDescent="0.25">
      <c r="A1914" s="275"/>
      <c r="B1914" s="278"/>
      <c r="C1914" s="279"/>
      <c r="D1914" s="281"/>
      <c r="E1914" s="173" t="s">
        <v>1052</v>
      </c>
    </row>
    <row r="1915" spans="1:5" x14ac:dyDescent="0.25">
      <c r="A1915" s="282" t="s">
        <v>2004</v>
      </c>
      <c r="B1915" s="284" t="s">
        <v>2002</v>
      </c>
      <c r="C1915" s="285"/>
      <c r="D1915" s="288" t="s">
        <v>44</v>
      </c>
      <c r="E1915" s="170" t="s">
        <v>1051</v>
      </c>
    </row>
    <row r="1916" spans="1:5" x14ac:dyDescent="0.25">
      <c r="A1916" s="290"/>
      <c r="B1916" s="291"/>
      <c r="C1916" s="292"/>
      <c r="D1916" s="293"/>
      <c r="E1916" s="171" t="s">
        <v>1052</v>
      </c>
    </row>
    <row r="1917" spans="1:5" x14ac:dyDescent="0.25">
      <c r="A1917" s="274" t="s">
        <v>1352</v>
      </c>
      <c r="B1917" s="276" t="s">
        <v>2002</v>
      </c>
      <c r="C1917" s="277"/>
      <c r="D1917" s="280" t="s">
        <v>44</v>
      </c>
      <c r="E1917" s="172" t="s">
        <v>1051</v>
      </c>
    </row>
    <row r="1918" spans="1:5" x14ac:dyDescent="0.25">
      <c r="A1918" s="275"/>
      <c r="B1918" s="278"/>
      <c r="C1918" s="279"/>
      <c r="D1918" s="281"/>
      <c r="E1918" s="173" t="s">
        <v>1052</v>
      </c>
    </row>
    <row r="1919" spans="1:5" x14ac:dyDescent="0.25">
      <c r="A1919" s="282" t="s">
        <v>2005</v>
      </c>
      <c r="B1919" s="284" t="s">
        <v>2006</v>
      </c>
      <c r="C1919" s="285"/>
      <c r="D1919" s="288" t="s">
        <v>44</v>
      </c>
      <c r="E1919" s="170" t="s">
        <v>1051</v>
      </c>
    </row>
    <row r="1920" spans="1:5" x14ac:dyDescent="0.25">
      <c r="A1920" s="290"/>
      <c r="B1920" s="291"/>
      <c r="C1920" s="292"/>
      <c r="D1920" s="293"/>
      <c r="E1920" s="171" t="s">
        <v>1052</v>
      </c>
    </row>
    <row r="1921" spans="1:5" x14ac:dyDescent="0.25">
      <c r="A1921" s="274" t="s">
        <v>2007</v>
      </c>
      <c r="B1921" s="276" t="s">
        <v>2006</v>
      </c>
      <c r="C1921" s="277"/>
      <c r="D1921" s="280" t="s">
        <v>44</v>
      </c>
      <c r="E1921" s="172" t="s">
        <v>1051</v>
      </c>
    </row>
    <row r="1922" spans="1:5" x14ac:dyDescent="0.25">
      <c r="A1922" s="275"/>
      <c r="B1922" s="278"/>
      <c r="C1922" s="279"/>
      <c r="D1922" s="281"/>
      <c r="E1922" s="173" t="s">
        <v>1052</v>
      </c>
    </row>
    <row r="1923" spans="1:5" x14ac:dyDescent="0.25">
      <c r="A1923" s="282" t="s">
        <v>2008</v>
      </c>
      <c r="B1923" s="284" t="s">
        <v>2006</v>
      </c>
      <c r="C1923" s="285"/>
      <c r="D1923" s="288" t="s">
        <v>44</v>
      </c>
      <c r="E1923" s="170" t="s">
        <v>1051</v>
      </c>
    </row>
    <row r="1924" spans="1:5" x14ac:dyDescent="0.25">
      <c r="A1924" s="290"/>
      <c r="B1924" s="291"/>
      <c r="C1924" s="292"/>
      <c r="D1924" s="293"/>
      <c r="E1924" s="171" t="s">
        <v>1052</v>
      </c>
    </row>
    <row r="1925" spans="1:5" x14ac:dyDescent="0.25">
      <c r="A1925" s="274" t="s">
        <v>2009</v>
      </c>
      <c r="B1925" s="276" t="s">
        <v>2006</v>
      </c>
      <c r="C1925" s="277"/>
      <c r="D1925" s="280" t="s">
        <v>44</v>
      </c>
      <c r="E1925" s="172" t="s">
        <v>1051</v>
      </c>
    </row>
    <row r="1926" spans="1:5" x14ac:dyDescent="0.25">
      <c r="A1926" s="275"/>
      <c r="B1926" s="278"/>
      <c r="C1926" s="279"/>
      <c r="D1926" s="281"/>
      <c r="E1926" s="173" t="s">
        <v>1052</v>
      </c>
    </row>
    <row r="1927" spans="1:5" x14ac:dyDescent="0.25">
      <c r="A1927" s="282" t="s">
        <v>2010</v>
      </c>
      <c r="B1927" s="284" t="s">
        <v>2006</v>
      </c>
      <c r="C1927" s="285"/>
      <c r="D1927" s="288" t="s">
        <v>44</v>
      </c>
      <c r="E1927" s="170" t="s">
        <v>1051</v>
      </c>
    </row>
    <row r="1928" spans="1:5" x14ac:dyDescent="0.25">
      <c r="A1928" s="290"/>
      <c r="B1928" s="291"/>
      <c r="C1928" s="292"/>
      <c r="D1928" s="293"/>
      <c r="E1928" s="171" t="s">
        <v>1052</v>
      </c>
    </row>
    <row r="1929" spans="1:5" x14ac:dyDescent="0.25">
      <c r="A1929" s="274" t="s">
        <v>2011</v>
      </c>
      <c r="B1929" s="276" t="s">
        <v>2006</v>
      </c>
      <c r="C1929" s="277"/>
      <c r="D1929" s="280" t="s">
        <v>44</v>
      </c>
      <c r="E1929" s="172" t="s">
        <v>1051</v>
      </c>
    </row>
    <row r="1930" spans="1:5" x14ac:dyDescent="0.25">
      <c r="A1930" s="275"/>
      <c r="B1930" s="278"/>
      <c r="C1930" s="279"/>
      <c r="D1930" s="281"/>
      <c r="E1930" s="173" t="s">
        <v>1052</v>
      </c>
    </row>
    <row r="1931" spans="1:5" x14ac:dyDescent="0.25">
      <c r="A1931" s="282" t="s">
        <v>2012</v>
      </c>
      <c r="B1931" s="284" t="s">
        <v>2006</v>
      </c>
      <c r="C1931" s="285"/>
      <c r="D1931" s="288" t="s">
        <v>44</v>
      </c>
      <c r="E1931" s="170" t="s">
        <v>1051</v>
      </c>
    </row>
    <row r="1932" spans="1:5" x14ac:dyDescent="0.25">
      <c r="A1932" s="290"/>
      <c r="B1932" s="291"/>
      <c r="C1932" s="292"/>
      <c r="D1932" s="293"/>
      <c r="E1932" s="171" t="s">
        <v>1052</v>
      </c>
    </row>
    <row r="1933" spans="1:5" x14ac:dyDescent="0.25">
      <c r="A1933" s="274" t="s">
        <v>2013</v>
      </c>
      <c r="B1933" s="276" t="s">
        <v>2014</v>
      </c>
      <c r="C1933" s="277"/>
      <c r="D1933" s="280" t="s">
        <v>44</v>
      </c>
      <c r="E1933" s="172" t="s">
        <v>1051</v>
      </c>
    </row>
    <row r="1934" spans="1:5" x14ac:dyDescent="0.25">
      <c r="A1934" s="275"/>
      <c r="B1934" s="278"/>
      <c r="C1934" s="279"/>
      <c r="D1934" s="281"/>
      <c r="E1934" s="173" t="s">
        <v>1052</v>
      </c>
    </row>
    <row r="1935" spans="1:5" x14ac:dyDescent="0.25">
      <c r="A1935" s="282" t="s">
        <v>2015</v>
      </c>
      <c r="B1935" s="284" t="s">
        <v>2014</v>
      </c>
      <c r="C1935" s="285"/>
      <c r="D1935" s="288" t="s">
        <v>44</v>
      </c>
      <c r="E1935" s="170" t="s">
        <v>1051</v>
      </c>
    </row>
    <row r="1936" spans="1:5" x14ac:dyDescent="0.25">
      <c r="A1936" s="290"/>
      <c r="B1936" s="291"/>
      <c r="C1936" s="292"/>
      <c r="D1936" s="293"/>
      <c r="E1936" s="171" t="s">
        <v>1052</v>
      </c>
    </row>
    <row r="1937" spans="1:5" x14ac:dyDescent="0.25">
      <c r="A1937" s="274" t="s">
        <v>2016</v>
      </c>
      <c r="B1937" s="276" t="s">
        <v>2014</v>
      </c>
      <c r="C1937" s="277"/>
      <c r="D1937" s="280" t="s">
        <v>44</v>
      </c>
      <c r="E1937" s="172" t="s">
        <v>1051</v>
      </c>
    </row>
    <row r="1938" spans="1:5" x14ac:dyDescent="0.25">
      <c r="A1938" s="275"/>
      <c r="B1938" s="278"/>
      <c r="C1938" s="279"/>
      <c r="D1938" s="281"/>
      <c r="E1938" s="173" t="s">
        <v>1052</v>
      </c>
    </row>
    <row r="1939" spans="1:5" x14ac:dyDescent="0.25">
      <c r="A1939" s="282" t="s">
        <v>2017</v>
      </c>
      <c r="B1939" s="284" t="s">
        <v>2018</v>
      </c>
      <c r="C1939" s="285"/>
      <c r="D1939" s="288" t="s">
        <v>44</v>
      </c>
      <c r="E1939" s="170" t="s">
        <v>1051</v>
      </c>
    </row>
    <row r="1940" spans="1:5" x14ac:dyDescent="0.25">
      <c r="A1940" s="290"/>
      <c r="B1940" s="291"/>
      <c r="C1940" s="292"/>
      <c r="D1940" s="293"/>
      <c r="E1940" s="171" t="s">
        <v>1052</v>
      </c>
    </row>
    <row r="1941" spans="1:5" x14ac:dyDescent="0.25">
      <c r="A1941" s="274" t="s">
        <v>2019</v>
      </c>
      <c r="B1941" s="276" t="s">
        <v>2018</v>
      </c>
      <c r="C1941" s="277"/>
      <c r="D1941" s="280" t="s">
        <v>44</v>
      </c>
      <c r="E1941" s="172" t="s">
        <v>1051</v>
      </c>
    </row>
    <row r="1942" spans="1:5" x14ac:dyDescent="0.25">
      <c r="A1942" s="275"/>
      <c r="B1942" s="278"/>
      <c r="C1942" s="279"/>
      <c r="D1942" s="281"/>
      <c r="E1942" s="173" t="s">
        <v>1052</v>
      </c>
    </row>
    <row r="1943" spans="1:5" x14ac:dyDescent="0.25">
      <c r="A1943" s="282" t="s">
        <v>2020</v>
      </c>
      <c r="B1943" s="284" t="s">
        <v>2018</v>
      </c>
      <c r="C1943" s="285"/>
      <c r="D1943" s="288" t="s">
        <v>44</v>
      </c>
      <c r="E1943" s="170" t="s">
        <v>1051</v>
      </c>
    </row>
    <row r="1944" spans="1:5" x14ac:dyDescent="0.25">
      <c r="A1944" s="290"/>
      <c r="B1944" s="291"/>
      <c r="C1944" s="292"/>
      <c r="D1944" s="293"/>
      <c r="E1944" s="171" t="s">
        <v>1052</v>
      </c>
    </row>
    <row r="1945" spans="1:5" x14ac:dyDescent="0.25">
      <c r="A1945" s="274" t="s">
        <v>2021</v>
      </c>
      <c r="B1945" s="276" t="s">
        <v>2018</v>
      </c>
      <c r="C1945" s="277"/>
      <c r="D1945" s="280" t="s">
        <v>44</v>
      </c>
      <c r="E1945" s="172" t="s">
        <v>1051</v>
      </c>
    </row>
    <row r="1946" spans="1:5" x14ac:dyDescent="0.25">
      <c r="A1946" s="275"/>
      <c r="B1946" s="278"/>
      <c r="C1946" s="279"/>
      <c r="D1946" s="281"/>
      <c r="E1946" s="173" t="s">
        <v>1052</v>
      </c>
    </row>
    <row r="1947" spans="1:5" x14ac:dyDescent="0.25">
      <c r="A1947" s="282" t="s">
        <v>1828</v>
      </c>
      <c r="B1947" s="284"/>
      <c r="C1947" s="285"/>
      <c r="D1947" s="288" t="s">
        <v>44</v>
      </c>
      <c r="E1947" s="170" t="s">
        <v>1051</v>
      </c>
    </row>
    <row r="1948" spans="1:5" x14ac:dyDescent="0.25">
      <c r="A1948" s="290"/>
      <c r="B1948" s="291"/>
      <c r="C1948" s="292"/>
      <c r="D1948" s="293"/>
      <c r="E1948" s="171" t="s">
        <v>1052</v>
      </c>
    </row>
    <row r="1949" spans="1:5" x14ac:dyDescent="0.25">
      <c r="A1949" s="274" t="s">
        <v>1853</v>
      </c>
      <c r="B1949" s="276"/>
      <c r="C1949" s="277"/>
      <c r="D1949" s="280" t="s">
        <v>44</v>
      </c>
      <c r="E1949" s="172" t="s">
        <v>1051</v>
      </c>
    </row>
    <row r="1950" spans="1:5" x14ac:dyDescent="0.25">
      <c r="A1950" s="275"/>
      <c r="B1950" s="278"/>
      <c r="C1950" s="279"/>
      <c r="D1950" s="281"/>
      <c r="E1950" s="173" t="s">
        <v>1052</v>
      </c>
    </row>
    <row r="1951" spans="1:5" x14ac:dyDescent="0.25">
      <c r="A1951" s="282" t="s">
        <v>1861</v>
      </c>
      <c r="B1951" s="284"/>
      <c r="C1951" s="285"/>
      <c r="D1951" s="288" t="s">
        <v>44</v>
      </c>
      <c r="E1951" s="170" t="s">
        <v>1051</v>
      </c>
    </row>
    <row r="1952" spans="1:5" x14ac:dyDescent="0.25">
      <c r="A1952" s="290"/>
      <c r="B1952" s="291"/>
      <c r="C1952" s="292"/>
      <c r="D1952" s="293"/>
      <c r="E1952" s="171" t="s">
        <v>1052</v>
      </c>
    </row>
    <row r="1953" spans="1:5" x14ac:dyDescent="0.25">
      <c r="A1953" s="274" t="s">
        <v>1870</v>
      </c>
      <c r="B1953" s="276"/>
      <c r="C1953" s="277"/>
      <c r="D1953" s="280" t="s">
        <v>44</v>
      </c>
      <c r="E1953" s="172" t="s">
        <v>1051</v>
      </c>
    </row>
    <row r="1954" spans="1:5" x14ac:dyDescent="0.25">
      <c r="A1954" s="275"/>
      <c r="B1954" s="278"/>
      <c r="C1954" s="279"/>
      <c r="D1954" s="281"/>
      <c r="E1954" s="173" t="s">
        <v>1052</v>
      </c>
    </row>
    <row r="1955" spans="1:5" x14ac:dyDescent="0.25">
      <c r="A1955" s="282" t="s">
        <v>2022</v>
      </c>
      <c r="B1955" s="284"/>
      <c r="C1955" s="285"/>
      <c r="D1955" s="288" t="s">
        <v>44</v>
      </c>
      <c r="E1955" s="170" t="s">
        <v>1051</v>
      </c>
    </row>
    <row r="1956" spans="1:5" x14ac:dyDescent="0.25">
      <c r="A1956" s="290"/>
      <c r="B1956" s="291"/>
      <c r="C1956" s="292"/>
      <c r="D1956" s="293"/>
      <c r="E1956" s="171" t="s">
        <v>1052</v>
      </c>
    </row>
    <row r="1957" spans="1:5" x14ac:dyDescent="0.25">
      <c r="A1957" s="274" t="s">
        <v>1892</v>
      </c>
      <c r="B1957" s="276"/>
      <c r="C1957" s="277"/>
      <c r="D1957" s="280" t="s">
        <v>44</v>
      </c>
      <c r="E1957" s="172" t="s">
        <v>1051</v>
      </c>
    </row>
    <row r="1958" spans="1:5" x14ac:dyDescent="0.25">
      <c r="A1958" s="275"/>
      <c r="B1958" s="278"/>
      <c r="C1958" s="279"/>
      <c r="D1958" s="281"/>
      <c r="E1958" s="173" t="s">
        <v>1052</v>
      </c>
    </row>
    <row r="1959" spans="1:5" x14ac:dyDescent="0.25">
      <c r="A1959" s="282" t="s">
        <v>1900</v>
      </c>
      <c r="B1959" s="284"/>
      <c r="C1959" s="285"/>
      <c r="D1959" s="288" t="s">
        <v>44</v>
      </c>
      <c r="E1959" s="170" t="s">
        <v>1051</v>
      </c>
    </row>
    <row r="1960" spans="1:5" x14ac:dyDescent="0.25">
      <c r="A1960" s="290"/>
      <c r="B1960" s="291"/>
      <c r="C1960" s="292"/>
      <c r="D1960" s="293"/>
      <c r="E1960" s="171" t="s">
        <v>1052</v>
      </c>
    </row>
    <row r="1961" spans="1:5" x14ac:dyDescent="0.25">
      <c r="A1961" s="274" t="s">
        <v>1914</v>
      </c>
      <c r="B1961" s="276"/>
      <c r="C1961" s="277"/>
      <c r="D1961" s="280" t="s">
        <v>44</v>
      </c>
      <c r="E1961" s="172" t="s">
        <v>1051</v>
      </c>
    </row>
    <row r="1962" spans="1:5" x14ac:dyDescent="0.25">
      <c r="A1962" s="275"/>
      <c r="B1962" s="278"/>
      <c r="C1962" s="279"/>
      <c r="D1962" s="281"/>
      <c r="E1962" s="173" t="s">
        <v>1052</v>
      </c>
    </row>
    <row r="1963" spans="1:5" x14ac:dyDescent="0.25">
      <c r="A1963" s="282" t="s">
        <v>1920</v>
      </c>
      <c r="B1963" s="284"/>
      <c r="C1963" s="285"/>
      <c r="D1963" s="288" t="s">
        <v>44</v>
      </c>
      <c r="E1963" s="170" t="s">
        <v>1051</v>
      </c>
    </row>
    <row r="1964" spans="1:5" x14ac:dyDescent="0.25">
      <c r="A1964" s="290"/>
      <c r="B1964" s="291"/>
      <c r="C1964" s="292"/>
      <c r="D1964" s="293"/>
      <c r="E1964" s="171" t="s">
        <v>1052</v>
      </c>
    </row>
    <row r="1965" spans="1:5" x14ac:dyDescent="0.25">
      <c r="A1965" s="274" t="s">
        <v>1925</v>
      </c>
      <c r="B1965" s="276"/>
      <c r="C1965" s="277"/>
      <c r="D1965" s="280" t="s">
        <v>44</v>
      </c>
      <c r="E1965" s="172" t="s">
        <v>1051</v>
      </c>
    </row>
    <row r="1966" spans="1:5" x14ac:dyDescent="0.25">
      <c r="A1966" s="275"/>
      <c r="B1966" s="278"/>
      <c r="C1966" s="279"/>
      <c r="D1966" s="281"/>
      <c r="E1966" s="173" t="s">
        <v>1052</v>
      </c>
    </row>
    <row r="1967" spans="1:5" x14ac:dyDescent="0.25">
      <c r="A1967" s="282" t="s">
        <v>1935</v>
      </c>
      <c r="B1967" s="284"/>
      <c r="C1967" s="285"/>
      <c r="D1967" s="288" t="s">
        <v>44</v>
      </c>
      <c r="E1967" s="170" t="s">
        <v>1051</v>
      </c>
    </row>
    <row r="1968" spans="1:5" x14ac:dyDescent="0.25">
      <c r="A1968" s="290"/>
      <c r="B1968" s="291"/>
      <c r="C1968" s="292"/>
      <c r="D1968" s="293"/>
      <c r="E1968" s="171" t="s">
        <v>1052</v>
      </c>
    </row>
    <row r="1969" spans="1:5" x14ac:dyDescent="0.25">
      <c r="A1969" s="274" t="s">
        <v>1960</v>
      </c>
      <c r="B1969" s="276"/>
      <c r="C1969" s="277"/>
      <c r="D1969" s="280" t="s">
        <v>44</v>
      </c>
      <c r="E1969" s="172" t="s">
        <v>1051</v>
      </c>
    </row>
    <row r="1970" spans="1:5" x14ac:dyDescent="0.25">
      <c r="A1970" s="275"/>
      <c r="B1970" s="278"/>
      <c r="C1970" s="279"/>
      <c r="D1970" s="281"/>
      <c r="E1970" s="173" t="s">
        <v>1052</v>
      </c>
    </row>
    <row r="1971" spans="1:5" x14ac:dyDescent="0.25">
      <c r="A1971" s="282" t="s">
        <v>1978</v>
      </c>
      <c r="B1971" s="284"/>
      <c r="C1971" s="285"/>
      <c r="D1971" s="288" t="s">
        <v>44</v>
      </c>
      <c r="E1971" s="170" t="s">
        <v>1051</v>
      </c>
    </row>
    <row r="1972" spans="1:5" x14ac:dyDescent="0.25">
      <c r="A1972" s="290"/>
      <c r="B1972" s="291"/>
      <c r="C1972" s="292"/>
      <c r="D1972" s="293"/>
      <c r="E1972" s="171" t="s">
        <v>1052</v>
      </c>
    </row>
    <row r="1973" spans="1:5" x14ac:dyDescent="0.25">
      <c r="A1973" s="274" t="s">
        <v>1984</v>
      </c>
      <c r="B1973" s="276"/>
      <c r="C1973" s="277"/>
      <c r="D1973" s="280" t="s">
        <v>44</v>
      </c>
      <c r="E1973" s="172" t="s">
        <v>1051</v>
      </c>
    </row>
    <row r="1974" spans="1:5" x14ac:dyDescent="0.25">
      <c r="A1974" s="275"/>
      <c r="B1974" s="278"/>
      <c r="C1974" s="279"/>
      <c r="D1974" s="281"/>
      <c r="E1974" s="173" t="s">
        <v>1052</v>
      </c>
    </row>
    <row r="1975" spans="1:5" x14ac:dyDescent="0.25">
      <c r="A1975" s="282" t="s">
        <v>1997</v>
      </c>
      <c r="B1975" s="284"/>
      <c r="C1975" s="285"/>
      <c r="D1975" s="288" t="s">
        <v>44</v>
      </c>
      <c r="E1975" s="170" t="s">
        <v>1051</v>
      </c>
    </row>
    <row r="1976" spans="1:5" x14ac:dyDescent="0.25">
      <c r="A1976" s="290"/>
      <c r="B1976" s="291"/>
      <c r="C1976" s="292"/>
      <c r="D1976" s="293"/>
      <c r="E1976" s="171" t="s">
        <v>1052</v>
      </c>
    </row>
    <row r="1977" spans="1:5" x14ac:dyDescent="0.25">
      <c r="A1977" s="274" t="s">
        <v>2002</v>
      </c>
      <c r="B1977" s="276"/>
      <c r="C1977" s="277"/>
      <c r="D1977" s="280" t="s">
        <v>44</v>
      </c>
      <c r="E1977" s="172" t="s">
        <v>1051</v>
      </c>
    </row>
    <row r="1978" spans="1:5" x14ac:dyDescent="0.25">
      <c r="A1978" s="275"/>
      <c r="B1978" s="278"/>
      <c r="C1978" s="279"/>
      <c r="D1978" s="281"/>
      <c r="E1978" s="173" t="s">
        <v>1052</v>
      </c>
    </row>
    <row r="1979" spans="1:5" x14ac:dyDescent="0.25">
      <c r="A1979" s="282" t="s">
        <v>2006</v>
      </c>
      <c r="B1979" s="284"/>
      <c r="C1979" s="285"/>
      <c r="D1979" s="288" t="s">
        <v>44</v>
      </c>
      <c r="E1979" s="170" t="s">
        <v>1051</v>
      </c>
    </row>
    <row r="1980" spans="1:5" x14ac:dyDescent="0.25">
      <c r="A1980" s="290"/>
      <c r="B1980" s="291"/>
      <c r="C1980" s="292"/>
      <c r="D1980" s="293"/>
      <c r="E1980" s="171" t="s">
        <v>1052</v>
      </c>
    </row>
    <row r="1981" spans="1:5" x14ac:dyDescent="0.25">
      <c r="A1981" s="274" t="s">
        <v>2014</v>
      </c>
      <c r="B1981" s="276"/>
      <c r="C1981" s="277"/>
      <c r="D1981" s="280" t="s">
        <v>44</v>
      </c>
      <c r="E1981" s="172" t="s">
        <v>1051</v>
      </c>
    </row>
    <row r="1982" spans="1:5" x14ac:dyDescent="0.25">
      <c r="A1982" s="275"/>
      <c r="B1982" s="278"/>
      <c r="C1982" s="279"/>
      <c r="D1982" s="281"/>
      <c r="E1982" s="173" t="s">
        <v>1052</v>
      </c>
    </row>
    <row r="1983" spans="1:5" x14ac:dyDescent="0.25">
      <c r="A1983" s="282" t="s">
        <v>1944</v>
      </c>
      <c r="B1983" s="284"/>
      <c r="C1983" s="285"/>
      <c r="D1983" s="288" t="s">
        <v>44</v>
      </c>
      <c r="E1983" s="170" t="s">
        <v>1051</v>
      </c>
    </row>
    <row r="1984" spans="1:5" x14ac:dyDescent="0.25">
      <c r="A1984" s="290"/>
      <c r="B1984" s="291"/>
      <c r="C1984" s="292"/>
      <c r="D1984" s="293"/>
      <c r="E1984" s="171" t="s">
        <v>1052</v>
      </c>
    </row>
    <row r="1985" spans="1:5" x14ac:dyDescent="0.25">
      <c r="A1985" s="274" t="s">
        <v>2023</v>
      </c>
      <c r="B1985" s="276" t="s">
        <v>1828</v>
      </c>
      <c r="C1985" s="277"/>
      <c r="D1985" s="280" t="s">
        <v>44</v>
      </c>
      <c r="E1985" s="172" t="s">
        <v>1051</v>
      </c>
    </row>
    <row r="1986" spans="1:5" x14ac:dyDescent="0.25">
      <c r="A1986" s="275"/>
      <c r="B1986" s="278"/>
      <c r="C1986" s="279"/>
      <c r="D1986" s="281"/>
      <c r="E1986" s="173" t="s">
        <v>1052</v>
      </c>
    </row>
    <row r="1987" spans="1:5" x14ac:dyDescent="0.25">
      <c r="A1987" s="282" t="s">
        <v>2024</v>
      </c>
      <c r="B1987" s="284" t="s">
        <v>1828</v>
      </c>
      <c r="C1987" s="285"/>
      <c r="D1987" s="288" t="s">
        <v>44</v>
      </c>
      <c r="E1987" s="170" t="s">
        <v>1051</v>
      </c>
    </row>
    <row r="1988" spans="1:5" x14ac:dyDescent="0.25">
      <c r="A1988" s="290"/>
      <c r="B1988" s="291"/>
      <c r="C1988" s="292"/>
      <c r="D1988" s="293"/>
      <c r="E1988" s="171" t="s">
        <v>1052</v>
      </c>
    </row>
    <row r="1989" spans="1:5" x14ac:dyDescent="0.25">
      <c r="A1989" s="274" t="s">
        <v>2025</v>
      </c>
      <c r="B1989" s="276" t="s">
        <v>1828</v>
      </c>
      <c r="C1989" s="277"/>
      <c r="D1989" s="280" t="s">
        <v>44</v>
      </c>
      <c r="E1989" s="172" t="s">
        <v>1051</v>
      </c>
    </row>
    <row r="1990" spans="1:5" x14ac:dyDescent="0.25">
      <c r="A1990" s="275"/>
      <c r="B1990" s="278"/>
      <c r="C1990" s="279"/>
      <c r="D1990" s="281"/>
      <c r="E1990" s="173" t="s">
        <v>1052</v>
      </c>
    </row>
    <row r="1991" spans="1:5" x14ac:dyDescent="0.25">
      <c r="A1991" s="282" t="s">
        <v>2026</v>
      </c>
      <c r="B1991" s="284" t="s">
        <v>1853</v>
      </c>
      <c r="C1991" s="285"/>
      <c r="D1991" s="288" t="s">
        <v>44</v>
      </c>
      <c r="E1991" s="170" t="s">
        <v>1051</v>
      </c>
    </row>
    <row r="1992" spans="1:5" x14ac:dyDescent="0.25">
      <c r="A1992" s="290"/>
      <c r="B1992" s="291"/>
      <c r="C1992" s="292"/>
      <c r="D1992" s="293"/>
      <c r="E1992" s="171" t="s">
        <v>1052</v>
      </c>
    </row>
    <row r="1993" spans="1:5" x14ac:dyDescent="0.25">
      <c r="A1993" s="274" t="s">
        <v>2027</v>
      </c>
      <c r="B1993" s="276" t="s">
        <v>1853</v>
      </c>
      <c r="C1993" s="277"/>
      <c r="D1993" s="280" t="s">
        <v>44</v>
      </c>
      <c r="E1993" s="172" t="s">
        <v>1051</v>
      </c>
    </row>
    <row r="1994" spans="1:5" x14ac:dyDescent="0.25">
      <c r="A1994" s="275"/>
      <c r="B1994" s="278"/>
      <c r="C1994" s="279"/>
      <c r="D1994" s="281"/>
      <c r="E1994" s="173" t="s">
        <v>1052</v>
      </c>
    </row>
    <row r="1995" spans="1:5" x14ac:dyDescent="0.25">
      <c r="A1995" s="282" t="s">
        <v>1396</v>
      </c>
      <c r="B1995" s="284" t="s">
        <v>1861</v>
      </c>
      <c r="C1995" s="285"/>
      <c r="D1995" s="288" t="s">
        <v>44</v>
      </c>
      <c r="E1995" s="170" t="s">
        <v>1051</v>
      </c>
    </row>
    <row r="1996" spans="1:5" x14ac:dyDescent="0.25">
      <c r="A1996" s="290"/>
      <c r="B1996" s="291"/>
      <c r="C1996" s="292"/>
      <c r="D1996" s="293"/>
      <c r="E1996" s="171" t="s">
        <v>1052</v>
      </c>
    </row>
    <row r="1997" spans="1:5" x14ac:dyDescent="0.25">
      <c r="A1997" s="274" t="s">
        <v>2028</v>
      </c>
      <c r="B1997" s="276" t="s">
        <v>1861</v>
      </c>
      <c r="C1997" s="277"/>
      <c r="D1997" s="280" t="s">
        <v>44</v>
      </c>
      <c r="E1997" s="172" t="s">
        <v>1051</v>
      </c>
    </row>
    <row r="1998" spans="1:5" x14ac:dyDescent="0.25">
      <c r="A1998" s="275"/>
      <c r="B1998" s="278"/>
      <c r="C1998" s="279"/>
      <c r="D1998" s="281"/>
      <c r="E1998" s="173" t="s">
        <v>1052</v>
      </c>
    </row>
    <row r="1999" spans="1:5" x14ac:dyDescent="0.25">
      <c r="A1999" s="282" t="s">
        <v>2029</v>
      </c>
      <c r="B1999" s="284" t="s">
        <v>1861</v>
      </c>
      <c r="C1999" s="285"/>
      <c r="D1999" s="288" t="s">
        <v>44</v>
      </c>
      <c r="E1999" s="170" t="s">
        <v>1051</v>
      </c>
    </row>
    <row r="2000" spans="1:5" x14ac:dyDescent="0.25">
      <c r="A2000" s="290"/>
      <c r="B2000" s="291"/>
      <c r="C2000" s="292"/>
      <c r="D2000" s="293"/>
      <c r="E2000" s="171" t="s">
        <v>1052</v>
      </c>
    </row>
    <row r="2001" spans="1:5" x14ac:dyDescent="0.25">
      <c r="A2001" s="274" t="s">
        <v>2030</v>
      </c>
      <c r="B2001" s="276" t="s">
        <v>1892</v>
      </c>
      <c r="C2001" s="277"/>
      <c r="D2001" s="280" t="s">
        <v>44</v>
      </c>
      <c r="E2001" s="172" t="s">
        <v>1051</v>
      </c>
    </row>
    <row r="2002" spans="1:5" x14ac:dyDescent="0.25">
      <c r="A2002" s="275"/>
      <c r="B2002" s="278"/>
      <c r="C2002" s="279"/>
      <c r="D2002" s="281"/>
      <c r="E2002" s="173" t="s">
        <v>1052</v>
      </c>
    </row>
    <row r="2003" spans="1:5" x14ac:dyDescent="0.25">
      <c r="A2003" s="282" t="s">
        <v>2031</v>
      </c>
      <c r="B2003" s="284" t="s">
        <v>1900</v>
      </c>
      <c r="C2003" s="285"/>
      <c r="D2003" s="288" t="s">
        <v>44</v>
      </c>
      <c r="E2003" s="170" t="s">
        <v>1051</v>
      </c>
    </row>
    <row r="2004" spans="1:5" x14ac:dyDescent="0.25">
      <c r="A2004" s="290"/>
      <c r="B2004" s="291"/>
      <c r="C2004" s="292"/>
      <c r="D2004" s="293"/>
      <c r="E2004" s="171" t="s">
        <v>1052</v>
      </c>
    </row>
    <row r="2005" spans="1:5" x14ac:dyDescent="0.25">
      <c r="A2005" s="274" t="s">
        <v>2032</v>
      </c>
      <c r="B2005" s="276" t="s">
        <v>1914</v>
      </c>
      <c r="C2005" s="277"/>
      <c r="D2005" s="280" t="s">
        <v>44</v>
      </c>
      <c r="E2005" s="172" t="s">
        <v>1051</v>
      </c>
    </row>
    <row r="2006" spans="1:5" x14ac:dyDescent="0.25">
      <c r="A2006" s="275"/>
      <c r="B2006" s="278"/>
      <c r="C2006" s="279"/>
      <c r="D2006" s="281"/>
      <c r="E2006" s="173" t="s">
        <v>1052</v>
      </c>
    </row>
    <row r="2007" spans="1:5" x14ac:dyDescent="0.25">
      <c r="A2007" s="282" t="s">
        <v>2033</v>
      </c>
      <c r="B2007" s="284" t="s">
        <v>1925</v>
      </c>
      <c r="C2007" s="285"/>
      <c r="D2007" s="288" t="s">
        <v>44</v>
      </c>
      <c r="E2007" s="170" t="s">
        <v>1051</v>
      </c>
    </row>
    <row r="2008" spans="1:5" x14ac:dyDescent="0.25">
      <c r="A2008" s="290"/>
      <c r="B2008" s="291"/>
      <c r="C2008" s="292"/>
      <c r="D2008" s="293"/>
      <c r="E2008" s="171" t="s">
        <v>1052</v>
      </c>
    </row>
    <row r="2009" spans="1:5" x14ac:dyDescent="0.25">
      <c r="A2009" s="274" t="s">
        <v>2034</v>
      </c>
      <c r="B2009" s="276" t="s">
        <v>1925</v>
      </c>
      <c r="C2009" s="277"/>
      <c r="D2009" s="280" t="s">
        <v>44</v>
      </c>
      <c r="E2009" s="172" t="s">
        <v>1051</v>
      </c>
    </row>
    <row r="2010" spans="1:5" x14ac:dyDescent="0.25">
      <c r="A2010" s="275"/>
      <c r="B2010" s="278"/>
      <c r="C2010" s="279"/>
      <c r="D2010" s="281"/>
      <c r="E2010" s="173" t="s">
        <v>1052</v>
      </c>
    </row>
    <row r="2011" spans="1:5" x14ac:dyDescent="0.25">
      <c r="A2011" s="282" t="s">
        <v>2035</v>
      </c>
      <c r="B2011" s="284" t="s">
        <v>1935</v>
      </c>
      <c r="C2011" s="285"/>
      <c r="D2011" s="288" t="s">
        <v>44</v>
      </c>
      <c r="E2011" s="170" t="s">
        <v>1051</v>
      </c>
    </row>
    <row r="2012" spans="1:5" x14ac:dyDescent="0.25">
      <c r="A2012" s="290"/>
      <c r="B2012" s="291"/>
      <c r="C2012" s="292"/>
      <c r="D2012" s="293"/>
      <c r="E2012" s="171" t="s">
        <v>1052</v>
      </c>
    </row>
    <row r="2013" spans="1:5" x14ac:dyDescent="0.25">
      <c r="A2013" s="274" t="s">
        <v>2036</v>
      </c>
      <c r="B2013" s="276" t="s">
        <v>1935</v>
      </c>
      <c r="C2013" s="277"/>
      <c r="D2013" s="280" t="s">
        <v>44</v>
      </c>
      <c r="E2013" s="172" t="s">
        <v>1051</v>
      </c>
    </row>
    <row r="2014" spans="1:5" x14ac:dyDescent="0.25">
      <c r="A2014" s="275"/>
      <c r="B2014" s="278"/>
      <c r="C2014" s="279"/>
      <c r="D2014" s="281"/>
      <c r="E2014" s="173" t="s">
        <v>1052</v>
      </c>
    </row>
    <row r="2015" spans="1:5" x14ac:dyDescent="0.25">
      <c r="A2015" s="282" t="s">
        <v>2037</v>
      </c>
      <c r="B2015" s="284" t="s">
        <v>1978</v>
      </c>
      <c r="C2015" s="285"/>
      <c r="D2015" s="288" t="s">
        <v>44</v>
      </c>
      <c r="E2015" s="170" t="s">
        <v>1051</v>
      </c>
    </row>
    <row r="2016" spans="1:5" x14ac:dyDescent="0.25">
      <c r="A2016" s="290"/>
      <c r="B2016" s="291"/>
      <c r="C2016" s="292"/>
      <c r="D2016" s="293"/>
      <c r="E2016" s="171" t="s">
        <v>1052</v>
      </c>
    </row>
    <row r="2017" spans="1:5" x14ac:dyDescent="0.25">
      <c r="A2017" s="274" t="s">
        <v>2038</v>
      </c>
      <c r="B2017" s="276" t="s">
        <v>2006</v>
      </c>
      <c r="C2017" s="277"/>
      <c r="D2017" s="280" t="s">
        <v>44</v>
      </c>
      <c r="E2017" s="172" t="s">
        <v>1051</v>
      </c>
    </row>
    <row r="2018" spans="1:5" x14ac:dyDescent="0.25">
      <c r="A2018" s="275"/>
      <c r="B2018" s="278"/>
      <c r="C2018" s="279"/>
      <c r="D2018" s="281"/>
      <c r="E2018" s="173" t="s">
        <v>1052</v>
      </c>
    </row>
    <row r="2019" spans="1:5" x14ac:dyDescent="0.25">
      <c r="A2019" s="166" t="s">
        <v>2039</v>
      </c>
      <c r="B2019" s="294"/>
      <c r="C2019" s="295"/>
      <c r="D2019" s="157" t="s">
        <v>44</v>
      </c>
      <c r="E2019" s="167"/>
    </row>
    <row r="2020" spans="1:5" x14ac:dyDescent="0.25">
      <c r="A2020" s="274" t="s">
        <v>2040</v>
      </c>
      <c r="B2020" s="276" t="s">
        <v>1960</v>
      </c>
      <c r="C2020" s="277"/>
      <c r="D2020" s="280" t="s">
        <v>44</v>
      </c>
      <c r="E2020" s="172" t="s">
        <v>1051</v>
      </c>
    </row>
    <row r="2021" spans="1:5" x14ac:dyDescent="0.25">
      <c r="A2021" s="275"/>
      <c r="B2021" s="278"/>
      <c r="C2021" s="279"/>
      <c r="D2021" s="281"/>
      <c r="E2021" s="173" t="s">
        <v>1052</v>
      </c>
    </row>
    <row r="2022" spans="1:5" x14ac:dyDescent="0.25">
      <c r="A2022" s="282" t="s">
        <v>2041</v>
      </c>
      <c r="B2022" s="284" t="s">
        <v>1984</v>
      </c>
      <c r="C2022" s="285"/>
      <c r="D2022" s="288" t="s">
        <v>44</v>
      </c>
      <c r="E2022" s="170" t="s">
        <v>1051</v>
      </c>
    </row>
    <row r="2023" spans="1:5" x14ac:dyDescent="0.25">
      <c r="A2023" s="290"/>
      <c r="B2023" s="291"/>
      <c r="C2023" s="292"/>
      <c r="D2023" s="293"/>
      <c r="E2023" s="171" t="s">
        <v>1052</v>
      </c>
    </row>
    <row r="2024" spans="1:5" x14ac:dyDescent="0.25">
      <c r="A2024" s="274" t="s">
        <v>2042</v>
      </c>
      <c r="B2024" s="276" t="s">
        <v>2014</v>
      </c>
      <c r="C2024" s="277"/>
      <c r="D2024" s="280" t="s">
        <v>44</v>
      </c>
      <c r="E2024" s="172" t="s">
        <v>1051</v>
      </c>
    </row>
    <row r="2025" spans="1:5" x14ac:dyDescent="0.25">
      <c r="A2025" s="275"/>
      <c r="B2025" s="278"/>
      <c r="C2025" s="279"/>
      <c r="D2025" s="281"/>
      <c r="E2025" s="173" t="s">
        <v>1052</v>
      </c>
    </row>
    <row r="2026" spans="1:5" x14ac:dyDescent="0.25">
      <c r="A2026" s="282" t="s">
        <v>2043</v>
      </c>
      <c r="B2026" s="284" t="s">
        <v>2018</v>
      </c>
      <c r="C2026" s="285"/>
      <c r="D2026" s="288" t="s">
        <v>44</v>
      </c>
      <c r="E2026" s="170" t="s">
        <v>1051</v>
      </c>
    </row>
    <row r="2027" spans="1:5" x14ac:dyDescent="0.25">
      <c r="A2027" s="290"/>
      <c r="B2027" s="291"/>
      <c r="C2027" s="292"/>
      <c r="D2027" s="293"/>
      <c r="E2027" s="171" t="s">
        <v>1052</v>
      </c>
    </row>
    <row r="2028" spans="1:5" x14ac:dyDescent="0.25">
      <c r="A2028" s="274" t="s">
        <v>2044</v>
      </c>
      <c r="B2028" s="276" t="s">
        <v>1960</v>
      </c>
      <c r="C2028" s="277"/>
      <c r="D2028" s="280" t="s">
        <v>44</v>
      </c>
      <c r="E2028" s="172" t="s">
        <v>1051</v>
      </c>
    </row>
    <row r="2029" spans="1:5" x14ac:dyDescent="0.25">
      <c r="A2029" s="275"/>
      <c r="B2029" s="278"/>
      <c r="C2029" s="279"/>
      <c r="D2029" s="281"/>
      <c r="E2029" s="173" t="s">
        <v>1052</v>
      </c>
    </row>
    <row r="2030" spans="1:5" x14ac:dyDescent="0.25">
      <c r="A2030" s="282" t="s">
        <v>2045</v>
      </c>
      <c r="B2030" s="284" t="s">
        <v>1853</v>
      </c>
      <c r="C2030" s="285"/>
      <c r="D2030" s="288" t="s">
        <v>44</v>
      </c>
      <c r="E2030" s="170" t="s">
        <v>1051</v>
      </c>
    </row>
    <row r="2031" spans="1:5" x14ac:dyDescent="0.25">
      <c r="A2031" s="290"/>
      <c r="B2031" s="291"/>
      <c r="C2031" s="292"/>
      <c r="D2031" s="293"/>
      <c r="E2031" s="171" t="s">
        <v>1052</v>
      </c>
    </row>
    <row r="2032" spans="1:5" x14ac:dyDescent="0.25">
      <c r="A2032" s="274" t="s">
        <v>2046</v>
      </c>
      <c r="B2032" s="276" t="s">
        <v>1870</v>
      </c>
      <c r="C2032" s="277"/>
      <c r="D2032" s="280" t="s">
        <v>44</v>
      </c>
      <c r="E2032" s="172" t="s">
        <v>1051</v>
      </c>
    </row>
    <row r="2033" spans="1:5" x14ac:dyDescent="0.25">
      <c r="A2033" s="275"/>
      <c r="B2033" s="278"/>
      <c r="C2033" s="279"/>
      <c r="D2033" s="281"/>
      <c r="E2033" s="173" t="s">
        <v>1052</v>
      </c>
    </row>
    <row r="2034" spans="1:5" x14ac:dyDescent="0.25">
      <c r="A2034" s="282" t="s">
        <v>2047</v>
      </c>
      <c r="B2034" s="284" t="s">
        <v>1925</v>
      </c>
      <c r="C2034" s="285"/>
      <c r="D2034" s="288" t="s">
        <v>44</v>
      </c>
      <c r="E2034" s="170" t="s">
        <v>1051</v>
      </c>
    </row>
    <row r="2035" spans="1:5" x14ac:dyDescent="0.25">
      <c r="A2035" s="290"/>
      <c r="B2035" s="291"/>
      <c r="C2035" s="292"/>
      <c r="D2035" s="293"/>
      <c r="E2035" s="171" t="s">
        <v>1052</v>
      </c>
    </row>
    <row r="2036" spans="1:5" x14ac:dyDescent="0.25">
      <c r="A2036" s="274" t="s">
        <v>2048</v>
      </c>
      <c r="B2036" s="276" t="s">
        <v>1960</v>
      </c>
      <c r="C2036" s="277"/>
      <c r="D2036" s="280" t="s">
        <v>44</v>
      </c>
      <c r="E2036" s="172" t="s">
        <v>1051</v>
      </c>
    </row>
    <row r="2037" spans="1:5" x14ac:dyDescent="0.25">
      <c r="A2037" s="275"/>
      <c r="B2037" s="278"/>
      <c r="C2037" s="279"/>
      <c r="D2037" s="281"/>
      <c r="E2037" s="173" t="s">
        <v>1052</v>
      </c>
    </row>
    <row r="2038" spans="1:5" x14ac:dyDescent="0.25">
      <c r="A2038" s="282" t="s">
        <v>1476</v>
      </c>
      <c r="B2038" s="284" t="s">
        <v>1978</v>
      </c>
      <c r="C2038" s="285"/>
      <c r="D2038" s="288" t="s">
        <v>44</v>
      </c>
      <c r="E2038" s="170" t="s">
        <v>1051</v>
      </c>
    </row>
    <row r="2039" spans="1:5" x14ac:dyDescent="0.25">
      <c r="A2039" s="290"/>
      <c r="B2039" s="291"/>
      <c r="C2039" s="292"/>
      <c r="D2039" s="293"/>
      <c r="E2039" s="171" t="s">
        <v>1052</v>
      </c>
    </row>
    <row r="2040" spans="1:5" x14ac:dyDescent="0.25">
      <c r="A2040" s="274" t="s">
        <v>2049</v>
      </c>
      <c r="B2040" s="276" t="s">
        <v>1984</v>
      </c>
      <c r="C2040" s="277"/>
      <c r="D2040" s="280" t="s">
        <v>44</v>
      </c>
      <c r="E2040" s="172" t="s">
        <v>1051</v>
      </c>
    </row>
    <row r="2041" spans="1:5" x14ac:dyDescent="0.25">
      <c r="A2041" s="275"/>
      <c r="B2041" s="278"/>
      <c r="C2041" s="279"/>
      <c r="D2041" s="281"/>
      <c r="E2041" s="173" t="s">
        <v>1052</v>
      </c>
    </row>
    <row r="2042" spans="1:5" x14ac:dyDescent="0.25">
      <c r="A2042" s="282" t="s">
        <v>2050</v>
      </c>
      <c r="B2042" s="284" t="s">
        <v>2006</v>
      </c>
      <c r="C2042" s="285"/>
      <c r="D2042" s="288" t="s">
        <v>44</v>
      </c>
      <c r="E2042" s="170" t="s">
        <v>1051</v>
      </c>
    </row>
    <row r="2043" spans="1:5" x14ac:dyDescent="0.25">
      <c r="A2043" s="290"/>
      <c r="B2043" s="291"/>
      <c r="C2043" s="292"/>
      <c r="D2043" s="293"/>
      <c r="E2043" s="171" t="s">
        <v>1052</v>
      </c>
    </row>
    <row r="2044" spans="1:5" x14ac:dyDescent="0.25">
      <c r="A2044" s="274" t="s">
        <v>2051</v>
      </c>
      <c r="B2044" s="276" t="s">
        <v>1828</v>
      </c>
      <c r="C2044" s="277"/>
      <c r="D2044" s="280" t="s">
        <v>44</v>
      </c>
      <c r="E2044" s="172" t="s">
        <v>1051</v>
      </c>
    </row>
    <row r="2045" spans="1:5" x14ac:dyDescent="0.25">
      <c r="A2045" s="275"/>
      <c r="B2045" s="278"/>
      <c r="C2045" s="279"/>
      <c r="D2045" s="281"/>
      <c r="E2045" s="173" t="s">
        <v>1052</v>
      </c>
    </row>
    <row r="2046" spans="1:5" x14ac:dyDescent="0.25">
      <c r="A2046" s="282" t="s">
        <v>2052</v>
      </c>
      <c r="B2046" s="284" t="s">
        <v>1853</v>
      </c>
      <c r="C2046" s="285"/>
      <c r="D2046" s="288" t="s">
        <v>44</v>
      </c>
      <c r="E2046" s="170" t="s">
        <v>1051</v>
      </c>
    </row>
    <row r="2047" spans="1:5" x14ac:dyDescent="0.25">
      <c r="A2047" s="290"/>
      <c r="B2047" s="291"/>
      <c r="C2047" s="292"/>
      <c r="D2047" s="293"/>
      <c r="E2047" s="171" t="s">
        <v>1052</v>
      </c>
    </row>
    <row r="2048" spans="1:5" x14ac:dyDescent="0.25">
      <c r="A2048" s="274" t="s">
        <v>2018</v>
      </c>
      <c r="B2048" s="276"/>
      <c r="C2048" s="277"/>
      <c r="D2048" s="280" t="s">
        <v>44</v>
      </c>
      <c r="E2048" s="172" t="s">
        <v>1051</v>
      </c>
    </row>
    <row r="2049" spans="1:5" x14ac:dyDescent="0.25">
      <c r="A2049" s="275"/>
      <c r="B2049" s="278"/>
      <c r="C2049" s="279"/>
      <c r="D2049" s="281"/>
      <c r="E2049" s="173" t="s">
        <v>1052</v>
      </c>
    </row>
    <row r="2050" spans="1:5" x14ac:dyDescent="0.25">
      <c r="A2050" s="282" t="s">
        <v>1876</v>
      </c>
      <c r="B2050" s="284"/>
      <c r="C2050" s="285"/>
      <c r="D2050" s="288" t="s">
        <v>44</v>
      </c>
      <c r="E2050" s="170" t="s">
        <v>1051</v>
      </c>
    </row>
    <row r="2051" spans="1:5" ht="14.4" thickBot="1" x14ac:dyDescent="0.3">
      <c r="A2051" s="283"/>
      <c r="B2051" s="286"/>
      <c r="C2051" s="287"/>
      <c r="D2051" s="289"/>
      <c r="E2051" s="174" t="s">
        <v>1052</v>
      </c>
    </row>
  </sheetData>
  <mergeCells count="3045">
    <mergeCell ref="B11:C11"/>
    <mergeCell ref="B12:C12"/>
    <mergeCell ref="B13:C13"/>
    <mergeCell ref="B14:C14"/>
    <mergeCell ref="B15:C15"/>
    <mergeCell ref="B16:C16"/>
    <mergeCell ref="B4:C4"/>
    <mergeCell ref="B5:C5"/>
    <mergeCell ref="B7:C7"/>
    <mergeCell ref="B8:C8"/>
    <mergeCell ref="B9:C9"/>
    <mergeCell ref="B10:C10"/>
    <mergeCell ref="A6:E6"/>
    <mergeCell ref="A26:A27"/>
    <mergeCell ref="B26:C27"/>
    <mergeCell ref="D26:D27"/>
    <mergeCell ref="A28:A29"/>
    <mergeCell ref="B28:C29"/>
    <mergeCell ref="D28:D29"/>
    <mergeCell ref="A22:A23"/>
    <mergeCell ref="B22:C23"/>
    <mergeCell ref="D22:D23"/>
    <mergeCell ref="A24:A25"/>
    <mergeCell ref="B24:C25"/>
    <mergeCell ref="D24:D25"/>
    <mergeCell ref="B17:C17"/>
    <mergeCell ref="B18:C18"/>
    <mergeCell ref="B19:C19"/>
    <mergeCell ref="A20:A21"/>
    <mergeCell ref="B20:C21"/>
    <mergeCell ref="D20:D21"/>
    <mergeCell ref="A38:A39"/>
    <mergeCell ref="B38:C39"/>
    <mergeCell ref="D38:D39"/>
    <mergeCell ref="A40:A41"/>
    <mergeCell ref="B40:C41"/>
    <mergeCell ref="D40:D41"/>
    <mergeCell ref="A34:A35"/>
    <mergeCell ref="B34:C35"/>
    <mergeCell ref="D34:D35"/>
    <mergeCell ref="A36:A37"/>
    <mergeCell ref="B36:C37"/>
    <mergeCell ref="D36:D37"/>
    <mergeCell ref="A30:A31"/>
    <mergeCell ref="B30:C31"/>
    <mergeCell ref="D30:D31"/>
    <mergeCell ref="A32:A33"/>
    <mergeCell ref="B32:C33"/>
    <mergeCell ref="D32:D33"/>
    <mergeCell ref="A50:A51"/>
    <mergeCell ref="B50:C51"/>
    <mergeCell ref="D50:D51"/>
    <mergeCell ref="A52:A53"/>
    <mergeCell ref="B52:C53"/>
    <mergeCell ref="D52:D53"/>
    <mergeCell ref="A46:A47"/>
    <mergeCell ref="B46:C47"/>
    <mergeCell ref="D46:D47"/>
    <mergeCell ref="A48:A49"/>
    <mergeCell ref="B48:C49"/>
    <mergeCell ref="D48:D49"/>
    <mergeCell ref="A42:A43"/>
    <mergeCell ref="B42:C43"/>
    <mergeCell ref="D42:D43"/>
    <mergeCell ref="A44:A45"/>
    <mergeCell ref="B44:C45"/>
    <mergeCell ref="D44:D45"/>
    <mergeCell ref="A62:A63"/>
    <mergeCell ref="B62:C63"/>
    <mergeCell ref="D62:D63"/>
    <mergeCell ref="A64:A65"/>
    <mergeCell ref="B64:C65"/>
    <mergeCell ref="D64:D65"/>
    <mergeCell ref="A58:A59"/>
    <mergeCell ref="B58:C59"/>
    <mergeCell ref="D58:D59"/>
    <mergeCell ref="A60:A61"/>
    <mergeCell ref="B60:C61"/>
    <mergeCell ref="D60:D61"/>
    <mergeCell ref="A54:A55"/>
    <mergeCell ref="B54:C55"/>
    <mergeCell ref="D54:D55"/>
    <mergeCell ref="A56:A57"/>
    <mergeCell ref="B56:C57"/>
    <mergeCell ref="D56:D57"/>
    <mergeCell ref="A74:A75"/>
    <mergeCell ref="B74:C75"/>
    <mergeCell ref="D74:D75"/>
    <mergeCell ref="A76:A77"/>
    <mergeCell ref="B76:C77"/>
    <mergeCell ref="D76:D77"/>
    <mergeCell ref="A70:A71"/>
    <mergeCell ref="B70:C71"/>
    <mergeCell ref="D70:D71"/>
    <mergeCell ref="A72:A73"/>
    <mergeCell ref="B72:C73"/>
    <mergeCell ref="D72:D73"/>
    <mergeCell ref="A66:A67"/>
    <mergeCell ref="B66:C67"/>
    <mergeCell ref="D66:D67"/>
    <mergeCell ref="A68:A69"/>
    <mergeCell ref="B68:C69"/>
    <mergeCell ref="D68:D69"/>
    <mergeCell ref="A86:A87"/>
    <mergeCell ref="B86:C87"/>
    <mergeCell ref="D86:D87"/>
    <mergeCell ref="A88:A89"/>
    <mergeCell ref="B88:C89"/>
    <mergeCell ref="D88:D89"/>
    <mergeCell ref="A82:A83"/>
    <mergeCell ref="B82:C83"/>
    <mergeCell ref="D82:D83"/>
    <mergeCell ref="A84:A85"/>
    <mergeCell ref="B84:C85"/>
    <mergeCell ref="D84:D85"/>
    <mergeCell ref="A78:A79"/>
    <mergeCell ref="B78:C79"/>
    <mergeCell ref="D78:D79"/>
    <mergeCell ref="A80:A81"/>
    <mergeCell ref="B80:C81"/>
    <mergeCell ref="D80:D81"/>
    <mergeCell ref="A98:A99"/>
    <mergeCell ref="B98:C99"/>
    <mergeCell ref="D98:D99"/>
    <mergeCell ref="A100:A101"/>
    <mergeCell ref="B100:C101"/>
    <mergeCell ref="D100:D101"/>
    <mergeCell ref="A94:A95"/>
    <mergeCell ref="B94:C95"/>
    <mergeCell ref="D94:D95"/>
    <mergeCell ref="A96:A97"/>
    <mergeCell ref="B96:C97"/>
    <mergeCell ref="D96:D97"/>
    <mergeCell ref="A90:A91"/>
    <mergeCell ref="B90:C91"/>
    <mergeCell ref="D90:D91"/>
    <mergeCell ref="A92:A93"/>
    <mergeCell ref="B92:C93"/>
    <mergeCell ref="D92:D93"/>
    <mergeCell ref="A110:A111"/>
    <mergeCell ref="B110:C111"/>
    <mergeCell ref="D110:D111"/>
    <mergeCell ref="A112:A113"/>
    <mergeCell ref="B112:C113"/>
    <mergeCell ref="D112:D113"/>
    <mergeCell ref="A106:A107"/>
    <mergeCell ref="B106:C107"/>
    <mergeCell ref="D106:D107"/>
    <mergeCell ref="A108:A109"/>
    <mergeCell ref="B108:C109"/>
    <mergeCell ref="D108:D109"/>
    <mergeCell ref="A102:A103"/>
    <mergeCell ref="B102:C103"/>
    <mergeCell ref="D102:D103"/>
    <mergeCell ref="A104:A105"/>
    <mergeCell ref="B104:C105"/>
    <mergeCell ref="D104:D105"/>
    <mergeCell ref="A122:A123"/>
    <mergeCell ref="B122:C123"/>
    <mergeCell ref="D122:D123"/>
    <mergeCell ref="A124:A125"/>
    <mergeCell ref="B124:C125"/>
    <mergeCell ref="D124:D125"/>
    <mergeCell ref="A118:A119"/>
    <mergeCell ref="B118:C119"/>
    <mergeCell ref="D118:D119"/>
    <mergeCell ref="A120:A121"/>
    <mergeCell ref="B120:C121"/>
    <mergeCell ref="D120:D121"/>
    <mergeCell ref="A114:A115"/>
    <mergeCell ref="B114:C115"/>
    <mergeCell ref="D114:D115"/>
    <mergeCell ref="A116:A117"/>
    <mergeCell ref="B116:C117"/>
    <mergeCell ref="D116:D117"/>
    <mergeCell ref="A134:A135"/>
    <mergeCell ref="B134:C135"/>
    <mergeCell ref="D134:D135"/>
    <mergeCell ref="A136:A137"/>
    <mergeCell ref="B136:C137"/>
    <mergeCell ref="D136:D137"/>
    <mergeCell ref="A130:A131"/>
    <mergeCell ref="B130:C131"/>
    <mergeCell ref="D130:D131"/>
    <mergeCell ref="A132:A133"/>
    <mergeCell ref="B132:C133"/>
    <mergeCell ref="D132:D133"/>
    <mergeCell ref="A126:A127"/>
    <mergeCell ref="B126:C127"/>
    <mergeCell ref="D126:D127"/>
    <mergeCell ref="A128:A129"/>
    <mergeCell ref="B128:C129"/>
    <mergeCell ref="D128:D129"/>
    <mergeCell ref="A146:A147"/>
    <mergeCell ref="B146:C147"/>
    <mergeCell ref="D146:D147"/>
    <mergeCell ref="A148:A149"/>
    <mergeCell ref="B148:C149"/>
    <mergeCell ref="D148:D149"/>
    <mergeCell ref="A142:A143"/>
    <mergeCell ref="B142:C143"/>
    <mergeCell ref="D142:D143"/>
    <mergeCell ref="A144:A145"/>
    <mergeCell ref="B144:C145"/>
    <mergeCell ref="D144:D145"/>
    <mergeCell ref="A138:A139"/>
    <mergeCell ref="B138:C139"/>
    <mergeCell ref="D138:D139"/>
    <mergeCell ref="A140:A141"/>
    <mergeCell ref="B140:C141"/>
    <mergeCell ref="D140:D141"/>
    <mergeCell ref="A158:A159"/>
    <mergeCell ref="B158:C159"/>
    <mergeCell ref="D158:D159"/>
    <mergeCell ref="A160:A161"/>
    <mergeCell ref="B160:C161"/>
    <mergeCell ref="D160:D161"/>
    <mergeCell ref="A154:A155"/>
    <mergeCell ref="B154:C155"/>
    <mergeCell ref="D154:D155"/>
    <mergeCell ref="A156:A157"/>
    <mergeCell ref="B156:C157"/>
    <mergeCell ref="D156:D157"/>
    <mergeCell ref="A150:A151"/>
    <mergeCell ref="B150:C151"/>
    <mergeCell ref="D150:D151"/>
    <mergeCell ref="A152:A153"/>
    <mergeCell ref="B152:C153"/>
    <mergeCell ref="D152:D153"/>
    <mergeCell ref="A170:A171"/>
    <mergeCell ref="B170:C171"/>
    <mergeCell ref="D170:D171"/>
    <mergeCell ref="A172:A173"/>
    <mergeCell ref="B172:C173"/>
    <mergeCell ref="D172:D173"/>
    <mergeCell ref="A166:A167"/>
    <mergeCell ref="B166:C167"/>
    <mergeCell ref="D166:D167"/>
    <mergeCell ref="A168:A169"/>
    <mergeCell ref="B168:C169"/>
    <mergeCell ref="D168:D169"/>
    <mergeCell ref="A162:A163"/>
    <mergeCell ref="B162:C163"/>
    <mergeCell ref="D162:D163"/>
    <mergeCell ref="A164:A165"/>
    <mergeCell ref="B164:C165"/>
    <mergeCell ref="D164:D165"/>
    <mergeCell ref="A182:A183"/>
    <mergeCell ref="B182:C183"/>
    <mergeCell ref="D182:D183"/>
    <mergeCell ref="A184:A185"/>
    <mergeCell ref="B184:C185"/>
    <mergeCell ref="D184:D185"/>
    <mergeCell ref="A178:A179"/>
    <mergeCell ref="B178:C179"/>
    <mergeCell ref="D178:D179"/>
    <mergeCell ref="A180:A181"/>
    <mergeCell ref="B180:C181"/>
    <mergeCell ref="D180:D181"/>
    <mergeCell ref="A174:A175"/>
    <mergeCell ref="B174:C175"/>
    <mergeCell ref="D174:D175"/>
    <mergeCell ref="A176:A177"/>
    <mergeCell ref="B176:C177"/>
    <mergeCell ref="D176:D177"/>
    <mergeCell ref="A194:A195"/>
    <mergeCell ref="B194:C195"/>
    <mergeCell ref="D194:D195"/>
    <mergeCell ref="A196:A197"/>
    <mergeCell ref="B196:C197"/>
    <mergeCell ref="D196:D197"/>
    <mergeCell ref="A190:A191"/>
    <mergeCell ref="B190:C191"/>
    <mergeCell ref="D190:D191"/>
    <mergeCell ref="A192:A193"/>
    <mergeCell ref="B192:C193"/>
    <mergeCell ref="D192:D193"/>
    <mergeCell ref="A186:A187"/>
    <mergeCell ref="B186:C187"/>
    <mergeCell ref="D186:D187"/>
    <mergeCell ref="A188:A189"/>
    <mergeCell ref="B188:C189"/>
    <mergeCell ref="D188:D189"/>
    <mergeCell ref="A206:A207"/>
    <mergeCell ref="B206:C207"/>
    <mergeCell ref="D206:D207"/>
    <mergeCell ref="A208:A209"/>
    <mergeCell ref="B208:C209"/>
    <mergeCell ref="D208:D209"/>
    <mergeCell ref="A202:A203"/>
    <mergeCell ref="B202:C203"/>
    <mergeCell ref="D202:D203"/>
    <mergeCell ref="A204:A205"/>
    <mergeCell ref="B204:C205"/>
    <mergeCell ref="D204:D205"/>
    <mergeCell ref="A198:A199"/>
    <mergeCell ref="B198:C199"/>
    <mergeCell ref="D198:D199"/>
    <mergeCell ref="A200:A201"/>
    <mergeCell ref="B200:C201"/>
    <mergeCell ref="D200:D201"/>
    <mergeCell ref="A218:A219"/>
    <mergeCell ref="B218:C219"/>
    <mergeCell ref="D218:D219"/>
    <mergeCell ref="A220:A221"/>
    <mergeCell ref="B220:C221"/>
    <mergeCell ref="D220:D221"/>
    <mergeCell ref="A214:A215"/>
    <mergeCell ref="B214:C215"/>
    <mergeCell ref="D214:D215"/>
    <mergeCell ref="A216:A217"/>
    <mergeCell ref="B216:C217"/>
    <mergeCell ref="D216:D217"/>
    <mergeCell ref="A210:A211"/>
    <mergeCell ref="B210:C211"/>
    <mergeCell ref="D210:D211"/>
    <mergeCell ref="A212:A213"/>
    <mergeCell ref="B212:C213"/>
    <mergeCell ref="D212:D213"/>
    <mergeCell ref="A230:A231"/>
    <mergeCell ref="B230:C231"/>
    <mergeCell ref="D230:D231"/>
    <mergeCell ref="A232:A233"/>
    <mergeCell ref="B232:C233"/>
    <mergeCell ref="D232:D233"/>
    <mergeCell ref="A226:A227"/>
    <mergeCell ref="B226:C227"/>
    <mergeCell ref="D226:D227"/>
    <mergeCell ref="A228:A229"/>
    <mergeCell ref="B228:C229"/>
    <mergeCell ref="D228:D229"/>
    <mergeCell ref="A222:A223"/>
    <mergeCell ref="B222:C223"/>
    <mergeCell ref="D222:D223"/>
    <mergeCell ref="A224:A225"/>
    <mergeCell ref="B224:C225"/>
    <mergeCell ref="D224:D225"/>
    <mergeCell ref="A242:A243"/>
    <mergeCell ref="B242:C243"/>
    <mergeCell ref="D242:D243"/>
    <mergeCell ref="A244:A245"/>
    <mergeCell ref="B244:C245"/>
    <mergeCell ref="D244:D245"/>
    <mergeCell ref="A238:A239"/>
    <mergeCell ref="B238:C239"/>
    <mergeCell ref="D238:D239"/>
    <mergeCell ref="A240:A241"/>
    <mergeCell ref="B240:C241"/>
    <mergeCell ref="D240:D241"/>
    <mergeCell ref="A234:A235"/>
    <mergeCell ref="B234:C235"/>
    <mergeCell ref="D234:D235"/>
    <mergeCell ref="A236:A237"/>
    <mergeCell ref="B236:C237"/>
    <mergeCell ref="D236:D237"/>
    <mergeCell ref="A254:A255"/>
    <mergeCell ref="B254:C255"/>
    <mergeCell ref="D254:D255"/>
    <mergeCell ref="A256:A257"/>
    <mergeCell ref="B256:C257"/>
    <mergeCell ref="D256:D257"/>
    <mergeCell ref="A250:A251"/>
    <mergeCell ref="B250:C251"/>
    <mergeCell ref="D250:D251"/>
    <mergeCell ref="A252:A253"/>
    <mergeCell ref="B252:C253"/>
    <mergeCell ref="D252:D253"/>
    <mergeCell ref="A246:A247"/>
    <mergeCell ref="B246:C247"/>
    <mergeCell ref="D246:D247"/>
    <mergeCell ref="A248:A249"/>
    <mergeCell ref="B248:C249"/>
    <mergeCell ref="D248:D249"/>
    <mergeCell ref="A266:A267"/>
    <mergeCell ref="B266:C267"/>
    <mergeCell ref="D266:D267"/>
    <mergeCell ref="A268:A269"/>
    <mergeCell ref="B268:C269"/>
    <mergeCell ref="D268:D269"/>
    <mergeCell ref="A262:A263"/>
    <mergeCell ref="B262:C263"/>
    <mergeCell ref="D262:D263"/>
    <mergeCell ref="A264:A265"/>
    <mergeCell ref="B264:C265"/>
    <mergeCell ref="D264:D265"/>
    <mergeCell ref="A258:A259"/>
    <mergeCell ref="B258:C259"/>
    <mergeCell ref="D258:D259"/>
    <mergeCell ref="A260:A261"/>
    <mergeCell ref="B260:C261"/>
    <mergeCell ref="D260:D261"/>
    <mergeCell ref="A278:A279"/>
    <mergeCell ref="B278:C279"/>
    <mergeCell ref="D278:D279"/>
    <mergeCell ref="A280:A281"/>
    <mergeCell ref="B280:C281"/>
    <mergeCell ref="D280:D281"/>
    <mergeCell ref="A274:A275"/>
    <mergeCell ref="B274:C275"/>
    <mergeCell ref="D274:D275"/>
    <mergeCell ref="A276:A277"/>
    <mergeCell ref="B276:C277"/>
    <mergeCell ref="D276:D277"/>
    <mergeCell ref="A270:A271"/>
    <mergeCell ref="B270:C271"/>
    <mergeCell ref="D270:D271"/>
    <mergeCell ref="A272:A273"/>
    <mergeCell ref="B272:C273"/>
    <mergeCell ref="D272:D273"/>
    <mergeCell ref="A290:A291"/>
    <mergeCell ref="B290:C291"/>
    <mergeCell ref="D290:D291"/>
    <mergeCell ref="A292:A293"/>
    <mergeCell ref="B292:C293"/>
    <mergeCell ref="D292:D293"/>
    <mergeCell ref="A286:A287"/>
    <mergeCell ref="B286:C287"/>
    <mergeCell ref="D286:D287"/>
    <mergeCell ref="A288:A289"/>
    <mergeCell ref="B288:C289"/>
    <mergeCell ref="D288:D289"/>
    <mergeCell ref="A282:A283"/>
    <mergeCell ref="B282:C283"/>
    <mergeCell ref="D282:D283"/>
    <mergeCell ref="A284:A285"/>
    <mergeCell ref="B284:C285"/>
    <mergeCell ref="D284:D285"/>
    <mergeCell ref="A302:A303"/>
    <mergeCell ref="B302:C303"/>
    <mergeCell ref="D302:D303"/>
    <mergeCell ref="A304:A305"/>
    <mergeCell ref="B304:C305"/>
    <mergeCell ref="D304:D305"/>
    <mergeCell ref="A298:A299"/>
    <mergeCell ref="B298:C299"/>
    <mergeCell ref="D298:D299"/>
    <mergeCell ref="A300:A301"/>
    <mergeCell ref="B300:C301"/>
    <mergeCell ref="D300:D301"/>
    <mergeCell ref="A294:A295"/>
    <mergeCell ref="B294:C295"/>
    <mergeCell ref="D294:D295"/>
    <mergeCell ref="A296:A297"/>
    <mergeCell ref="B296:C297"/>
    <mergeCell ref="D296:D297"/>
    <mergeCell ref="A314:A315"/>
    <mergeCell ref="B314:C315"/>
    <mergeCell ref="D314:D315"/>
    <mergeCell ref="A316:A317"/>
    <mergeCell ref="B316:C317"/>
    <mergeCell ref="D316:D317"/>
    <mergeCell ref="A310:A311"/>
    <mergeCell ref="B310:C311"/>
    <mergeCell ref="D310:D311"/>
    <mergeCell ref="A312:A313"/>
    <mergeCell ref="B312:C313"/>
    <mergeCell ref="D312:D313"/>
    <mergeCell ref="A306:A307"/>
    <mergeCell ref="B306:C307"/>
    <mergeCell ref="D306:D307"/>
    <mergeCell ref="A308:A309"/>
    <mergeCell ref="B308:C309"/>
    <mergeCell ref="D308:D309"/>
    <mergeCell ref="A326:A327"/>
    <mergeCell ref="B326:C327"/>
    <mergeCell ref="D326:D327"/>
    <mergeCell ref="A328:A329"/>
    <mergeCell ref="B328:C329"/>
    <mergeCell ref="D328:D329"/>
    <mergeCell ref="A322:A323"/>
    <mergeCell ref="B322:C323"/>
    <mergeCell ref="D322:D323"/>
    <mergeCell ref="A324:A325"/>
    <mergeCell ref="B324:C325"/>
    <mergeCell ref="D324:D325"/>
    <mergeCell ref="A318:A319"/>
    <mergeCell ref="B318:C319"/>
    <mergeCell ref="D318:D319"/>
    <mergeCell ref="A320:A321"/>
    <mergeCell ref="B320:C321"/>
    <mergeCell ref="D320:D321"/>
    <mergeCell ref="A338:A339"/>
    <mergeCell ref="B338:C339"/>
    <mergeCell ref="D338:D339"/>
    <mergeCell ref="A340:A341"/>
    <mergeCell ref="B340:C341"/>
    <mergeCell ref="D340:D341"/>
    <mergeCell ref="A334:A335"/>
    <mergeCell ref="B334:C335"/>
    <mergeCell ref="D334:D335"/>
    <mergeCell ref="A336:A337"/>
    <mergeCell ref="B336:C337"/>
    <mergeCell ref="D336:D337"/>
    <mergeCell ref="A330:A331"/>
    <mergeCell ref="B330:C331"/>
    <mergeCell ref="D330:D331"/>
    <mergeCell ref="A332:A333"/>
    <mergeCell ref="B332:C333"/>
    <mergeCell ref="D332:D333"/>
    <mergeCell ref="D350:D351"/>
    <mergeCell ref="B352:C352"/>
    <mergeCell ref="A353:A354"/>
    <mergeCell ref="B353:C354"/>
    <mergeCell ref="D353:D354"/>
    <mergeCell ref="A355:A356"/>
    <mergeCell ref="B355:C356"/>
    <mergeCell ref="D355:D356"/>
    <mergeCell ref="B346:C346"/>
    <mergeCell ref="B347:C347"/>
    <mergeCell ref="B348:C348"/>
    <mergeCell ref="B349:C349"/>
    <mergeCell ref="A350:A351"/>
    <mergeCell ref="B350:C351"/>
    <mergeCell ref="A342:A343"/>
    <mergeCell ref="B342:C343"/>
    <mergeCell ref="D342:D343"/>
    <mergeCell ref="A344:A345"/>
    <mergeCell ref="B344:C345"/>
    <mergeCell ref="D344:D345"/>
    <mergeCell ref="A365:A366"/>
    <mergeCell ref="B365:C366"/>
    <mergeCell ref="D365:D366"/>
    <mergeCell ref="A367:A368"/>
    <mergeCell ref="B367:C368"/>
    <mergeCell ref="D367:D368"/>
    <mergeCell ref="A361:A362"/>
    <mergeCell ref="B361:C362"/>
    <mergeCell ref="D361:D362"/>
    <mergeCell ref="A363:A364"/>
    <mergeCell ref="B363:C364"/>
    <mergeCell ref="D363:D364"/>
    <mergeCell ref="A357:A358"/>
    <mergeCell ref="B357:C358"/>
    <mergeCell ref="D357:D358"/>
    <mergeCell ref="A359:A360"/>
    <mergeCell ref="B359:C360"/>
    <mergeCell ref="D359:D360"/>
    <mergeCell ref="A377:A378"/>
    <mergeCell ref="B377:C378"/>
    <mergeCell ref="D377:D378"/>
    <mergeCell ref="A379:A380"/>
    <mergeCell ref="B379:C380"/>
    <mergeCell ref="D379:D380"/>
    <mergeCell ref="A373:A374"/>
    <mergeCell ref="B373:C374"/>
    <mergeCell ref="D373:D374"/>
    <mergeCell ref="A375:A376"/>
    <mergeCell ref="B375:C376"/>
    <mergeCell ref="D375:D376"/>
    <mergeCell ref="A369:A370"/>
    <mergeCell ref="B369:C370"/>
    <mergeCell ref="D369:D370"/>
    <mergeCell ref="A371:A372"/>
    <mergeCell ref="B371:C372"/>
    <mergeCell ref="D371:D372"/>
    <mergeCell ref="A389:A390"/>
    <mergeCell ref="B389:C390"/>
    <mergeCell ref="D389:D390"/>
    <mergeCell ref="A391:A392"/>
    <mergeCell ref="B391:C392"/>
    <mergeCell ref="D391:D392"/>
    <mergeCell ref="A385:A386"/>
    <mergeCell ref="B385:C386"/>
    <mergeCell ref="D385:D386"/>
    <mergeCell ref="A387:A388"/>
    <mergeCell ref="B387:C388"/>
    <mergeCell ref="D387:D388"/>
    <mergeCell ref="A381:A382"/>
    <mergeCell ref="B381:C382"/>
    <mergeCell ref="D381:D382"/>
    <mergeCell ref="A383:A384"/>
    <mergeCell ref="B383:C384"/>
    <mergeCell ref="D383:D384"/>
    <mergeCell ref="A401:A402"/>
    <mergeCell ref="B401:C402"/>
    <mergeCell ref="D401:D402"/>
    <mergeCell ref="A403:A404"/>
    <mergeCell ref="B403:C404"/>
    <mergeCell ref="D403:D404"/>
    <mergeCell ref="A397:A398"/>
    <mergeCell ref="B397:C398"/>
    <mergeCell ref="D397:D398"/>
    <mergeCell ref="A399:A400"/>
    <mergeCell ref="B399:C400"/>
    <mergeCell ref="D399:D400"/>
    <mergeCell ref="A393:A394"/>
    <mergeCell ref="B393:C394"/>
    <mergeCell ref="D393:D394"/>
    <mergeCell ref="A395:A396"/>
    <mergeCell ref="B395:C396"/>
    <mergeCell ref="D395:D396"/>
    <mergeCell ref="A413:A414"/>
    <mergeCell ref="B413:C414"/>
    <mergeCell ref="D413:D414"/>
    <mergeCell ref="A415:A416"/>
    <mergeCell ref="B415:C416"/>
    <mergeCell ref="D415:D416"/>
    <mergeCell ref="A409:A410"/>
    <mergeCell ref="B409:C410"/>
    <mergeCell ref="D409:D410"/>
    <mergeCell ref="A411:A412"/>
    <mergeCell ref="B411:C412"/>
    <mergeCell ref="D411:D412"/>
    <mergeCell ref="A405:A406"/>
    <mergeCell ref="B405:C406"/>
    <mergeCell ref="D405:D406"/>
    <mergeCell ref="A407:A408"/>
    <mergeCell ref="B407:C408"/>
    <mergeCell ref="D407:D408"/>
    <mergeCell ref="A425:A426"/>
    <mergeCell ref="B425:C426"/>
    <mergeCell ref="D425:D426"/>
    <mergeCell ref="A427:A428"/>
    <mergeCell ref="B427:C428"/>
    <mergeCell ref="D427:D428"/>
    <mergeCell ref="A421:A422"/>
    <mergeCell ref="B421:C422"/>
    <mergeCell ref="D421:D422"/>
    <mergeCell ref="A423:A424"/>
    <mergeCell ref="B423:C424"/>
    <mergeCell ref="D423:D424"/>
    <mergeCell ref="A417:A418"/>
    <mergeCell ref="B417:C418"/>
    <mergeCell ref="D417:D418"/>
    <mergeCell ref="A419:A420"/>
    <mergeCell ref="B419:C420"/>
    <mergeCell ref="D419:D420"/>
    <mergeCell ref="A437:A438"/>
    <mergeCell ref="B437:C438"/>
    <mergeCell ref="D437:D438"/>
    <mergeCell ref="A439:A440"/>
    <mergeCell ref="B439:C440"/>
    <mergeCell ref="D439:D440"/>
    <mergeCell ref="A433:A434"/>
    <mergeCell ref="B433:C434"/>
    <mergeCell ref="D433:D434"/>
    <mergeCell ref="A435:A436"/>
    <mergeCell ref="B435:C436"/>
    <mergeCell ref="D435:D436"/>
    <mergeCell ref="A429:A430"/>
    <mergeCell ref="B429:C430"/>
    <mergeCell ref="D429:D430"/>
    <mergeCell ref="A431:A432"/>
    <mergeCell ref="B431:C432"/>
    <mergeCell ref="D431:D432"/>
    <mergeCell ref="A449:A450"/>
    <mergeCell ref="B449:C450"/>
    <mergeCell ref="D449:D450"/>
    <mergeCell ref="A451:A452"/>
    <mergeCell ref="B451:C452"/>
    <mergeCell ref="D451:D452"/>
    <mergeCell ref="A445:A446"/>
    <mergeCell ref="B445:C446"/>
    <mergeCell ref="D445:D446"/>
    <mergeCell ref="A447:A448"/>
    <mergeCell ref="B447:C448"/>
    <mergeCell ref="D447:D448"/>
    <mergeCell ref="A441:A442"/>
    <mergeCell ref="B441:C442"/>
    <mergeCell ref="D441:D442"/>
    <mergeCell ref="A443:A444"/>
    <mergeCell ref="B443:C444"/>
    <mergeCell ref="D443:D444"/>
    <mergeCell ref="A461:A462"/>
    <mergeCell ref="B461:C462"/>
    <mergeCell ref="D461:D462"/>
    <mergeCell ref="A463:A464"/>
    <mergeCell ref="B463:C464"/>
    <mergeCell ref="D463:D464"/>
    <mergeCell ref="A457:A458"/>
    <mergeCell ref="B457:C458"/>
    <mergeCell ref="D457:D458"/>
    <mergeCell ref="A459:A460"/>
    <mergeCell ref="B459:C460"/>
    <mergeCell ref="D459:D460"/>
    <mergeCell ref="A453:A454"/>
    <mergeCell ref="B453:C454"/>
    <mergeCell ref="D453:D454"/>
    <mergeCell ref="A455:A456"/>
    <mergeCell ref="B455:C456"/>
    <mergeCell ref="D455:D456"/>
    <mergeCell ref="A473:A474"/>
    <mergeCell ref="B473:C474"/>
    <mergeCell ref="D473:D474"/>
    <mergeCell ref="A475:A476"/>
    <mergeCell ref="B475:C476"/>
    <mergeCell ref="D475:D476"/>
    <mergeCell ref="A469:A470"/>
    <mergeCell ref="B469:C470"/>
    <mergeCell ref="D469:D470"/>
    <mergeCell ref="A471:A472"/>
    <mergeCell ref="B471:C472"/>
    <mergeCell ref="D471:D472"/>
    <mergeCell ref="A465:A466"/>
    <mergeCell ref="B465:C466"/>
    <mergeCell ref="D465:D466"/>
    <mergeCell ref="A467:A468"/>
    <mergeCell ref="B467:C468"/>
    <mergeCell ref="D467:D468"/>
    <mergeCell ref="A485:A486"/>
    <mergeCell ref="B485:C486"/>
    <mergeCell ref="D485:D486"/>
    <mergeCell ref="A487:A488"/>
    <mergeCell ref="B487:C488"/>
    <mergeCell ref="D487:D488"/>
    <mergeCell ref="A481:A482"/>
    <mergeCell ref="B481:C482"/>
    <mergeCell ref="D481:D482"/>
    <mergeCell ref="A483:A484"/>
    <mergeCell ref="B483:C484"/>
    <mergeCell ref="D483:D484"/>
    <mergeCell ref="A477:A478"/>
    <mergeCell ref="B477:C478"/>
    <mergeCell ref="D477:D478"/>
    <mergeCell ref="A479:A480"/>
    <mergeCell ref="B479:C480"/>
    <mergeCell ref="D479:D480"/>
    <mergeCell ref="B498:C498"/>
    <mergeCell ref="B499:C499"/>
    <mergeCell ref="B500:C500"/>
    <mergeCell ref="B501:C501"/>
    <mergeCell ref="B502:C502"/>
    <mergeCell ref="B503:C503"/>
    <mergeCell ref="A493:A494"/>
    <mergeCell ref="B493:C494"/>
    <mergeCell ref="D493:D494"/>
    <mergeCell ref="B495:C495"/>
    <mergeCell ref="B496:C496"/>
    <mergeCell ref="B497:C497"/>
    <mergeCell ref="A489:A490"/>
    <mergeCell ref="B489:C490"/>
    <mergeCell ref="D489:D490"/>
    <mergeCell ref="A491:A492"/>
    <mergeCell ref="B491:C492"/>
    <mergeCell ref="D491:D492"/>
    <mergeCell ref="A514:A515"/>
    <mergeCell ref="B514:C515"/>
    <mergeCell ref="D514:D515"/>
    <mergeCell ref="A516:A517"/>
    <mergeCell ref="B516:C517"/>
    <mergeCell ref="D516:D517"/>
    <mergeCell ref="D508:D509"/>
    <mergeCell ref="A510:A511"/>
    <mergeCell ref="B510:C511"/>
    <mergeCell ref="D510:D511"/>
    <mergeCell ref="A512:A513"/>
    <mergeCell ref="B512:C513"/>
    <mergeCell ref="D512:D513"/>
    <mergeCell ref="B504:C504"/>
    <mergeCell ref="B505:C505"/>
    <mergeCell ref="B506:C506"/>
    <mergeCell ref="B507:C507"/>
    <mergeCell ref="A508:A509"/>
    <mergeCell ref="B508:C509"/>
    <mergeCell ref="A526:A527"/>
    <mergeCell ref="B526:C527"/>
    <mergeCell ref="D526:D527"/>
    <mergeCell ref="A528:A529"/>
    <mergeCell ref="B528:C529"/>
    <mergeCell ref="D528:D529"/>
    <mergeCell ref="A522:A523"/>
    <mergeCell ref="B522:C523"/>
    <mergeCell ref="D522:D523"/>
    <mergeCell ref="A524:A525"/>
    <mergeCell ref="B524:C525"/>
    <mergeCell ref="D524:D525"/>
    <mergeCell ref="A518:A519"/>
    <mergeCell ref="B518:C519"/>
    <mergeCell ref="D518:D519"/>
    <mergeCell ref="A520:A521"/>
    <mergeCell ref="B520:C521"/>
    <mergeCell ref="D520:D521"/>
    <mergeCell ref="A538:A539"/>
    <mergeCell ref="B538:C539"/>
    <mergeCell ref="D538:D539"/>
    <mergeCell ref="A540:A541"/>
    <mergeCell ref="B540:C541"/>
    <mergeCell ref="D540:D541"/>
    <mergeCell ref="A534:A535"/>
    <mergeCell ref="B534:C535"/>
    <mergeCell ref="D534:D535"/>
    <mergeCell ref="A536:A537"/>
    <mergeCell ref="B536:C537"/>
    <mergeCell ref="D536:D537"/>
    <mergeCell ref="A530:A531"/>
    <mergeCell ref="B530:C531"/>
    <mergeCell ref="D530:D531"/>
    <mergeCell ref="A532:A533"/>
    <mergeCell ref="B532:C533"/>
    <mergeCell ref="D532:D533"/>
    <mergeCell ref="A550:A551"/>
    <mergeCell ref="B550:C551"/>
    <mergeCell ref="D550:D551"/>
    <mergeCell ref="A552:A553"/>
    <mergeCell ref="B552:C553"/>
    <mergeCell ref="D552:D553"/>
    <mergeCell ref="A546:A547"/>
    <mergeCell ref="B546:C547"/>
    <mergeCell ref="D546:D547"/>
    <mergeCell ref="A548:A549"/>
    <mergeCell ref="B548:C549"/>
    <mergeCell ref="D548:D549"/>
    <mergeCell ref="A542:A543"/>
    <mergeCell ref="B542:C543"/>
    <mergeCell ref="D542:D543"/>
    <mergeCell ref="A544:A545"/>
    <mergeCell ref="B544:C545"/>
    <mergeCell ref="D544:D545"/>
    <mergeCell ref="A562:A563"/>
    <mergeCell ref="B562:C563"/>
    <mergeCell ref="D562:D563"/>
    <mergeCell ref="A564:A565"/>
    <mergeCell ref="B564:C565"/>
    <mergeCell ref="D564:D565"/>
    <mergeCell ref="A558:A559"/>
    <mergeCell ref="B558:C559"/>
    <mergeCell ref="D558:D559"/>
    <mergeCell ref="A560:A561"/>
    <mergeCell ref="B560:C561"/>
    <mergeCell ref="D560:D561"/>
    <mergeCell ref="A554:A555"/>
    <mergeCell ref="B554:C555"/>
    <mergeCell ref="D554:D555"/>
    <mergeCell ref="A556:A557"/>
    <mergeCell ref="B556:C557"/>
    <mergeCell ref="D556:D557"/>
    <mergeCell ref="A574:A575"/>
    <mergeCell ref="B574:C575"/>
    <mergeCell ref="D574:D575"/>
    <mergeCell ref="A576:A577"/>
    <mergeCell ref="B576:C577"/>
    <mergeCell ref="D576:D577"/>
    <mergeCell ref="A570:A571"/>
    <mergeCell ref="B570:C571"/>
    <mergeCell ref="D570:D571"/>
    <mergeCell ref="A572:A573"/>
    <mergeCell ref="B572:C573"/>
    <mergeCell ref="D572:D573"/>
    <mergeCell ref="A566:A567"/>
    <mergeCell ref="B566:C567"/>
    <mergeCell ref="D566:D567"/>
    <mergeCell ref="A568:A569"/>
    <mergeCell ref="B568:C569"/>
    <mergeCell ref="D568:D569"/>
    <mergeCell ref="A586:A587"/>
    <mergeCell ref="B586:C587"/>
    <mergeCell ref="D586:D587"/>
    <mergeCell ref="A588:A589"/>
    <mergeCell ref="B588:C589"/>
    <mergeCell ref="D588:D589"/>
    <mergeCell ref="A582:A583"/>
    <mergeCell ref="B582:C583"/>
    <mergeCell ref="D582:D583"/>
    <mergeCell ref="A584:A585"/>
    <mergeCell ref="B584:C585"/>
    <mergeCell ref="D584:D585"/>
    <mergeCell ref="A578:A579"/>
    <mergeCell ref="B578:C579"/>
    <mergeCell ref="D578:D579"/>
    <mergeCell ref="A580:A581"/>
    <mergeCell ref="B580:C581"/>
    <mergeCell ref="D580:D581"/>
    <mergeCell ref="A598:A599"/>
    <mergeCell ref="B598:C599"/>
    <mergeCell ref="D598:D599"/>
    <mergeCell ref="A600:A601"/>
    <mergeCell ref="B600:C601"/>
    <mergeCell ref="D600:D601"/>
    <mergeCell ref="A594:A595"/>
    <mergeCell ref="B594:C595"/>
    <mergeCell ref="D594:D595"/>
    <mergeCell ref="A596:A597"/>
    <mergeCell ref="B596:C597"/>
    <mergeCell ref="D596:D597"/>
    <mergeCell ref="A590:A591"/>
    <mergeCell ref="B590:C591"/>
    <mergeCell ref="D590:D591"/>
    <mergeCell ref="A592:A593"/>
    <mergeCell ref="B592:C593"/>
    <mergeCell ref="D592:D593"/>
    <mergeCell ref="A610:A611"/>
    <mergeCell ref="B610:C611"/>
    <mergeCell ref="D610:D611"/>
    <mergeCell ref="A612:A613"/>
    <mergeCell ref="B612:C613"/>
    <mergeCell ref="D612:D613"/>
    <mergeCell ref="A606:A607"/>
    <mergeCell ref="B606:C607"/>
    <mergeCell ref="D606:D607"/>
    <mergeCell ref="A608:A609"/>
    <mergeCell ref="B608:C609"/>
    <mergeCell ref="D608:D609"/>
    <mergeCell ref="A602:A603"/>
    <mergeCell ref="B602:C603"/>
    <mergeCell ref="D602:D603"/>
    <mergeCell ref="A604:A605"/>
    <mergeCell ref="B604:C605"/>
    <mergeCell ref="D604:D605"/>
    <mergeCell ref="A622:A623"/>
    <mergeCell ref="B622:C623"/>
    <mergeCell ref="D622:D623"/>
    <mergeCell ref="A624:A625"/>
    <mergeCell ref="B624:C625"/>
    <mergeCell ref="D624:D625"/>
    <mergeCell ref="A618:A619"/>
    <mergeCell ref="B618:C619"/>
    <mergeCell ref="D618:D619"/>
    <mergeCell ref="A620:A621"/>
    <mergeCell ref="B620:C621"/>
    <mergeCell ref="D620:D621"/>
    <mergeCell ref="A614:A615"/>
    <mergeCell ref="B614:C615"/>
    <mergeCell ref="D614:D615"/>
    <mergeCell ref="A616:A617"/>
    <mergeCell ref="B616:C617"/>
    <mergeCell ref="D616:D617"/>
    <mergeCell ref="A634:A635"/>
    <mergeCell ref="B634:C635"/>
    <mergeCell ref="D634:D635"/>
    <mergeCell ref="A636:A637"/>
    <mergeCell ref="B636:C637"/>
    <mergeCell ref="D636:D637"/>
    <mergeCell ref="A630:A631"/>
    <mergeCell ref="B630:C631"/>
    <mergeCell ref="D630:D631"/>
    <mergeCell ref="A632:A633"/>
    <mergeCell ref="B632:C633"/>
    <mergeCell ref="D632:D633"/>
    <mergeCell ref="A626:A627"/>
    <mergeCell ref="B626:C627"/>
    <mergeCell ref="D626:D627"/>
    <mergeCell ref="A628:A629"/>
    <mergeCell ref="B628:C629"/>
    <mergeCell ref="D628:D629"/>
    <mergeCell ref="A646:A647"/>
    <mergeCell ref="B646:C647"/>
    <mergeCell ref="D646:D647"/>
    <mergeCell ref="A648:A649"/>
    <mergeCell ref="B648:C649"/>
    <mergeCell ref="D648:D649"/>
    <mergeCell ref="A642:A643"/>
    <mergeCell ref="B642:C643"/>
    <mergeCell ref="D642:D643"/>
    <mergeCell ref="A644:A645"/>
    <mergeCell ref="B644:C645"/>
    <mergeCell ref="D644:D645"/>
    <mergeCell ref="A638:A639"/>
    <mergeCell ref="B638:C639"/>
    <mergeCell ref="D638:D639"/>
    <mergeCell ref="A640:A641"/>
    <mergeCell ref="B640:C641"/>
    <mergeCell ref="D640:D641"/>
    <mergeCell ref="A658:A659"/>
    <mergeCell ref="B658:C659"/>
    <mergeCell ref="D658:D659"/>
    <mergeCell ref="A660:A661"/>
    <mergeCell ref="B660:C661"/>
    <mergeCell ref="D660:D661"/>
    <mergeCell ref="A654:A655"/>
    <mergeCell ref="B654:C655"/>
    <mergeCell ref="D654:D655"/>
    <mergeCell ref="A656:A657"/>
    <mergeCell ref="B656:C657"/>
    <mergeCell ref="D656:D657"/>
    <mergeCell ref="A650:A651"/>
    <mergeCell ref="B650:C651"/>
    <mergeCell ref="D650:D651"/>
    <mergeCell ref="A652:A653"/>
    <mergeCell ref="B652:C653"/>
    <mergeCell ref="D652:D653"/>
    <mergeCell ref="A670:A671"/>
    <mergeCell ref="B670:C671"/>
    <mergeCell ref="D670:D671"/>
    <mergeCell ref="A672:A673"/>
    <mergeCell ref="B672:C673"/>
    <mergeCell ref="D672:D673"/>
    <mergeCell ref="A666:A667"/>
    <mergeCell ref="B666:C667"/>
    <mergeCell ref="D666:D667"/>
    <mergeCell ref="A668:A669"/>
    <mergeCell ref="B668:C669"/>
    <mergeCell ref="D668:D669"/>
    <mergeCell ref="A662:A663"/>
    <mergeCell ref="B662:C663"/>
    <mergeCell ref="D662:D663"/>
    <mergeCell ref="A664:A665"/>
    <mergeCell ref="B664:C665"/>
    <mergeCell ref="D664:D665"/>
    <mergeCell ref="A682:A683"/>
    <mergeCell ref="B682:C683"/>
    <mergeCell ref="D682:D683"/>
    <mergeCell ref="A684:A685"/>
    <mergeCell ref="B684:C685"/>
    <mergeCell ref="D684:D685"/>
    <mergeCell ref="A678:A679"/>
    <mergeCell ref="B678:C679"/>
    <mergeCell ref="D678:D679"/>
    <mergeCell ref="A680:A681"/>
    <mergeCell ref="B680:C681"/>
    <mergeCell ref="D680:D681"/>
    <mergeCell ref="A674:A675"/>
    <mergeCell ref="B674:C675"/>
    <mergeCell ref="D674:D675"/>
    <mergeCell ref="A676:A677"/>
    <mergeCell ref="B676:C677"/>
    <mergeCell ref="D676:D677"/>
    <mergeCell ref="A694:A695"/>
    <mergeCell ref="B694:C695"/>
    <mergeCell ref="D694:D695"/>
    <mergeCell ref="A696:A697"/>
    <mergeCell ref="B696:C697"/>
    <mergeCell ref="D696:D697"/>
    <mergeCell ref="A690:A691"/>
    <mergeCell ref="B690:C691"/>
    <mergeCell ref="D690:D691"/>
    <mergeCell ref="A692:A693"/>
    <mergeCell ref="B692:C693"/>
    <mergeCell ref="D692:D693"/>
    <mergeCell ref="A686:A687"/>
    <mergeCell ref="B686:C687"/>
    <mergeCell ref="D686:D687"/>
    <mergeCell ref="A688:A689"/>
    <mergeCell ref="B688:C689"/>
    <mergeCell ref="D688:D689"/>
    <mergeCell ref="A706:A707"/>
    <mergeCell ref="B706:C707"/>
    <mergeCell ref="D706:D707"/>
    <mergeCell ref="A708:A709"/>
    <mergeCell ref="B708:C709"/>
    <mergeCell ref="D708:D709"/>
    <mergeCell ref="A702:A703"/>
    <mergeCell ref="B702:C703"/>
    <mergeCell ref="D702:D703"/>
    <mergeCell ref="A704:A705"/>
    <mergeCell ref="B704:C705"/>
    <mergeCell ref="D704:D705"/>
    <mergeCell ref="A698:A699"/>
    <mergeCell ref="B698:C699"/>
    <mergeCell ref="D698:D699"/>
    <mergeCell ref="A700:A701"/>
    <mergeCell ref="B700:C701"/>
    <mergeCell ref="D700:D701"/>
    <mergeCell ref="A718:A719"/>
    <mergeCell ref="B718:C719"/>
    <mergeCell ref="D718:D719"/>
    <mergeCell ref="A720:A721"/>
    <mergeCell ref="B720:C721"/>
    <mergeCell ref="D720:D721"/>
    <mergeCell ref="A714:A715"/>
    <mergeCell ref="B714:C715"/>
    <mergeCell ref="D714:D715"/>
    <mergeCell ref="A716:A717"/>
    <mergeCell ref="B716:C717"/>
    <mergeCell ref="D716:D717"/>
    <mergeCell ref="A710:A711"/>
    <mergeCell ref="B710:C711"/>
    <mergeCell ref="D710:D711"/>
    <mergeCell ref="A712:A713"/>
    <mergeCell ref="B712:C713"/>
    <mergeCell ref="D712:D713"/>
    <mergeCell ref="A730:A731"/>
    <mergeCell ref="B730:C731"/>
    <mergeCell ref="D730:D731"/>
    <mergeCell ref="A732:A733"/>
    <mergeCell ref="B732:C733"/>
    <mergeCell ref="D732:D733"/>
    <mergeCell ref="A726:A727"/>
    <mergeCell ref="B726:C727"/>
    <mergeCell ref="D726:D727"/>
    <mergeCell ref="A728:A729"/>
    <mergeCell ref="B728:C729"/>
    <mergeCell ref="D728:D729"/>
    <mergeCell ref="A722:A723"/>
    <mergeCell ref="B722:C723"/>
    <mergeCell ref="D722:D723"/>
    <mergeCell ref="A724:A725"/>
    <mergeCell ref="B724:C725"/>
    <mergeCell ref="D724:D725"/>
    <mergeCell ref="A742:A743"/>
    <mergeCell ref="B742:C743"/>
    <mergeCell ref="D742:D743"/>
    <mergeCell ref="A744:A745"/>
    <mergeCell ref="B744:C745"/>
    <mergeCell ref="D744:D745"/>
    <mergeCell ref="A738:A739"/>
    <mergeCell ref="B738:C739"/>
    <mergeCell ref="D738:D739"/>
    <mergeCell ref="A740:A741"/>
    <mergeCell ref="B740:C741"/>
    <mergeCell ref="D740:D741"/>
    <mergeCell ref="A734:A735"/>
    <mergeCell ref="B734:C735"/>
    <mergeCell ref="D734:D735"/>
    <mergeCell ref="A736:A737"/>
    <mergeCell ref="B736:C737"/>
    <mergeCell ref="D736:D737"/>
    <mergeCell ref="A754:A755"/>
    <mergeCell ref="B754:C755"/>
    <mergeCell ref="D754:D755"/>
    <mergeCell ref="A756:A757"/>
    <mergeCell ref="B756:C757"/>
    <mergeCell ref="D756:D757"/>
    <mergeCell ref="A750:A751"/>
    <mergeCell ref="B750:C751"/>
    <mergeCell ref="D750:D751"/>
    <mergeCell ref="A752:A753"/>
    <mergeCell ref="B752:C753"/>
    <mergeCell ref="D752:D753"/>
    <mergeCell ref="A746:A747"/>
    <mergeCell ref="B746:C747"/>
    <mergeCell ref="D746:D747"/>
    <mergeCell ref="A748:A749"/>
    <mergeCell ref="B748:C749"/>
    <mergeCell ref="D748:D749"/>
    <mergeCell ref="A766:A767"/>
    <mergeCell ref="B766:C767"/>
    <mergeCell ref="D766:D767"/>
    <mergeCell ref="A768:A769"/>
    <mergeCell ref="B768:C769"/>
    <mergeCell ref="D768:D769"/>
    <mergeCell ref="A762:A763"/>
    <mergeCell ref="B762:C763"/>
    <mergeCell ref="D762:D763"/>
    <mergeCell ref="A764:A765"/>
    <mergeCell ref="B764:C765"/>
    <mergeCell ref="D764:D765"/>
    <mergeCell ref="A758:A759"/>
    <mergeCell ref="B758:C759"/>
    <mergeCell ref="D758:D759"/>
    <mergeCell ref="A760:A761"/>
    <mergeCell ref="B760:C761"/>
    <mergeCell ref="D760:D761"/>
    <mergeCell ref="A779:A780"/>
    <mergeCell ref="B779:C780"/>
    <mergeCell ref="D779:D780"/>
    <mergeCell ref="A781:A782"/>
    <mergeCell ref="B781:C782"/>
    <mergeCell ref="D781:D782"/>
    <mergeCell ref="A774:A775"/>
    <mergeCell ref="B774:C775"/>
    <mergeCell ref="D774:D775"/>
    <mergeCell ref="B776:C776"/>
    <mergeCell ref="A777:A778"/>
    <mergeCell ref="B777:C778"/>
    <mergeCell ref="D777:D778"/>
    <mergeCell ref="A770:A771"/>
    <mergeCell ref="B770:C771"/>
    <mergeCell ref="D770:D771"/>
    <mergeCell ref="A772:A773"/>
    <mergeCell ref="B772:C773"/>
    <mergeCell ref="D772:D773"/>
    <mergeCell ref="A791:A792"/>
    <mergeCell ref="B791:C792"/>
    <mergeCell ref="D791:D792"/>
    <mergeCell ref="A793:A794"/>
    <mergeCell ref="B793:C794"/>
    <mergeCell ref="D793:D794"/>
    <mergeCell ref="A787:A788"/>
    <mergeCell ref="B787:C788"/>
    <mergeCell ref="D787:D788"/>
    <mergeCell ref="A789:A790"/>
    <mergeCell ref="B789:C790"/>
    <mergeCell ref="D789:D790"/>
    <mergeCell ref="A783:A784"/>
    <mergeCell ref="B783:C784"/>
    <mergeCell ref="D783:D784"/>
    <mergeCell ref="A785:A786"/>
    <mergeCell ref="B785:C786"/>
    <mergeCell ref="D785:D786"/>
    <mergeCell ref="A803:A804"/>
    <mergeCell ref="B803:C804"/>
    <mergeCell ref="D803:D804"/>
    <mergeCell ref="A805:A806"/>
    <mergeCell ref="B805:C806"/>
    <mergeCell ref="D805:D806"/>
    <mergeCell ref="A799:A800"/>
    <mergeCell ref="B799:C800"/>
    <mergeCell ref="D799:D800"/>
    <mergeCell ref="A801:A802"/>
    <mergeCell ref="B801:C802"/>
    <mergeCell ref="D801:D802"/>
    <mergeCell ref="A795:A796"/>
    <mergeCell ref="B795:C796"/>
    <mergeCell ref="D795:D796"/>
    <mergeCell ref="A797:A798"/>
    <mergeCell ref="B797:C798"/>
    <mergeCell ref="D797:D798"/>
    <mergeCell ref="A815:A816"/>
    <mergeCell ref="B815:C816"/>
    <mergeCell ref="D815:D816"/>
    <mergeCell ref="A817:A818"/>
    <mergeCell ref="B817:C818"/>
    <mergeCell ref="D817:D818"/>
    <mergeCell ref="A811:A812"/>
    <mergeCell ref="B811:C812"/>
    <mergeCell ref="D811:D812"/>
    <mergeCell ref="A813:A814"/>
    <mergeCell ref="B813:C814"/>
    <mergeCell ref="D813:D814"/>
    <mergeCell ref="A807:A808"/>
    <mergeCell ref="B807:C808"/>
    <mergeCell ref="D807:D808"/>
    <mergeCell ref="A809:A810"/>
    <mergeCell ref="B809:C810"/>
    <mergeCell ref="D809:D810"/>
    <mergeCell ref="A827:A828"/>
    <mergeCell ref="B827:C828"/>
    <mergeCell ref="D827:D828"/>
    <mergeCell ref="A829:A830"/>
    <mergeCell ref="B829:C830"/>
    <mergeCell ref="D829:D830"/>
    <mergeCell ref="A823:A824"/>
    <mergeCell ref="B823:C824"/>
    <mergeCell ref="D823:D824"/>
    <mergeCell ref="A825:A826"/>
    <mergeCell ref="B825:C826"/>
    <mergeCell ref="D825:D826"/>
    <mergeCell ref="A819:A820"/>
    <mergeCell ref="B819:C820"/>
    <mergeCell ref="D819:D820"/>
    <mergeCell ref="A821:A822"/>
    <mergeCell ref="B821:C822"/>
    <mergeCell ref="D821:D822"/>
    <mergeCell ref="A839:A840"/>
    <mergeCell ref="B839:C840"/>
    <mergeCell ref="D839:D840"/>
    <mergeCell ref="A841:A842"/>
    <mergeCell ref="B841:C842"/>
    <mergeCell ref="D841:D842"/>
    <mergeCell ref="A835:A836"/>
    <mergeCell ref="B835:C836"/>
    <mergeCell ref="D835:D836"/>
    <mergeCell ref="A837:A838"/>
    <mergeCell ref="B837:C838"/>
    <mergeCell ref="D837:D838"/>
    <mergeCell ref="A831:A832"/>
    <mergeCell ref="B831:C832"/>
    <mergeCell ref="D831:D832"/>
    <mergeCell ref="A833:A834"/>
    <mergeCell ref="B833:C834"/>
    <mergeCell ref="D833:D834"/>
    <mergeCell ref="A851:A852"/>
    <mergeCell ref="B851:C852"/>
    <mergeCell ref="D851:D852"/>
    <mergeCell ref="A853:A854"/>
    <mergeCell ref="B853:C854"/>
    <mergeCell ref="D853:D854"/>
    <mergeCell ref="A847:A848"/>
    <mergeCell ref="B847:C848"/>
    <mergeCell ref="D847:D848"/>
    <mergeCell ref="A849:A850"/>
    <mergeCell ref="B849:C850"/>
    <mergeCell ref="D849:D850"/>
    <mergeCell ref="A843:A844"/>
    <mergeCell ref="B843:C844"/>
    <mergeCell ref="D843:D844"/>
    <mergeCell ref="A845:A846"/>
    <mergeCell ref="B845:C846"/>
    <mergeCell ref="D845:D846"/>
    <mergeCell ref="A863:A864"/>
    <mergeCell ref="B863:C864"/>
    <mergeCell ref="D863:D864"/>
    <mergeCell ref="A865:A866"/>
    <mergeCell ref="B865:C866"/>
    <mergeCell ref="D865:D866"/>
    <mergeCell ref="A859:A860"/>
    <mergeCell ref="B859:C860"/>
    <mergeCell ref="D859:D860"/>
    <mergeCell ref="A861:A862"/>
    <mergeCell ref="B861:C862"/>
    <mergeCell ref="D861:D862"/>
    <mergeCell ref="A855:A856"/>
    <mergeCell ref="B855:C856"/>
    <mergeCell ref="D855:D856"/>
    <mergeCell ref="A857:A858"/>
    <mergeCell ref="B857:C858"/>
    <mergeCell ref="D857:D858"/>
    <mergeCell ref="A875:A876"/>
    <mergeCell ref="B875:C876"/>
    <mergeCell ref="D875:D876"/>
    <mergeCell ref="A877:A878"/>
    <mergeCell ref="B877:C878"/>
    <mergeCell ref="D877:D878"/>
    <mergeCell ref="A871:A872"/>
    <mergeCell ref="B871:C872"/>
    <mergeCell ref="D871:D872"/>
    <mergeCell ref="A873:A874"/>
    <mergeCell ref="B873:C874"/>
    <mergeCell ref="D873:D874"/>
    <mergeCell ref="A867:A868"/>
    <mergeCell ref="B867:C868"/>
    <mergeCell ref="D867:D868"/>
    <mergeCell ref="A869:A870"/>
    <mergeCell ref="B869:C870"/>
    <mergeCell ref="D869:D870"/>
    <mergeCell ref="A887:A888"/>
    <mergeCell ref="B887:C888"/>
    <mergeCell ref="D887:D888"/>
    <mergeCell ref="A889:A890"/>
    <mergeCell ref="B889:C890"/>
    <mergeCell ref="D889:D890"/>
    <mergeCell ref="A883:A884"/>
    <mergeCell ref="B883:C884"/>
    <mergeCell ref="D883:D884"/>
    <mergeCell ref="A885:A886"/>
    <mergeCell ref="B885:C886"/>
    <mergeCell ref="D885:D886"/>
    <mergeCell ref="A879:A880"/>
    <mergeCell ref="B879:C880"/>
    <mergeCell ref="D879:D880"/>
    <mergeCell ref="A881:A882"/>
    <mergeCell ref="B881:C882"/>
    <mergeCell ref="D881:D882"/>
    <mergeCell ref="A899:A900"/>
    <mergeCell ref="B899:C900"/>
    <mergeCell ref="D899:D900"/>
    <mergeCell ref="A901:A902"/>
    <mergeCell ref="B901:C902"/>
    <mergeCell ref="D901:D902"/>
    <mergeCell ref="A895:A896"/>
    <mergeCell ref="B895:C896"/>
    <mergeCell ref="D895:D896"/>
    <mergeCell ref="A897:A898"/>
    <mergeCell ref="B897:C898"/>
    <mergeCell ref="D897:D898"/>
    <mergeCell ref="A891:A892"/>
    <mergeCell ref="B891:C892"/>
    <mergeCell ref="D891:D892"/>
    <mergeCell ref="A893:A894"/>
    <mergeCell ref="B893:C894"/>
    <mergeCell ref="D893:D894"/>
    <mergeCell ref="A911:A912"/>
    <mergeCell ref="B911:C912"/>
    <mergeCell ref="D911:D912"/>
    <mergeCell ref="A913:A914"/>
    <mergeCell ref="B913:C914"/>
    <mergeCell ref="D913:D914"/>
    <mergeCell ref="A907:A908"/>
    <mergeCell ref="B907:C908"/>
    <mergeCell ref="D907:D908"/>
    <mergeCell ref="A909:A910"/>
    <mergeCell ref="B909:C910"/>
    <mergeCell ref="D909:D910"/>
    <mergeCell ref="A903:A904"/>
    <mergeCell ref="B903:C904"/>
    <mergeCell ref="D903:D904"/>
    <mergeCell ref="A905:A906"/>
    <mergeCell ref="B905:C906"/>
    <mergeCell ref="D905:D906"/>
    <mergeCell ref="A923:A924"/>
    <mergeCell ref="B923:C924"/>
    <mergeCell ref="D923:D924"/>
    <mergeCell ref="A925:A926"/>
    <mergeCell ref="B925:C926"/>
    <mergeCell ref="D925:D926"/>
    <mergeCell ref="A919:A920"/>
    <mergeCell ref="B919:C920"/>
    <mergeCell ref="D919:D920"/>
    <mergeCell ref="A921:A922"/>
    <mergeCell ref="B921:C922"/>
    <mergeCell ref="D921:D922"/>
    <mergeCell ref="A915:A916"/>
    <mergeCell ref="B915:C916"/>
    <mergeCell ref="D915:D916"/>
    <mergeCell ref="A917:A918"/>
    <mergeCell ref="B917:C918"/>
    <mergeCell ref="D917:D918"/>
    <mergeCell ref="A935:A936"/>
    <mergeCell ref="B935:C936"/>
    <mergeCell ref="D935:D936"/>
    <mergeCell ref="A937:A938"/>
    <mergeCell ref="B937:C938"/>
    <mergeCell ref="D937:D938"/>
    <mergeCell ref="A931:A932"/>
    <mergeCell ref="B931:C932"/>
    <mergeCell ref="D931:D932"/>
    <mergeCell ref="A933:A934"/>
    <mergeCell ref="B933:C934"/>
    <mergeCell ref="D933:D934"/>
    <mergeCell ref="A927:A928"/>
    <mergeCell ref="B927:C928"/>
    <mergeCell ref="D927:D928"/>
    <mergeCell ref="A929:A930"/>
    <mergeCell ref="B929:C930"/>
    <mergeCell ref="D929:D930"/>
    <mergeCell ref="A947:A948"/>
    <mergeCell ref="B947:C948"/>
    <mergeCell ref="D947:D948"/>
    <mergeCell ref="A949:A950"/>
    <mergeCell ref="B949:C950"/>
    <mergeCell ref="D949:D950"/>
    <mergeCell ref="A943:A944"/>
    <mergeCell ref="B943:C944"/>
    <mergeCell ref="D943:D944"/>
    <mergeCell ref="A945:A946"/>
    <mergeCell ref="B945:C946"/>
    <mergeCell ref="D945:D946"/>
    <mergeCell ref="A939:A940"/>
    <mergeCell ref="B939:C940"/>
    <mergeCell ref="D939:D940"/>
    <mergeCell ref="A941:A942"/>
    <mergeCell ref="B941:C942"/>
    <mergeCell ref="D941:D942"/>
    <mergeCell ref="A959:A960"/>
    <mergeCell ref="B959:C960"/>
    <mergeCell ref="D959:D960"/>
    <mergeCell ref="A961:A962"/>
    <mergeCell ref="B961:C962"/>
    <mergeCell ref="D961:D962"/>
    <mergeCell ref="A955:A956"/>
    <mergeCell ref="B955:C956"/>
    <mergeCell ref="D955:D956"/>
    <mergeCell ref="A957:A958"/>
    <mergeCell ref="B957:C958"/>
    <mergeCell ref="D957:D958"/>
    <mergeCell ref="A951:A952"/>
    <mergeCell ref="B951:C952"/>
    <mergeCell ref="D951:D952"/>
    <mergeCell ref="A953:A954"/>
    <mergeCell ref="B953:C954"/>
    <mergeCell ref="D953:D954"/>
    <mergeCell ref="A971:A972"/>
    <mergeCell ref="B971:C972"/>
    <mergeCell ref="D971:D972"/>
    <mergeCell ref="A973:A974"/>
    <mergeCell ref="B973:C974"/>
    <mergeCell ref="D973:D974"/>
    <mergeCell ref="A967:A968"/>
    <mergeCell ref="B967:C968"/>
    <mergeCell ref="D967:D968"/>
    <mergeCell ref="A969:A970"/>
    <mergeCell ref="B969:C970"/>
    <mergeCell ref="D969:D970"/>
    <mergeCell ref="A963:A964"/>
    <mergeCell ref="B963:C964"/>
    <mergeCell ref="D963:D964"/>
    <mergeCell ref="A965:A966"/>
    <mergeCell ref="B965:C966"/>
    <mergeCell ref="D965:D966"/>
    <mergeCell ref="A983:A984"/>
    <mergeCell ref="B983:C984"/>
    <mergeCell ref="D983:D984"/>
    <mergeCell ref="A985:A986"/>
    <mergeCell ref="B985:C986"/>
    <mergeCell ref="D985:D986"/>
    <mergeCell ref="A979:A980"/>
    <mergeCell ref="B979:C980"/>
    <mergeCell ref="D979:D980"/>
    <mergeCell ref="A981:A982"/>
    <mergeCell ref="B981:C982"/>
    <mergeCell ref="D981:D982"/>
    <mergeCell ref="A975:A976"/>
    <mergeCell ref="B975:C976"/>
    <mergeCell ref="D975:D976"/>
    <mergeCell ref="A977:A978"/>
    <mergeCell ref="B977:C978"/>
    <mergeCell ref="D977:D978"/>
    <mergeCell ref="A995:A996"/>
    <mergeCell ref="B995:C996"/>
    <mergeCell ref="D995:D996"/>
    <mergeCell ref="A997:A998"/>
    <mergeCell ref="B997:C998"/>
    <mergeCell ref="D997:D998"/>
    <mergeCell ref="A991:A992"/>
    <mergeCell ref="B991:C992"/>
    <mergeCell ref="D991:D992"/>
    <mergeCell ref="A993:A994"/>
    <mergeCell ref="B993:C994"/>
    <mergeCell ref="D993:D994"/>
    <mergeCell ref="A987:A988"/>
    <mergeCell ref="B987:C988"/>
    <mergeCell ref="D987:D988"/>
    <mergeCell ref="A989:A990"/>
    <mergeCell ref="B989:C990"/>
    <mergeCell ref="D989:D990"/>
    <mergeCell ref="A1007:A1008"/>
    <mergeCell ref="B1007:C1008"/>
    <mergeCell ref="D1007:D1008"/>
    <mergeCell ref="A1009:A1010"/>
    <mergeCell ref="B1009:C1010"/>
    <mergeCell ref="D1009:D1010"/>
    <mergeCell ref="A1003:A1004"/>
    <mergeCell ref="B1003:C1004"/>
    <mergeCell ref="D1003:D1004"/>
    <mergeCell ref="A1005:A1006"/>
    <mergeCell ref="B1005:C1006"/>
    <mergeCell ref="D1005:D1006"/>
    <mergeCell ref="A999:A1000"/>
    <mergeCell ref="B999:C1000"/>
    <mergeCell ref="D999:D1000"/>
    <mergeCell ref="A1001:A1002"/>
    <mergeCell ref="B1001:C1002"/>
    <mergeCell ref="D1001:D1002"/>
    <mergeCell ref="A1019:A1020"/>
    <mergeCell ref="B1019:C1020"/>
    <mergeCell ref="D1019:D1020"/>
    <mergeCell ref="A1021:A1022"/>
    <mergeCell ref="B1021:C1022"/>
    <mergeCell ref="D1021:D1022"/>
    <mergeCell ref="A1015:A1016"/>
    <mergeCell ref="B1015:C1016"/>
    <mergeCell ref="D1015:D1016"/>
    <mergeCell ref="A1017:A1018"/>
    <mergeCell ref="B1017:C1018"/>
    <mergeCell ref="D1017:D1018"/>
    <mergeCell ref="A1011:A1012"/>
    <mergeCell ref="B1011:C1012"/>
    <mergeCell ref="D1011:D1012"/>
    <mergeCell ref="A1013:A1014"/>
    <mergeCell ref="B1013:C1014"/>
    <mergeCell ref="D1013:D1014"/>
    <mergeCell ref="A1031:A1032"/>
    <mergeCell ref="B1031:C1032"/>
    <mergeCell ref="D1031:D1032"/>
    <mergeCell ref="A1033:A1034"/>
    <mergeCell ref="B1033:C1034"/>
    <mergeCell ref="D1033:D1034"/>
    <mergeCell ref="A1027:A1028"/>
    <mergeCell ref="B1027:C1028"/>
    <mergeCell ref="D1027:D1028"/>
    <mergeCell ref="A1029:A1030"/>
    <mergeCell ref="B1029:C1030"/>
    <mergeCell ref="D1029:D1030"/>
    <mergeCell ref="A1023:A1024"/>
    <mergeCell ref="B1023:C1024"/>
    <mergeCell ref="D1023:D1024"/>
    <mergeCell ref="A1025:A1026"/>
    <mergeCell ref="B1025:C1026"/>
    <mergeCell ref="D1025:D1026"/>
    <mergeCell ref="A1043:A1044"/>
    <mergeCell ref="B1043:C1044"/>
    <mergeCell ref="D1043:D1044"/>
    <mergeCell ref="A1045:A1046"/>
    <mergeCell ref="B1045:C1046"/>
    <mergeCell ref="D1045:D1046"/>
    <mergeCell ref="A1039:A1040"/>
    <mergeCell ref="B1039:C1040"/>
    <mergeCell ref="D1039:D1040"/>
    <mergeCell ref="A1041:A1042"/>
    <mergeCell ref="B1041:C1042"/>
    <mergeCell ref="D1041:D1042"/>
    <mergeCell ref="A1035:A1036"/>
    <mergeCell ref="B1035:C1036"/>
    <mergeCell ref="D1035:D1036"/>
    <mergeCell ref="A1037:A1038"/>
    <mergeCell ref="B1037:C1038"/>
    <mergeCell ref="D1037:D1038"/>
    <mergeCell ref="A1055:A1056"/>
    <mergeCell ref="B1055:C1056"/>
    <mergeCell ref="D1055:D1056"/>
    <mergeCell ref="A1057:A1058"/>
    <mergeCell ref="B1057:C1058"/>
    <mergeCell ref="D1057:D1058"/>
    <mergeCell ref="A1051:A1052"/>
    <mergeCell ref="B1051:C1052"/>
    <mergeCell ref="D1051:D1052"/>
    <mergeCell ref="A1053:A1054"/>
    <mergeCell ref="B1053:C1054"/>
    <mergeCell ref="D1053:D1054"/>
    <mergeCell ref="A1047:A1048"/>
    <mergeCell ref="B1047:C1048"/>
    <mergeCell ref="D1047:D1048"/>
    <mergeCell ref="A1049:A1050"/>
    <mergeCell ref="B1049:C1050"/>
    <mergeCell ref="D1049:D1050"/>
    <mergeCell ref="A1067:A1068"/>
    <mergeCell ref="B1067:C1068"/>
    <mergeCell ref="D1067:D1068"/>
    <mergeCell ref="A1069:A1070"/>
    <mergeCell ref="B1069:C1070"/>
    <mergeCell ref="D1069:D1070"/>
    <mergeCell ref="A1063:A1064"/>
    <mergeCell ref="B1063:C1064"/>
    <mergeCell ref="D1063:D1064"/>
    <mergeCell ref="A1065:A1066"/>
    <mergeCell ref="B1065:C1066"/>
    <mergeCell ref="D1065:D1066"/>
    <mergeCell ref="A1059:A1060"/>
    <mergeCell ref="B1059:C1060"/>
    <mergeCell ref="D1059:D1060"/>
    <mergeCell ref="A1061:A1062"/>
    <mergeCell ref="B1061:C1062"/>
    <mergeCell ref="D1061:D1062"/>
    <mergeCell ref="A1079:A1080"/>
    <mergeCell ref="B1079:C1080"/>
    <mergeCell ref="D1079:D1080"/>
    <mergeCell ref="A1081:A1082"/>
    <mergeCell ref="B1081:C1082"/>
    <mergeCell ref="D1081:D1082"/>
    <mergeCell ref="A1075:A1076"/>
    <mergeCell ref="B1075:C1076"/>
    <mergeCell ref="D1075:D1076"/>
    <mergeCell ref="A1077:A1078"/>
    <mergeCell ref="B1077:C1078"/>
    <mergeCell ref="D1077:D1078"/>
    <mergeCell ref="A1071:A1072"/>
    <mergeCell ref="B1071:C1072"/>
    <mergeCell ref="D1071:D1072"/>
    <mergeCell ref="A1073:A1074"/>
    <mergeCell ref="B1073:C1074"/>
    <mergeCell ref="D1073:D1074"/>
    <mergeCell ref="A1091:A1092"/>
    <mergeCell ref="B1091:C1092"/>
    <mergeCell ref="D1091:D1092"/>
    <mergeCell ref="A1093:A1094"/>
    <mergeCell ref="B1093:C1094"/>
    <mergeCell ref="D1093:D1094"/>
    <mergeCell ref="A1087:A1088"/>
    <mergeCell ref="B1087:C1088"/>
    <mergeCell ref="D1087:D1088"/>
    <mergeCell ref="A1089:A1090"/>
    <mergeCell ref="B1089:C1090"/>
    <mergeCell ref="D1089:D1090"/>
    <mergeCell ref="A1083:A1084"/>
    <mergeCell ref="B1083:C1084"/>
    <mergeCell ref="D1083:D1084"/>
    <mergeCell ref="A1085:A1086"/>
    <mergeCell ref="B1085:C1086"/>
    <mergeCell ref="D1085:D1086"/>
    <mergeCell ref="A1103:A1104"/>
    <mergeCell ref="B1103:C1104"/>
    <mergeCell ref="D1103:D1104"/>
    <mergeCell ref="A1105:A1106"/>
    <mergeCell ref="B1105:C1106"/>
    <mergeCell ref="D1105:D1106"/>
    <mergeCell ref="A1099:A1100"/>
    <mergeCell ref="B1099:C1100"/>
    <mergeCell ref="D1099:D1100"/>
    <mergeCell ref="A1101:A1102"/>
    <mergeCell ref="B1101:C1102"/>
    <mergeCell ref="D1101:D1102"/>
    <mergeCell ref="A1095:A1096"/>
    <mergeCell ref="B1095:C1096"/>
    <mergeCell ref="D1095:D1096"/>
    <mergeCell ref="A1097:A1098"/>
    <mergeCell ref="B1097:C1098"/>
    <mergeCell ref="D1097:D1098"/>
    <mergeCell ref="A1115:A1116"/>
    <mergeCell ref="B1115:C1116"/>
    <mergeCell ref="D1115:D1116"/>
    <mergeCell ref="A1117:A1118"/>
    <mergeCell ref="B1117:C1118"/>
    <mergeCell ref="D1117:D1118"/>
    <mergeCell ref="A1111:A1112"/>
    <mergeCell ref="B1111:C1112"/>
    <mergeCell ref="D1111:D1112"/>
    <mergeCell ref="A1113:A1114"/>
    <mergeCell ref="B1113:C1114"/>
    <mergeCell ref="D1113:D1114"/>
    <mergeCell ref="A1107:A1108"/>
    <mergeCell ref="B1107:C1108"/>
    <mergeCell ref="D1107:D1108"/>
    <mergeCell ref="A1109:A1110"/>
    <mergeCell ref="B1109:C1110"/>
    <mergeCell ref="D1109:D1110"/>
    <mergeCell ref="A1127:A1128"/>
    <mergeCell ref="B1127:C1128"/>
    <mergeCell ref="D1127:D1128"/>
    <mergeCell ref="A1129:A1130"/>
    <mergeCell ref="B1129:C1130"/>
    <mergeCell ref="D1129:D1130"/>
    <mergeCell ref="A1123:A1124"/>
    <mergeCell ref="B1123:C1124"/>
    <mergeCell ref="D1123:D1124"/>
    <mergeCell ref="A1125:A1126"/>
    <mergeCell ref="B1125:C1126"/>
    <mergeCell ref="D1125:D1126"/>
    <mergeCell ref="A1119:A1120"/>
    <mergeCell ref="B1119:C1120"/>
    <mergeCell ref="D1119:D1120"/>
    <mergeCell ref="A1121:A1122"/>
    <mergeCell ref="B1121:C1122"/>
    <mergeCell ref="D1121:D1122"/>
    <mergeCell ref="A1139:A1140"/>
    <mergeCell ref="B1139:C1140"/>
    <mergeCell ref="D1139:D1140"/>
    <mergeCell ref="A1141:A1142"/>
    <mergeCell ref="B1141:C1142"/>
    <mergeCell ref="D1141:D1142"/>
    <mergeCell ref="A1135:A1136"/>
    <mergeCell ref="B1135:C1136"/>
    <mergeCell ref="D1135:D1136"/>
    <mergeCell ref="A1137:A1138"/>
    <mergeCell ref="B1137:C1138"/>
    <mergeCell ref="D1137:D1138"/>
    <mergeCell ref="A1131:A1132"/>
    <mergeCell ref="B1131:C1132"/>
    <mergeCell ref="D1131:D1132"/>
    <mergeCell ref="A1133:A1134"/>
    <mergeCell ref="B1133:C1134"/>
    <mergeCell ref="D1133:D1134"/>
    <mergeCell ref="A1151:A1152"/>
    <mergeCell ref="B1151:C1152"/>
    <mergeCell ref="D1151:D1152"/>
    <mergeCell ref="A1153:A1154"/>
    <mergeCell ref="B1153:C1154"/>
    <mergeCell ref="D1153:D1154"/>
    <mergeCell ref="A1147:A1148"/>
    <mergeCell ref="B1147:C1148"/>
    <mergeCell ref="D1147:D1148"/>
    <mergeCell ref="A1149:A1150"/>
    <mergeCell ref="B1149:C1150"/>
    <mergeCell ref="D1149:D1150"/>
    <mergeCell ref="A1143:A1144"/>
    <mergeCell ref="B1143:C1144"/>
    <mergeCell ref="D1143:D1144"/>
    <mergeCell ref="A1145:A1146"/>
    <mergeCell ref="B1145:C1146"/>
    <mergeCell ref="D1145:D1146"/>
    <mergeCell ref="A1163:A1164"/>
    <mergeCell ref="B1163:C1164"/>
    <mergeCell ref="D1163:D1164"/>
    <mergeCell ref="A1165:A1166"/>
    <mergeCell ref="B1165:C1166"/>
    <mergeCell ref="D1165:D1166"/>
    <mergeCell ref="A1159:A1160"/>
    <mergeCell ref="B1159:C1160"/>
    <mergeCell ref="D1159:D1160"/>
    <mergeCell ref="A1161:A1162"/>
    <mergeCell ref="B1161:C1162"/>
    <mergeCell ref="D1161:D1162"/>
    <mergeCell ref="A1155:A1156"/>
    <mergeCell ref="B1155:C1156"/>
    <mergeCell ref="D1155:D1156"/>
    <mergeCell ref="A1157:A1158"/>
    <mergeCell ref="B1157:C1158"/>
    <mergeCell ref="D1157:D1158"/>
    <mergeCell ref="A1175:A1176"/>
    <mergeCell ref="B1175:C1176"/>
    <mergeCell ref="D1175:D1176"/>
    <mergeCell ref="A1177:A1178"/>
    <mergeCell ref="B1177:C1178"/>
    <mergeCell ref="D1177:D1178"/>
    <mergeCell ref="A1171:A1172"/>
    <mergeCell ref="B1171:C1172"/>
    <mergeCell ref="D1171:D1172"/>
    <mergeCell ref="A1173:A1174"/>
    <mergeCell ref="B1173:C1174"/>
    <mergeCell ref="D1173:D1174"/>
    <mergeCell ref="A1167:A1168"/>
    <mergeCell ref="B1167:C1168"/>
    <mergeCell ref="D1167:D1168"/>
    <mergeCell ref="A1169:A1170"/>
    <mergeCell ref="B1169:C1170"/>
    <mergeCell ref="D1169:D1170"/>
    <mergeCell ref="A1187:A1188"/>
    <mergeCell ref="B1187:C1188"/>
    <mergeCell ref="D1187:D1188"/>
    <mergeCell ref="A1189:A1190"/>
    <mergeCell ref="B1189:C1190"/>
    <mergeCell ref="D1189:D1190"/>
    <mergeCell ref="A1183:A1184"/>
    <mergeCell ref="B1183:C1184"/>
    <mergeCell ref="D1183:D1184"/>
    <mergeCell ref="A1185:A1186"/>
    <mergeCell ref="B1185:C1186"/>
    <mergeCell ref="D1185:D1186"/>
    <mergeCell ref="A1179:A1180"/>
    <mergeCell ref="B1179:C1180"/>
    <mergeCell ref="D1179:D1180"/>
    <mergeCell ref="A1181:A1182"/>
    <mergeCell ref="B1181:C1182"/>
    <mergeCell ref="D1181:D1182"/>
    <mergeCell ref="A1199:A1200"/>
    <mergeCell ref="B1199:C1200"/>
    <mergeCell ref="D1199:D1200"/>
    <mergeCell ref="A1201:A1202"/>
    <mergeCell ref="B1201:C1202"/>
    <mergeCell ref="D1201:D1202"/>
    <mergeCell ref="A1195:A1196"/>
    <mergeCell ref="B1195:C1196"/>
    <mergeCell ref="D1195:D1196"/>
    <mergeCell ref="A1197:A1198"/>
    <mergeCell ref="B1197:C1198"/>
    <mergeCell ref="D1197:D1198"/>
    <mergeCell ref="A1191:A1192"/>
    <mergeCell ref="B1191:C1192"/>
    <mergeCell ref="D1191:D1192"/>
    <mergeCell ref="A1193:A1194"/>
    <mergeCell ref="B1193:C1194"/>
    <mergeCell ref="D1193:D1194"/>
    <mergeCell ref="A1211:A1212"/>
    <mergeCell ref="B1211:C1212"/>
    <mergeCell ref="D1211:D1212"/>
    <mergeCell ref="A1213:A1214"/>
    <mergeCell ref="B1213:C1214"/>
    <mergeCell ref="D1213:D1214"/>
    <mergeCell ref="A1207:A1208"/>
    <mergeCell ref="B1207:C1208"/>
    <mergeCell ref="D1207:D1208"/>
    <mergeCell ref="A1209:A1210"/>
    <mergeCell ref="B1209:C1210"/>
    <mergeCell ref="D1209:D1210"/>
    <mergeCell ref="A1203:A1204"/>
    <mergeCell ref="B1203:C1204"/>
    <mergeCell ref="D1203:D1204"/>
    <mergeCell ref="A1205:A1206"/>
    <mergeCell ref="B1205:C1206"/>
    <mergeCell ref="D1205:D1206"/>
    <mergeCell ref="A1223:A1224"/>
    <mergeCell ref="B1223:C1224"/>
    <mergeCell ref="D1223:D1224"/>
    <mergeCell ref="A1225:A1226"/>
    <mergeCell ref="B1225:C1226"/>
    <mergeCell ref="D1225:D1226"/>
    <mergeCell ref="A1219:A1220"/>
    <mergeCell ref="B1219:C1220"/>
    <mergeCell ref="D1219:D1220"/>
    <mergeCell ref="A1221:A1222"/>
    <mergeCell ref="B1221:C1222"/>
    <mergeCell ref="D1221:D1222"/>
    <mergeCell ref="A1215:A1216"/>
    <mergeCell ref="B1215:C1216"/>
    <mergeCell ref="D1215:D1216"/>
    <mergeCell ref="A1217:A1218"/>
    <mergeCell ref="B1217:C1218"/>
    <mergeCell ref="D1217:D1218"/>
    <mergeCell ref="A1235:A1236"/>
    <mergeCell ref="B1235:C1236"/>
    <mergeCell ref="D1235:D1236"/>
    <mergeCell ref="A1237:A1238"/>
    <mergeCell ref="B1237:C1238"/>
    <mergeCell ref="D1237:D1238"/>
    <mergeCell ref="A1231:A1232"/>
    <mergeCell ref="B1231:C1232"/>
    <mergeCell ref="D1231:D1232"/>
    <mergeCell ref="A1233:A1234"/>
    <mergeCell ref="B1233:C1234"/>
    <mergeCell ref="D1233:D1234"/>
    <mergeCell ref="A1227:A1228"/>
    <mergeCell ref="B1227:C1228"/>
    <mergeCell ref="D1227:D1228"/>
    <mergeCell ref="A1229:A1230"/>
    <mergeCell ref="B1229:C1230"/>
    <mergeCell ref="D1229:D1230"/>
    <mergeCell ref="A1247:A1248"/>
    <mergeCell ref="B1247:C1248"/>
    <mergeCell ref="D1247:D1248"/>
    <mergeCell ref="A1249:A1250"/>
    <mergeCell ref="B1249:C1250"/>
    <mergeCell ref="D1249:D1250"/>
    <mergeCell ref="A1243:A1244"/>
    <mergeCell ref="B1243:C1244"/>
    <mergeCell ref="D1243:D1244"/>
    <mergeCell ref="A1245:A1246"/>
    <mergeCell ref="B1245:C1246"/>
    <mergeCell ref="D1245:D1246"/>
    <mergeCell ref="A1239:A1240"/>
    <mergeCell ref="B1239:C1240"/>
    <mergeCell ref="D1239:D1240"/>
    <mergeCell ref="A1241:A1242"/>
    <mergeCell ref="B1241:C1242"/>
    <mergeCell ref="D1241:D1242"/>
    <mergeCell ref="A1259:A1260"/>
    <mergeCell ref="B1259:C1260"/>
    <mergeCell ref="D1259:D1260"/>
    <mergeCell ref="A1261:A1262"/>
    <mergeCell ref="B1261:C1262"/>
    <mergeCell ref="D1261:D1262"/>
    <mergeCell ref="A1255:A1256"/>
    <mergeCell ref="B1255:C1256"/>
    <mergeCell ref="D1255:D1256"/>
    <mergeCell ref="A1257:A1258"/>
    <mergeCell ref="B1257:C1258"/>
    <mergeCell ref="D1257:D1258"/>
    <mergeCell ref="A1251:A1252"/>
    <mergeCell ref="B1251:C1252"/>
    <mergeCell ref="D1251:D1252"/>
    <mergeCell ref="A1253:A1254"/>
    <mergeCell ref="B1253:C1254"/>
    <mergeCell ref="D1253:D1254"/>
    <mergeCell ref="A1271:A1272"/>
    <mergeCell ref="B1271:C1272"/>
    <mergeCell ref="D1271:D1272"/>
    <mergeCell ref="A1273:A1274"/>
    <mergeCell ref="B1273:C1274"/>
    <mergeCell ref="D1273:D1274"/>
    <mergeCell ref="A1267:A1268"/>
    <mergeCell ref="B1267:C1268"/>
    <mergeCell ref="D1267:D1268"/>
    <mergeCell ref="A1269:A1270"/>
    <mergeCell ref="B1269:C1270"/>
    <mergeCell ref="D1269:D1270"/>
    <mergeCell ref="A1263:A1264"/>
    <mergeCell ref="B1263:C1264"/>
    <mergeCell ref="D1263:D1264"/>
    <mergeCell ref="A1265:A1266"/>
    <mergeCell ref="B1265:C1266"/>
    <mergeCell ref="D1265:D1266"/>
    <mergeCell ref="A1283:A1284"/>
    <mergeCell ref="B1283:C1284"/>
    <mergeCell ref="D1283:D1284"/>
    <mergeCell ref="A1285:A1286"/>
    <mergeCell ref="B1285:C1286"/>
    <mergeCell ref="D1285:D1286"/>
    <mergeCell ref="A1279:A1280"/>
    <mergeCell ref="B1279:C1280"/>
    <mergeCell ref="D1279:D1280"/>
    <mergeCell ref="A1281:A1282"/>
    <mergeCell ref="B1281:C1282"/>
    <mergeCell ref="D1281:D1282"/>
    <mergeCell ref="A1275:A1276"/>
    <mergeCell ref="B1275:C1276"/>
    <mergeCell ref="D1275:D1276"/>
    <mergeCell ref="A1277:A1278"/>
    <mergeCell ref="B1277:C1278"/>
    <mergeCell ref="D1277:D1278"/>
    <mergeCell ref="A1295:A1296"/>
    <mergeCell ref="B1295:C1296"/>
    <mergeCell ref="D1295:D1296"/>
    <mergeCell ref="A1297:A1298"/>
    <mergeCell ref="B1297:C1298"/>
    <mergeCell ref="D1297:D1298"/>
    <mergeCell ref="A1291:A1292"/>
    <mergeCell ref="B1291:C1292"/>
    <mergeCell ref="D1291:D1292"/>
    <mergeCell ref="A1293:A1294"/>
    <mergeCell ref="B1293:C1294"/>
    <mergeCell ref="D1293:D1294"/>
    <mergeCell ref="A1287:A1288"/>
    <mergeCell ref="B1287:C1288"/>
    <mergeCell ref="D1287:D1288"/>
    <mergeCell ref="A1289:A1290"/>
    <mergeCell ref="B1289:C1290"/>
    <mergeCell ref="D1289:D1290"/>
    <mergeCell ref="A1307:A1308"/>
    <mergeCell ref="B1307:C1308"/>
    <mergeCell ref="D1307:D1308"/>
    <mergeCell ref="A1309:A1310"/>
    <mergeCell ref="B1309:C1310"/>
    <mergeCell ref="D1309:D1310"/>
    <mergeCell ref="A1303:A1304"/>
    <mergeCell ref="B1303:C1304"/>
    <mergeCell ref="D1303:D1304"/>
    <mergeCell ref="A1305:A1306"/>
    <mergeCell ref="B1305:C1306"/>
    <mergeCell ref="D1305:D1306"/>
    <mergeCell ref="A1299:A1300"/>
    <mergeCell ref="B1299:C1300"/>
    <mergeCell ref="D1299:D1300"/>
    <mergeCell ref="A1301:A1302"/>
    <mergeCell ref="B1301:C1302"/>
    <mergeCell ref="D1301:D1302"/>
    <mergeCell ref="A1319:A1320"/>
    <mergeCell ref="B1319:C1320"/>
    <mergeCell ref="D1319:D1320"/>
    <mergeCell ref="A1321:A1322"/>
    <mergeCell ref="B1321:C1322"/>
    <mergeCell ref="D1321:D1322"/>
    <mergeCell ref="A1315:A1316"/>
    <mergeCell ref="B1315:C1316"/>
    <mergeCell ref="D1315:D1316"/>
    <mergeCell ref="A1317:A1318"/>
    <mergeCell ref="B1317:C1318"/>
    <mergeCell ref="D1317:D1318"/>
    <mergeCell ref="A1311:A1312"/>
    <mergeCell ref="B1311:C1312"/>
    <mergeCell ref="D1311:D1312"/>
    <mergeCell ref="A1313:A1314"/>
    <mergeCell ref="B1313:C1314"/>
    <mergeCell ref="D1313:D1314"/>
    <mergeCell ref="A1331:A1332"/>
    <mergeCell ref="B1331:C1332"/>
    <mergeCell ref="D1331:D1332"/>
    <mergeCell ref="A1333:A1334"/>
    <mergeCell ref="B1333:C1334"/>
    <mergeCell ref="D1333:D1334"/>
    <mergeCell ref="A1327:A1328"/>
    <mergeCell ref="B1327:C1328"/>
    <mergeCell ref="D1327:D1328"/>
    <mergeCell ref="A1329:A1330"/>
    <mergeCell ref="B1329:C1330"/>
    <mergeCell ref="D1329:D1330"/>
    <mergeCell ref="A1323:A1324"/>
    <mergeCell ref="B1323:C1324"/>
    <mergeCell ref="D1323:D1324"/>
    <mergeCell ref="A1325:A1326"/>
    <mergeCell ref="B1325:C1326"/>
    <mergeCell ref="D1325:D1326"/>
    <mergeCell ref="A1343:A1344"/>
    <mergeCell ref="B1343:C1344"/>
    <mergeCell ref="D1343:D1344"/>
    <mergeCell ref="A1345:A1346"/>
    <mergeCell ref="B1345:C1346"/>
    <mergeCell ref="D1345:D1346"/>
    <mergeCell ref="A1339:A1340"/>
    <mergeCell ref="B1339:C1340"/>
    <mergeCell ref="D1339:D1340"/>
    <mergeCell ref="A1341:A1342"/>
    <mergeCell ref="B1341:C1342"/>
    <mergeCell ref="D1341:D1342"/>
    <mergeCell ref="A1335:A1336"/>
    <mergeCell ref="B1335:C1336"/>
    <mergeCell ref="D1335:D1336"/>
    <mergeCell ref="A1337:A1338"/>
    <mergeCell ref="B1337:C1338"/>
    <mergeCell ref="D1337:D1338"/>
    <mergeCell ref="A1355:A1356"/>
    <mergeCell ref="B1355:C1356"/>
    <mergeCell ref="D1355:D1356"/>
    <mergeCell ref="A1357:A1358"/>
    <mergeCell ref="B1357:C1358"/>
    <mergeCell ref="D1357:D1358"/>
    <mergeCell ref="A1351:A1352"/>
    <mergeCell ref="B1351:C1352"/>
    <mergeCell ref="D1351:D1352"/>
    <mergeCell ref="A1353:A1354"/>
    <mergeCell ref="B1353:C1354"/>
    <mergeCell ref="D1353:D1354"/>
    <mergeCell ref="A1347:A1348"/>
    <mergeCell ref="B1347:C1348"/>
    <mergeCell ref="D1347:D1348"/>
    <mergeCell ref="A1349:A1350"/>
    <mergeCell ref="B1349:C1350"/>
    <mergeCell ref="D1349:D1350"/>
    <mergeCell ref="A1367:A1368"/>
    <mergeCell ref="B1367:C1368"/>
    <mergeCell ref="D1367:D1368"/>
    <mergeCell ref="A1369:A1370"/>
    <mergeCell ref="B1369:C1370"/>
    <mergeCell ref="D1369:D1370"/>
    <mergeCell ref="A1363:A1364"/>
    <mergeCell ref="B1363:C1364"/>
    <mergeCell ref="D1363:D1364"/>
    <mergeCell ref="A1365:A1366"/>
    <mergeCell ref="B1365:C1366"/>
    <mergeCell ref="D1365:D1366"/>
    <mergeCell ref="A1359:A1360"/>
    <mergeCell ref="B1359:C1360"/>
    <mergeCell ref="D1359:D1360"/>
    <mergeCell ref="A1361:A1362"/>
    <mergeCell ref="B1361:C1362"/>
    <mergeCell ref="D1361:D1362"/>
    <mergeCell ref="A1379:A1380"/>
    <mergeCell ref="B1379:C1380"/>
    <mergeCell ref="D1379:D1380"/>
    <mergeCell ref="A1381:A1382"/>
    <mergeCell ref="B1381:C1382"/>
    <mergeCell ref="D1381:D1382"/>
    <mergeCell ref="A1375:A1376"/>
    <mergeCell ref="B1375:C1376"/>
    <mergeCell ref="D1375:D1376"/>
    <mergeCell ref="A1377:A1378"/>
    <mergeCell ref="B1377:C1378"/>
    <mergeCell ref="D1377:D1378"/>
    <mergeCell ref="A1371:A1372"/>
    <mergeCell ref="B1371:C1372"/>
    <mergeCell ref="D1371:D1372"/>
    <mergeCell ref="A1373:A1374"/>
    <mergeCell ref="B1373:C1374"/>
    <mergeCell ref="D1373:D1374"/>
    <mergeCell ref="A1391:A1392"/>
    <mergeCell ref="B1391:C1392"/>
    <mergeCell ref="D1391:D1392"/>
    <mergeCell ref="A1393:A1394"/>
    <mergeCell ref="B1393:C1394"/>
    <mergeCell ref="D1393:D1394"/>
    <mergeCell ref="A1387:A1388"/>
    <mergeCell ref="B1387:C1388"/>
    <mergeCell ref="D1387:D1388"/>
    <mergeCell ref="A1389:A1390"/>
    <mergeCell ref="B1389:C1390"/>
    <mergeCell ref="D1389:D1390"/>
    <mergeCell ref="A1383:A1384"/>
    <mergeCell ref="B1383:C1384"/>
    <mergeCell ref="D1383:D1384"/>
    <mergeCell ref="A1385:A1386"/>
    <mergeCell ref="B1385:C1386"/>
    <mergeCell ref="D1385:D1386"/>
    <mergeCell ref="A1403:A1404"/>
    <mergeCell ref="B1403:C1404"/>
    <mergeCell ref="D1403:D1404"/>
    <mergeCell ref="A1405:A1406"/>
    <mergeCell ref="B1405:C1406"/>
    <mergeCell ref="D1405:D1406"/>
    <mergeCell ref="A1399:A1400"/>
    <mergeCell ref="B1399:C1400"/>
    <mergeCell ref="D1399:D1400"/>
    <mergeCell ref="A1401:A1402"/>
    <mergeCell ref="B1401:C1402"/>
    <mergeCell ref="D1401:D1402"/>
    <mergeCell ref="A1395:A1396"/>
    <mergeCell ref="B1395:C1396"/>
    <mergeCell ref="D1395:D1396"/>
    <mergeCell ref="A1397:A1398"/>
    <mergeCell ref="B1397:C1398"/>
    <mergeCell ref="D1397:D1398"/>
    <mergeCell ref="A1415:A1416"/>
    <mergeCell ref="B1415:C1416"/>
    <mergeCell ref="D1415:D1416"/>
    <mergeCell ref="A1417:A1418"/>
    <mergeCell ref="B1417:C1418"/>
    <mergeCell ref="D1417:D1418"/>
    <mergeCell ref="A1411:A1412"/>
    <mergeCell ref="B1411:C1412"/>
    <mergeCell ref="D1411:D1412"/>
    <mergeCell ref="A1413:A1414"/>
    <mergeCell ref="B1413:C1414"/>
    <mergeCell ref="D1413:D1414"/>
    <mergeCell ref="A1407:A1408"/>
    <mergeCell ref="B1407:C1408"/>
    <mergeCell ref="D1407:D1408"/>
    <mergeCell ref="A1409:A1410"/>
    <mergeCell ref="B1409:C1410"/>
    <mergeCell ref="D1409:D1410"/>
    <mergeCell ref="A1427:A1428"/>
    <mergeCell ref="B1427:C1428"/>
    <mergeCell ref="D1427:D1428"/>
    <mergeCell ref="A1429:A1430"/>
    <mergeCell ref="B1429:C1430"/>
    <mergeCell ref="D1429:D1430"/>
    <mergeCell ref="A1423:A1424"/>
    <mergeCell ref="B1423:C1424"/>
    <mergeCell ref="D1423:D1424"/>
    <mergeCell ref="A1425:A1426"/>
    <mergeCell ref="B1425:C1426"/>
    <mergeCell ref="D1425:D1426"/>
    <mergeCell ref="A1419:A1420"/>
    <mergeCell ref="B1419:C1420"/>
    <mergeCell ref="D1419:D1420"/>
    <mergeCell ref="A1421:A1422"/>
    <mergeCell ref="B1421:C1422"/>
    <mergeCell ref="D1421:D1422"/>
    <mergeCell ref="A1439:A1440"/>
    <mergeCell ref="B1439:C1440"/>
    <mergeCell ref="D1439:D1440"/>
    <mergeCell ref="A1441:A1442"/>
    <mergeCell ref="B1441:C1442"/>
    <mergeCell ref="D1441:D1442"/>
    <mergeCell ref="A1435:A1436"/>
    <mergeCell ref="B1435:C1436"/>
    <mergeCell ref="D1435:D1436"/>
    <mergeCell ref="A1437:A1438"/>
    <mergeCell ref="B1437:C1438"/>
    <mergeCell ref="D1437:D1438"/>
    <mergeCell ref="A1431:A1432"/>
    <mergeCell ref="B1431:C1432"/>
    <mergeCell ref="D1431:D1432"/>
    <mergeCell ref="A1433:A1434"/>
    <mergeCell ref="B1433:C1434"/>
    <mergeCell ref="D1433:D1434"/>
    <mergeCell ref="A1451:A1452"/>
    <mergeCell ref="B1451:C1452"/>
    <mergeCell ref="D1451:D1452"/>
    <mergeCell ref="A1453:A1454"/>
    <mergeCell ref="B1453:C1454"/>
    <mergeCell ref="D1453:D1454"/>
    <mergeCell ref="A1447:A1448"/>
    <mergeCell ref="B1447:C1448"/>
    <mergeCell ref="D1447:D1448"/>
    <mergeCell ref="A1449:A1450"/>
    <mergeCell ref="B1449:C1450"/>
    <mergeCell ref="D1449:D1450"/>
    <mergeCell ref="A1443:A1444"/>
    <mergeCell ref="B1443:C1444"/>
    <mergeCell ref="D1443:D1444"/>
    <mergeCell ref="A1445:A1446"/>
    <mergeCell ref="B1445:C1446"/>
    <mergeCell ref="D1445:D1446"/>
    <mergeCell ref="A1463:A1464"/>
    <mergeCell ref="B1463:C1464"/>
    <mergeCell ref="D1463:D1464"/>
    <mergeCell ref="A1465:A1466"/>
    <mergeCell ref="B1465:C1466"/>
    <mergeCell ref="D1465:D1466"/>
    <mergeCell ref="A1459:A1460"/>
    <mergeCell ref="B1459:C1460"/>
    <mergeCell ref="D1459:D1460"/>
    <mergeCell ref="A1461:A1462"/>
    <mergeCell ref="B1461:C1462"/>
    <mergeCell ref="D1461:D1462"/>
    <mergeCell ref="A1455:A1456"/>
    <mergeCell ref="B1455:C1456"/>
    <mergeCell ref="D1455:D1456"/>
    <mergeCell ref="A1457:A1458"/>
    <mergeCell ref="B1457:C1458"/>
    <mergeCell ref="D1457:D1458"/>
    <mergeCell ref="A1475:A1476"/>
    <mergeCell ref="B1475:C1476"/>
    <mergeCell ref="D1475:D1476"/>
    <mergeCell ref="A1477:A1478"/>
    <mergeCell ref="B1477:C1478"/>
    <mergeCell ref="D1477:D1478"/>
    <mergeCell ref="A1471:A1472"/>
    <mergeCell ref="B1471:C1472"/>
    <mergeCell ref="D1471:D1472"/>
    <mergeCell ref="A1473:A1474"/>
    <mergeCell ref="B1473:C1474"/>
    <mergeCell ref="D1473:D1474"/>
    <mergeCell ref="A1467:A1468"/>
    <mergeCell ref="B1467:C1468"/>
    <mergeCell ref="D1467:D1468"/>
    <mergeCell ref="A1469:A1470"/>
    <mergeCell ref="B1469:C1470"/>
    <mergeCell ref="D1469:D1470"/>
    <mergeCell ref="A1487:A1488"/>
    <mergeCell ref="B1487:C1488"/>
    <mergeCell ref="D1487:D1488"/>
    <mergeCell ref="A1489:A1490"/>
    <mergeCell ref="B1489:C1490"/>
    <mergeCell ref="D1489:D1490"/>
    <mergeCell ref="A1483:A1484"/>
    <mergeCell ref="B1483:C1484"/>
    <mergeCell ref="D1483:D1484"/>
    <mergeCell ref="A1485:A1486"/>
    <mergeCell ref="B1485:C1486"/>
    <mergeCell ref="D1485:D1486"/>
    <mergeCell ref="A1479:A1480"/>
    <mergeCell ref="B1479:C1480"/>
    <mergeCell ref="D1479:D1480"/>
    <mergeCell ref="A1481:A1482"/>
    <mergeCell ref="B1481:C1482"/>
    <mergeCell ref="D1481:D1482"/>
    <mergeCell ref="A1499:A1500"/>
    <mergeCell ref="B1499:C1500"/>
    <mergeCell ref="D1499:D1500"/>
    <mergeCell ref="A1501:A1502"/>
    <mergeCell ref="B1501:C1502"/>
    <mergeCell ref="D1501:D1502"/>
    <mergeCell ref="A1495:A1496"/>
    <mergeCell ref="B1495:C1496"/>
    <mergeCell ref="D1495:D1496"/>
    <mergeCell ref="A1497:A1498"/>
    <mergeCell ref="B1497:C1498"/>
    <mergeCell ref="D1497:D1498"/>
    <mergeCell ref="A1491:A1492"/>
    <mergeCell ref="B1491:C1492"/>
    <mergeCell ref="D1491:D1492"/>
    <mergeCell ref="A1493:A1494"/>
    <mergeCell ref="B1493:C1494"/>
    <mergeCell ref="D1493:D1494"/>
    <mergeCell ref="A1511:A1512"/>
    <mergeCell ref="B1511:C1512"/>
    <mergeCell ref="D1511:D1512"/>
    <mergeCell ref="A1513:A1514"/>
    <mergeCell ref="B1513:C1514"/>
    <mergeCell ref="D1513:D1514"/>
    <mergeCell ref="A1507:A1508"/>
    <mergeCell ref="B1507:C1508"/>
    <mergeCell ref="D1507:D1508"/>
    <mergeCell ref="A1509:A1510"/>
    <mergeCell ref="B1509:C1510"/>
    <mergeCell ref="D1509:D1510"/>
    <mergeCell ref="A1503:A1504"/>
    <mergeCell ref="B1503:C1504"/>
    <mergeCell ref="D1503:D1504"/>
    <mergeCell ref="A1505:A1506"/>
    <mergeCell ref="B1505:C1506"/>
    <mergeCell ref="D1505:D1506"/>
    <mergeCell ref="A1523:A1524"/>
    <mergeCell ref="B1523:C1524"/>
    <mergeCell ref="D1523:D1524"/>
    <mergeCell ref="A1525:A1526"/>
    <mergeCell ref="B1525:C1526"/>
    <mergeCell ref="D1525:D1526"/>
    <mergeCell ref="A1519:A1520"/>
    <mergeCell ref="B1519:C1520"/>
    <mergeCell ref="D1519:D1520"/>
    <mergeCell ref="A1521:A1522"/>
    <mergeCell ref="B1521:C1522"/>
    <mergeCell ref="D1521:D1522"/>
    <mergeCell ref="A1515:A1516"/>
    <mergeCell ref="B1515:C1516"/>
    <mergeCell ref="D1515:D1516"/>
    <mergeCell ref="A1517:A1518"/>
    <mergeCell ref="B1517:C1518"/>
    <mergeCell ref="D1517:D1518"/>
    <mergeCell ref="A1535:A1536"/>
    <mergeCell ref="B1535:C1536"/>
    <mergeCell ref="D1535:D1536"/>
    <mergeCell ref="A1537:A1538"/>
    <mergeCell ref="B1537:C1538"/>
    <mergeCell ref="D1537:D1538"/>
    <mergeCell ref="A1531:A1532"/>
    <mergeCell ref="B1531:C1532"/>
    <mergeCell ref="D1531:D1532"/>
    <mergeCell ref="A1533:A1534"/>
    <mergeCell ref="B1533:C1534"/>
    <mergeCell ref="D1533:D1534"/>
    <mergeCell ref="A1527:A1528"/>
    <mergeCell ref="B1527:C1528"/>
    <mergeCell ref="D1527:D1528"/>
    <mergeCell ref="A1529:A1530"/>
    <mergeCell ref="B1529:C1530"/>
    <mergeCell ref="D1529:D1530"/>
    <mergeCell ref="A1547:A1548"/>
    <mergeCell ref="B1547:C1548"/>
    <mergeCell ref="D1547:D1548"/>
    <mergeCell ref="A1549:A1550"/>
    <mergeCell ref="B1549:C1550"/>
    <mergeCell ref="D1549:D1550"/>
    <mergeCell ref="A1543:A1544"/>
    <mergeCell ref="B1543:C1544"/>
    <mergeCell ref="D1543:D1544"/>
    <mergeCell ref="A1545:A1546"/>
    <mergeCell ref="B1545:C1546"/>
    <mergeCell ref="D1545:D1546"/>
    <mergeCell ref="A1539:A1540"/>
    <mergeCell ref="B1539:C1540"/>
    <mergeCell ref="D1539:D1540"/>
    <mergeCell ref="A1541:A1542"/>
    <mergeCell ref="B1541:C1542"/>
    <mergeCell ref="D1541:D1542"/>
    <mergeCell ref="A1559:A1560"/>
    <mergeCell ref="B1559:C1560"/>
    <mergeCell ref="D1559:D1560"/>
    <mergeCell ref="A1561:A1562"/>
    <mergeCell ref="B1561:C1562"/>
    <mergeCell ref="D1561:D1562"/>
    <mergeCell ref="A1555:A1556"/>
    <mergeCell ref="B1555:C1556"/>
    <mergeCell ref="D1555:D1556"/>
    <mergeCell ref="A1557:A1558"/>
    <mergeCell ref="B1557:C1558"/>
    <mergeCell ref="D1557:D1558"/>
    <mergeCell ref="A1551:A1552"/>
    <mergeCell ref="B1551:C1552"/>
    <mergeCell ref="D1551:D1552"/>
    <mergeCell ref="A1553:A1554"/>
    <mergeCell ref="B1553:C1554"/>
    <mergeCell ref="D1553:D1554"/>
    <mergeCell ref="B1573:C1573"/>
    <mergeCell ref="B1574:C1574"/>
    <mergeCell ref="B1575:C1575"/>
    <mergeCell ref="B1576:C1576"/>
    <mergeCell ref="B1577:C1577"/>
    <mergeCell ref="A1578:A1579"/>
    <mergeCell ref="B1578:C1579"/>
    <mergeCell ref="B1567:C1567"/>
    <mergeCell ref="B1568:C1568"/>
    <mergeCell ref="B1569:C1569"/>
    <mergeCell ref="B1570:C1570"/>
    <mergeCell ref="B1571:C1571"/>
    <mergeCell ref="B1572:C1572"/>
    <mergeCell ref="A1563:A1564"/>
    <mergeCell ref="B1563:C1564"/>
    <mergeCell ref="D1563:D1564"/>
    <mergeCell ref="A1565:A1566"/>
    <mergeCell ref="B1565:C1566"/>
    <mergeCell ref="D1565:D1566"/>
    <mergeCell ref="A1591:A1592"/>
    <mergeCell ref="B1591:C1592"/>
    <mergeCell ref="D1591:D1592"/>
    <mergeCell ref="A1593:A1594"/>
    <mergeCell ref="B1593:C1594"/>
    <mergeCell ref="D1593:D1594"/>
    <mergeCell ref="B1585:C1585"/>
    <mergeCell ref="B1586:C1586"/>
    <mergeCell ref="A1587:A1588"/>
    <mergeCell ref="B1587:C1588"/>
    <mergeCell ref="D1587:D1588"/>
    <mergeCell ref="A1589:A1590"/>
    <mergeCell ref="B1589:C1590"/>
    <mergeCell ref="D1589:D1590"/>
    <mergeCell ref="D1578:D1579"/>
    <mergeCell ref="B1580:C1580"/>
    <mergeCell ref="B1581:C1581"/>
    <mergeCell ref="B1582:C1582"/>
    <mergeCell ref="B1583:C1583"/>
    <mergeCell ref="B1584:C1584"/>
    <mergeCell ref="A1603:A1604"/>
    <mergeCell ref="B1603:C1604"/>
    <mergeCell ref="D1603:D1604"/>
    <mergeCell ref="A1605:A1606"/>
    <mergeCell ref="B1605:C1606"/>
    <mergeCell ref="D1605:D1606"/>
    <mergeCell ref="A1599:A1600"/>
    <mergeCell ref="B1599:C1600"/>
    <mergeCell ref="D1599:D1600"/>
    <mergeCell ref="A1601:A1602"/>
    <mergeCell ref="B1601:C1602"/>
    <mergeCell ref="D1601:D1602"/>
    <mergeCell ref="A1595:A1596"/>
    <mergeCell ref="B1595:C1596"/>
    <mergeCell ref="D1595:D1596"/>
    <mergeCell ref="A1597:A1598"/>
    <mergeCell ref="B1597:C1598"/>
    <mergeCell ref="D1597:D1598"/>
    <mergeCell ref="A1615:A1616"/>
    <mergeCell ref="B1615:C1616"/>
    <mergeCell ref="D1615:D1616"/>
    <mergeCell ref="A1617:A1618"/>
    <mergeCell ref="B1617:C1618"/>
    <mergeCell ref="D1617:D1618"/>
    <mergeCell ref="A1611:A1612"/>
    <mergeCell ref="B1611:C1612"/>
    <mergeCell ref="D1611:D1612"/>
    <mergeCell ref="A1613:A1614"/>
    <mergeCell ref="B1613:C1614"/>
    <mergeCell ref="D1613:D1614"/>
    <mergeCell ref="A1607:A1608"/>
    <mergeCell ref="B1607:C1608"/>
    <mergeCell ref="D1607:D1608"/>
    <mergeCell ref="A1609:A1610"/>
    <mergeCell ref="B1609:C1610"/>
    <mergeCell ref="D1609:D1610"/>
    <mergeCell ref="A1627:A1628"/>
    <mergeCell ref="B1627:C1628"/>
    <mergeCell ref="D1627:D1628"/>
    <mergeCell ref="A1629:A1630"/>
    <mergeCell ref="B1629:C1630"/>
    <mergeCell ref="D1629:D1630"/>
    <mergeCell ref="A1623:A1624"/>
    <mergeCell ref="B1623:C1624"/>
    <mergeCell ref="D1623:D1624"/>
    <mergeCell ref="A1625:A1626"/>
    <mergeCell ref="B1625:C1626"/>
    <mergeCell ref="D1625:D1626"/>
    <mergeCell ref="A1619:A1620"/>
    <mergeCell ref="B1619:C1620"/>
    <mergeCell ref="D1619:D1620"/>
    <mergeCell ref="A1621:A1622"/>
    <mergeCell ref="B1621:C1622"/>
    <mergeCell ref="D1621:D1622"/>
    <mergeCell ref="A1639:A1640"/>
    <mergeCell ref="B1639:C1640"/>
    <mergeCell ref="D1639:D1640"/>
    <mergeCell ref="A1641:A1642"/>
    <mergeCell ref="B1641:C1642"/>
    <mergeCell ref="D1641:D1642"/>
    <mergeCell ref="A1635:A1636"/>
    <mergeCell ref="B1635:C1636"/>
    <mergeCell ref="D1635:D1636"/>
    <mergeCell ref="A1637:A1638"/>
    <mergeCell ref="B1637:C1638"/>
    <mergeCell ref="D1637:D1638"/>
    <mergeCell ref="A1631:A1632"/>
    <mergeCell ref="B1631:C1632"/>
    <mergeCell ref="D1631:D1632"/>
    <mergeCell ref="A1633:A1634"/>
    <mergeCell ref="B1633:C1634"/>
    <mergeCell ref="D1633:D1634"/>
    <mergeCell ref="A1651:A1652"/>
    <mergeCell ref="B1651:C1652"/>
    <mergeCell ref="D1651:D1652"/>
    <mergeCell ref="A1653:A1654"/>
    <mergeCell ref="B1653:C1654"/>
    <mergeCell ref="D1653:D1654"/>
    <mergeCell ref="A1647:A1648"/>
    <mergeCell ref="B1647:C1648"/>
    <mergeCell ref="D1647:D1648"/>
    <mergeCell ref="A1649:A1650"/>
    <mergeCell ref="B1649:C1650"/>
    <mergeCell ref="D1649:D1650"/>
    <mergeCell ref="A1643:A1644"/>
    <mergeCell ref="B1643:C1644"/>
    <mergeCell ref="D1643:D1644"/>
    <mergeCell ref="A1645:A1646"/>
    <mergeCell ref="B1645:C1646"/>
    <mergeCell ref="D1645:D1646"/>
    <mergeCell ref="A1663:A1664"/>
    <mergeCell ref="B1663:C1664"/>
    <mergeCell ref="D1663:D1664"/>
    <mergeCell ref="A1665:A1666"/>
    <mergeCell ref="B1665:C1666"/>
    <mergeCell ref="D1665:D1666"/>
    <mergeCell ref="A1659:A1660"/>
    <mergeCell ref="B1659:C1660"/>
    <mergeCell ref="D1659:D1660"/>
    <mergeCell ref="A1661:A1662"/>
    <mergeCell ref="B1661:C1662"/>
    <mergeCell ref="D1661:D1662"/>
    <mergeCell ref="A1655:A1656"/>
    <mergeCell ref="B1655:C1656"/>
    <mergeCell ref="D1655:D1656"/>
    <mergeCell ref="A1657:A1658"/>
    <mergeCell ref="B1657:C1658"/>
    <mergeCell ref="D1657:D1658"/>
    <mergeCell ref="A1675:A1676"/>
    <mergeCell ref="B1675:C1676"/>
    <mergeCell ref="D1675:D1676"/>
    <mergeCell ref="A1677:A1678"/>
    <mergeCell ref="B1677:C1678"/>
    <mergeCell ref="D1677:D1678"/>
    <mergeCell ref="A1671:A1672"/>
    <mergeCell ref="B1671:C1672"/>
    <mergeCell ref="D1671:D1672"/>
    <mergeCell ref="A1673:A1674"/>
    <mergeCell ref="B1673:C1674"/>
    <mergeCell ref="D1673:D1674"/>
    <mergeCell ref="A1667:A1668"/>
    <mergeCell ref="B1667:C1668"/>
    <mergeCell ref="D1667:D1668"/>
    <mergeCell ref="A1669:A1670"/>
    <mergeCell ref="B1669:C1670"/>
    <mergeCell ref="D1669:D1670"/>
    <mergeCell ref="A1687:A1688"/>
    <mergeCell ref="B1687:C1688"/>
    <mergeCell ref="D1687:D1688"/>
    <mergeCell ref="A1689:A1690"/>
    <mergeCell ref="B1689:C1690"/>
    <mergeCell ref="D1689:D1690"/>
    <mergeCell ref="A1683:A1684"/>
    <mergeCell ref="B1683:C1684"/>
    <mergeCell ref="D1683:D1684"/>
    <mergeCell ref="A1685:A1686"/>
    <mergeCell ref="B1685:C1686"/>
    <mergeCell ref="D1685:D1686"/>
    <mergeCell ref="A1679:A1680"/>
    <mergeCell ref="B1679:C1680"/>
    <mergeCell ref="D1679:D1680"/>
    <mergeCell ref="A1681:A1682"/>
    <mergeCell ref="B1681:C1682"/>
    <mergeCell ref="D1681:D1682"/>
    <mergeCell ref="A1699:A1700"/>
    <mergeCell ref="B1699:C1700"/>
    <mergeCell ref="D1699:D1700"/>
    <mergeCell ref="A1701:A1702"/>
    <mergeCell ref="B1701:C1702"/>
    <mergeCell ref="D1701:D1702"/>
    <mergeCell ref="A1695:A1696"/>
    <mergeCell ref="B1695:C1696"/>
    <mergeCell ref="D1695:D1696"/>
    <mergeCell ref="A1697:A1698"/>
    <mergeCell ref="B1697:C1698"/>
    <mergeCell ref="D1697:D1698"/>
    <mergeCell ref="A1691:A1692"/>
    <mergeCell ref="B1691:C1692"/>
    <mergeCell ref="D1691:D1692"/>
    <mergeCell ref="A1693:A1694"/>
    <mergeCell ref="B1693:C1694"/>
    <mergeCell ref="D1693:D1694"/>
    <mergeCell ref="A1711:A1712"/>
    <mergeCell ref="B1711:C1712"/>
    <mergeCell ref="D1711:D1712"/>
    <mergeCell ref="A1713:A1714"/>
    <mergeCell ref="B1713:C1714"/>
    <mergeCell ref="D1713:D1714"/>
    <mergeCell ref="A1707:A1708"/>
    <mergeCell ref="B1707:C1708"/>
    <mergeCell ref="D1707:D1708"/>
    <mergeCell ref="A1709:A1710"/>
    <mergeCell ref="B1709:C1710"/>
    <mergeCell ref="D1709:D1710"/>
    <mergeCell ref="A1703:A1704"/>
    <mergeCell ref="B1703:C1704"/>
    <mergeCell ref="D1703:D1704"/>
    <mergeCell ref="A1705:A1706"/>
    <mergeCell ref="B1705:C1706"/>
    <mergeCell ref="D1705:D1706"/>
    <mergeCell ref="A1723:A1724"/>
    <mergeCell ref="B1723:C1724"/>
    <mergeCell ref="D1723:D1724"/>
    <mergeCell ref="A1725:A1726"/>
    <mergeCell ref="B1725:C1726"/>
    <mergeCell ref="D1725:D1726"/>
    <mergeCell ref="A1719:A1720"/>
    <mergeCell ref="B1719:C1720"/>
    <mergeCell ref="D1719:D1720"/>
    <mergeCell ref="A1721:A1722"/>
    <mergeCell ref="B1721:C1722"/>
    <mergeCell ref="D1721:D1722"/>
    <mergeCell ref="A1715:A1716"/>
    <mergeCell ref="B1715:C1716"/>
    <mergeCell ref="D1715:D1716"/>
    <mergeCell ref="A1717:A1718"/>
    <mergeCell ref="B1717:C1718"/>
    <mergeCell ref="D1717:D1718"/>
    <mergeCell ref="A1735:A1736"/>
    <mergeCell ref="B1735:C1736"/>
    <mergeCell ref="D1735:D1736"/>
    <mergeCell ref="A1737:A1738"/>
    <mergeCell ref="B1737:C1738"/>
    <mergeCell ref="D1737:D1738"/>
    <mergeCell ref="A1731:A1732"/>
    <mergeCell ref="B1731:C1732"/>
    <mergeCell ref="D1731:D1732"/>
    <mergeCell ref="A1733:A1734"/>
    <mergeCell ref="B1733:C1734"/>
    <mergeCell ref="D1733:D1734"/>
    <mergeCell ref="A1727:A1728"/>
    <mergeCell ref="B1727:C1728"/>
    <mergeCell ref="D1727:D1728"/>
    <mergeCell ref="A1729:A1730"/>
    <mergeCell ref="B1729:C1730"/>
    <mergeCell ref="D1729:D1730"/>
    <mergeCell ref="A1747:A1748"/>
    <mergeCell ref="B1747:C1748"/>
    <mergeCell ref="D1747:D1748"/>
    <mergeCell ref="A1749:A1750"/>
    <mergeCell ref="B1749:C1750"/>
    <mergeCell ref="D1749:D1750"/>
    <mergeCell ref="A1743:A1744"/>
    <mergeCell ref="B1743:C1744"/>
    <mergeCell ref="D1743:D1744"/>
    <mergeCell ref="A1745:A1746"/>
    <mergeCell ref="B1745:C1746"/>
    <mergeCell ref="D1745:D1746"/>
    <mergeCell ref="A1739:A1740"/>
    <mergeCell ref="B1739:C1740"/>
    <mergeCell ref="D1739:D1740"/>
    <mergeCell ref="A1741:A1742"/>
    <mergeCell ref="B1741:C1742"/>
    <mergeCell ref="D1741:D1742"/>
    <mergeCell ref="A1759:A1760"/>
    <mergeCell ref="B1759:C1760"/>
    <mergeCell ref="D1759:D1760"/>
    <mergeCell ref="A1761:A1762"/>
    <mergeCell ref="B1761:C1762"/>
    <mergeCell ref="D1761:D1762"/>
    <mergeCell ref="A1755:A1756"/>
    <mergeCell ref="B1755:C1756"/>
    <mergeCell ref="D1755:D1756"/>
    <mergeCell ref="A1757:A1758"/>
    <mergeCell ref="B1757:C1758"/>
    <mergeCell ref="D1757:D1758"/>
    <mergeCell ref="A1751:A1752"/>
    <mergeCell ref="B1751:C1752"/>
    <mergeCell ref="D1751:D1752"/>
    <mergeCell ref="A1753:A1754"/>
    <mergeCell ref="B1753:C1754"/>
    <mergeCell ref="D1753:D1754"/>
    <mergeCell ref="A1771:A1772"/>
    <mergeCell ref="B1771:C1772"/>
    <mergeCell ref="D1771:D1772"/>
    <mergeCell ref="A1773:A1774"/>
    <mergeCell ref="B1773:C1774"/>
    <mergeCell ref="D1773:D1774"/>
    <mergeCell ref="A1767:A1768"/>
    <mergeCell ref="B1767:C1768"/>
    <mergeCell ref="D1767:D1768"/>
    <mergeCell ref="A1769:A1770"/>
    <mergeCell ref="B1769:C1770"/>
    <mergeCell ref="D1769:D1770"/>
    <mergeCell ref="A1763:A1764"/>
    <mergeCell ref="B1763:C1764"/>
    <mergeCell ref="D1763:D1764"/>
    <mergeCell ref="A1765:A1766"/>
    <mergeCell ref="B1765:C1766"/>
    <mergeCell ref="D1765:D1766"/>
    <mergeCell ref="A1783:A1784"/>
    <mergeCell ref="B1783:C1784"/>
    <mergeCell ref="D1783:D1784"/>
    <mergeCell ref="A1785:A1786"/>
    <mergeCell ref="B1785:C1786"/>
    <mergeCell ref="D1785:D1786"/>
    <mergeCell ref="A1779:A1780"/>
    <mergeCell ref="B1779:C1780"/>
    <mergeCell ref="D1779:D1780"/>
    <mergeCell ref="A1781:A1782"/>
    <mergeCell ref="B1781:C1782"/>
    <mergeCell ref="D1781:D1782"/>
    <mergeCell ref="A1775:A1776"/>
    <mergeCell ref="B1775:C1776"/>
    <mergeCell ref="D1775:D1776"/>
    <mergeCell ref="A1777:A1778"/>
    <mergeCell ref="B1777:C1778"/>
    <mergeCell ref="D1777:D1778"/>
    <mergeCell ref="A1795:A1796"/>
    <mergeCell ref="B1795:C1796"/>
    <mergeCell ref="D1795:D1796"/>
    <mergeCell ref="A1797:A1798"/>
    <mergeCell ref="B1797:C1798"/>
    <mergeCell ref="D1797:D1798"/>
    <mergeCell ref="A1791:A1792"/>
    <mergeCell ref="B1791:C1792"/>
    <mergeCell ref="D1791:D1792"/>
    <mergeCell ref="A1793:A1794"/>
    <mergeCell ref="B1793:C1794"/>
    <mergeCell ref="D1793:D1794"/>
    <mergeCell ref="A1787:A1788"/>
    <mergeCell ref="B1787:C1788"/>
    <mergeCell ref="D1787:D1788"/>
    <mergeCell ref="A1789:A1790"/>
    <mergeCell ref="B1789:C1790"/>
    <mergeCell ref="D1789:D1790"/>
    <mergeCell ref="A1807:A1808"/>
    <mergeCell ref="B1807:C1808"/>
    <mergeCell ref="D1807:D1808"/>
    <mergeCell ref="A1809:A1810"/>
    <mergeCell ref="B1809:C1810"/>
    <mergeCell ref="D1809:D1810"/>
    <mergeCell ref="A1803:A1804"/>
    <mergeCell ref="B1803:C1804"/>
    <mergeCell ref="D1803:D1804"/>
    <mergeCell ref="A1805:A1806"/>
    <mergeCell ref="B1805:C1806"/>
    <mergeCell ref="D1805:D1806"/>
    <mergeCell ref="A1799:A1800"/>
    <mergeCell ref="B1799:C1800"/>
    <mergeCell ref="D1799:D1800"/>
    <mergeCell ref="A1801:A1802"/>
    <mergeCell ref="B1801:C1802"/>
    <mergeCell ref="D1801:D1802"/>
    <mergeCell ref="A1819:A1820"/>
    <mergeCell ref="B1819:C1820"/>
    <mergeCell ref="D1819:D1820"/>
    <mergeCell ref="A1821:A1822"/>
    <mergeCell ref="B1821:C1822"/>
    <mergeCell ref="D1821:D1822"/>
    <mergeCell ref="A1815:A1816"/>
    <mergeCell ref="B1815:C1816"/>
    <mergeCell ref="D1815:D1816"/>
    <mergeCell ref="A1817:A1818"/>
    <mergeCell ref="B1817:C1818"/>
    <mergeCell ref="D1817:D1818"/>
    <mergeCell ref="A1811:A1812"/>
    <mergeCell ref="B1811:C1812"/>
    <mergeCell ref="D1811:D1812"/>
    <mergeCell ref="A1813:A1814"/>
    <mergeCell ref="B1813:C1814"/>
    <mergeCell ref="D1813:D1814"/>
    <mergeCell ref="A1831:A1832"/>
    <mergeCell ref="B1831:C1832"/>
    <mergeCell ref="D1831:D1832"/>
    <mergeCell ref="A1833:A1834"/>
    <mergeCell ref="B1833:C1834"/>
    <mergeCell ref="D1833:D1834"/>
    <mergeCell ref="A1827:A1828"/>
    <mergeCell ref="B1827:C1828"/>
    <mergeCell ref="D1827:D1828"/>
    <mergeCell ref="A1829:A1830"/>
    <mergeCell ref="B1829:C1830"/>
    <mergeCell ref="D1829:D1830"/>
    <mergeCell ref="A1823:A1824"/>
    <mergeCell ref="B1823:C1824"/>
    <mergeCell ref="D1823:D1824"/>
    <mergeCell ref="A1825:A1826"/>
    <mergeCell ref="B1825:C1826"/>
    <mergeCell ref="D1825:D1826"/>
    <mergeCell ref="A1843:A1844"/>
    <mergeCell ref="B1843:C1844"/>
    <mergeCell ref="D1843:D1844"/>
    <mergeCell ref="A1845:A1846"/>
    <mergeCell ref="B1845:C1846"/>
    <mergeCell ref="D1845:D1846"/>
    <mergeCell ref="A1839:A1840"/>
    <mergeCell ref="B1839:C1840"/>
    <mergeCell ref="D1839:D1840"/>
    <mergeCell ref="A1841:A1842"/>
    <mergeCell ref="B1841:C1842"/>
    <mergeCell ref="D1841:D1842"/>
    <mergeCell ref="A1835:A1836"/>
    <mergeCell ref="B1835:C1836"/>
    <mergeCell ref="D1835:D1836"/>
    <mergeCell ref="A1837:A1838"/>
    <mergeCell ref="B1837:C1838"/>
    <mergeCell ref="D1837:D1838"/>
    <mergeCell ref="A1855:A1856"/>
    <mergeCell ref="B1855:C1856"/>
    <mergeCell ref="D1855:D1856"/>
    <mergeCell ref="A1857:A1858"/>
    <mergeCell ref="B1857:C1858"/>
    <mergeCell ref="D1857:D1858"/>
    <mergeCell ref="A1851:A1852"/>
    <mergeCell ref="B1851:C1852"/>
    <mergeCell ref="D1851:D1852"/>
    <mergeCell ref="A1853:A1854"/>
    <mergeCell ref="B1853:C1854"/>
    <mergeCell ref="D1853:D1854"/>
    <mergeCell ref="A1847:A1848"/>
    <mergeCell ref="B1847:C1848"/>
    <mergeCell ref="D1847:D1848"/>
    <mergeCell ref="A1849:A1850"/>
    <mergeCell ref="B1849:C1850"/>
    <mergeCell ref="D1849:D1850"/>
    <mergeCell ref="A1867:A1868"/>
    <mergeCell ref="B1867:C1868"/>
    <mergeCell ref="D1867:D1868"/>
    <mergeCell ref="A1869:A1870"/>
    <mergeCell ref="B1869:C1870"/>
    <mergeCell ref="D1869:D1870"/>
    <mergeCell ref="A1863:A1864"/>
    <mergeCell ref="B1863:C1864"/>
    <mergeCell ref="D1863:D1864"/>
    <mergeCell ref="A1865:A1866"/>
    <mergeCell ref="B1865:C1866"/>
    <mergeCell ref="D1865:D1866"/>
    <mergeCell ref="A1859:A1860"/>
    <mergeCell ref="B1859:C1860"/>
    <mergeCell ref="D1859:D1860"/>
    <mergeCell ref="A1861:A1862"/>
    <mergeCell ref="B1861:C1862"/>
    <mergeCell ref="D1861:D1862"/>
    <mergeCell ref="A1879:A1880"/>
    <mergeCell ref="B1879:C1880"/>
    <mergeCell ref="D1879:D1880"/>
    <mergeCell ref="A1881:A1882"/>
    <mergeCell ref="B1881:C1882"/>
    <mergeCell ref="D1881:D1882"/>
    <mergeCell ref="A1875:A1876"/>
    <mergeCell ref="B1875:C1876"/>
    <mergeCell ref="D1875:D1876"/>
    <mergeCell ref="A1877:A1878"/>
    <mergeCell ref="B1877:C1878"/>
    <mergeCell ref="D1877:D1878"/>
    <mergeCell ref="A1871:A1872"/>
    <mergeCell ref="B1871:C1872"/>
    <mergeCell ref="D1871:D1872"/>
    <mergeCell ref="A1873:A1874"/>
    <mergeCell ref="B1873:C1874"/>
    <mergeCell ref="D1873:D1874"/>
    <mergeCell ref="A1891:A1892"/>
    <mergeCell ref="B1891:C1892"/>
    <mergeCell ref="D1891:D1892"/>
    <mergeCell ref="A1893:A1894"/>
    <mergeCell ref="B1893:C1894"/>
    <mergeCell ref="D1893:D1894"/>
    <mergeCell ref="A1887:A1888"/>
    <mergeCell ref="B1887:C1888"/>
    <mergeCell ref="D1887:D1888"/>
    <mergeCell ref="A1889:A1890"/>
    <mergeCell ref="B1889:C1890"/>
    <mergeCell ref="D1889:D1890"/>
    <mergeCell ref="A1883:A1884"/>
    <mergeCell ref="B1883:C1884"/>
    <mergeCell ref="D1883:D1884"/>
    <mergeCell ref="A1885:A1886"/>
    <mergeCell ref="B1885:C1886"/>
    <mergeCell ref="D1885:D1886"/>
    <mergeCell ref="A1903:A1904"/>
    <mergeCell ref="B1903:C1904"/>
    <mergeCell ref="D1903:D1904"/>
    <mergeCell ref="A1905:A1906"/>
    <mergeCell ref="B1905:C1906"/>
    <mergeCell ref="D1905:D1906"/>
    <mergeCell ref="A1899:A1900"/>
    <mergeCell ref="B1899:C1900"/>
    <mergeCell ref="D1899:D1900"/>
    <mergeCell ref="A1901:A1902"/>
    <mergeCell ref="B1901:C1902"/>
    <mergeCell ref="D1901:D1902"/>
    <mergeCell ref="A1895:A1896"/>
    <mergeCell ref="B1895:C1896"/>
    <mergeCell ref="D1895:D1896"/>
    <mergeCell ref="A1897:A1898"/>
    <mergeCell ref="B1897:C1898"/>
    <mergeCell ref="D1897:D1898"/>
    <mergeCell ref="A1915:A1916"/>
    <mergeCell ref="B1915:C1916"/>
    <mergeCell ref="D1915:D1916"/>
    <mergeCell ref="A1917:A1918"/>
    <mergeCell ref="B1917:C1918"/>
    <mergeCell ref="D1917:D1918"/>
    <mergeCell ref="A1911:A1912"/>
    <mergeCell ref="B1911:C1912"/>
    <mergeCell ref="D1911:D1912"/>
    <mergeCell ref="A1913:A1914"/>
    <mergeCell ref="B1913:C1914"/>
    <mergeCell ref="D1913:D1914"/>
    <mergeCell ref="A1907:A1908"/>
    <mergeCell ref="B1907:C1908"/>
    <mergeCell ref="D1907:D1908"/>
    <mergeCell ref="A1909:A1910"/>
    <mergeCell ref="B1909:C1910"/>
    <mergeCell ref="D1909:D1910"/>
    <mergeCell ref="A1927:A1928"/>
    <mergeCell ref="B1927:C1928"/>
    <mergeCell ref="D1927:D1928"/>
    <mergeCell ref="A1929:A1930"/>
    <mergeCell ref="B1929:C1930"/>
    <mergeCell ref="D1929:D1930"/>
    <mergeCell ref="A1923:A1924"/>
    <mergeCell ref="B1923:C1924"/>
    <mergeCell ref="D1923:D1924"/>
    <mergeCell ref="A1925:A1926"/>
    <mergeCell ref="B1925:C1926"/>
    <mergeCell ref="D1925:D1926"/>
    <mergeCell ref="A1919:A1920"/>
    <mergeCell ref="B1919:C1920"/>
    <mergeCell ref="D1919:D1920"/>
    <mergeCell ref="A1921:A1922"/>
    <mergeCell ref="B1921:C1922"/>
    <mergeCell ref="D1921:D1922"/>
    <mergeCell ref="A1939:A1940"/>
    <mergeCell ref="B1939:C1940"/>
    <mergeCell ref="D1939:D1940"/>
    <mergeCell ref="A1941:A1942"/>
    <mergeCell ref="B1941:C1942"/>
    <mergeCell ref="D1941:D1942"/>
    <mergeCell ref="A1935:A1936"/>
    <mergeCell ref="B1935:C1936"/>
    <mergeCell ref="D1935:D1936"/>
    <mergeCell ref="A1937:A1938"/>
    <mergeCell ref="B1937:C1938"/>
    <mergeCell ref="D1937:D1938"/>
    <mergeCell ref="A1931:A1932"/>
    <mergeCell ref="B1931:C1932"/>
    <mergeCell ref="D1931:D1932"/>
    <mergeCell ref="A1933:A1934"/>
    <mergeCell ref="B1933:C1934"/>
    <mergeCell ref="D1933:D1934"/>
    <mergeCell ref="A1951:A1952"/>
    <mergeCell ref="B1951:C1952"/>
    <mergeCell ref="D1951:D1952"/>
    <mergeCell ref="A1953:A1954"/>
    <mergeCell ref="B1953:C1954"/>
    <mergeCell ref="D1953:D1954"/>
    <mergeCell ref="A1947:A1948"/>
    <mergeCell ref="B1947:C1948"/>
    <mergeCell ref="D1947:D1948"/>
    <mergeCell ref="A1949:A1950"/>
    <mergeCell ref="B1949:C1950"/>
    <mergeCell ref="D1949:D1950"/>
    <mergeCell ref="A1943:A1944"/>
    <mergeCell ref="B1943:C1944"/>
    <mergeCell ref="D1943:D1944"/>
    <mergeCell ref="A1945:A1946"/>
    <mergeCell ref="B1945:C1946"/>
    <mergeCell ref="D1945:D1946"/>
    <mergeCell ref="A1963:A1964"/>
    <mergeCell ref="B1963:C1964"/>
    <mergeCell ref="D1963:D1964"/>
    <mergeCell ref="A1965:A1966"/>
    <mergeCell ref="B1965:C1966"/>
    <mergeCell ref="D1965:D1966"/>
    <mergeCell ref="A1959:A1960"/>
    <mergeCell ref="B1959:C1960"/>
    <mergeCell ref="D1959:D1960"/>
    <mergeCell ref="A1961:A1962"/>
    <mergeCell ref="B1961:C1962"/>
    <mergeCell ref="D1961:D1962"/>
    <mergeCell ref="A1955:A1956"/>
    <mergeCell ref="B1955:C1956"/>
    <mergeCell ref="D1955:D1956"/>
    <mergeCell ref="A1957:A1958"/>
    <mergeCell ref="B1957:C1958"/>
    <mergeCell ref="D1957:D1958"/>
    <mergeCell ref="A1975:A1976"/>
    <mergeCell ref="B1975:C1976"/>
    <mergeCell ref="D1975:D1976"/>
    <mergeCell ref="A1977:A1978"/>
    <mergeCell ref="B1977:C1978"/>
    <mergeCell ref="D1977:D1978"/>
    <mergeCell ref="A1971:A1972"/>
    <mergeCell ref="B1971:C1972"/>
    <mergeCell ref="D1971:D1972"/>
    <mergeCell ref="A1973:A1974"/>
    <mergeCell ref="B1973:C1974"/>
    <mergeCell ref="D1973:D1974"/>
    <mergeCell ref="A1967:A1968"/>
    <mergeCell ref="B1967:C1968"/>
    <mergeCell ref="D1967:D1968"/>
    <mergeCell ref="A1969:A1970"/>
    <mergeCell ref="B1969:C1970"/>
    <mergeCell ref="D1969:D1970"/>
    <mergeCell ref="A1987:A1988"/>
    <mergeCell ref="B1987:C1988"/>
    <mergeCell ref="D1987:D1988"/>
    <mergeCell ref="A1989:A1990"/>
    <mergeCell ref="B1989:C1990"/>
    <mergeCell ref="D1989:D1990"/>
    <mergeCell ref="A1983:A1984"/>
    <mergeCell ref="B1983:C1984"/>
    <mergeCell ref="D1983:D1984"/>
    <mergeCell ref="A1985:A1986"/>
    <mergeCell ref="B1985:C1986"/>
    <mergeCell ref="D1985:D1986"/>
    <mergeCell ref="A1979:A1980"/>
    <mergeCell ref="B1979:C1980"/>
    <mergeCell ref="D1979:D1980"/>
    <mergeCell ref="A1981:A1982"/>
    <mergeCell ref="B1981:C1982"/>
    <mergeCell ref="D1981:D1982"/>
    <mergeCell ref="A1999:A2000"/>
    <mergeCell ref="B1999:C2000"/>
    <mergeCell ref="D1999:D2000"/>
    <mergeCell ref="A2001:A2002"/>
    <mergeCell ref="B2001:C2002"/>
    <mergeCell ref="D2001:D2002"/>
    <mergeCell ref="A1995:A1996"/>
    <mergeCell ref="B1995:C1996"/>
    <mergeCell ref="D1995:D1996"/>
    <mergeCell ref="A1997:A1998"/>
    <mergeCell ref="B1997:C1998"/>
    <mergeCell ref="D1997:D1998"/>
    <mergeCell ref="A1991:A1992"/>
    <mergeCell ref="B1991:C1992"/>
    <mergeCell ref="D1991:D1992"/>
    <mergeCell ref="A1993:A1994"/>
    <mergeCell ref="B1993:C1994"/>
    <mergeCell ref="D1993:D1994"/>
    <mergeCell ref="A2011:A2012"/>
    <mergeCell ref="B2011:C2012"/>
    <mergeCell ref="D2011:D2012"/>
    <mergeCell ref="A2013:A2014"/>
    <mergeCell ref="B2013:C2014"/>
    <mergeCell ref="D2013:D2014"/>
    <mergeCell ref="A2007:A2008"/>
    <mergeCell ref="B2007:C2008"/>
    <mergeCell ref="D2007:D2008"/>
    <mergeCell ref="A2009:A2010"/>
    <mergeCell ref="B2009:C2010"/>
    <mergeCell ref="D2009:D2010"/>
    <mergeCell ref="A2003:A2004"/>
    <mergeCell ref="B2003:C2004"/>
    <mergeCell ref="D2003:D2004"/>
    <mergeCell ref="A2005:A2006"/>
    <mergeCell ref="B2005:C2006"/>
    <mergeCell ref="D2005:D2006"/>
    <mergeCell ref="A2024:A2025"/>
    <mergeCell ref="B2024:C2025"/>
    <mergeCell ref="D2024:D2025"/>
    <mergeCell ref="A2026:A2027"/>
    <mergeCell ref="B2026:C2027"/>
    <mergeCell ref="D2026:D2027"/>
    <mergeCell ref="B2019:C2019"/>
    <mergeCell ref="A2020:A2021"/>
    <mergeCell ref="B2020:C2021"/>
    <mergeCell ref="D2020:D2021"/>
    <mergeCell ref="A2022:A2023"/>
    <mergeCell ref="B2022:C2023"/>
    <mergeCell ref="D2022:D2023"/>
    <mergeCell ref="A2015:A2016"/>
    <mergeCell ref="B2015:C2016"/>
    <mergeCell ref="D2015:D2016"/>
    <mergeCell ref="A2017:A2018"/>
    <mergeCell ref="B2017:C2018"/>
    <mergeCell ref="D2017:D2018"/>
    <mergeCell ref="A2036:A2037"/>
    <mergeCell ref="B2036:C2037"/>
    <mergeCell ref="D2036:D2037"/>
    <mergeCell ref="A2038:A2039"/>
    <mergeCell ref="B2038:C2039"/>
    <mergeCell ref="D2038:D2039"/>
    <mergeCell ref="A2032:A2033"/>
    <mergeCell ref="B2032:C2033"/>
    <mergeCell ref="D2032:D2033"/>
    <mergeCell ref="A2034:A2035"/>
    <mergeCell ref="B2034:C2035"/>
    <mergeCell ref="D2034:D2035"/>
    <mergeCell ref="A2028:A2029"/>
    <mergeCell ref="B2028:C2029"/>
    <mergeCell ref="D2028:D2029"/>
    <mergeCell ref="A2030:A2031"/>
    <mergeCell ref="B2030:C2031"/>
    <mergeCell ref="D2030:D2031"/>
    <mergeCell ref="A2048:A2049"/>
    <mergeCell ref="B2048:C2049"/>
    <mergeCell ref="D2048:D2049"/>
    <mergeCell ref="A2050:A2051"/>
    <mergeCell ref="B2050:C2051"/>
    <mergeCell ref="D2050:D2051"/>
    <mergeCell ref="A2044:A2045"/>
    <mergeCell ref="B2044:C2045"/>
    <mergeCell ref="D2044:D2045"/>
    <mergeCell ref="A2046:A2047"/>
    <mergeCell ref="B2046:C2047"/>
    <mergeCell ref="D2046:D2047"/>
    <mergeCell ref="A2040:A2041"/>
    <mergeCell ref="B2040:C2041"/>
    <mergeCell ref="D2040:D2041"/>
    <mergeCell ref="A2042:A2043"/>
    <mergeCell ref="B2042:C2043"/>
    <mergeCell ref="D2042:D2043"/>
  </mergeCells>
  <hyperlinks>
    <hyperlink ref="E8" r:id="rId1" display="http://hfo63.cfo.in.th/CheckDataDtl.aspx?orgid=00511&amp;balance=&amp;month=4&amp;year=2020&amp;thetype=%A7%BA%CB%B9%E8%C7%C2%A7%D2%B9" xr:uid="{00000000-0004-0000-0D00-000000000000}"/>
    <hyperlink ref="E9" r:id="rId2" display="http://hfo63.cfo.in.th/CheckDataDtl.aspx?orgid=00512&amp;balance=&amp;month=4&amp;year=2020&amp;thetype=%A7%BA%CB%B9%E8%C7%C2%A7%D2%B9" xr:uid="{00000000-0004-0000-0D00-000001000000}"/>
    <hyperlink ref="E10" r:id="rId3" display="http://hfo63.cfo.in.th/CheckDataDtl.aspx?orgid=00513&amp;balance=&amp;month=4&amp;year=2020&amp;thetype=%A7%BA%CB%B9%E8%C7%C2%A7%D2%B9" xr:uid="{00000000-0004-0000-0D00-000002000000}"/>
    <hyperlink ref="E11" r:id="rId4" display="http://hfo63.cfo.in.th/CheckDataDtl.aspx?orgid=00514&amp;balance=&amp;month=4&amp;year=2020&amp;thetype=%A7%BA%CB%B9%E8%C7%C2%A7%D2%B9" xr:uid="{00000000-0004-0000-0D00-000003000000}"/>
    <hyperlink ref="E12" r:id="rId5" display="http://hfo63.cfo.in.th/CheckDataDtl.aspx?orgid=00515&amp;balance=&amp;month=4&amp;year=2020&amp;thetype=%A7%BA%CB%B9%E8%C7%C2%A7%D2%B9" xr:uid="{00000000-0004-0000-0D00-000004000000}"/>
    <hyperlink ref="E13" r:id="rId6" display="http://hfo63.cfo.in.th/CheckDataDtl.aspx?orgid=00516&amp;balance=&amp;month=4&amp;year=2020&amp;thetype=%A7%BA%CB%B9%E8%C7%C2%A7%D2%B9" xr:uid="{00000000-0004-0000-0D00-000005000000}"/>
    <hyperlink ref="E14" r:id="rId7" display="http://hfo63.cfo.in.th/CheckDataDtl.aspx?orgid=00517&amp;balance=&amp;month=4&amp;year=2020&amp;thetype=%A7%BA%CB%B9%E8%C7%C2%A7%D2%B9" xr:uid="{00000000-0004-0000-0D00-000006000000}"/>
    <hyperlink ref="E15" r:id="rId8" display="http://hfo63.cfo.in.th/CheckDataDtl.aspx?orgid=00518&amp;balance=&amp;month=4&amp;year=2020&amp;thetype=%A7%BA%CB%B9%E8%C7%C2%A7%D2%B9" xr:uid="{00000000-0004-0000-0D00-000007000000}"/>
    <hyperlink ref="E16" r:id="rId9" display="http://hfo63.cfo.in.th/CheckDataDtl.aspx?orgid=00519&amp;balance=&amp;month=4&amp;year=2020&amp;thetype=%A7%BA%CB%B9%E8%C7%C2%A7%D2%B9" xr:uid="{00000000-0004-0000-0D00-000008000000}"/>
    <hyperlink ref="E17" r:id="rId10" display="http://hfo63.cfo.in.th/CheckDataDtl.aspx?orgid=00520&amp;balance=&amp;month=4&amp;year=2020&amp;thetype=%A7%BA%CB%B9%E8%C7%C2%A7%D2%B9" xr:uid="{00000000-0004-0000-0D00-000009000000}"/>
    <hyperlink ref="E18" r:id="rId11" display="http://hfo63.cfo.in.th/CheckDataDtl.aspx?orgid=00521&amp;balance=&amp;month=4&amp;year=2020&amp;thetype=%A7%BA%CB%B9%E8%C7%C2%A7%D2%B9" xr:uid="{00000000-0004-0000-0D00-00000A000000}"/>
    <hyperlink ref="E19" r:id="rId12" display="http://hfo63.cfo.in.th/CheckDataDtl.aspx?orgid=00522&amp;balance=&amp;month=4&amp;year=2020&amp;thetype=%A7%BA%CB%B9%E8%C7%C2%A7%D2%B9" xr:uid="{00000000-0004-0000-0D00-00000B000000}"/>
    <hyperlink ref="E20" r:id="rId13" display="http://hfo63.cfo.in.th/CheckDataDtl.aspx?orgid=05595&amp;balance=%A7%BA%B4%D8%C5%3Cbr/%3E%A7%BA%CA%D1%C1%BE%D1%B9%B8%EC%A1%D1%B9&amp;month=4&amp;year=2020&amp;thetype=%A7%BA%CB%B9%E8%C7%C2%A7%D2%B9" xr:uid="{00000000-0004-0000-0D00-00000C000000}"/>
    <hyperlink ref="E21" r:id="rId14" display="http://hfo63.cfo.in.th/CheckDataDtl.aspx?orgid=05595&amp;balance=%A7%BA%B4%D8%C5%3Cbr/%3E%A7%BA%CA%D1%C1%BE%D1%B9%B8%EC%A1%D1%B9&amp;month=4&amp;year=2020&amp;thetype=%A7%BA%CB%B9%E8%C7%C2%A7%D2%B9" xr:uid="{00000000-0004-0000-0D00-00000D000000}"/>
    <hyperlink ref="E22" r:id="rId15" display="http://hfo63.cfo.in.th/CheckDataDtl.aspx?orgid=05596&amp;balance=%A7%BA%B4%D8%C5%3Cbr/%3E%A7%BA%CA%D1%C1%BE%D1%B9%B8%EC%A1%D1%B9&amp;month=4&amp;year=2020&amp;thetype=%A7%BA%CB%B9%E8%C7%C2%A7%D2%B9" xr:uid="{00000000-0004-0000-0D00-00000E000000}"/>
    <hyperlink ref="E23" r:id="rId16" display="http://hfo63.cfo.in.th/CheckDataDtl.aspx?orgid=05596&amp;balance=%A7%BA%B4%D8%C5%3Cbr/%3E%A7%BA%CA%D1%C1%BE%D1%B9%B8%EC%A1%D1%B9&amp;month=4&amp;year=2020&amp;thetype=%A7%BA%CB%B9%E8%C7%C2%A7%D2%B9" xr:uid="{00000000-0004-0000-0D00-00000F000000}"/>
    <hyperlink ref="E24" r:id="rId17" display="http://hfo63.cfo.in.th/CheckDataDtl.aspx?orgid=05597&amp;balance=%A7%BA%B4%D8%C5%3Cbr/%3E%A7%BA%CA%D1%C1%BE%D1%B9%B8%EC%A1%D1%B9&amp;month=4&amp;year=2020&amp;thetype=%A7%BA%CB%B9%E8%C7%C2%A7%D2%B9" xr:uid="{00000000-0004-0000-0D00-000010000000}"/>
    <hyperlink ref="E25" r:id="rId18" display="http://hfo63.cfo.in.th/CheckDataDtl.aspx?orgid=05597&amp;balance=%A7%BA%B4%D8%C5%3Cbr/%3E%A7%BA%CA%D1%C1%BE%D1%B9%B8%EC%A1%D1%B9&amp;month=4&amp;year=2020&amp;thetype=%A7%BA%CB%B9%E8%C7%C2%A7%D2%B9" xr:uid="{00000000-0004-0000-0D00-000011000000}"/>
    <hyperlink ref="E26" r:id="rId19" display="http://hfo63.cfo.in.th/CheckDataDtl.aspx?orgid=05598&amp;balance=%A7%BA%B4%D8%C5%3Cbr/%3E%A7%BA%CA%D1%C1%BE%D1%B9%B8%EC%A1%D1%B9&amp;month=4&amp;year=2020&amp;thetype=%A7%BA%CB%B9%E8%C7%C2%A7%D2%B9" xr:uid="{00000000-0004-0000-0D00-000012000000}"/>
    <hyperlink ref="E27" r:id="rId20" display="http://hfo63.cfo.in.th/CheckDataDtl.aspx?orgid=05598&amp;balance=%A7%BA%B4%D8%C5%3Cbr/%3E%A7%BA%CA%D1%C1%BE%D1%B9%B8%EC%A1%D1%B9&amp;month=4&amp;year=2020&amp;thetype=%A7%BA%CB%B9%E8%C7%C2%A7%D2%B9" xr:uid="{00000000-0004-0000-0D00-000013000000}"/>
    <hyperlink ref="E28" r:id="rId21" display="http://hfo63.cfo.in.th/CheckDataDtl.aspx?orgid=05599&amp;balance=%A7%BA%B4%D8%C5%3Cbr/%3E%A7%BA%CA%D1%C1%BE%D1%B9%B8%EC%A1%D1%B9&amp;month=4&amp;year=2020&amp;thetype=%A7%BA%CB%B9%E8%C7%C2%A7%D2%B9" xr:uid="{00000000-0004-0000-0D00-000014000000}"/>
    <hyperlink ref="E29" r:id="rId22" display="http://hfo63.cfo.in.th/CheckDataDtl.aspx?orgid=05599&amp;balance=%A7%BA%B4%D8%C5%3Cbr/%3E%A7%BA%CA%D1%C1%BE%D1%B9%B8%EC%A1%D1%B9&amp;month=4&amp;year=2020&amp;thetype=%A7%BA%CB%B9%E8%C7%C2%A7%D2%B9" xr:uid="{00000000-0004-0000-0D00-000015000000}"/>
    <hyperlink ref="E30" r:id="rId23" display="http://hfo63.cfo.in.th/CheckDataDtl.aspx?orgid=05600&amp;balance=%A7%BA%B4%D8%C5%3Cbr/%3E%A7%BA%CA%D1%C1%BE%D1%B9%B8%EC%A1%D1%B9&amp;month=4&amp;year=2020&amp;thetype=%A7%BA%CB%B9%E8%C7%C2%A7%D2%B9" xr:uid="{00000000-0004-0000-0D00-000016000000}"/>
    <hyperlink ref="E31" r:id="rId24" display="http://hfo63.cfo.in.th/CheckDataDtl.aspx?orgid=05600&amp;balance=%A7%BA%B4%D8%C5%3Cbr/%3E%A7%BA%CA%D1%C1%BE%D1%B9%B8%EC%A1%D1%B9&amp;month=4&amp;year=2020&amp;thetype=%A7%BA%CB%B9%E8%C7%C2%A7%D2%B9" xr:uid="{00000000-0004-0000-0D00-000017000000}"/>
    <hyperlink ref="E32" r:id="rId25" display="http://hfo63.cfo.in.th/CheckDataDtl.aspx?orgid=05601&amp;balance=%A7%BA%B4%D8%C5%3Cbr/%3E%A7%BA%CA%D1%C1%BE%D1%B9%B8%EC%A1%D1%B9&amp;month=4&amp;year=2020&amp;thetype=%A7%BA%CB%B9%E8%C7%C2%A7%D2%B9" xr:uid="{00000000-0004-0000-0D00-000018000000}"/>
    <hyperlink ref="E33" r:id="rId26" display="http://hfo63.cfo.in.th/CheckDataDtl.aspx?orgid=05601&amp;balance=%A7%BA%B4%D8%C5%3Cbr/%3E%A7%BA%CA%D1%C1%BE%D1%B9%B8%EC%A1%D1%B9&amp;month=4&amp;year=2020&amp;thetype=%A7%BA%CB%B9%E8%C7%C2%A7%D2%B9" xr:uid="{00000000-0004-0000-0D00-000019000000}"/>
    <hyperlink ref="E34" r:id="rId27" display="http://hfo63.cfo.in.th/CheckDataDtl.aspx?orgid=05602&amp;balance=%A7%BA%B4%D8%C5%3Cbr/%3E%A7%BA%CA%D1%C1%BE%D1%B9%B8%EC%A1%D1%B9&amp;month=4&amp;year=2020&amp;thetype=%A7%BA%CB%B9%E8%C7%C2%A7%D2%B9" xr:uid="{00000000-0004-0000-0D00-00001A000000}"/>
    <hyperlink ref="E35" r:id="rId28" display="http://hfo63.cfo.in.th/CheckDataDtl.aspx?orgid=05602&amp;balance=%A7%BA%B4%D8%C5%3Cbr/%3E%A7%BA%CA%D1%C1%BE%D1%B9%B8%EC%A1%D1%B9&amp;month=4&amp;year=2020&amp;thetype=%A7%BA%CB%B9%E8%C7%C2%A7%D2%B9" xr:uid="{00000000-0004-0000-0D00-00001B000000}"/>
    <hyperlink ref="E36" r:id="rId29" display="http://hfo63.cfo.in.th/CheckDataDtl.aspx?orgid=05603&amp;balance=%A7%BA%B4%D8%C5%3Cbr/%3E%A7%BA%CA%D1%C1%BE%D1%B9%B8%EC%A1%D1%B9&amp;month=4&amp;year=2020&amp;thetype=%A7%BA%CB%B9%E8%C7%C2%A7%D2%B9" xr:uid="{00000000-0004-0000-0D00-00001C000000}"/>
    <hyperlink ref="E37" r:id="rId30" display="http://hfo63.cfo.in.th/CheckDataDtl.aspx?orgid=05603&amp;balance=%A7%BA%B4%D8%C5%3Cbr/%3E%A7%BA%CA%D1%C1%BE%D1%B9%B8%EC%A1%D1%B9&amp;month=4&amp;year=2020&amp;thetype=%A7%BA%CB%B9%E8%C7%C2%A7%D2%B9" xr:uid="{00000000-0004-0000-0D00-00001D000000}"/>
    <hyperlink ref="E38" r:id="rId31" display="http://hfo63.cfo.in.th/CheckDataDtl.aspx?orgid=05604&amp;balance=%A7%BA%B4%D8%C5%3Cbr/%3E%A7%BA%CA%D1%C1%BE%D1%B9%B8%EC%A1%D1%B9&amp;month=4&amp;year=2020&amp;thetype=%A7%BA%CB%B9%E8%C7%C2%A7%D2%B9" xr:uid="{00000000-0004-0000-0D00-00001E000000}"/>
    <hyperlink ref="E39" r:id="rId32" display="http://hfo63.cfo.in.th/CheckDataDtl.aspx?orgid=05604&amp;balance=%A7%BA%B4%D8%C5%3Cbr/%3E%A7%BA%CA%D1%C1%BE%D1%B9%B8%EC%A1%D1%B9&amp;month=4&amp;year=2020&amp;thetype=%A7%BA%CB%B9%E8%C7%C2%A7%D2%B9" xr:uid="{00000000-0004-0000-0D00-00001F000000}"/>
    <hyperlink ref="E40" r:id="rId33" display="http://hfo63.cfo.in.th/CheckDataDtl.aspx?orgid=05605&amp;balance=%A7%BA%B4%D8%C5%3Cbr/%3E%A7%BA%CA%D1%C1%BE%D1%B9%B8%EC%A1%D1%B9&amp;month=4&amp;year=2020&amp;thetype=%A7%BA%CB%B9%E8%C7%C2%A7%D2%B9" xr:uid="{00000000-0004-0000-0D00-000020000000}"/>
    <hyperlink ref="E41" r:id="rId34" display="http://hfo63.cfo.in.th/CheckDataDtl.aspx?orgid=05605&amp;balance=%A7%BA%B4%D8%C5%3Cbr/%3E%A7%BA%CA%D1%C1%BE%D1%B9%B8%EC%A1%D1%B9&amp;month=4&amp;year=2020&amp;thetype=%A7%BA%CB%B9%E8%C7%C2%A7%D2%B9" xr:uid="{00000000-0004-0000-0D00-000021000000}"/>
    <hyperlink ref="E42" r:id="rId35" display="http://hfo63.cfo.in.th/CheckDataDtl.aspx?orgid=05606&amp;balance=%A7%BA%B4%D8%C5%3Cbr/%3E%A7%BA%CA%D1%C1%BE%D1%B9%B8%EC%A1%D1%B9&amp;month=4&amp;year=2020&amp;thetype=%A7%BA%CB%B9%E8%C7%C2%A7%D2%B9" xr:uid="{00000000-0004-0000-0D00-000022000000}"/>
    <hyperlink ref="E43" r:id="rId36" display="http://hfo63.cfo.in.th/CheckDataDtl.aspx?orgid=05606&amp;balance=%A7%BA%B4%D8%C5%3Cbr/%3E%A7%BA%CA%D1%C1%BE%D1%B9%B8%EC%A1%D1%B9&amp;month=4&amp;year=2020&amp;thetype=%A7%BA%CB%B9%E8%C7%C2%A7%D2%B9" xr:uid="{00000000-0004-0000-0D00-000023000000}"/>
    <hyperlink ref="E44" r:id="rId37" display="http://hfo63.cfo.in.th/CheckDataDtl.aspx?orgid=05607&amp;balance=%A7%BA%B4%D8%C5%3Cbr/%3E%A7%BA%CA%D1%C1%BE%D1%B9%B8%EC%A1%D1%B9&amp;month=4&amp;year=2020&amp;thetype=%A7%BA%CB%B9%E8%C7%C2%A7%D2%B9" xr:uid="{00000000-0004-0000-0D00-000024000000}"/>
    <hyperlink ref="E45" r:id="rId38" display="http://hfo63.cfo.in.th/CheckDataDtl.aspx?orgid=05607&amp;balance=%A7%BA%B4%D8%C5%3Cbr/%3E%A7%BA%CA%D1%C1%BE%D1%B9%B8%EC%A1%D1%B9&amp;month=4&amp;year=2020&amp;thetype=%A7%BA%CB%B9%E8%C7%C2%A7%D2%B9" xr:uid="{00000000-0004-0000-0D00-000025000000}"/>
    <hyperlink ref="E46" r:id="rId39" display="http://hfo63.cfo.in.th/CheckDataDtl.aspx?orgid=05608&amp;balance=%A7%BA%B4%D8%C5%3Cbr/%3E%A7%BA%CA%D1%C1%BE%D1%B9%B8%EC%A1%D1%B9&amp;month=4&amp;year=2020&amp;thetype=%A7%BA%CB%B9%E8%C7%C2%A7%D2%B9" xr:uid="{00000000-0004-0000-0D00-000026000000}"/>
    <hyperlink ref="E47" r:id="rId40" display="http://hfo63.cfo.in.th/CheckDataDtl.aspx?orgid=05608&amp;balance=%A7%BA%B4%D8%C5%3Cbr/%3E%A7%BA%CA%D1%C1%BE%D1%B9%B8%EC%A1%D1%B9&amp;month=4&amp;year=2020&amp;thetype=%A7%BA%CB%B9%E8%C7%C2%A7%D2%B9" xr:uid="{00000000-0004-0000-0D00-000027000000}"/>
    <hyperlink ref="E48" r:id="rId41" display="http://hfo63.cfo.in.th/CheckDataDtl.aspx?orgid=05609&amp;balance=%A7%BA%B4%D8%C5%3Cbr/%3E%A7%BA%CA%D1%C1%BE%D1%B9%B8%EC%A1%D1%B9&amp;month=4&amp;year=2020&amp;thetype=%A7%BA%CB%B9%E8%C7%C2%A7%D2%B9" xr:uid="{00000000-0004-0000-0D00-000028000000}"/>
    <hyperlink ref="E49" r:id="rId42" display="http://hfo63.cfo.in.th/CheckDataDtl.aspx?orgid=05609&amp;balance=%A7%BA%B4%D8%C5%3Cbr/%3E%A7%BA%CA%D1%C1%BE%D1%B9%B8%EC%A1%D1%B9&amp;month=4&amp;year=2020&amp;thetype=%A7%BA%CB%B9%E8%C7%C2%A7%D2%B9" xr:uid="{00000000-0004-0000-0D00-000029000000}"/>
    <hyperlink ref="E50" r:id="rId43" display="http://hfo63.cfo.in.th/CheckDataDtl.aspx?orgid=05610&amp;balance=%A7%BA%B4%D8%C5%3Cbr/%3E%A7%BA%CA%D1%C1%BE%D1%B9%B8%EC%A1%D1%B9&amp;month=4&amp;year=2020&amp;thetype=%A7%BA%CB%B9%E8%C7%C2%A7%D2%B9" xr:uid="{00000000-0004-0000-0D00-00002A000000}"/>
    <hyperlink ref="E51" r:id="rId44" display="http://hfo63.cfo.in.th/CheckDataDtl.aspx?orgid=05610&amp;balance=%A7%BA%B4%D8%C5%3Cbr/%3E%A7%BA%CA%D1%C1%BE%D1%B9%B8%EC%A1%D1%B9&amp;month=4&amp;year=2020&amp;thetype=%A7%BA%CB%B9%E8%C7%C2%A7%D2%B9" xr:uid="{00000000-0004-0000-0D00-00002B000000}"/>
    <hyperlink ref="E52" r:id="rId45" display="http://hfo63.cfo.in.th/CheckDataDtl.aspx?orgid=05611&amp;balance=%A7%BA%B4%D8%C5%3Cbr/%3E%A7%BA%CA%D1%C1%BE%D1%B9%B8%EC%A1%D1%B9&amp;month=4&amp;year=2020&amp;thetype=%A7%BA%CB%B9%E8%C7%C2%A7%D2%B9" xr:uid="{00000000-0004-0000-0D00-00002C000000}"/>
    <hyperlink ref="E53" r:id="rId46" display="http://hfo63.cfo.in.th/CheckDataDtl.aspx?orgid=05611&amp;balance=%A7%BA%B4%D8%C5%3Cbr/%3E%A7%BA%CA%D1%C1%BE%D1%B9%B8%EC%A1%D1%B9&amp;month=4&amp;year=2020&amp;thetype=%A7%BA%CB%B9%E8%C7%C2%A7%D2%B9" xr:uid="{00000000-0004-0000-0D00-00002D000000}"/>
    <hyperlink ref="E54" r:id="rId47" display="http://hfo63.cfo.in.th/CheckDataDtl.aspx?orgid=05612&amp;balance=%A7%BA%B4%D8%C5%3Cbr/%3E%A7%BA%CA%D1%C1%BE%D1%B9%B8%EC%A1%D1%B9&amp;month=4&amp;year=2020&amp;thetype=%A7%BA%CB%B9%E8%C7%C2%A7%D2%B9" xr:uid="{00000000-0004-0000-0D00-00002E000000}"/>
    <hyperlink ref="E55" r:id="rId48" display="http://hfo63.cfo.in.th/CheckDataDtl.aspx?orgid=05612&amp;balance=%A7%BA%B4%D8%C5%3Cbr/%3E%A7%BA%CA%D1%C1%BE%D1%B9%B8%EC%A1%D1%B9&amp;month=4&amp;year=2020&amp;thetype=%A7%BA%CB%B9%E8%C7%C2%A7%D2%B9" xr:uid="{00000000-0004-0000-0D00-00002F000000}"/>
    <hyperlink ref="E56" r:id="rId49" display="http://hfo63.cfo.in.th/CheckDataDtl.aspx?orgid=05613&amp;balance=%A7%BA%B4%D8%C5%3Cbr/%3E%A7%BA%CA%D1%C1%BE%D1%B9%B8%EC%A1%D1%B9&amp;month=4&amp;year=2020&amp;thetype=%A7%BA%CB%B9%E8%C7%C2%A7%D2%B9" xr:uid="{00000000-0004-0000-0D00-000030000000}"/>
    <hyperlink ref="E57" r:id="rId50" display="http://hfo63.cfo.in.th/CheckDataDtl.aspx?orgid=05613&amp;balance=%A7%BA%B4%D8%C5%3Cbr/%3E%A7%BA%CA%D1%C1%BE%D1%B9%B8%EC%A1%D1%B9&amp;month=4&amp;year=2020&amp;thetype=%A7%BA%CB%B9%E8%C7%C2%A7%D2%B9" xr:uid="{00000000-0004-0000-0D00-000031000000}"/>
    <hyperlink ref="E58" r:id="rId51" display="http://hfo63.cfo.in.th/CheckDataDtl.aspx?orgid=05614&amp;balance=%A7%BA%B4%D8%C5%3Cbr/%3E%A7%BA%CA%D1%C1%BE%D1%B9%B8%EC%A1%D1%B9&amp;month=4&amp;year=2020&amp;thetype=%A7%BA%CB%B9%E8%C7%C2%A7%D2%B9" xr:uid="{00000000-0004-0000-0D00-000032000000}"/>
    <hyperlink ref="E59" r:id="rId52" display="http://hfo63.cfo.in.th/CheckDataDtl.aspx?orgid=05614&amp;balance=%A7%BA%B4%D8%C5%3Cbr/%3E%A7%BA%CA%D1%C1%BE%D1%B9%B8%EC%A1%D1%B9&amp;month=4&amp;year=2020&amp;thetype=%A7%BA%CB%B9%E8%C7%C2%A7%D2%B9" xr:uid="{00000000-0004-0000-0D00-000033000000}"/>
    <hyperlink ref="E60" r:id="rId53" display="http://hfo63.cfo.in.th/CheckDataDtl.aspx?orgid=05615&amp;balance=%A7%BA%B4%D8%C5%3Cbr/%3E%A7%BA%CA%D1%C1%BE%D1%B9%B8%EC%A1%D1%B9&amp;month=4&amp;year=2020&amp;thetype=%A7%BA%CB%B9%E8%C7%C2%A7%D2%B9" xr:uid="{00000000-0004-0000-0D00-000034000000}"/>
    <hyperlink ref="E61" r:id="rId54" display="http://hfo63.cfo.in.th/CheckDataDtl.aspx?orgid=05615&amp;balance=%A7%BA%B4%D8%C5%3Cbr/%3E%A7%BA%CA%D1%C1%BE%D1%B9%B8%EC%A1%D1%B9&amp;month=4&amp;year=2020&amp;thetype=%A7%BA%CB%B9%E8%C7%C2%A7%D2%B9" xr:uid="{00000000-0004-0000-0D00-000035000000}"/>
    <hyperlink ref="E62" r:id="rId55" display="http://hfo63.cfo.in.th/CheckDataDtl.aspx?orgid=05616&amp;balance=%A7%BA%B4%D8%C5%3Cbr/%3E%A7%BA%CA%D1%C1%BE%D1%B9%B8%EC%A1%D1%B9&amp;month=4&amp;year=2020&amp;thetype=%A7%BA%CB%B9%E8%C7%C2%A7%D2%B9" xr:uid="{00000000-0004-0000-0D00-000036000000}"/>
    <hyperlink ref="E63" r:id="rId56" display="http://hfo63.cfo.in.th/CheckDataDtl.aspx?orgid=05616&amp;balance=%A7%BA%B4%D8%C5%3Cbr/%3E%A7%BA%CA%D1%C1%BE%D1%B9%B8%EC%A1%D1%B9&amp;month=4&amp;year=2020&amp;thetype=%A7%BA%CB%B9%E8%C7%C2%A7%D2%B9" xr:uid="{00000000-0004-0000-0D00-000037000000}"/>
    <hyperlink ref="E64" r:id="rId57" display="http://hfo63.cfo.in.th/CheckDataDtl.aspx?orgid=05617&amp;balance=%A7%BA%B4%D8%C5%3Cbr/%3E%A7%BA%CA%D1%C1%BE%D1%B9%B8%EC%A1%D1%B9&amp;month=4&amp;year=2020&amp;thetype=%A7%BA%CB%B9%E8%C7%C2%A7%D2%B9" xr:uid="{00000000-0004-0000-0D00-000038000000}"/>
    <hyperlink ref="E65" r:id="rId58" display="http://hfo63.cfo.in.th/CheckDataDtl.aspx?orgid=05617&amp;balance=%A7%BA%B4%D8%C5%3Cbr/%3E%A7%BA%CA%D1%C1%BE%D1%B9%B8%EC%A1%D1%B9&amp;month=4&amp;year=2020&amp;thetype=%A7%BA%CB%B9%E8%C7%C2%A7%D2%B9" xr:uid="{00000000-0004-0000-0D00-000039000000}"/>
    <hyperlink ref="E66" r:id="rId59" display="http://hfo63.cfo.in.th/CheckDataDtl.aspx?orgid=05618&amp;balance=%A7%BA%B4%D8%C5%3Cbr/%3E%A7%BA%CA%D1%C1%BE%D1%B9%B8%EC%A1%D1%B9&amp;month=4&amp;year=2020&amp;thetype=%A7%BA%CB%B9%E8%C7%C2%A7%D2%B9" xr:uid="{00000000-0004-0000-0D00-00003A000000}"/>
    <hyperlink ref="E67" r:id="rId60" display="http://hfo63.cfo.in.th/CheckDataDtl.aspx?orgid=05618&amp;balance=%A7%BA%B4%D8%C5%3Cbr/%3E%A7%BA%CA%D1%C1%BE%D1%B9%B8%EC%A1%D1%B9&amp;month=4&amp;year=2020&amp;thetype=%A7%BA%CB%B9%E8%C7%C2%A7%D2%B9" xr:uid="{00000000-0004-0000-0D00-00003B000000}"/>
    <hyperlink ref="E68" r:id="rId61" display="http://hfo63.cfo.in.th/CheckDataDtl.aspx?orgid=05619&amp;balance=%A7%BA%B4%D8%C5%3Cbr/%3E%A7%BA%CA%D1%C1%BE%D1%B9%B8%EC%A1%D1%B9&amp;month=4&amp;year=2020&amp;thetype=%A7%BA%CB%B9%E8%C7%C2%A7%D2%B9" xr:uid="{00000000-0004-0000-0D00-00003C000000}"/>
    <hyperlink ref="E69" r:id="rId62" display="http://hfo63.cfo.in.th/CheckDataDtl.aspx?orgid=05619&amp;balance=%A7%BA%B4%D8%C5%3Cbr/%3E%A7%BA%CA%D1%C1%BE%D1%B9%B8%EC%A1%D1%B9&amp;month=4&amp;year=2020&amp;thetype=%A7%BA%CB%B9%E8%C7%C2%A7%D2%B9" xr:uid="{00000000-0004-0000-0D00-00003D000000}"/>
    <hyperlink ref="E70" r:id="rId63" display="http://hfo63.cfo.in.th/CheckDataDtl.aspx?orgid=05620&amp;balance=%A7%BA%B4%D8%C5%3Cbr/%3E%A7%BA%CA%D1%C1%BE%D1%B9%B8%EC%A1%D1%B9&amp;month=4&amp;year=2020&amp;thetype=%A7%BA%CB%B9%E8%C7%C2%A7%D2%B9" xr:uid="{00000000-0004-0000-0D00-00003E000000}"/>
    <hyperlink ref="E71" r:id="rId64" display="http://hfo63.cfo.in.th/CheckDataDtl.aspx?orgid=05620&amp;balance=%A7%BA%B4%D8%C5%3Cbr/%3E%A7%BA%CA%D1%C1%BE%D1%B9%B8%EC%A1%D1%B9&amp;month=4&amp;year=2020&amp;thetype=%A7%BA%CB%B9%E8%C7%C2%A7%D2%B9" xr:uid="{00000000-0004-0000-0D00-00003F000000}"/>
    <hyperlink ref="E72" r:id="rId65" display="http://hfo63.cfo.in.th/CheckDataDtl.aspx?orgid=05621&amp;balance=%A7%BA%B4%D8%C5%3Cbr/%3E%A7%BA%CA%D1%C1%BE%D1%B9%B8%EC%A1%D1%B9&amp;month=4&amp;year=2020&amp;thetype=%A7%BA%CB%B9%E8%C7%C2%A7%D2%B9" xr:uid="{00000000-0004-0000-0D00-000040000000}"/>
    <hyperlink ref="E73" r:id="rId66" display="http://hfo63.cfo.in.th/CheckDataDtl.aspx?orgid=05621&amp;balance=%A7%BA%B4%D8%C5%3Cbr/%3E%A7%BA%CA%D1%C1%BE%D1%B9%B8%EC%A1%D1%B9&amp;month=4&amp;year=2020&amp;thetype=%A7%BA%CB%B9%E8%C7%C2%A7%D2%B9" xr:uid="{00000000-0004-0000-0D00-000041000000}"/>
    <hyperlink ref="E74" r:id="rId67" display="http://hfo63.cfo.in.th/CheckDataDtl.aspx?orgid=05622&amp;balance=%A7%BA%B4%D8%C5%3Cbr/%3E%A7%BA%CA%D1%C1%BE%D1%B9%B8%EC%A1%D1%B9&amp;month=4&amp;year=2020&amp;thetype=%A7%BA%CB%B9%E8%C7%C2%A7%D2%B9" xr:uid="{00000000-0004-0000-0D00-000042000000}"/>
    <hyperlink ref="E75" r:id="rId68" display="http://hfo63.cfo.in.th/CheckDataDtl.aspx?orgid=05622&amp;balance=%A7%BA%B4%D8%C5%3Cbr/%3E%A7%BA%CA%D1%C1%BE%D1%B9%B8%EC%A1%D1%B9&amp;month=4&amp;year=2020&amp;thetype=%A7%BA%CB%B9%E8%C7%C2%A7%D2%B9" xr:uid="{00000000-0004-0000-0D00-000043000000}"/>
    <hyperlink ref="E76" r:id="rId69" display="http://hfo63.cfo.in.th/CheckDataDtl.aspx?orgid=05623&amp;balance=%A7%BA%B4%D8%C5%3Cbr/%3E%A7%BA%CA%D1%C1%BE%D1%B9%B8%EC%A1%D1%B9&amp;month=4&amp;year=2020&amp;thetype=%A7%BA%CB%B9%E8%C7%C2%A7%D2%B9" xr:uid="{00000000-0004-0000-0D00-000044000000}"/>
    <hyperlink ref="E77" r:id="rId70" display="http://hfo63.cfo.in.th/CheckDataDtl.aspx?orgid=05623&amp;balance=%A7%BA%B4%D8%C5%3Cbr/%3E%A7%BA%CA%D1%C1%BE%D1%B9%B8%EC%A1%D1%B9&amp;month=4&amp;year=2020&amp;thetype=%A7%BA%CB%B9%E8%C7%C2%A7%D2%B9" xr:uid="{00000000-0004-0000-0D00-000045000000}"/>
    <hyperlink ref="E78" r:id="rId71" display="http://hfo63.cfo.in.th/CheckDataDtl.aspx?orgid=05624&amp;balance=%A7%BA%B4%D8%C5%3Cbr/%3E%A7%BA%CA%D1%C1%BE%D1%B9%B8%EC%A1%D1%B9&amp;month=4&amp;year=2020&amp;thetype=%A7%BA%CB%B9%E8%C7%C2%A7%D2%B9" xr:uid="{00000000-0004-0000-0D00-000046000000}"/>
    <hyperlink ref="E79" r:id="rId72" display="http://hfo63.cfo.in.th/CheckDataDtl.aspx?orgid=05624&amp;balance=%A7%BA%B4%D8%C5%3Cbr/%3E%A7%BA%CA%D1%C1%BE%D1%B9%B8%EC%A1%D1%B9&amp;month=4&amp;year=2020&amp;thetype=%A7%BA%CB%B9%E8%C7%C2%A7%D2%B9" xr:uid="{00000000-0004-0000-0D00-000047000000}"/>
    <hyperlink ref="E80" r:id="rId73" display="http://hfo63.cfo.in.th/CheckDataDtl.aspx?orgid=05625&amp;balance=%A7%BA%B4%D8%C5%3Cbr/%3E%A7%BA%CA%D1%C1%BE%D1%B9%B8%EC%A1%D1%B9&amp;month=4&amp;year=2020&amp;thetype=%A7%BA%CB%B9%E8%C7%C2%A7%D2%B9" xr:uid="{00000000-0004-0000-0D00-000048000000}"/>
    <hyperlink ref="E81" r:id="rId74" display="http://hfo63.cfo.in.th/CheckDataDtl.aspx?orgid=05625&amp;balance=%A7%BA%B4%D8%C5%3Cbr/%3E%A7%BA%CA%D1%C1%BE%D1%B9%B8%EC%A1%D1%B9&amp;month=4&amp;year=2020&amp;thetype=%A7%BA%CB%B9%E8%C7%C2%A7%D2%B9" xr:uid="{00000000-0004-0000-0D00-000049000000}"/>
    <hyperlink ref="E82" r:id="rId75" display="http://hfo63.cfo.in.th/CheckDataDtl.aspx?orgid=05626&amp;balance=%A7%BA%B4%D8%C5%3Cbr/%3E%A7%BA%CA%D1%C1%BE%D1%B9%B8%EC%A1%D1%B9&amp;month=4&amp;year=2020&amp;thetype=%A7%BA%CB%B9%E8%C7%C2%A7%D2%B9" xr:uid="{00000000-0004-0000-0D00-00004A000000}"/>
    <hyperlink ref="E83" r:id="rId76" display="http://hfo63.cfo.in.th/CheckDataDtl.aspx?orgid=05626&amp;balance=%A7%BA%B4%D8%C5%3Cbr/%3E%A7%BA%CA%D1%C1%BE%D1%B9%B8%EC%A1%D1%B9&amp;month=4&amp;year=2020&amp;thetype=%A7%BA%CB%B9%E8%C7%C2%A7%D2%B9" xr:uid="{00000000-0004-0000-0D00-00004B000000}"/>
    <hyperlink ref="E84" r:id="rId77" display="http://hfo63.cfo.in.th/CheckDataDtl.aspx?orgid=05627&amp;balance=%A7%BA%B4%D8%C5%3Cbr/%3E%A7%BA%CA%D1%C1%BE%D1%B9%B8%EC%A1%D1%B9&amp;month=4&amp;year=2020&amp;thetype=%A7%BA%CB%B9%E8%C7%C2%A7%D2%B9" xr:uid="{00000000-0004-0000-0D00-00004C000000}"/>
    <hyperlink ref="E85" r:id="rId78" display="http://hfo63.cfo.in.th/CheckDataDtl.aspx?orgid=05627&amp;balance=%A7%BA%B4%D8%C5%3Cbr/%3E%A7%BA%CA%D1%C1%BE%D1%B9%B8%EC%A1%D1%B9&amp;month=4&amp;year=2020&amp;thetype=%A7%BA%CB%B9%E8%C7%C2%A7%D2%B9" xr:uid="{00000000-0004-0000-0D00-00004D000000}"/>
    <hyperlink ref="E86" r:id="rId79" display="http://hfo63.cfo.in.th/CheckDataDtl.aspx?orgid=05628&amp;balance=%A7%BA%B4%D8%C5%3Cbr/%3E%A7%BA%CA%D1%C1%BE%D1%B9%B8%EC%A1%D1%B9&amp;month=4&amp;year=2020&amp;thetype=%A7%BA%CB%B9%E8%C7%C2%A7%D2%B9" xr:uid="{00000000-0004-0000-0D00-00004E000000}"/>
    <hyperlink ref="E87" r:id="rId80" display="http://hfo63.cfo.in.th/CheckDataDtl.aspx?orgid=05628&amp;balance=%A7%BA%B4%D8%C5%3Cbr/%3E%A7%BA%CA%D1%C1%BE%D1%B9%B8%EC%A1%D1%B9&amp;month=4&amp;year=2020&amp;thetype=%A7%BA%CB%B9%E8%C7%C2%A7%D2%B9" xr:uid="{00000000-0004-0000-0D00-00004F000000}"/>
    <hyperlink ref="E88" r:id="rId81" display="http://hfo63.cfo.in.th/CheckDataDtl.aspx?orgid=05629&amp;balance=%A7%BA%B4%D8%C5%3Cbr/%3E%A7%BA%CA%D1%C1%BE%D1%B9%B8%EC%A1%D1%B9&amp;month=4&amp;year=2020&amp;thetype=%A7%BA%CB%B9%E8%C7%C2%A7%D2%B9" xr:uid="{00000000-0004-0000-0D00-000050000000}"/>
    <hyperlink ref="E89" r:id="rId82" display="http://hfo63.cfo.in.th/CheckDataDtl.aspx?orgid=05629&amp;balance=%A7%BA%B4%D8%C5%3Cbr/%3E%A7%BA%CA%D1%C1%BE%D1%B9%B8%EC%A1%D1%B9&amp;month=4&amp;year=2020&amp;thetype=%A7%BA%CB%B9%E8%C7%C2%A7%D2%B9" xr:uid="{00000000-0004-0000-0D00-000051000000}"/>
    <hyperlink ref="E90" r:id="rId83" display="http://hfo63.cfo.in.th/CheckDataDtl.aspx?orgid=05630&amp;balance=%A7%BA%B4%D8%C5%3Cbr/%3E%A7%BA%CA%D1%C1%BE%D1%B9%B8%EC%A1%D1%B9&amp;month=4&amp;year=2020&amp;thetype=%A7%BA%CB%B9%E8%C7%C2%A7%D2%B9" xr:uid="{00000000-0004-0000-0D00-000052000000}"/>
    <hyperlink ref="E91" r:id="rId84" display="http://hfo63.cfo.in.th/CheckDataDtl.aspx?orgid=05630&amp;balance=%A7%BA%B4%D8%C5%3Cbr/%3E%A7%BA%CA%D1%C1%BE%D1%B9%B8%EC%A1%D1%B9&amp;month=4&amp;year=2020&amp;thetype=%A7%BA%CB%B9%E8%C7%C2%A7%D2%B9" xr:uid="{00000000-0004-0000-0D00-000053000000}"/>
    <hyperlink ref="E92" r:id="rId85" display="http://hfo63.cfo.in.th/CheckDataDtl.aspx?orgid=05631&amp;balance=%A7%BA%B4%D8%C5%3Cbr/%3E%A7%BA%CA%D1%C1%BE%D1%B9%B8%EC%A1%D1%B9&amp;month=4&amp;year=2020&amp;thetype=%A7%BA%CB%B9%E8%C7%C2%A7%D2%B9" xr:uid="{00000000-0004-0000-0D00-000054000000}"/>
    <hyperlink ref="E93" r:id="rId86" display="http://hfo63.cfo.in.th/CheckDataDtl.aspx?orgid=05631&amp;balance=%A7%BA%B4%D8%C5%3Cbr/%3E%A7%BA%CA%D1%C1%BE%D1%B9%B8%EC%A1%D1%B9&amp;month=4&amp;year=2020&amp;thetype=%A7%BA%CB%B9%E8%C7%C2%A7%D2%B9" xr:uid="{00000000-0004-0000-0D00-000055000000}"/>
    <hyperlink ref="E94" r:id="rId87" display="http://hfo63.cfo.in.th/CheckDataDtl.aspx?orgid=05632&amp;balance=%A7%BA%B4%D8%C5%3Cbr/%3E%A7%BA%CA%D1%C1%BE%D1%B9%B8%EC%A1%D1%B9&amp;month=4&amp;year=2020&amp;thetype=%A7%BA%CB%B9%E8%C7%C2%A7%D2%B9" xr:uid="{00000000-0004-0000-0D00-000056000000}"/>
    <hyperlink ref="E95" r:id="rId88" display="http://hfo63.cfo.in.th/CheckDataDtl.aspx?orgid=05632&amp;balance=%A7%BA%B4%D8%C5%3Cbr/%3E%A7%BA%CA%D1%C1%BE%D1%B9%B8%EC%A1%D1%B9&amp;month=4&amp;year=2020&amp;thetype=%A7%BA%CB%B9%E8%C7%C2%A7%D2%B9" xr:uid="{00000000-0004-0000-0D00-000057000000}"/>
    <hyperlink ref="E96" r:id="rId89" display="http://hfo63.cfo.in.th/CheckDataDtl.aspx?orgid=05633&amp;balance=%A7%BA%B4%D8%C5%3Cbr/%3E%A7%BA%CA%D1%C1%BE%D1%B9%B8%EC%A1%D1%B9&amp;month=4&amp;year=2020&amp;thetype=%A7%BA%CB%B9%E8%C7%C2%A7%D2%B9" xr:uid="{00000000-0004-0000-0D00-000058000000}"/>
    <hyperlink ref="E97" r:id="rId90" display="http://hfo63.cfo.in.th/CheckDataDtl.aspx?orgid=05633&amp;balance=%A7%BA%B4%D8%C5%3Cbr/%3E%A7%BA%CA%D1%C1%BE%D1%B9%B8%EC%A1%D1%B9&amp;month=4&amp;year=2020&amp;thetype=%A7%BA%CB%B9%E8%C7%C2%A7%D2%B9" xr:uid="{00000000-0004-0000-0D00-000059000000}"/>
    <hyperlink ref="E98" r:id="rId91" display="http://hfo63.cfo.in.th/CheckDataDtl.aspx?orgid=05634&amp;balance=%A7%BA%B4%D8%C5%3Cbr/%3E%A7%BA%CA%D1%C1%BE%D1%B9%B8%EC%A1%D1%B9&amp;month=4&amp;year=2020&amp;thetype=%A7%BA%CB%B9%E8%C7%C2%A7%D2%B9" xr:uid="{00000000-0004-0000-0D00-00005A000000}"/>
    <hyperlink ref="E99" r:id="rId92" display="http://hfo63.cfo.in.th/CheckDataDtl.aspx?orgid=05634&amp;balance=%A7%BA%B4%D8%C5%3Cbr/%3E%A7%BA%CA%D1%C1%BE%D1%B9%B8%EC%A1%D1%B9&amp;month=4&amp;year=2020&amp;thetype=%A7%BA%CB%B9%E8%C7%C2%A7%D2%B9" xr:uid="{00000000-0004-0000-0D00-00005B000000}"/>
    <hyperlink ref="E100" r:id="rId93" display="http://hfo63.cfo.in.th/CheckDataDtl.aspx?orgid=05635&amp;balance=%A7%BA%B4%D8%C5%3Cbr/%3E%A7%BA%CA%D1%C1%BE%D1%B9%B8%EC%A1%D1%B9&amp;month=4&amp;year=2020&amp;thetype=%A7%BA%CB%B9%E8%C7%C2%A7%D2%B9" xr:uid="{00000000-0004-0000-0D00-00005C000000}"/>
    <hyperlink ref="E101" r:id="rId94" display="http://hfo63.cfo.in.th/CheckDataDtl.aspx?orgid=05635&amp;balance=%A7%BA%B4%D8%C5%3Cbr/%3E%A7%BA%CA%D1%C1%BE%D1%B9%B8%EC%A1%D1%B9&amp;month=4&amp;year=2020&amp;thetype=%A7%BA%CB%B9%E8%C7%C2%A7%D2%B9" xr:uid="{00000000-0004-0000-0D00-00005D000000}"/>
    <hyperlink ref="E102" r:id="rId95" display="http://hfo63.cfo.in.th/CheckDataDtl.aspx?orgid=05636&amp;balance=%A7%BA%B4%D8%C5%3Cbr/%3E%A7%BA%CA%D1%C1%BE%D1%B9%B8%EC%A1%D1%B9&amp;month=4&amp;year=2020&amp;thetype=%A7%BA%CB%B9%E8%C7%C2%A7%D2%B9" xr:uid="{00000000-0004-0000-0D00-00005E000000}"/>
    <hyperlink ref="E103" r:id="rId96" display="http://hfo63.cfo.in.th/CheckDataDtl.aspx?orgid=05636&amp;balance=%A7%BA%B4%D8%C5%3Cbr/%3E%A7%BA%CA%D1%C1%BE%D1%B9%B8%EC%A1%D1%B9&amp;month=4&amp;year=2020&amp;thetype=%A7%BA%CB%B9%E8%C7%C2%A7%D2%B9" xr:uid="{00000000-0004-0000-0D00-00005F000000}"/>
    <hyperlink ref="E104" r:id="rId97" display="http://hfo63.cfo.in.th/CheckDataDtl.aspx?orgid=05637&amp;balance=%A7%BA%B4%D8%C5%3Cbr/%3E%A7%BA%CA%D1%C1%BE%D1%B9%B8%EC%A1%D1%B9&amp;month=4&amp;year=2020&amp;thetype=%A7%BA%CB%B9%E8%C7%C2%A7%D2%B9" xr:uid="{00000000-0004-0000-0D00-000060000000}"/>
    <hyperlink ref="E105" r:id="rId98" display="http://hfo63.cfo.in.th/CheckDataDtl.aspx?orgid=05637&amp;balance=%A7%BA%B4%D8%C5%3Cbr/%3E%A7%BA%CA%D1%C1%BE%D1%B9%B8%EC%A1%D1%B9&amp;month=4&amp;year=2020&amp;thetype=%A7%BA%CB%B9%E8%C7%C2%A7%D2%B9" xr:uid="{00000000-0004-0000-0D00-000061000000}"/>
    <hyperlink ref="E106" r:id="rId99" display="http://hfo63.cfo.in.th/CheckDataDtl.aspx?orgid=05638&amp;balance=%A7%BA%B4%D8%C5%3Cbr/%3E%A7%BA%CA%D1%C1%BE%D1%B9%B8%EC%A1%D1%B9&amp;month=4&amp;year=2020&amp;thetype=%A7%BA%CB%B9%E8%C7%C2%A7%D2%B9" xr:uid="{00000000-0004-0000-0D00-000062000000}"/>
    <hyperlink ref="E107" r:id="rId100" display="http://hfo63.cfo.in.th/CheckDataDtl.aspx?orgid=05638&amp;balance=%A7%BA%B4%D8%C5%3Cbr/%3E%A7%BA%CA%D1%C1%BE%D1%B9%B8%EC%A1%D1%B9&amp;month=4&amp;year=2020&amp;thetype=%A7%BA%CB%B9%E8%C7%C2%A7%D2%B9" xr:uid="{00000000-0004-0000-0D00-000063000000}"/>
    <hyperlink ref="E108" r:id="rId101" display="http://hfo63.cfo.in.th/CheckDataDtl.aspx?orgid=05639&amp;balance=%A7%BA%B4%D8%C5%3Cbr/%3E%A7%BA%CA%D1%C1%BE%D1%B9%B8%EC%A1%D1%B9&amp;month=4&amp;year=2020&amp;thetype=%A7%BA%CB%B9%E8%C7%C2%A7%D2%B9" xr:uid="{00000000-0004-0000-0D00-000064000000}"/>
    <hyperlink ref="E109" r:id="rId102" display="http://hfo63.cfo.in.th/CheckDataDtl.aspx?orgid=05639&amp;balance=%A7%BA%B4%D8%C5%3Cbr/%3E%A7%BA%CA%D1%C1%BE%D1%B9%B8%EC%A1%D1%B9&amp;month=4&amp;year=2020&amp;thetype=%A7%BA%CB%B9%E8%C7%C2%A7%D2%B9" xr:uid="{00000000-0004-0000-0D00-000065000000}"/>
    <hyperlink ref="E110" r:id="rId103" display="http://hfo63.cfo.in.th/CheckDataDtl.aspx?orgid=05640&amp;balance=%A7%BA%B4%D8%C5%3Cbr/%3E%A7%BA%CA%D1%C1%BE%D1%B9%B8%EC%A1%D1%B9&amp;month=4&amp;year=2020&amp;thetype=%A7%BA%CB%B9%E8%C7%C2%A7%D2%B9" xr:uid="{00000000-0004-0000-0D00-000066000000}"/>
    <hyperlink ref="E111" r:id="rId104" display="http://hfo63.cfo.in.th/CheckDataDtl.aspx?orgid=05640&amp;balance=%A7%BA%B4%D8%C5%3Cbr/%3E%A7%BA%CA%D1%C1%BE%D1%B9%B8%EC%A1%D1%B9&amp;month=4&amp;year=2020&amp;thetype=%A7%BA%CB%B9%E8%C7%C2%A7%D2%B9" xr:uid="{00000000-0004-0000-0D00-000067000000}"/>
    <hyperlink ref="E112" r:id="rId105" display="http://hfo63.cfo.in.th/CheckDataDtl.aspx?orgid=05641&amp;balance=%A7%BA%B4%D8%C5%3Cbr/%3E%A7%BA%CA%D1%C1%BE%D1%B9%B8%EC%A1%D1%B9&amp;month=4&amp;year=2020&amp;thetype=%A7%BA%CB%B9%E8%C7%C2%A7%D2%B9" xr:uid="{00000000-0004-0000-0D00-000068000000}"/>
    <hyperlink ref="E113" r:id="rId106" display="http://hfo63.cfo.in.th/CheckDataDtl.aspx?orgid=05641&amp;balance=%A7%BA%B4%D8%C5%3Cbr/%3E%A7%BA%CA%D1%C1%BE%D1%B9%B8%EC%A1%D1%B9&amp;month=4&amp;year=2020&amp;thetype=%A7%BA%CB%B9%E8%C7%C2%A7%D2%B9" xr:uid="{00000000-0004-0000-0D00-000069000000}"/>
    <hyperlink ref="E114" r:id="rId107" display="http://hfo63.cfo.in.th/CheckDataDtl.aspx?orgid=05642&amp;balance=%A7%BA%B4%D8%C5%3Cbr/%3E%A7%BA%CA%D1%C1%BE%D1%B9%B8%EC%A1%D1%B9&amp;month=4&amp;year=2020&amp;thetype=%A7%BA%CB%B9%E8%C7%C2%A7%D2%B9" xr:uid="{00000000-0004-0000-0D00-00006A000000}"/>
    <hyperlink ref="E115" r:id="rId108" display="http://hfo63.cfo.in.th/CheckDataDtl.aspx?orgid=05642&amp;balance=%A7%BA%B4%D8%C5%3Cbr/%3E%A7%BA%CA%D1%C1%BE%D1%B9%B8%EC%A1%D1%B9&amp;month=4&amp;year=2020&amp;thetype=%A7%BA%CB%B9%E8%C7%C2%A7%D2%B9" xr:uid="{00000000-0004-0000-0D00-00006B000000}"/>
    <hyperlink ref="E116" r:id="rId109" display="http://hfo63.cfo.in.th/CheckDataDtl.aspx?orgid=05643&amp;balance=%A7%BA%B4%D8%C5%3Cbr/%3E%A7%BA%CA%D1%C1%BE%D1%B9%B8%EC%A1%D1%B9&amp;month=4&amp;year=2020&amp;thetype=%A7%BA%CB%B9%E8%C7%C2%A7%D2%B9" xr:uid="{00000000-0004-0000-0D00-00006C000000}"/>
    <hyperlink ref="E117" r:id="rId110" display="http://hfo63.cfo.in.th/CheckDataDtl.aspx?orgid=05643&amp;balance=%A7%BA%B4%D8%C5%3Cbr/%3E%A7%BA%CA%D1%C1%BE%D1%B9%B8%EC%A1%D1%B9&amp;month=4&amp;year=2020&amp;thetype=%A7%BA%CB%B9%E8%C7%C2%A7%D2%B9" xr:uid="{00000000-0004-0000-0D00-00006D000000}"/>
    <hyperlink ref="E118" r:id="rId111" display="http://hfo63.cfo.in.th/CheckDataDtl.aspx?orgid=05644&amp;balance=%A7%BA%B4%D8%C5%3Cbr/%3E%A7%BA%CA%D1%C1%BE%D1%B9%B8%EC%A1%D1%B9&amp;month=4&amp;year=2020&amp;thetype=%A7%BA%CB%B9%E8%C7%C2%A7%D2%B9" xr:uid="{00000000-0004-0000-0D00-00006E000000}"/>
    <hyperlink ref="E119" r:id="rId112" display="http://hfo63.cfo.in.th/CheckDataDtl.aspx?orgid=05644&amp;balance=%A7%BA%B4%D8%C5%3Cbr/%3E%A7%BA%CA%D1%C1%BE%D1%B9%B8%EC%A1%D1%B9&amp;month=4&amp;year=2020&amp;thetype=%A7%BA%CB%B9%E8%C7%C2%A7%D2%B9" xr:uid="{00000000-0004-0000-0D00-00006F000000}"/>
    <hyperlink ref="E120" r:id="rId113" display="http://hfo63.cfo.in.th/CheckDataDtl.aspx?orgid=05645&amp;balance=%A7%BA%B4%D8%C5%3Cbr/%3E%A7%BA%CA%D1%C1%BE%D1%B9%B8%EC%A1%D1%B9&amp;month=4&amp;year=2020&amp;thetype=%A7%BA%CB%B9%E8%C7%C2%A7%D2%B9" xr:uid="{00000000-0004-0000-0D00-000070000000}"/>
    <hyperlink ref="E121" r:id="rId114" display="http://hfo63.cfo.in.th/CheckDataDtl.aspx?orgid=05645&amp;balance=%A7%BA%B4%D8%C5%3Cbr/%3E%A7%BA%CA%D1%C1%BE%D1%B9%B8%EC%A1%D1%B9&amp;month=4&amp;year=2020&amp;thetype=%A7%BA%CB%B9%E8%C7%C2%A7%D2%B9" xr:uid="{00000000-0004-0000-0D00-000071000000}"/>
    <hyperlink ref="E122" r:id="rId115" display="http://hfo63.cfo.in.th/CheckDataDtl.aspx?orgid=05647&amp;balance=%A7%BA%B4%D8%C5%3Cbr/%3E%A7%BA%CA%D1%C1%BE%D1%B9%B8%EC%A1%D1%B9&amp;month=4&amp;year=2020&amp;thetype=%A7%BA%CB%B9%E8%C7%C2%A7%D2%B9" xr:uid="{00000000-0004-0000-0D00-000072000000}"/>
    <hyperlink ref="E123" r:id="rId116" display="http://hfo63.cfo.in.th/CheckDataDtl.aspx?orgid=05647&amp;balance=%A7%BA%B4%D8%C5%3Cbr/%3E%A7%BA%CA%D1%C1%BE%D1%B9%B8%EC%A1%D1%B9&amp;month=4&amp;year=2020&amp;thetype=%A7%BA%CB%B9%E8%C7%C2%A7%D2%B9" xr:uid="{00000000-0004-0000-0D00-000073000000}"/>
    <hyperlink ref="E124" r:id="rId117" display="http://hfo63.cfo.in.th/CheckDataDtl.aspx?orgid=05648&amp;balance=%A7%BA%B4%D8%C5%3Cbr/%3E%A7%BA%CA%D1%C1%BE%D1%B9%B8%EC%A1%D1%B9&amp;month=4&amp;year=2020&amp;thetype=%A7%BA%CB%B9%E8%C7%C2%A7%D2%B9" xr:uid="{00000000-0004-0000-0D00-000074000000}"/>
    <hyperlink ref="E125" r:id="rId118" display="http://hfo63.cfo.in.th/CheckDataDtl.aspx?orgid=05648&amp;balance=%A7%BA%B4%D8%C5%3Cbr/%3E%A7%BA%CA%D1%C1%BE%D1%B9%B8%EC%A1%D1%B9&amp;month=4&amp;year=2020&amp;thetype=%A7%BA%CB%B9%E8%C7%C2%A7%D2%B9" xr:uid="{00000000-0004-0000-0D00-000075000000}"/>
    <hyperlink ref="E126" r:id="rId119" display="http://hfo63.cfo.in.th/CheckDataDtl.aspx?orgid=05649&amp;balance=%A7%BA%B4%D8%C5%3Cbr/%3E%A7%BA%CA%D1%C1%BE%D1%B9%B8%EC%A1%D1%B9&amp;month=4&amp;year=2020&amp;thetype=%A7%BA%CB%B9%E8%C7%C2%A7%D2%B9" xr:uid="{00000000-0004-0000-0D00-000076000000}"/>
    <hyperlink ref="E127" r:id="rId120" display="http://hfo63.cfo.in.th/CheckDataDtl.aspx?orgid=05649&amp;balance=%A7%BA%B4%D8%C5%3Cbr/%3E%A7%BA%CA%D1%C1%BE%D1%B9%B8%EC%A1%D1%B9&amp;month=4&amp;year=2020&amp;thetype=%A7%BA%CB%B9%E8%C7%C2%A7%D2%B9" xr:uid="{00000000-0004-0000-0D00-000077000000}"/>
    <hyperlink ref="E128" r:id="rId121" display="http://hfo63.cfo.in.th/CheckDataDtl.aspx?orgid=05651&amp;balance=%A7%BA%B4%D8%C5%3Cbr/%3E%A7%BA%CA%D1%C1%BE%D1%B9%B8%EC%A1%D1%B9&amp;month=4&amp;year=2020&amp;thetype=%A7%BA%CB%B9%E8%C7%C2%A7%D2%B9" xr:uid="{00000000-0004-0000-0D00-000078000000}"/>
    <hyperlink ref="E129" r:id="rId122" display="http://hfo63.cfo.in.th/CheckDataDtl.aspx?orgid=05651&amp;balance=%A7%BA%B4%D8%C5%3Cbr/%3E%A7%BA%CA%D1%C1%BE%D1%B9%B8%EC%A1%D1%B9&amp;month=4&amp;year=2020&amp;thetype=%A7%BA%CB%B9%E8%C7%C2%A7%D2%B9" xr:uid="{00000000-0004-0000-0D00-000079000000}"/>
    <hyperlink ref="E130" r:id="rId123" display="http://hfo63.cfo.in.th/CheckDataDtl.aspx?orgid=05652&amp;balance=%A7%BA%B4%D8%C5%3Cbr/%3E%A7%BA%CA%D1%C1%BE%D1%B9%B8%EC%A1%D1%B9&amp;month=4&amp;year=2020&amp;thetype=%A7%BA%CB%B9%E8%C7%C2%A7%D2%B9" xr:uid="{00000000-0004-0000-0D00-00007A000000}"/>
    <hyperlink ref="E131" r:id="rId124" display="http://hfo63.cfo.in.th/CheckDataDtl.aspx?orgid=05652&amp;balance=%A7%BA%B4%D8%C5%3Cbr/%3E%A7%BA%CA%D1%C1%BE%D1%B9%B8%EC%A1%D1%B9&amp;month=4&amp;year=2020&amp;thetype=%A7%BA%CB%B9%E8%C7%C2%A7%D2%B9" xr:uid="{00000000-0004-0000-0D00-00007B000000}"/>
    <hyperlink ref="E132" r:id="rId125" display="http://hfo63.cfo.in.th/CheckDataDtl.aspx?orgid=05653&amp;balance=%A7%BA%B4%D8%C5%3Cbr/%3E%A7%BA%CA%D1%C1%BE%D1%B9%B8%EC%A1%D1%B9&amp;month=4&amp;year=2020&amp;thetype=%A7%BA%CB%B9%E8%C7%C2%A7%D2%B9" xr:uid="{00000000-0004-0000-0D00-00007C000000}"/>
    <hyperlink ref="E133" r:id="rId126" display="http://hfo63.cfo.in.th/CheckDataDtl.aspx?orgid=05653&amp;balance=%A7%BA%B4%D8%C5%3Cbr/%3E%A7%BA%CA%D1%C1%BE%D1%B9%B8%EC%A1%D1%B9&amp;month=4&amp;year=2020&amp;thetype=%A7%BA%CB%B9%E8%C7%C2%A7%D2%B9" xr:uid="{00000000-0004-0000-0D00-00007D000000}"/>
    <hyperlink ref="E134" r:id="rId127" display="http://hfo63.cfo.in.th/CheckDataDtl.aspx?orgid=05654&amp;balance=%A7%BA%B4%D8%C5%3Cbr/%3E%A7%BA%CA%D1%C1%BE%D1%B9%B8%EC%A1%D1%B9&amp;month=4&amp;year=2020&amp;thetype=%A7%BA%CB%B9%E8%C7%C2%A7%D2%B9" xr:uid="{00000000-0004-0000-0D00-00007E000000}"/>
    <hyperlink ref="E135" r:id="rId128" display="http://hfo63.cfo.in.th/CheckDataDtl.aspx?orgid=05654&amp;balance=%A7%BA%B4%D8%C5%3Cbr/%3E%A7%BA%CA%D1%C1%BE%D1%B9%B8%EC%A1%D1%B9&amp;month=4&amp;year=2020&amp;thetype=%A7%BA%CB%B9%E8%C7%C2%A7%D2%B9" xr:uid="{00000000-0004-0000-0D00-00007F000000}"/>
    <hyperlink ref="E136" r:id="rId129" display="http://hfo63.cfo.in.th/CheckDataDtl.aspx?orgid=05655&amp;balance=%A7%BA%B4%D8%C5%3Cbr/%3E%A7%BA%CA%D1%C1%BE%D1%B9%B8%EC%A1%D1%B9&amp;month=4&amp;year=2020&amp;thetype=%A7%BA%CB%B9%E8%C7%C2%A7%D2%B9" xr:uid="{00000000-0004-0000-0D00-000080000000}"/>
    <hyperlink ref="E137" r:id="rId130" display="http://hfo63.cfo.in.th/CheckDataDtl.aspx?orgid=05655&amp;balance=%A7%BA%B4%D8%C5%3Cbr/%3E%A7%BA%CA%D1%C1%BE%D1%B9%B8%EC%A1%D1%B9&amp;month=4&amp;year=2020&amp;thetype=%A7%BA%CB%B9%E8%C7%C2%A7%D2%B9" xr:uid="{00000000-0004-0000-0D00-000081000000}"/>
    <hyperlink ref="E138" r:id="rId131" display="http://hfo63.cfo.in.th/CheckDataDtl.aspx?orgid=05656&amp;balance=%A7%BA%B4%D8%C5%3Cbr/%3E%A7%BA%CA%D1%C1%BE%D1%B9%B8%EC%A1%D1%B9&amp;month=4&amp;year=2020&amp;thetype=%A7%BA%CB%B9%E8%C7%C2%A7%D2%B9" xr:uid="{00000000-0004-0000-0D00-000082000000}"/>
    <hyperlink ref="E139" r:id="rId132" display="http://hfo63.cfo.in.th/CheckDataDtl.aspx?orgid=05656&amp;balance=%A7%BA%B4%D8%C5%3Cbr/%3E%A7%BA%CA%D1%C1%BE%D1%B9%B8%EC%A1%D1%B9&amp;month=4&amp;year=2020&amp;thetype=%A7%BA%CB%B9%E8%C7%C2%A7%D2%B9" xr:uid="{00000000-0004-0000-0D00-000083000000}"/>
    <hyperlink ref="E140" r:id="rId133" display="http://hfo63.cfo.in.th/CheckDataDtl.aspx?orgid=05657&amp;balance=%A7%BA%B4%D8%C5%3Cbr/%3E%A7%BA%CA%D1%C1%BE%D1%B9%B8%EC%A1%D1%B9&amp;month=4&amp;year=2020&amp;thetype=%A7%BA%CB%B9%E8%C7%C2%A7%D2%B9" xr:uid="{00000000-0004-0000-0D00-000084000000}"/>
    <hyperlink ref="E141" r:id="rId134" display="http://hfo63.cfo.in.th/CheckDataDtl.aspx?orgid=05657&amp;balance=%A7%BA%B4%D8%C5%3Cbr/%3E%A7%BA%CA%D1%C1%BE%D1%B9%B8%EC%A1%D1%B9&amp;month=4&amp;year=2020&amp;thetype=%A7%BA%CB%B9%E8%C7%C2%A7%D2%B9" xr:uid="{00000000-0004-0000-0D00-000085000000}"/>
    <hyperlink ref="E142" r:id="rId135" display="http://hfo63.cfo.in.th/CheckDataDtl.aspx?orgid=05658&amp;balance=%A7%BA%B4%D8%C5%3Cbr/%3E%A7%BA%CA%D1%C1%BE%D1%B9%B8%EC%A1%D1%B9&amp;month=4&amp;year=2020&amp;thetype=%A7%BA%CB%B9%E8%C7%C2%A7%D2%B9" xr:uid="{00000000-0004-0000-0D00-000086000000}"/>
    <hyperlink ref="E143" r:id="rId136" display="http://hfo63.cfo.in.th/CheckDataDtl.aspx?orgid=05658&amp;balance=%A7%BA%B4%D8%C5%3Cbr/%3E%A7%BA%CA%D1%C1%BE%D1%B9%B8%EC%A1%D1%B9&amp;month=4&amp;year=2020&amp;thetype=%A7%BA%CB%B9%E8%C7%C2%A7%D2%B9" xr:uid="{00000000-0004-0000-0D00-000087000000}"/>
    <hyperlink ref="E144" r:id="rId137" display="http://hfo63.cfo.in.th/CheckDataDtl.aspx?orgid=05659&amp;balance=%A7%BA%B4%D8%C5%3Cbr/%3E%A7%BA%CA%D1%C1%BE%D1%B9%B8%EC%A1%D1%B9&amp;month=4&amp;year=2020&amp;thetype=%A7%BA%CB%B9%E8%C7%C2%A7%D2%B9" xr:uid="{00000000-0004-0000-0D00-000088000000}"/>
    <hyperlink ref="E145" r:id="rId138" display="http://hfo63.cfo.in.th/CheckDataDtl.aspx?orgid=05659&amp;balance=%A7%BA%B4%D8%C5%3Cbr/%3E%A7%BA%CA%D1%C1%BE%D1%B9%B8%EC%A1%D1%B9&amp;month=4&amp;year=2020&amp;thetype=%A7%BA%CB%B9%E8%C7%C2%A7%D2%B9" xr:uid="{00000000-0004-0000-0D00-000089000000}"/>
    <hyperlink ref="E146" r:id="rId139" display="http://hfo63.cfo.in.th/CheckDataDtl.aspx?orgid=05660&amp;balance=%A7%BA%B4%D8%C5%3Cbr/%3E%A7%BA%CA%D1%C1%BE%D1%B9%B8%EC%A1%D1%B9&amp;month=4&amp;year=2020&amp;thetype=%A7%BA%CB%B9%E8%C7%C2%A7%D2%B9" xr:uid="{00000000-0004-0000-0D00-00008A000000}"/>
    <hyperlink ref="E147" r:id="rId140" display="http://hfo63.cfo.in.th/CheckDataDtl.aspx?orgid=05660&amp;balance=%A7%BA%B4%D8%C5%3Cbr/%3E%A7%BA%CA%D1%C1%BE%D1%B9%B8%EC%A1%D1%B9&amp;month=4&amp;year=2020&amp;thetype=%A7%BA%CB%B9%E8%C7%C2%A7%D2%B9" xr:uid="{00000000-0004-0000-0D00-00008B000000}"/>
    <hyperlink ref="E148" r:id="rId141" display="http://hfo63.cfo.in.th/CheckDataDtl.aspx?orgid=05661&amp;balance=%A7%BA%B4%D8%C5%3Cbr/%3E%A7%BA%CA%D1%C1%BE%D1%B9%B8%EC%A1%D1%B9&amp;month=4&amp;year=2020&amp;thetype=%A7%BA%CB%B9%E8%C7%C2%A7%D2%B9" xr:uid="{00000000-0004-0000-0D00-00008C000000}"/>
    <hyperlink ref="E149" r:id="rId142" display="http://hfo63.cfo.in.th/CheckDataDtl.aspx?orgid=05661&amp;balance=%A7%BA%B4%D8%C5%3Cbr/%3E%A7%BA%CA%D1%C1%BE%D1%B9%B8%EC%A1%D1%B9&amp;month=4&amp;year=2020&amp;thetype=%A7%BA%CB%B9%E8%C7%C2%A7%D2%B9" xr:uid="{00000000-0004-0000-0D00-00008D000000}"/>
    <hyperlink ref="E150" r:id="rId143" display="http://hfo63.cfo.in.th/CheckDataDtl.aspx?orgid=05662&amp;balance=%A7%BA%B4%D8%C5%3Cbr/%3E%A7%BA%CA%D1%C1%BE%D1%B9%B8%EC%A1%D1%B9&amp;month=4&amp;year=2020&amp;thetype=%A7%BA%CB%B9%E8%C7%C2%A7%D2%B9" xr:uid="{00000000-0004-0000-0D00-00008E000000}"/>
    <hyperlink ref="E151" r:id="rId144" display="http://hfo63.cfo.in.th/CheckDataDtl.aspx?orgid=05662&amp;balance=%A7%BA%B4%D8%C5%3Cbr/%3E%A7%BA%CA%D1%C1%BE%D1%B9%B8%EC%A1%D1%B9&amp;month=4&amp;year=2020&amp;thetype=%A7%BA%CB%B9%E8%C7%C2%A7%D2%B9" xr:uid="{00000000-0004-0000-0D00-00008F000000}"/>
    <hyperlink ref="E152" r:id="rId145" display="http://hfo63.cfo.in.th/CheckDataDtl.aspx?orgid=05663&amp;balance=%A7%BA%B4%D8%C5%3Cbr/%3E%A7%BA%CA%D1%C1%BE%D1%B9%B8%EC%A1%D1%B9&amp;month=4&amp;year=2020&amp;thetype=%A7%BA%CB%B9%E8%C7%C2%A7%D2%B9" xr:uid="{00000000-0004-0000-0D00-000090000000}"/>
    <hyperlink ref="E153" r:id="rId146" display="http://hfo63.cfo.in.th/CheckDataDtl.aspx?orgid=05663&amp;balance=%A7%BA%B4%D8%C5%3Cbr/%3E%A7%BA%CA%D1%C1%BE%D1%B9%B8%EC%A1%D1%B9&amp;month=4&amp;year=2020&amp;thetype=%A7%BA%CB%B9%E8%C7%C2%A7%D2%B9" xr:uid="{00000000-0004-0000-0D00-000091000000}"/>
    <hyperlink ref="E154" r:id="rId147" display="http://hfo63.cfo.in.th/CheckDataDtl.aspx?orgid=05664&amp;balance=%A7%BA%B4%D8%C5%3Cbr/%3E%A7%BA%CA%D1%C1%BE%D1%B9%B8%EC%A1%D1%B9&amp;month=4&amp;year=2020&amp;thetype=%A7%BA%CB%B9%E8%C7%C2%A7%D2%B9" xr:uid="{00000000-0004-0000-0D00-000092000000}"/>
    <hyperlink ref="E155" r:id="rId148" display="http://hfo63.cfo.in.th/CheckDataDtl.aspx?orgid=05664&amp;balance=%A7%BA%B4%D8%C5%3Cbr/%3E%A7%BA%CA%D1%C1%BE%D1%B9%B8%EC%A1%D1%B9&amp;month=4&amp;year=2020&amp;thetype=%A7%BA%CB%B9%E8%C7%C2%A7%D2%B9" xr:uid="{00000000-0004-0000-0D00-000093000000}"/>
    <hyperlink ref="E156" r:id="rId149" display="http://hfo63.cfo.in.th/CheckDataDtl.aspx?orgid=05665&amp;balance=%A7%BA%B4%D8%C5%3Cbr/%3E%A7%BA%CA%D1%C1%BE%D1%B9%B8%EC%A1%D1%B9&amp;month=4&amp;year=2020&amp;thetype=%A7%BA%CB%B9%E8%C7%C2%A7%D2%B9" xr:uid="{00000000-0004-0000-0D00-000094000000}"/>
    <hyperlink ref="E157" r:id="rId150" display="http://hfo63.cfo.in.th/CheckDataDtl.aspx?orgid=05665&amp;balance=%A7%BA%B4%D8%C5%3Cbr/%3E%A7%BA%CA%D1%C1%BE%D1%B9%B8%EC%A1%D1%B9&amp;month=4&amp;year=2020&amp;thetype=%A7%BA%CB%B9%E8%C7%C2%A7%D2%B9" xr:uid="{00000000-0004-0000-0D00-000095000000}"/>
    <hyperlink ref="E158" r:id="rId151" display="http://hfo63.cfo.in.th/CheckDataDtl.aspx?orgid=05666&amp;balance=%A7%BA%B4%D8%C5%3Cbr/%3E%A7%BA%CA%D1%C1%BE%D1%B9%B8%EC%A1%D1%B9&amp;month=4&amp;year=2020&amp;thetype=%A7%BA%CB%B9%E8%C7%C2%A7%D2%B9" xr:uid="{00000000-0004-0000-0D00-000096000000}"/>
    <hyperlink ref="E159" r:id="rId152" display="http://hfo63.cfo.in.th/CheckDataDtl.aspx?orgid=05666&amp;balance=%A7%BA%B4%D8%C5%3Cbr/%3E%A7%BA%CA%D1%C1%BE%D1%B9%B8%EC%A1%D1%B9&amp;month=4&amp;year=2020&amp;thetype=%A7%BA%CB%B9%E8%C7%C2%A7%D2%B9" xr:uid="{00000000-0004-0000-0D00-000097000000}"/>
    <hyperlink ref="E160" r:id="rId153" display="http://hfo63.cfo.in.th/CheckDataDtl.aspx?orgid=05667&amp;balance=%A7%BA%B4%D8%C5%3Cbr/%3E%A7%BA%CA%D1%C1%BE%D1%B9%B8%EC%A1%D1%B9&amp;month=4&amp;year=2020&amp;thetype=%A7%BA%CB%B9%E8%C7%C2%A7%D2%B9" xr:uid="{00000000-0004-0000-0D00-000098000000}"/>
    <hyperlink ref="E161" r:id="rId154" display="http://hfo63.cfo.in.th/CheckDataDtl.aspx?orgid=05667&amp;balance=%A7%BA%B4%D8%C5%3Cbr/%3E%A7%BA%CA%D1%C1%BE%D1%B9%B8%EC%A1%D1%B9&amp;month=4&amp;year=2020&amp;thetype=%A7%BA%CB%B9%E8%C7%C2%A7%D2%B9" xr:uid="{00000000-0004-0000-0D00-000099000000}"/>
    <hyperlink ref="E162" r:id="rId155" display="http://hfo63.cfo.in.th/CheckDataDtl.aspx?orgid=05668&amp;balance=%A7%BA%B4%D8%C5%3Cbr/%3E%A7%BA%CA%D1%C1%BE%D1%B9%B8%EC%A1%D1%B9&amp;month=4&amp;year=2020&amp;thetype=%A7%BA%CB%B9%E8%C7%C2%A7%D2%B9" xr:uid="{00000000-0004-0000-0D00-00009A000000}"/>
    <hyperlink ref="E163" r:id="rId156" display="http://hfo63.cfo.in.th/CheckDataDtl.aspx?orgid=05668&amp;balance=%A7%BA%B4%D8%C5%3Cbr/%3E%A7%BA%CA%D1%C1%BE%D1%B9%B8%EC%A1%D1%B9&amp;month=4&amp;year=2020&amp;thetype=%A7%BA%CB%B9%E8%C7%C2%A7%D2%B9" xr:uid="{00000000-0004-0000-0D00-00009B000000}"/>
    <hyperlink ref="E164" r:id="rId157" display="http://hfo63.cfo.in.th/CheckDataDtl.aspx?orgid=05669&amp;balance=%A7%BA%B4%D8%C5%3Cbr/%3E%A7%BA%CA%D1%C1%BE%D1%B9%B8%EC%A1%D1%B9&amp;month=4&amp;year=2020&amp;thetype=%A7%BA%CB%B9%E8%C7%C2%A7%D2%B9" xr:uid="{00000000-0004-0000-0D00-00009C000000}"/>
    <hyperlink ref="E165" r:id="rId158" display="http://hfo63.cfo.in.th/CheckDataDtl.aspx?orgid=05669&amp;balance=%A7%BA%B4%D8%C5%3Cbr/%3E%A7%BA%CA%D1%C1%BE%D1%B9%B8%EC%A1%D1%B9&amp;month=4&amp;year=2020&amp;thetype=%A7%BA%CB%B9%E8%C7%C2%A7%D2%B9" xr:uid="{00000000-0004-0000-0D00-00009D000000}"/>
    <hyperlink ref="E166" r:id="rId159" display="http://hfo63.cfo.in.th/CheckDataDtl.aspx?orgid=05670&amp;balance=%A7%BA%B4%D8%C5%3Cbr/%3E%A7%BA%CA%D1%C1%BE%D1%B9%B8%EC%A1%D1%B9&amp;month=4&amp;year=2020&amp;thetype=%A7%BA%CB%B9%E8%C7%C2%A7%D2%B9" xr:uid="{00000000-0004-0000-0D00-00009E000000}"/>
    <hyperlink ref="E167" r:id="rId160" display="http://hfo63.cfo.in.th/CheckDataDtl.aspx?orgid=05670&amp;balance=%A7%BA%B4%D8%C5%3Cbr/%3E%A7%BA%CA%D1%C1%BE%D1%B9%B8%EC%A1%D1%B9&amp;month=4&amp;year=2020&amp;thetype=%A7%BA%CB%B9%E8%C7%C2%A7%D2%B9" xr:uid="{00000000-0004-0000-0D00-00009F000000}"/>
    <hyperlink ref="E168" r:id="rId161" display="http://hfo63.cfo.in.th/CheckDataDtl.aspx?orgid=05671&amp;balance=%A7%BA%B4%D8%C5%3Cbr/%3E%A7%BA%CA%D1%C1%BE%D1%B9%B8%EC%A1%D1%B9&amp;month=4&amp;year=2020&amp;thetype=%A7%BA%CB%B9%E8%C7%C2%A7%D2%B9" xr:uid="{00000000-0004-0000-0D00-0000A0000000}"/>
    <hyperlink ref="E169" r:id="rId162" display="http://hfo63.cfo.in.th/CheckDataDtl.aspx?orgid=05671&amp;balance=%A7%BA%B4%D8%C5%3Cbr/%3E%A7%BA%CA%D1%C1%BE%D1%B9%B8%EC%A1%D1%B9&amp;month=4&amp;year=2020&amp;thetype=%A7%BA%CB%B9%E8%C7%C2%A7%D2%B9" xr:uid="{00000000-0004-0000-0D00-0000A1000000}"/>
    <hyperlink ref="E170" r:id="rId163" display="http://hfo63.cfo.in.th/CheckDataDtl.aspx?orgid=05672&amp;balance=%A7%BA%B4%D8%C5%3Cbr/%3E%A7%BA%CA%D1%C1%BE%D1%B9%B8%EC%A1%D1%B9&amp;month=4&amp;year=2020&amp;thetype=%A7%BA%CB%B9%E8%C7%C2%A7%D2%B9" xr:uid="{00000000-0004-0000-0D00-0000A2000000}"/>
    <hyperlink ref="E171" r:id="rId164" display="http://hfo63.cfo.in.th/CheckDataDtl.aspx?orgid=05672&amp;balance=%A7%BA%B4%D8%C5%3Cbr/%3E%A7%BA%CA%D1%C1%BE%D1%B9%B8%EC%A1%D1%B9&amp;month=4&amp;year=2020&amp;thetype=%A7%BA%CB%B9%E8%C7%C2%A7%D2%B9" xr:uid="{00000000-0004-0000-0D00-0000A3000000}"/>
    <hyperlink ref="E172" r:id="rId165" display="http://hfo63.cfo.in.th/CheckDataDtl.aspx?orgid=05673&amp;balance=%A7%BA%B4%D8%C5%3Cbr/%3E%A7%BA%CA%D1%C1%BE%D1%B9%B8%EC%A1%D1%B9&amp;month=4&amp;year=2020&amp;thetype=%A7%BA%CB%B9%E8%C7%C2%A7%D2%B9" xr:uid="{00000000-0004-0000-0D00-0000A4000000}"/>
    <hyperlink ref="E173" r:id="rId166" display="http://hfo63.cfo.in.th/CheckDataDtl.aspx?orgid=05673&amp;balance=%A7%BA%B4%D8%C5%3Cbr/%3E%A7%BA%CA%D1%C1%BE%D1%B9%B8%EC%A1%D1%B9&amp;month=4&amp;year=2020&amp;thetype=%A7%BA%CB%B9%E8%C7%C2%A7%D2%B9" xr:uid="{00000000-0004-0000-0D00-0000A5000000}"/>
    <hyperlink ref="E174" r:id="rId167" display="http://hfo63.cfo.in.th/CheckDataDtl.aspx?orgid=05674&amp;balance=%A7%BA%B4%D8%C5%3Cbr/%3E%A7%BA%CA%D1%C1%BE%D1%B9%B8%EC%A1%D1%B9&amp;month=4&amp;year=2020&amp;thetype=%A7%BA%CB%B9%E8%C7%C2%A7%D2%B9" xr:uid="{00000000-0004-0000-0D00-0000A6000000}"/>
    <hyperlink ref="E175" r:id="rId168" display="http://hfo63.cfo.in.th/CheckDataDtl.aspx?orgid=05674&amp;balance=%A7%BA%B4%D8%C5%3Cbr/%3E%A7%BA%CA%D1%C1%BE%D1%B9%B8%EC%A1%D1%B9&amp;month=4&amp;year=2020&amp;thetype=%A7%BA%CB%B9%E8%C7%C2%A7%D2%B9" xr:uid="{00000000-0004-0000-0D00-0000A7000000}"/>
    <hyperlink ref="E176" r:id="rId169" display="http://hfo63.cfo.in.th/CheckDataDtl.aspx?orgid=05675&amp;balance=%A7%BA%B4%D8%C5%3Cbr/%3E%A7%BA%CA%D1%C1%BE%D1%B9%B8%EC%A1%D1%B9&amp;month=4&amp;year=2020&amp;thetype=%A7%BA%CB%B9%E8%C7%C2%A7%D2%B9" xr:uid="{00000000-0004-0000-0D00-0000A8000000}"/>
    <hyperlink ref="E177" r:id="rId170" display="http://hfo63.cfo.in.th/CheckDataDtl.aspx?orgid=05675&amp;balance=%A7%BA%B4%D8%C5%3Cbr/%3E%A7%BA%CA%D1%C1%BE%D1%B9%B8%EC%A1%D1%B9&amp;month=4&amp;year=2020&amp;thetype=%A7%BA%CB%B9%E8%C7%C2%A7%D2%B9" xr:uid="{00000000-0004-0000-0D00-0000A9000000}"/>
    <hyperlink ref="E178" r:id="rId171" display="http://hfo63.cfo.in.th/CheckDataDtl.aspx?orgid=05676&amp;balance=%A7%BA%B4%D8%C5%3Cbr/%3E%A7%BA%CA%D1%C1%BE%D1%B9%B8%EC%A1%D1%B9&amp;month=4&amp;year=2020&amp;thetype=%A7%BA%CB%B9%E8%C7%C2%A7%D2%B9" xr:uid="{00000000-0004-0000-0D00-0000AA000000}"/>
    <hyperlink ref="E179" r:id="rId172" display="http://hfo63.cfo.in.th/CheckDataDtl.aspx?orgid=05676&amp;balance=%A7%BA%B4%D8%C5%3Cbr/%3E%A7%BA%CA%D1%C1%BE%D1%B9%B8%EC%A1%D1%B9&amp;month=4&amp;year=2020&amp;thetype=%A7%BA%CB%B9%E8%C7%C2%A7%D2%B9" xr:uid="{00000000-0004-0000-0D00-0000AB000000}"/>
    <hyperlink ref="E180" r:id="rId173" display="http://hfo63.cfo.in.th/CheckDataDtl.aspx?orgid=05677&amp;balance=%A7%BA%B4%D8%C5%3Cbr/%3E%A7%BA%CA%D1%C1%BE%D1%B9%B8%EC%A1%D1%B9&amp;month=4&amp;year=2020&amp;thetype=%A7%BA%CB%B9%E8%C7%C2%A7%D2%B9" xr:uid="{00000000-0004-0000-0D00-0000AC000000}"/>
    <hyperlink ref="E181" r:id="rId174" display="http://hfo63.cfo.in.th/CheckDataDtl.aspx?orgid=05677&amp;balance=%A7%BA%B4%D8%C5%3Cbr/%3E%A7%BA%CA%D1%C1%BE%D1%B9%B8%EC%A1%D1%B9&amp;month=4&amp;year=2020&amp;thetype=%A7%BA%CB%B9%E8%C7%C2%A7%D2%B9" xr:uid="{00000000-0004-0000-0D00-0000AD000000}"/>
    <hyperlink ref="E182" r:id="rId175" display="http://hfo63.cfo.in.th/CheckDataDtl.aspx?orgid=05678&amp;balance=%A7%BA%B4%D8%C5%3Cbr/%3E%A7%BA%CA%D1%C1%BE%D1%B9%B8%EC%A1%D1%B9&amp;month=4&amp;year=2020&amp;thetype=%A7%BA%CB%B9%E8%C7%C2%A7%D2%B9" xr:uid="{00000000-0004-0000-0D00-0000AE000000}"/>
    <hyperlink ref="E183" r:id="rId176" display="http://hfo63.cfo.in.th/CheckDataDtl.aspx?orgid=05678&amp;balance=%A7%BA%B4%D8%C5%3Cbr/%3E%A7%BA%CA%D1%C1%BE%D1%B9%B8%EC%A1%D1%B9&amp;month=4&amp;year=2020&amp;thetype=%A7%BA%CB%B9%E8%C7%C2%A7%D2%B9" xr:uid="{00000000-0004-0000-0D00-0000AF000000}"/>
    <hyperlink ref="E184" r:id="rId177" display="http://hfo63.cfo.in.th/CheckDataDtl.aspx?orgid=05679&amp;balance=%A7%BA%B4%D8%C5%3Cbr/%3E%A7%BA%CA%D1%C1%BE%D1%B9%B8%EC%A1%D1%B9&amp;month=4&amp;year=2020&amp;thetype=%A7%BA%CB%B9%E8%C7%C2%A7%D2%B9" xr:uid="{00000000-0004-0000-0D00-0000B0000000}"/>
    <hyperlink ref="E185" r:id="rId178" display="http://hfo63.cfo.in.th/CheckDataDtl.aspx?orgid=05679&amp;balance=%A7%BA%B4%D8%C5%3Cbr/%3E%A7%BA%CA%D1%C1%BE%D1%B9%B8%EC%A1%D1%B9&amp;month=4&amp;year=2020&amp;thetype=%A7%BA%CB%B9%E8%C7%C2%A7%D2%B9" xr:uid="{00000000-0004-0000-0D00-0000B1000000}"/>
    <hyperlink ref="E186" r:id="rId179" display="http://hfo63.cfo.in.th/CheckDataDtl.aspx?orgid=05680&amp;balance=%A7%BA%B4%D8%C5%3Cbr/%3E%A7%BA%CA%D1%C1%BE%D1%B9%B8%EC%A1%D1%B9&amp;month=4&amp;year=2020&amp;thetype=%A7%BA%CB%B9%E8%C7%C2%A7%D2%B9" xr:uid="{00000000-0004-0000-0D00-0000B2000000}"/>
    <hyperlink ref="E187" r:id="rId180" display="http://hfo63.cfo.in.th/CheckDataDtl.aspx?orgid=05680&amp;balance=%A7%BA%B4%D8%C5%3Cbr/%3E%A7%BA%CA%D1%C1%BE%D1%B9%B8%EC%A1%D1%B9&amp;month=4&amp;year=2020&amp;thetype=%A7%BA%CB%B9%E8%C7%C2%A7%D2%B9" xr:uid="{00000000-0004-0000-0D00-0000B3000000}"/>
    <hyperlink ref="E188" r:id="rId181" display="http://hfo63.cfo.in.th/CheckDataDtl.aspx?orgid=05682&amp;balance=%A7%BA%B4%D8%C5%3Cbr/%3E%A7%BA%CA%D1%C1%BE%D1%B9%B8%EC%A1%D1%B9&amp;month=4&amp;year=2020&amp;thetype=%A7%BA%CB%B9%E8%C7%C2%A7%D2%B9" xr:uid="{00000000-0004-0000-0D00-0000B4000000}"/>
    <hyperlink ref="E189" r:id="rId182" display="http://hfo63.cfo.in.th/CheckDataDtl.aspx?orgid=05682&amp;balance=%A7%BA%B4%D8%C5%3Cbr/%3E%A7%BA%CA%D1%C1%BE%D1%B9%B8%EC%A1%D1%B9&amp;month=4&amp;year=2020&amp;thetype=%A7%BA%CB%B9%E8%C7%C2%A7%D2%B9" xr:uid="{00000000-0004-0000-0D00-0000B5000000}"/>
    <hyperlink ref="E190" r:id="rId183" display="http://hfo63.cfo.in.th/CheckDataDtl.aspx?orgid=05683&amp;balance=%A7%BA%B4%D8%C5%3Cbr/%3E%A7%BA%CA%D1%C1%BE%D1%B9%B8%EC%A1%D1%B9&amp;month=4&amp;year=2020&amp;thetype=%A7%BA%CB%B9%E8%C7%C2%A7%D2%B9" xr:uid="{00000000-0004-0000-0D00-0000B6000000}"/>
    <hyperlink ref="E191" r:id="rId184" display="http://hfo63.cfo.in.th/CheckDataDtl.aspx?orgid=05683&amp;balance=%A7%BA%B4%D8%C5%3Cbr/%3E%A7%BA%CA%D1%C1%BE%D1%B9%B8%EC%A1%D1%B9&amp;month=4&amp;year=2020&amp;thetype=%A7%BA%CB%B9%E8%C7%C2%A7%D2%B9" xr:uid="{00000000-0004-0000-0D00-0000B7000000}"/>
    <hyperlink ref="E192" r:id="rId185" display="http://hfo63.cfo.in.th/CheckDataDtl.aspx?orgid=05684&amp;balance=%A7%BA%B4%D8%C5%3Cbr/%3E%A7%BA%CA%D1%C1%BE%D1%B9%B8%EC%A1%D1%B9&amp;month=4&amp;year=2020&amp;thetype=%A7%BA%CB%B9%E8%C7%C2%A7%D2%B9" xr:uid="{00000000-0004-0000-0D00-0000B8000000}"/>
    <hyperlink ref="E193" r:id="rId186" display="http://hfo63.cfo.in.th/CheckDataDtl.aspx?orgid=05684&amp;balance=%A7%BA%B4%D8%C5%3Cbr/%3E%A7%BA%CA%D1%C1%BE%D1%B9%B8%EC%A1%D1%B9&amp;month=4&amp;year=2020&amp;thetype=%A7%BA%CB%B9%E8%C7%C2%A7%D2%B9" xr:uid="{00000000-0004-0000-0D00-0000B9000000}"/>
    <hyperlink ref="E194" r:id="rId187" display="http://hfo63.cfo.in.th/CheckDataDtl.aspx?orgid=05685&amp;balance=%A7%BA%B4%D8%C5%3Cbr/%3E%A7%BA%CA%D1%C1%BE%D1%B9%B8%EC%A1%D1%B9&amp;month=4&amp;year=2020&amp;thetype=%A7%BA%CB%B9%E8%C7%C2%A7%D2%B9" xr:uid="{00000000-0004-0000-0D00-0000BA000000}"/>
    <hyperlink ref="E195" r:id="rId188" display="http://hfo63.cfo.in.th/CheckDataDtl.aspx?orgid=05685&amp;balance=%A7%BA%B4%D8%C5%3Cbr/%3E%A7%BA%CA%D1%C1%BE%D1%B9%B8%EC%A1%D1%B9&amp;month=4&amp;year=2020&amp;thetype=%A7%BA%CB%B9%E8%C7%C2%A7%D2%B9" xr:uid="{00000000-0004-0000-0D00-0000BB000000}"/>
    <hyperlink ref="E196" r:id="rId189" display="http://hfo63.cfo.in.th/CheckDataDtl.aspx?orgid=05686&amp;balance=%A7%BA%B4%D8%C5%3Cbr/%3E%A7%BA%CA%D1%C1%BE%D1%B9%B8%EC%A1%D1%B9&amp;month=4&amp;year=2020&amp;thetype=%A7%BA%CB%B9%E8%C7%C2%A7%D2%B9" xr:uid="{00000000-0004-0000-0D00-0000BC000000}"/>
    <hyperlink ref="E197" r:id="rId190" display="http://hfo63.cfo.in.th/CheckDataDtl.aspx?orgid=05686&amp;balance=%A7%BA%B4%D8%C5%3Cbr/%3E%A7%BA%CA%D1%C1%BE%D1%B9%B8%EC%A1%D1%B9&amp;month=4&amp;year=2020&amp;thetype=%A7%BA%CB%B9%E8%C7%C2%A7%D2%B9" xr:uid="{00000000-0004-0000-0D00-0000BD000000}"/>
    <hyperlink ref="E198" r:id="rId191" display="http://hfo63.cfo.in.th/CheckDataDtl.aspx?orgid=05687&amp;balance=%A7%BA%B4%D8%C5%3Cbr/%3E%A7%BA%CA%D1%C1%BE%D1%B9%B8%EC%A1%D1%B9&amp;month=4&amp;year=2020&amp;thetype=%A7%BA%CB%B9%E8%C7%C2%A7%D2%B9" xr:uid="{00000000-0004-0000-0D00-0000BE000000}"/>
    <hyperlink ref="E199" r:id="rId192" display="http://hfo63.cfo.in.th/CheckDataDtl.aspx?orgid=05687&amp;balance=%A7%BA%B4%D8%C5%3Cbr/%3E%A7%BA%CA%D1%C1%BE%D1%B9%B8%EC%A1%D1%B9&amp;month=4&amp;year=2020&amp;thetype=%A7%BA%CB%B9%E8%C7%C2%A7%D2%B9" xr:uid="{00000000-0004-0000-0D00-0000BF000000}"/>
    <hyperlink ref="E200" r:id="rId193" display="http://hfo63.cfo.in.th/CheckDataDtl.aspx?orgid=05688&amp;balance=%A7%BA%B4%D8%C5%3Cbr/%3E%A7%BA%CA%D1%C1%BE%D1%B9%B8%EC%A1%D1%B9&amp;month=4&amp;year=2020&amp;thetype=%A7%BA%CB%B9%E8%C7%C2%A7%D2%B9" xr:uid="{00000000-0004-0000-0D00-0000C0000000}"/>
    <hyperlink ref="E201" r:id="rId194" display="http://hfo63.cfo.in.th/CheckDataDtl.aspx?orgid=05688&amp;balance=%A7%BA%B4%D8%C5%3Cbr/%3E%A7%BA%CA%D1%C1%BE%D1%B9%B8%EC%A1%D1%B9&amp;month=4&amp;year=2020&amp;thetype=%A7%BA%CB%B9%E8%C7%C2%A7%D2%B9" xr:uid="{00000000-0004-0000-0D00-0000C1000000}"/>
    <hyperlink ref="E202" r:id="rId195" display="http://hfo63.cfo.in.th/CheckDataDtl.aspx?orgid=05689&amp;balance=%A7%BA%B4%D8%C5%3Cbr/%3E%A7%BA%CA%D1%C1%BE%D1%B9%B8%EC%A1%D1%B9&amp;month=4&amp;year=2020&amp;thetype=%A7%BA%CB%B9%E8%C7%C2%A7%D2%B9" xr:uid="{00000000-0004-0000-0D00-0000C2000000}"/>
    <hyperlink ref="E203" r:id="rId196" display="http://hfo63.cfo.in.th/CheckDataDtl.aspx?orgid=05689&amp;balance=%A7%BA%B4%D8%C5%3Cbr/%3E%A7%BA%CA%D1%C1%BE%D1%B9%B8%EC%A1%D1%B9&amp;month=4&amp;year=2020&amp;thetype=%A7%BA%CB%B9%E8%C7%C2%A7%D2%B9" xr:uid="{00000000-0004-0000-0D00-0000C3000000}"/>
    <hyperlink ref="E204" r:id="rId197" display="http://hfo63.cfo.in.th/CheckDataDtl.aspx?orgid=05690&amp;balance=%A7%BA%B4%D8%C5%3Cbr/%3E%A7%BA%CA%D1%C1%BE%D1%B9%B8%EC%A1%D1%B9&amp;month=4&amp;year=2020&amp;thetype=%A7%BA%CB%B9%E8%C7%C2%A7%D2%B9" xr:uid="{00000000-0004-0000-0D00-0000C4000000}"/>
    <hyperlink ref="E205" r:id="rId198" display="http://hfo63.cfo.in.th/CheckDataDtl.aspx?orgid=05690&amp;balance=%A7%BA%B4%D8%C5%3Cbr/%3E%A7%BA%CA%D1%C1%BE%D1%B9%B8%EC%A1%D1%B9&amp;month=4&amp;year=2020&amp;thetype=%A7%BA%CB%B9%E8%C7%C2%A7%D2%B9" xr:uid="{00000000-0004-0000-0D00-0000C5000000}"/>
    <hyperlink ref="E206" r:id="rId199" display="http://hfo63.cfo.in.th/CheckDataDtl.aspx?orgid=05691&amp;balance=%A7%BA%B4%D8%C5%3Cbr/%3E%A7%BA%CA%D1%C1%BE%D1%B9%B8%EC%A1%D1%B9&amp;month=4&amp;year=2020&amp;thetype=%A7%BA%CB%B9%E8%C7%C2%A7%D2%B9" xr:uid="{00000000-0004-0000-0D00-0000C6000000}"/>
    <hyperlink ref="E207" r:id="rId200" display="http://hfo63.cfo.in.th/CheckDataDtl.aspx?orgid=05691&amp;balance=%A7%BA%B4%D8%C5%3Cbr/%3E%A7%BA%CA%D1%C1%BE%D1%B9%B8%EC%A1%D1%B9&amp;month=4&amp;year=2020&amp;thetype=%A7%BA%CB%B9%E8%C7%C2%A7%D2%B9" xr:uid="{00000000-0004-0000-0D00-0000C7000000}"/>
    <hyperlink ref="E208" r:id="rId201" display="http://hfo63.cfo.in.th/CheckDataDtl.aspx?orgid=05692&amp;balance=%A7%BA%B4%D8%C5%3Cbr/%3E%A7%BA%CA%D1%C1%BE%D1%B9%B8%EC%A1%D1%B9&amp;month=4&amp;year=2020&amp;thetype=%A7%BA%CB%B9%E8%C7%C2%A7%D2%B9" xr:uid="{00000000-0004-0000-0D00-0000C8000000}"/>
    <hyperlink ref="E209" r:id="rId202" display="http://hfo63.cfo.in.th/CheckDataDtl.aspx?orgid=05692&amp;balance=%A7%BA%B4%D8%C5%3Cbr/%3E%A7%BA%CA%D1%C1%BE%D1%B9%B8%EC%A1%D1%B9&amp;month=4&amp;year=2020&amp;thetype=%A7%BA%CB%B9%E8%C7%C2%A7%D2%B9" xr:uid="{00000000-0004-0000-0D00-0000C9000000}"/>
    <hyperlink ref="E210" r:id="rId203" display="http://hfo63.cfo.in.th/CheckDataDtl.aspx?orgid=05694&amp;balance=%A7%BA%B4%D8%C5%3Cbr/%3E%A7%BA%CA%D1%C1%BE%D1%B9%B8%EC%A1%D1%B9&amp;month=4&amp;year=2020&amp;thetype=%A7%BA%CB%B9%E8%C7%C2%A7%D2%B9" xr:uid="{00000000-0004-0000-0D00-0000CA000000}"/>
    <hyperlink ref="E211" r:id="rId204" display="http://hfo63.cfo.in.th/CheckDataDtl.aspx?orgid=05694&amp;balance=%A7%BA%B4%D8%C5%3Cbr/%3E%A7%BA%CA%D1%C1%BE%D1%B9%B8%EC%A1%D1%B9&amp;month=4&amp;year=2020&amp;thetype=%A7%BA%CB%B9%E8%C7%C2%A7%D2%B9" xr:uid="{00000000-0004-0000-0D00-0000CB000000}"/>
    <hyperlink ref="E212" r:id="rId205" display="http://hfo63.cfo.in.th/CheckDataDtl.aspx?orgid=05695&amp;balance=%A7%BA%B4%D8%C5%3Cbr/%3E%A7%BA%CA%D1%C1%BE%D1%B9%B8%EC%A1%D1%B9&amp;month=4&amp;year=2020&amp;thetype=%A7%BA%CB%B9%E8%C7%C2%A7%D2%B9" xr:uid="{00000000-0004-0000-0D00-0000CC000000}"/>
    <hyperlink ref="E213" r:id="rId206" display="http://hfo63.cfo.in.th/CheckDataDtl.aspx?orgid=05695&amp;balance=%A7%BA%B4%D8%C5%3Cbr/%3E%A7%BA%CA%D1%C1%BE%D1%B9%B8%EC%A1%D1%B9&amp;month=4&amp;year=2020&amp;thetype=%A7%BA%CB%B9%E8%C7%C2%A7%D2%B9" xr:uid="{00000000-0004-0000-0D00-0000CD000000}"/>
    <hyperlink ref="E214" r:id="rId207" display="http://hfo63.cfo.in.th/CheckDataDtl.aspx?orgid=05696&amp;balance=%A7%BA%B4%D8%C5%3Cbr/%3E%A7%BA%CA%D1%C1%BE%D1%B9%B8%EC%A1%D1%B9&amp;month=4&amp;year=2020&amp;thetype=%A7%BA%CB%B9%E8%C7%C2%A7%D2%B9" xr:uid="{00000000-0004-0000-0D00-0000CE000000}"/>
    <hyperlink ref="E215" r:id="rId208" display="http://hfo63.cfo.in.th/CheckDataDtl.aspx?orgid=05696&amp;balance=%A7%BA%B4%D8%C5%3Cbr/%3E%A7%BA%CA%D1%C1%BE%D1%B9%B8%EC%A1%D1%B9&amp;month=4&amp;year=2020&amp;thetype=%A7%BA%CB%B9%E8%C7%C2%A7%D2%B9" xr:uid="{00000000-0004-0000-0D00-0000CF000000}"/>
    <hyperlink ref="E216" r:id="rId209" display="http://hfo63.cfo.in.th/CheckDataDtl.aspx?orgid=05697&amp;balance=%A7%BA%B4%D8%C5%3Cbr/%3E%A7%BA%CA%D1%C1%BE%D1%B9%B8%EC%A1%D1%B9&amp;month=4&amp;year=2020&amp;thetype=%A7%BA%CB%B9%E8%C7%C2%A7%D2%B9" xr:uid="{00000000-0004-0000-0D00-0000D0000000}"/>
    <hyperlink ref="E217" r:id="rId210" display="http://hfo63.cfo.in.th/CheckDataDtl.aspx?orgid=05697&amp;balance=%A7%BA%B4%D8%C5%3Cbr/%3E%A7%BA%CA%D1%C1%BE%D1%B9%B8%EC%A1%D1%B9&amp;month=4&amp;year=2020&amp;thetype=%A7%BA%CB%B9%E8%C7%C2%A7%D2%B9" xr:uid="{00000000-0004-0000-0D00-0000D1000000}"/>
    <hyperlink ref="E218" r:id="rId211" display="http://hfo63.cfo.in.th/CheckDataDtl.aspx?orgid=05698&amp;balance=%A7%BA%B4%D8%C5%3Cbr/%3E%A7%BA%CA%D1%C1%BE%D1%B9%B8%EC%A1%D1%B9&amp;month=4&amp;year=2020&amp;thetype=%A7%BA%CB%B9%E8%C7%C2%A7%D2%B9" xr:uid="{00000000-0004-0000-0D00-0000D2000000}"/>
    <hyperlink ref="E219" r:id="rId212" display="http://hfo63.cfo.in.th/CheckDataDtl.aspx?orgid=05698&amp;balance=%A7%BA%B4%D8%C5%3Cbr/%3E%A7%BA%CA%D1%C1%BE%D1%B9%B8%EC%A1%D1%B9&amp;month=4&amp;year=2020&amp;thetype=%A7%BA%CB%B9%E8%C7%C2%A7%D2%B9" xr:uid="{00000000-0004-0000-0D00-0000D3000000}"/>
    <hyperlink ref="E220" r:id="rId213" display="http://hfo63.cfo.in.th/CheckDataDtl.aspx?orgid=05700&amp;balance=%A7%BA%B4%D8%C5%3Cbr/%3E%A7%BA%CA%D1%C1%BE%D1%B9%B8%EC%A1%D1%B9&amp;month=4&amp;year=2020&amp;thetype=%A7%BA%CB%B9%E8%C7%C2%A7%D2%B9" xr:uid="{00000000-0004-0000-0D00-0000D4000000}"/>
    <hyperlink ref="E221" r:id="rId214" display="http://hfo63.cfo.in.th/CheckDataDtl.aspx?orgid=05700&amp;balance=%A7%BA%B4%D8%C5%3Cbr/%3E%A7%BA%CA%D1%C1%BE%D1%B9%B8%EC%A1%D1%B9&amp;month=4&amp;year=2020&amp;thetype=%A7%BA%CB%B9%E8%C7%C2%A7%D2%B9" xr:uid="{00000000-0004-0000-0D00-0000D5000000}"/>
    <hyperlink ref="E222" r:id="rId215" display="http://hfo63.cfo.in.th/CheckDataDtl.aspx?orgid=05701&amp;balance=%A7%BA%B4%D8%C5%3Cbr/%3E%A7%BA%CA%D1%C1%BE%D1%B9%B8%EC%A1%D1%B9&amp;month=4&amp;year=2020&amp;thetype=%A7%BA%CB%B9%E8%C7%C2%A7%D2%B9" xr:uid="{00000000-0004-0000-0D00-0000D6000000}"/>
    <hyperlink ref="E223" r:id="rId216" display="http://hfo63.cfo.in.th/CheckDataDtl.aspx?orgid=05701&amp;balance=%A7%BA%B4%D8%C5%3Cbr/%3E%A7%BA%CA%D1%C1%BE%D1%B9%B8%EC%A1%D1%B9&amp;month=4&amp;year=2020&amp;thetype=%A7%BA%CB%B9%E8%C7%C2%A7%D2%B9" xr:uid="{00000000-0004-0000-0D00-0000D7000000}"/>
    <hyperlink ref="E224" r:id="rId217" display="http://hfo63.cfo.in.th/CheckDataDtl.aspx?orgid=05702&amp;balance=%A7%BA%B4%D8%C5%3Cbr/%3E%A7%BA%CA%D1%C1%BE%D1%B9%B8%EC%A1%D1%B9&amp;month=4&amp;year=2020&amp;thetype=%A7%BA%CB%B9%E8%C7%C2%A7%D2%B9" xr:uid="{00000000-0004-0000-0D00-0000D8000000}"/>
    <hyperlink ref="E225" r:id="rId218" display="http://hfo63.cfo.in.th/CheckDataDtl.aspx?orgid=05702&amp;balance=%A7%BA%B4%D8%C5%3Cbr/%3E%A7%BA%CA%D1%C1%BE%D1%B9%B8%EC%A1%D1%B9&amp;month=4&amp;year=2020&amp;thetype=%A7%BA%CB%B9%E8%C7%C2%A7%D2%B9" xr:uid="{00000000-0004-0000-0D00-0000D9000000}"/>
    <hyperlink ref="E226" r:id="rId219" display="http://hfo63.cfo.in.th/CheckDataDtl.aspx?orgid=05703&amp;balance=%A7%BA%B4%D8%C5%3Cbr/%3E%A7%BA%CA%D1%C1%BE%D1%B9%B8%EC%A1%D1%B9&amp;month=4&amp;year=2020&amp;thetype=%A7%BA%CB%B9%E8%C7%C2%A7%D2%B9" xr:uid="{00000000-0004-0000-0D00-0000DA000000}"/>
    <hyperlink ref="E227" r:id="rId220" display="http://hfo63.cfo.in.th/CheckDataDtl.aspx?orgid=05703&amp;balance=%A7%BA%B4%D8%C5%3Cbr/%3E%A7%BA%CA%D1%C1%BE%D1%B9%B8%EC%A1%D1%B9&amp;month=4&amp;year=2020&amp;thetype=%A7%BA%CB%B9%E8%C7%C2%A7%D2%B9" xr:uid="{00000000-0004-0000-0D00-0000DB000000}"/>
    <hyperlink ref="E228" r:id="rId221" display="http://hfo63.cfo.in.th/CheckDataDtl.aspx?orgid=05704&amp;balance=%A7%BA%B4%D8%C5%3Cbr/%3E%A7%BA%CA%D1%C1%BE%D1%B9%B8%EC%A1%D1%B9&amp;month=4&amp;year=2020&amp;thetype=%A7%BA%CB%B9%E8%C7%C2%A7%D2%B9" xr:uid="{00000000-0004-0000-0D00-0000DC000000}"/>
    <hyperlink ref="E229" r:id="rId222" display="http://hfo63.cfo.in.th/CheckDataDtl.aspx?orgid=05704&amp;balance=%A7%BA%B4%D8%C5%3Cbr/%3E%A7%BA%CA%D1%C1%BE%D1%B9%B8%EC%A1%D1%B9&amp;month=4&amp;year=2020&amp;thetype=%A7%BA%CB%B9%E8%C7%C2%A7%D2%B9" xr:uid="{00000000-0004-0000-0D00-0000DD000000}"/>
    <hyperlink ref="E230" r:id="rId223" display="http://hfo63.cfo.in.th/CheckDataDtl.aspx?orgid=05705&amp;balance=%A7%BA%B4%D8%C5%3Cbr/%3E%A7%BA%CA%D1%C1%BE%D1%B9%B8%EC%A1%D1%B9&amp;month=4&amp;year=2020&amp;thetype=%A7%BA%CB%B9%E8%C7%C2%A7%D2%B9" xr:uid="{00000000-0004-0000-0D00-0000DE000000}"/>
    <hyperlink ref="E231" r:id="rId224" display="http://hfo63.cfo.in.th/CheckDataDtl.aspx?orgid=05705&amp;balance=%A7%BA%B4%D8%C5%3Cbr/%3E%A7%BA%CA%D1%C1%BE%D1%B9%B8%EC%A1%D1%B9&amp;month=4&amp;year=2020&amp;thetype=%A7%BA%CB%B9%E8%C7%C2%A7%D2%B9" xr:uid="{00000000-0004-0000-0D00-0000DF000000}"/>
    <hyperlink ref="E232" r:id="rId225" display="http://hfo63.cfo.in.th/CheckDataDtl.aspx?orgid=05706&amp;balance=%A7%BA%B4%D8%C5%3Cbr/%3E%A7%BA%CA%D1%C1%BE%D1%B9%B8%EC%A1%D1%B9&amp;month=4&amp;year=2020&amp;thetype=%A7%BA%CB%B9%E8%C7%C2%A7%D2%B9" xr:uid="{00000000-0004-0000-0D00-0000E0000000}"/>
    <hyperlink ref="E233" r:id="rId226" display="http://hfo63.cfo.in.th/CheckDataDtl.aspx?orgid=05706&amp;balance=%A7%BA%B4%D8%C5%3Cbr/%3E%A7%BA%CA%D1%C1%BE%D1%B9%B8%EC%A1%D1%B9&amp;month=4&amp;year=2020&amp;thetype=%A7%BA%CB%B9%E8%C7%C2%A7%D2%B9" xr:uid="{00000000-0004-0000-0D00-0000E1000000}"/>
    <hyperlink ref="E234" r:id="rId227" display="http://hfo63.cfo.in.th/CheckDataDtl.aspx?orgid=05707&amp;balance=%A7%BA%B4%D8%C5%3Cbr/%3E%A7%BA%CA%D1%C1%BE%D1%B9%B8%EC%A1%D1%B9&amp;month=4&amp;year=2020&amp;thetype=%A7%BA%CB%B9%E8%C7%C2%A7%D2%B9" xr:uid="{00000000-0004-0000-0D00-0000E2000000}"/>
    <hyperlink ref="E235" r:id="rId228" display="http://hfo63.cfo.in.th/CheckDataDtl.aspx?orgid=05707&amp;balance=%A7%BA%B4%D8%C5%3Cbr/%3E%A7%BA%CA%D1%C1%BE%D1%B9%B8%EC%A1%D1%B9&amp;month=4&amp;year=2020&amp;thetype=%A7%BA%CB%B9%E8%C7%C2%A7%D2%B9" xr:uid="{00000000-0004-0000-0D00-0000E3000000}"/>
    <hyperlink ref="E236" r:id="rId229" display="http://hfo63.cfo.in.th/CheckDataDtl.aspx?orgid=05708&amp;balance=%A7%BA%B4%D8%C5%3Cbr/%3E%A7%BA%CA%D1%C1%BE%D1%B9%B8%EC%A1%D1%B9&amp;month=4&amp;year=2020&amp;thetype=%A7%BA%CB%B9%E8%C7%C2%A7%D2%B9" xr:uid="{00000000-0004-0000-0D00-0000E4000000}"/>
    <hyperlink ref="E237" r:id="rId230" display="http://hfo63.cfo.in.th/CheckDataDtl.aspx?orgid=05708&amp;balance=%A7%BA%B4%D8%C5%3Cbr/%3E%A7%BA%CA%D1%C1%BE%D1%B9%B8%EC%A1%D1%B9&amp;month=4&amp;year=2020&amp;thetype=%A7%BA%CB%B9%E8%C7%C2%A7%D2%B9" xr:uid="{00000000-0004-0000-0D00-0000E5000000}"/>
    <hyperlink ref="E238" r:id="rId231" display="http://hfo63.cfo.in.th/CheckDataDtl.aspx?orgid=05709&amp;balance=%A7%BA%B4%D8%C5%3Cbr/%3E%A7%BA%CA%D1%C1%BE%D1%B9%B8%EC%A1%D1%B9&amp;month=4&amp;year=2020&amp;thetype=%A7%BA%CB%B9%E8%C7%C2%A7%D2%B9" xr:uid="{00000000-0004-0000-0D00-0000E6000000}"/>
    <hyperlink ref="E239" r:id="rId232" display="http://hfo63.cfo.in.th/CheckDataDtl.aspx?orgid=05709&amp;balance=%A7%BA%B4%D8%C5%3Cbr/%3E%A7%BA%CA%D1%C1%BE%D1%B9%B8%EC%A1%D1%B9&amp;month=4&amp;year=2020&amp;thetype=%A7%BA%CB%B9%E8%C7%C2%A7%D2%B9" xr:uid="{00000000-0004-0000-0D00-0000E7000000}"/>
    <hyperlink ref="E240" r:id="rId233" display="http://hfo63.cfo.in.th/CheckDataDtl.aspx?orgid=05710&amp;balance=%A7%BA%B4%D8%C5%3Cbr/%3E%A7%BA%CA%D1%C1%BE%D1%B9%B8%EC%A1%D1%B9&amp;month=4&amp;year=2020&amp;thetype=%A7%BA%CB%B9%E8%C7%C2%A7%D2%B9" xr:uid="{00000000-0004-0000-0D00-0000E8000000}"/>
    <hyperlink ref="E241" r:id="rId234" display="http://hfo63.cfo.in.th/CheckDataDtl.aspx?orgid=05710&amp;balance=%A7%BA%B4%D8%C5%3Cbr/%3E%A7%BA%CA%D1%C1%BE%D1%B9%B8%EC%A1%D1%B9&amp;month=4&amp;year=2020&amp;thetype=%A7%BA%CB%B9%E8%C7%C2%A7%D2%B9" xr:uid="{00000000-0004-0000-0D00-0000E9000000}"/>
    <hyperlink ref="E242" r:id="rId235" display="http://hfo63.cfo.in.th/CheckDataDtl.aspx?orgid=05711&amp;balance=%A7%BA%B4%D8%C5%3Cbr/%3E%A7%BA%CA%D1%C1%BE%D1%B9%B8%EC%A1%D1%B9&amp;month=4&amp;year=2020&amp;thetype=%A7%BA%CB%B9%E8%C7%C2%A7%D2%B9" xr:uid="{00000000-0004-0000-0D00-0000EA000000}"/>
    <hyperlink ref="E243" r:id="rId236" display="http://hfo63.cfo.in.th/CheckDataDtl.aspx?orgid=05711&amp;balance=%A7%BA%B4%D8%C5%3Cbr/%3E%A7%BA%CA%D1%C1%BE%D1%B9%B8%EC%A1%D1%B9&amp;month=4&amp;year=2020&amp;thetype=%A7%BA%CB%B9%E8%C7%C2%A7%D2%B9" xr:uid="{00000000-0004-0000-0D00-0000EB000000}"/>
    <hyperlink ref="E244" r:id="rId237" display="http://hfo63.cfo.in.th/CheckDataDtl.aspx?orgid=05712&amp;balance=%A7%BA%B4%D8%C5%3Cbr/%3E%A7%BA%CA%D1%C1%BE%D1%B9%B8%EC%A1%D1%B9&amp;month=4&amp;year=2020&amp;thetype=%A7%BA%CB%B9%E8%C7%C2%A7%D2%B9" xr:uid="{00000000-0004-0000-0D00-0000EC000000}"/>
    <hyperlink ref="E245" r:id="rId238" display="http://hfo63.cfo.in.th/CheckDataDtl.aspx?orgid=05712&amp;balance=%A7%BA%B4%D8%C5%3Cbr/%3E%A7%BA%CA%D1%C1%BE%D1%B9%B8%EC%A1%D1%B9&amp;month=4&amp;year=2020&amp;thetype=%A7%BA%CB%B9%E8%C7%C2%A7%D2%B9" xr:uid="{00000000-0004-0000-0D00-0000ED000000}"/>
    <hyperlink ref="E246" r:id="rId239" display="http://hfo63.cfo.in.th/CheckDataDtl.aspx?orgid=05713&amp;balance=%A7%BA%B4%D8%C5%3Cbr/%3E%A7%BA%CA%D1%C1%BE%D1%B9%B8%EC%A1%D1%B9&amp;month=4&amp;year=2020&amp;thetype=%A7%BA%CB%B9%E8%C7%C2%A7%D2%B9" xr:uid="{00000000-0004-0000-0D00-0000EE000000}"/>
    <hyperlink ref="E247" r:id="rId240" display="http://hfo63.cfo.in.th/CheckDataDtl.aspx?orgid=05713&amp;balance=%A7%BA%B4%D8%C5%3Cbr/%3E%A7%BA%CA%D1%C1%BE%D1%B9%B8%EC%A1%D1%B9&amp;month=4&amp;year=2020&amp;thetype=%A7%BA%CB%B9%E8%C7%C2%A7%D2%B9" xr:uid="{00000000-0004-0000-0D00-0000EF000000}"/>
    <hyperlink ref="E248" r:id="rId241" display="http://hfo63.cfo.in.th/CheckDataDtl.aspx?orgid=05714&amp;balance=%A7%BA%B4%D8%C5%3Cbr/%3E%A7%BA%CA%D1%C1%BE%D1%B9%B8%EC%A1%D1%B9&amp;month=4&amp;year=2020&amp;thetype=%A7%BA%CB%B9%E8%C7%C2%A7%D2%B9" xr:uid="{00000000-0004-0000-0D00-0000F0000000}"/>
    <hyperlink ref="E249" r:id="rId242" display="http://hfo63.cfo.in.th/CheckDataDtl.aspx?orgid=05714&amp;balance=%A7%BA%B4%D8%C5%3Cbr/%3E%A7%BA%CA%D1%C1%BE%D1%B9%B8%EC%A1%D1%B9&amp;month=4&amp;year=2020&amp;thetype=%A7%BA%CB%B9%E8%C7%C2%A7%D2%B9" xr:uid="{00000000-0004-0000-0D00-0000F1000000}"/>
    <hyperlink ref="E250" r:id="rId243" display="http://hfo63.cfo.in.th/CheckDataDtl.aspx?orgid=05715&amp;balance=%A7%BA%B4%D8%C5%3Cbr/%3E%A7%BA%CA%D1%C1%BE%D1%B9%B8%EC%A1%D1%B9&amp;month=4&amp;year=2020&amp;thetype=%A7%BA%CB%B9%E8%C7%C2%A7%D2%B9" xr:uid="{00000000-0004-0000-0D00-0000F2000000}"/>
    <hyperlink ref="E251" r:id="rId244" display="http://hfo63.cfo.in.th/CheckDataDtl.aspx?orgid=05715&amp;balance=%A7%BA%B4%D8%C5%3Cbr/%3E%A7%BA%CA%D1%C1%BE%D1%B9%B8%EC%A1%D1%B9&amp;month=4&amp;year=2020&amp;thetype=%A7%BA%CB%B9%E8%C7%C2%A7%D2%B9" xr:uid="{00000000-0004-0000-0D00-0000F3000000}"/>
    <hyperlink ref="E252" r:id="rId245" display="http://hfo63.cfo.in.th/CheckDataDtl.aspx?orgid=05716&amp;balance=%A7%BA%B4%D8%C5%3Cbr/%3E%A7%BA%CA%D1%C1%BE%D1%B9%B8%EC%A1%D1%B9&amp;month=4&amp;year=2020&amp;thetype=%A7%BA%CB%B9%E8%C7%C2%A7%D2%B9" xr:uid="{00000000-0004-0000-0D00-0000F4000000}"/>
    <hyperlink ref="E253" r:id="rId246" display="http://hfo63.cfo.in.th/CheckDataDtl.aspx?orgid=05716&amp;balance=%A7%BA%B4%D8%C5%3Cbr/%3E%A7%BA%CA%D1%C1%BE%D1%B9%B8%EC%A1%D1%B9&amp;month=4&amp;year=2020&amp;thetype=%A7%BA%CB%B9%E8%C7%C2%A7%D2%B9" xr:uid="{00000000-0004-0000-0D00-0000F5000000}"/>
    <hyperlink ref="E254" r:id="rId247" display="http://hfo63.cfo.in.th/CheckDataDtl.aspx?orgid=05717&amp;balance=%A7%BA%B4%D8%C5%3Cbr/%3E%A7%BA%CA%D1%C1%BE%D1%B9%B8%EC%A1%D1%B9&amp;month=4&amp;year=2020&amp;thetype=%A7%BA%CB%B9%E8%C7%C2%A7%D2%B9" xr:uid="{00000000-0004-0000-0D00-0000F6000000}"/>
    <hyperlink ref="E255" r:id="rId248" display="http://hfo63.cfo.in.th/CheckDataDtl.aspx?orgid=05717&amp;balance=%A7%BA%B4%D8%C5%3Cbr/%3E%A7%BA%CA%D1%C1%BE%D1%B9%B8%EC%A1%D1%B9&amp;month=4&amp;year=2020&amp;thetype=%A7%BA%CB%B9%E8%C7%C2%A7%D2%B9" xr:uid="{00000000-0004-0000-0D00-0000F7000000}"/>
    <hyperlink ref="E256" r:id="rId249" display="http://hfo63.cfo.in.th/CheckDataDtl.aspx?orgid=05718&amp;balance=%A7%BA%B4%D8%C5%3Cbr/%3E%A7%BA%CA%D1%C1%BE%D1%B9%B8%EC%A1%D1%B9&amp;month=4&amp;year=2020&amp;thetype=%A7%BA%CB%B9%E8%C7%C2%A7%D2%B9" xr:uid="{00000000-0004-0000-0D00-0000F8000000}"/>
    <hyperlink ref="E257" r:id="rId250" display="http://hfo63.cfo.in.th/CheckDataDtl.aspx?orgid=05718&amp;balance=%A7%BA%B4%D8%C5%3Cbr/%3E%A7%BA%CA%D1%C1%BE%D1%B9%B8%EC%A1%D1%B9&amp;month=4&amp;year=2020&amp;thetype=%A7%BA%CB%B9%E8%C7%C2%A7%D2%B9" xr:uid="{00000000-0004-0000-0D00-0000F9000000}"/>
    <hyperlink ref="E258" r:id="rId251" display="http://hfo63.cfo.in.th/CheckDataDtl.aspx?orgid=05719&amp;balance=%A7%BA%B4%D8%C5%3Cbr/%3E%A7%BA%CA%D1%C1%BE%D1%B9%B8%EC%A1%D1%B9&amp;month=4&amp;year=2020&amp;thetype=%A7%BA%CB%B9%E8%C7%C2%A7%D2%B9" xr:uid="{00000000-0004-0000-0D00-0000FA000000}"/>
    <hyperlink ref="E259" r:id="rId252" display="http://hfo63.cfo.in.th/CheckDataDtl.aspx?orgid=05719&amp;balance=%A7%BA%B4%D8%C5%3Cbr/%3E%A7%BA%CA%D1%C1%BE%D1%B9%B8%EC%A1%D1%B9&amp;month=4&amp;year=2020&amp;thetype=%A7%BA%CB%B9%E8%C7%C2%A7%D2%B9" xr:uid="{00000000-0004-0000-0D00-0000FB000000}"/>
    <hyperlink ref="E260" r:id="rId253" display="http://hfo63.cfo.in.th/CheckDataDtl.aspx?orgid=05720&amp;balance=%A7%BA%B4%D8%C5%3Cbr/%3E%A7%BA%CA%D1%C1%BE%D1%B9%B8%EC%A1%D1%B9&amp;month=4&amp;year=2020&amp;thetype=%A7%BA%CB%B9%E8%C7%C2%A7%D2%B9" xr:uid="{00000000-0004-0000-0D00-0000FC000000}"/>
    <hyperlink ref="E261" r:id="rId254" display="http://hfo63.cfo.in.th/CheckDataDtl.aspx?orgid=05720&amp;balance=%A7%BA%B4%D8%C5%3Cbr/%3E%A7%BA%CA%D1%C1%BE%D1%B9%B8%EC%A1%D1%B9&amp;month=4&amp;year=2020&amp;thetype=%A7%BA%CB%B9%E8%C7%C2%A7%D2%B9" xr:uid="{00000000-0004-0000-0D00-0000FD000000}"/>
    <hyperlink ref="E262" r:id="rId255" display="http://hfo63.cfo.in.th/CheckDataDtl.aspx?orgid=05721&amp;balance=%A7%BA%B4%D8%C5%3Cbr/%3E%A7%BA%CA%D1%C1%BE%D1%B9%B8%EC%A1%D1%B9&amp;month=4&amp;year=2020&amp;thetype=%A7%BA%CB%B9%E8%C7%C2%A7%D2%B9" xr:uid="{00000000-0004-0000-0D00-0000FE000000}"/>
    <hyperlink ref="E263" r:id="rId256" display="http://hfo63.cfo.in.th/CheckDataDtl.aspx?orgid=05721&amp;balance=%A7%BA%B4%D8%C5%3Cbr/%3E%A7%BA%CA%D1%C1%BE%D1%B9%B8%EC%A1%D1%B9&amp;month=4&amp;year=2020&amp;thetype=%A7%BA%CB%B9%E8%C7%C2%A7%D2%B9" xr:uid="{00000000-0004-0000-0D00-0000FF000000}"/>
    <hyperlink ref="E264" r:id="rId257" display="http://hfo63.cfo.in.th/CheckDataDtl.aspx?orgid=05722&amp;balance=%A7%BA%B4%D8%C5%3Cbr/%3E%A7%BA%CA%D1%C1%BE%D1%B9%B8%EC%A1%D1%B9&amp;month=4&amp;year=2020&amp;thetype=%A7%BA%CB%B9%E8%C7%C2%A7%D2%B9" xr:uid="{00000000-0004-0000-0D00-000000010000}"/>
    <hyperlink ref="E265" r:id="rId258" display="http://hfo63.cfo.in.th/CheckDataDtl.aspx?orgid=05722&amp;balance=%A7%BA%B4%D8%C5%3Cbr/%3E%A7%BA%CA%D1%C1%BE%D1%B9%B8%EC%A1%D1%B9&amp;month=4&amp;year=2020&amp;thetype=%A7%BA%CB%B9%E8%C7%C2%A7%D2%B9" xr:uid="{00000000-0004-0000-0D00-000001010000}"/>
    <hyperlink ref="E266" r:id="rId259" display="http://hfo63.cfo.in.th/CheckDataDtl.aspx?orgid=05723&amp;balance=%A7%BA%B4%D8%C5%3Cbr/%3E%A7%BA%CA%D1%C1%BE%D1%B9%B8%EC%A1%D1%B9&amp;month=4&amp;year=2020&amp;thetype=%A7%BA%CB%B9%E8%C7%C2%A7%D2%B9" xr:uid="{00000000-0004-0000-0D00-000002010000}"/>
    <hyperlink ref="E267" r:id="rId260" display="http://hfo63.cfo.in.th/CheckDataDtl.aspx?orgid=05723&amp;balance=%A7%BA%B4%D8%C5%3Cbr/%3E%A7%BA%CA%D1%C1%BE%D1%B9%B8%EC%A1%D1%B9&amp;month=4&amp;year=2020&amp;thetype=%A7%BA%CB%B9%E8%C7%C2%A7%D2%B9" xr:uid="{00000000-0004-0000-0D00-000003010000}"/>
    <hyperlink ref="E268" r:id="rId261" display="http://hfo63.cfo.in.th/CheckDataDtl.aspx?orgid=05724&amp;balance=%A7%BA%B4%D8%C5%3Cbr/%3E%A7%BA%CA%D1%C1%BE%D1%B9%B8%EC%A1%D1%B9&amp;month=4&amp;year=2020&amp;thetype=%A7%BA%CB%B9%E8%C7%C2%A7%D2%B9" xr:uid="{00000000-0004-0000-0D00-000004010000}"/>
    <hyperlink ref="E269" r:id="rId262" display="http://hfo63.cfo.in.th/CheckDataDtl.aspx?orgid=05724&amp;balance=%A7%BA%B4%D8%C5%3Cbr/%3E%A7%BA%CA%D1%C1%BE%D1%B9%B8%EC%A1%D1%B9&amp;month=4&amp;year=2020&amp;thetype=%A7%BA%CB%B9%E8%C7%C2%A7%D2%B9" xr:uid="{00000000-0004-0000-0D00-000005010000}"/>
    <hyperlink ref="E270" r:id="rId263" display="http://hfo63.cfo.in.th/CheckDataDtl.aspx?orgid=05725&amp;balance=%A7%BA%B4%D8%C5%3Cbr/%3E%A7%BA%CA%D1%C1%BE%D1%B9%B8%EC%A1%D1%B9&amp;month=4&amp;year=2020&amp;thetype=%A7%BA%CB%B9%E8%C7%C2%A7%D2%B9" xr:uid="{00000000-0004-0000-0D00-000006010000}"/>
    <hyperlink ref="E271" r:id="rId264" display="http://hfo63.cfo.in.th/CheckDataDtl.aspx?orgid=05725&amp;balance=%A7%BA%B4%D8%C5%3Cbr/%3E%A7%BA%CA%D1%C1%BE%D1%B9%B8%EC%A1%D1%B9&amp;month=4&amp;year=2020&amp;thetype=%A7%BA%CB%B9%E8%C7%C2%A7%D2%B9" xr:uid="{00000000-0004-0000-0D00-000007010000}"/>
    <hyperlink ref="E272" r:id="rId265" display="http://hfo63.cfo.in.th/CheckDataDtl.aspx?orgid=05726&amp;balance=%A7%BA%B4%D8%C5%3Cbr/%3E%A7%BA%CA%D1%C1%BE%D1%B9%B8%EC%A1%D1%B9&amp;month=4&amp;year=2020&amp;thetype=%A7%BA%CB%B9%E8%C7%C2%A7%D2%B9" xr:uid="{00000000-0004-0000-0D00-000008010000}"/>
    <hyperlink ref="E273" r:id="rId266" display="http://hfo63.cfo.in.th/CheckDataDtl.aspx?orgid=05726&amp;balance=%A7%BA%B4%D8%C5%3Cbr/%3E%A7%BA%CA%D1%C1%BE%D1%B9%B8%EC%A1%D1%B9&amp;month=4&amp;year=2020&amp;thetype=%A7%BA%CB%B9%E8%C7%C2%A7%D2%B9" xr:uid="{00000000-0004-0000-0D00-000009010000}"/>
    <hyperlink ref="E274" r:id="rId267" display="http://hfo63.cfo.in.th/CheckDataDtl.aspx?orgid=05727&amp;balance=%A7%BA%B4%D8%C5%3Cbr/%3E%A7%BA%CA%D1%C1%BE%D1%B9%B8%EC%A1%D1%B9&amp;month=4&amp;year=2020&amp;thetype=%A7%BA%CB%B9%E8%C7%C2%A7%D2%B9" xr:uid="{00000000-0004-0000-0D00-00000A010000}"/>
    <hyperlink ref="E275" r:id="rId268" display="http://hfo63.cfo.in.th/CheckDataDtl.aspx?orgid=05727&amp;balance=%A7%BA%B4%D8%C5%3Cbr/%3E%A7%BA%CA%D1%C1%BE%D1%B9%B8%EC%A1%D1%B9&amp;month=4&amp;year=2020&amp;thetype=%A7%BA%CB%B9%E8%C7%C2%A7%D2%B9" xr:uid="{00000000-0004-0000-0D00-00000B010000}"/>
    <hyperlink ref="E276" r:id="rId269" display="http://hfo63.cfo.in.th/CheckDataDtl.aspx?orgid=05728&amp;balance=%A7%BA%B4%D8%C5%3Cbr/%3E%A7%BA%CA%D1%C1%BE%D1%B9%B8%EC%A1%D1%B9&amp;month=4&amp;year=2020&amp;thetype=%A7%BA%CB%B9%E8%C7%C2%A7%D2%B9" xr:uid="{00000000-0004-0000-0D00-00000C010000}"/>
    <hyperlink ref="E277" r:id="rId270" display="http://hfo63.cfo.in.th/CheckDataDtl.aspx?orgid=05728&amp;balance=%A7%BA%B4%D8%C5%3Cbr/%3E%A7%BA%CA%D1%C1%BE%D1%B9%B8%EC%A1%D1%B9&amp;month=4&amp;year=2020&amp;thetype=%A7%BA%CB%B9%E8%C7%C2%A7%D2%B9" xr:uid="{00000000-0004-0000-0D00-00000D010000}"/>
    <hyperlink ref="E278" r:id="rId271" display="http://hfo63.cfo.in.th/CheckDataDtl.aspx?orgid=05729&amp;balance=%A7%BA%B4%D8%C5%3Cbr/%3E%A7%BA%CA%D1%C1%BE%D1%B9%B8%EC%A1%D1%B9&amp;month=4&amp;year=2020&amp;thetype=%A7%BA%CB%B9%E8%C7%C2%A7%D2%B9" xr:uid="{00000000-0004-0000-0D00-00000E010000}"/>
    <hyperlink ref="E279" r:id="rId272" display="http://hfo63.cfo.in.th/CheckDataDtl.aspx?orgid=05729&amp;balance=%A7%BA%B4%D8%C5%3Cbr/%3E%A7%BA%CA%D1%C1%BE%D1%B9%B8%EC%A1%D1%B9&amp;month=4&amp;year=2020&amp;thetype=%A7%BA%CB%B9%E8%C7%C2%A7%D2%B9" xr:uid="{00000000-0004-0000-0D00-00000F010000}"/>
    <hyperlink ref="E280" r:id="rId273" display="http://hfo63.cfo.in.th/CheckDataDtl.aspx?orgid=05730&amp;balance=%A7%BA%B4%D8%C5%3Cbr/%3E%A7%BA%CA%D1%C1%BE%D1%B9%B8%EC%A1%D1%B9&amp;month=4&amp;year=2020&amp;thetype=%A7%BA%CB%B9%E8%C7%C2%A7%D2%B9" xr:uid="{00000000-0004-0000-0D00-000010010000}"/>
    <hyperlink ref="E281" r:id="rId274" display="http://hfo63.cfo.in.th/CheckDataDtl.aspx?orgid=05730&amp;balance=%A7%BA%B4%D8%C5%3Cbr/%3E%A7%BA%CA%D1%C1%BE%D1%B9%B8%EC%A1%D1%B9&amp;month=4&amp;year=2020&amp;thetype=%A7%BA%CB%B9%E8%C7%C2%A7%D2%B9" xr:uid="{00000000-0004-0000-0D00-000011010000}"/>
    <hyperlink ref="E282" r:id="rId275" display="http://hfo63.cfo.in.th/CheckDataDtl.aspx?orgid=05731&amp;balance=%A7%BA%B4%D8%C5%3Cbr/%3E%A7%BA%CA%D1%C1%BE%D1%B9%B8%EC%A1%D1%B9&amp;month=4&amp;year=2020&amp;thetype=%A7%BA%CB%B9%E8%C7%C2%A7%D2%B9" xr:uid="{00000000-0004-0000-0D00-000012010000}"/>
    <hyperlink ref="E283" r:id="rId276" display="http://hfo63.cfo.in.th/CheckDataDtl.aspx?orgid=05731&amp;balance=%A7%BA%B4%D8%C5%3Cbr/%3E%A7%BA%CA%D1%C1%BE%D1%B9%B8%EC%A1%D1%B9&amp;month=4&amp;year=2020&amp;thetype=%A7%BA%CB%B9%E8%C7%C2%A7%D2%B9" xr:uid="{00000000-0004-0000-0D00-000013010000}"/>
    <hyperlink ref="E284" r:id="rId277" display="http://hfo63.cfo.in.th/CheckDataDtl.aspx?orgid=05732&amp;balance=%A7%BA%B4%D8%C5%3Cbr/%3E%A7%BA%CA%D1%C1%BE%D1%B9%B8%EC%A1%D1%B9&amp;month=4&amp;year=2020&amp;thetype=%A7%BA%CB%B9%E8%C7%C2%A7%D2%B9" xr:uid="{00000000-0004-0000-0D00-000014010000}"/>
    <hyperlink ref="E285" r:id="rId278" display="http://hfo63.cfo.in.th/CheckDataDtl.aspx?orgid=05732&amp;balance=%A7%BA%B4%D8%C5%3Cbr/%3E%A7%BA%CA%D1%C1%BE%D1%B9%B8%EC%A1%D1%B9&amp;month=4&amp;year=2020&amp;thetype=%A7%BA%CB%B9%E8%C7%C2%A7%D2%B9" xr:uid="{00000000-0004-0000-0D00-000015010000}"/>
    <hyperlink ref="E286" r:id="rId279" display="http://hfo63.cfo.in.th/CheckDataDtl.aspx?orgid=05733&amp;balance=%A7%BA%B4%D8%C5%3Cbr/%3E%A7%BA%CA%D1%C1%BE%D1%B9%B8%EC%A1%D1%B9&amp;month=4&amp;year=2020&amp;thetype=%A7%BA%CB%B9%E8%C7%C2%A7%D2%B9" xr:uid="{00000000-0004-0000-0D00-000016010000}"/>
    <hyperlink ref="E287" r:id="rId280" display="http://hfo63.cfo.in.th/CheckDataDtl.aspx?orgid=05733&amp;balance=%A7%BA%B4%D8%C5%3Cbr/%3E%A7%BA%CA%D1%C1%BE%D1%B9%B8%EC%A1%D1%B9&amp;month=4&amp;year=2020&amp;thetype=%A7%BA%CB%B9%E8%C7%C2%A7%D2%B9" xr:uid="{00000000-0004-0000-0D00-000017010000}"/>
    <hyperlink ref="E288" r:id="rId281" display="http://hfo63.cfo.in.th/CheckDataDtl.aspx?orgid=05734&amp;balance=%A7%BA%B4%D8%C5%3Cbr/%3E%A7%BA%CA%D1%C1%BE%D1%B9%B8%EC%A1%D1%B9&amp;month=4&amp;year=2020&amp;thetype=%A7%BA%CB%B9%E8%C7%C2%A7%D2%B9" xr:uid="{00000000-0004-0000-0D00-000018010000}"/>
    <hyperlink ref="E289" r:id="rId282" display="http://hfo63.cfo.in.th/CheckDataDtl.aspx?orgid=05734&amp;balance=%A7%BA%B4%D8%C5%3Cbr/%3E%A7%BA%CA%D1%C1%BE%D1%B9%B8%EC%A1%D1%B9&amp;month=4&amp;year=2020&amp;thetype=%A7%BA%CB%B9%E8%C7%C2%A7%D2%B9" xr:uid="{00000000-0004-0000-0D00-000019010000}"/>
    <hyperlink ref="E290" r:id="rId283" display="http://hfo63.cfo.in.th/CheckDataDtl.aspx?orgid=05735&amp;balance=%A7%BA%B4%D8%C5%3Cbr/%3E%A7%BA%CA%D1%C1%BE%D1%B9%B8%EC%A1%D1%B9&amp;month=4&amp;year=2020&amp;thetype=%A7%BA%CB%B9%E8%C7%C2%A7%D2%B9" xr:uid="{00000000-0004-0000-0D00-00001A010000}"/>
    <hyperlink ref="E291" r:id="rId284" display="http://hfo63.cfo.in.th/CheckDataDtl.aspx?orgid=05735&amp;balance=%A7%BA%B4%D8%C5%3Cbr/%3E%A7%BA%CA%D1%C1%BE%D1%B9%B8%EC%A1%D1%B9&amp;month=4&amp;year=2020&amp;thetype=%A7%BA%CB%B9%E8%C7%C2%A7%D2%B9" xr:uid="{00000000-0004-0000-0D00-00001B010000}"/>
    <hyperlink ref="E292" r:id="rId285" display="http://hfo63.cfo.in.th/CheckDataDtl.aspx?orgid=05736&amp;balance=%A7%BA%B4%D8%C5%3Cbr/%3E%A7%BA%CA%D1%C1%BE%D1%B9%B8%EC%A1%D1%B9&amp;month=4&amp;year=2020&amp;thetype=%A7%BA%CB%B9%E8%C7%C2%A7%D2%B9" xr:uid="{00000000-0004-0000-0D00-00001C010000}"/>
    <hyperlink ref="E293" r:id="rId286" display="http://hfo63.cfo.in.th/CheckDataDtl.aspx?orgid=05736&amp;balance=%A7%BA%B4%D8%C5%3Cbr/%3E%A7%BA%CA%D1%C1%BE%D1%B9%B8%EC%A1%D1%B9&amp;month=4&amp;year=2020&amp;thetype=%A7%BA%CB%B9%E8%C7%C2%A7%D2%B9" xr:uid="{00000000-0004-0000-0D00-00001D010000}"/>
    <hyperlink ref="E294" r:id="rId287" display="http://hfo63.cfo.in.th/CheckDataDtl.aspx?orgid=05737&amp;balance=%A7%BA%B4%D8%C5%3Cbr/%3E%A7%BA%CA%D1%C1%BE%D1%B9%B8%EC%A1%D1%B9&amp;month=4&amp;year=2020&amp;thetype=%A7%BA%CB%B9%E8%C7%C2%A7%D2%B9" xr:uid="{00000000-0004-0000-0D00-00001E010000}"/>
    <hyperlink ref="E295" r:id="rId288" display="http://hfo63.cfo.in.th/CheckDataDtl.aspx?orgid=05737&amp;balance=%A7%BA%B4%D8%C5%3Cbr/%3E%A7%BA%CA%D1%C1%BE%D1%B9%B8%EC%A1%D1%B9&amp;month=4&amp;year=2020&amp;thetype=%A7%BA%CB%B9%E8%C7%C2%A7%D2%B9" xr:uid="{00000000-0004-0000-0D00-00001F010000}"/>
    <hyperlink ref="E296" r:id="rId289" display="http://hfo63.cfo.in.th/CheckDataDtl.aspx?orgid=05738&amp;balance=%A7%BA%B4%D8%C5%3Cbr/%3E%A7%BA%CA%D1%C1%BE%D1%B9%B8%EC%A1%D1%B9&amp;month=4&amp;year=2020&amp;thetype=%A7%BA%CB%B9%E8%C7%C2%A7%D2%B9" xr:uid="{00000000-0004-0000-0D00-000020010000}"/>
    <hyperlink ref="E297" r:id="rId290" display="http://hfo63.cfo.in.th/CheckDataDtl.aspx?orgid=05738&amp;balance=%A7%BA%B4%D8%C5%3Cbr/%3E%A7%BA%CA%D1%C1%BE%D1%B9%B8%EC%A1%D1%B9&amp;month=4&amp;year=2020&amp;thetype=%A7%BA%CB%B9%E8%C7%C2%A7%D2%B9" xr:uid="{00000000-0004-0000-0D00-000021010000}"/>
    <hyperlink ref="E298" r:id="rId291" display="http://hfo63.cfo.in.th/CheckDataDtl.aspx?orgid=05739&amp;balance=%A7%BA%B4%D8%C5%3Cbr/%3E%A7%BA%CA%D1%C1%BE%D1%B9%B8%EC%A1%D1%B9&amp;month=4&amp;year=2020&amp;thetype=%A7%BA%CB%B9%E8%C7%C2%A7%D2%B9" xr:uid="{00000000-0004-0000-0D00-000022010000}"/>
    <hyperlink ref="E299" r:id="rId292" display="http://hfo63.cfo.in.th/CheckDataDtl.aspx?orgid=05739&amp;balance=%A7%BA%B4%D8%C5%3Cbr/%3E%A7%BA%CA%D1%C1%BE%D1%B9%B8%EC%A1%D1%B9&amp;month=4&amp;year=2020&amp;thetype=%A7%BA%CB%B9%E8%C7%C2%A7%D2%B9" xr:uid="{00000000-0004-0000-0D00-000023010000}"/>
    <hyperlink ref="E300" r:id="rId293" display="http://hfo63.cfo.in.th/CheckDataDtl.aspx?orgid=0650&amp;balance=%A7%BA%B4%D8%C5%3Cbr/%3E%A7%BA%CA%D1%C1%BE%D1%B9%B8%EC%A1%D1%B9&amp;month=4&amp;year=2020&amp;thetype=%A7%BA%CB%B9%E8%C7%C2%A7%D2%B9" xr:uid="{00000000-0004-0000-0D00-000024010000}"/>
    <hyperlink ref="E301" r:id="rId294" display="http://hfo63.cfo.in.th/CheckDataDtl.aspx?orgid=0650&amp;balance=%A7%BA%B4%D8%C5%3Cbr/%3E%A7%BA%CA%D1%C1%BE%D1%B9%B8%EC%A1%D1%B9&amp;month=4&amp;year=2020&amp;thetype=%A7%BA%CB%B9%E8%C7%C2%A7%D2%B9" xr:uid="{00000000-0004-0000-0D00-000025010000}"/>
    <hyperlink ref="E302" r:id="rId295" display="http://hfo63.cfo.in.th/CheckDataDtl.aspx?orgid=10711&amp;balance=%A7%BA%B4%D8%C5%3Cbr/%3E%A7%BA%CA%D1%C1%BE%D1%B9%B8%EC%A1%D1%B9&amp;month=4&amp;year=2020&amp;thetype=%A7%BA%CB%B9%E8%C7%C2%A7%D2%B9" xr:uid="{00000000-0004-0000-0D00-000026010000}"/>
    <hyperlink ref="E303" r:id="rId296" display="http://hfo63.cfo.in.th/CheckDataDtl.aspx?orgid=10711&amp;balance=%A7%BA%B4%D8%C5%3Cbr/%3E%A7%BA%CA%D1%C1%BE%D1%B9%B8%EC%A1%D1%B9&amp;month=4&amp;year=2020&amp;thetype=%A7%BA%CB%B9%E8%C7%C2%A7%D2%B9" xr:uid="{00000000-0004-0000-0D00-000027010000}"/>
    <hyperlink ref="E304" r:id="rId297" display="http://hfo63.cfo.in.th/CheckDataDtl.aspx?orgid=11104&amp;balance=%A7%BA%B4%D8%C5%3Cbr/%3E%A7%BA%CA%D1%C1%BE%D1%B9%B8%EC%A1%D1%B9&amp;month=4&amp;year=2020&amp;thetype=%A7%BA%CB%B9%E8%C7%C2%A7%D2%B9" xr:uid="{00000000-0004-0000-0D00-000028010000}"/>
    <hyperlink ref="E305" r:id="rId298" display="http://hfo63.cfo.in.th/CheckDataDtl.aspx?orgid=11104&amp;balance=%A7%BA%B4%D8%C5%3Cbr/%3E%A7%BA%CA%D1%C1%BE%D1%B9%B8%EC%A1%D1%B9&amp;month=4&amp;year=2020&amp;thetype=%A7%BA%CB%B9%E8%C7%C2%A7%D2%B9" xr:uid="{00000000-0004-0000-0D00-000029010000}"/>
    <hyperlink ref="E306" r:id="rId299" display="http://hfo63.cfo.in.th/CheckDataDtl.aspx?orgid=11105&amp;balance=%A7%BA%B4%D8%C5%3Cbr/%3E%A7%BA%CA%D1%C1%BE%D1%B9%B8%EC%A1%D1%B9&amp;month=4&amp;year=2020&amp;thetype=%A7%BA%CB%B9%E8%C7%C2%A7%D2%B9" xr:uid="{00000000-0004-0000-0D00-00002A010000}"/>
    <hyperlink ref="E307" r:id="rId300" display="http://hfo63.cfo.in.th/CheckDataDtl.aspx?orgid=11105&amp;balance=%A7%BA%B4%D8%C5%3Cbr/%3E%A7%BA%CA%D1%C1%BE%D1%B9%B8%EC%A1%D1%B9&amp;month=4&amp;year=2020&amp;thetype=%A7%BA%CB%B9%E8%C7%C2%A7%D2%B9" xr:uid="{00000000-0004-0000-0D00-00002B010000}"/>
    <hyperlink ref="E308" r:id="rId301" display="http://hfo63.cfo.in.th/CheckDataDtl.aspx?orgid=11106&amp;balance=%A7%BA%B4%D8%C5%3Cbr/%3E%A7%BA%CA%D1%C1%BE%D1%B9%B8%EC%A1%D1%B9&amp;month=4&amp;year=2020&amp;thetype=%A7%BA%CB%B9%E8%C7%C2%A7%D2%B9" xr:uid="{00000000-0004-0000-0D00-00002C010000}"/>
    <hyperlink ref="E309" r:id="rId302" display="http://hfo63.cfo.in.th/CheckDataDtl.aspx?orgid=11106&amp;balance=%A7%BA%B4%D8%C5%3Cbr/%3E%A7%BA%CA%D1%C1%BE%D1%B9%B8%EC%A1%D1%B9&amp;month=4&amp;year=2020&amp;thetype=%A7%BA%CB%B9%E8%C7%C2%A7%D2%B9" xr:uid="{00000000-0004-0000-0D00-00002D010000}"/>
    <hyperlink ref="E310" r:id="rId303" display="http://hfo63.cfo.in.th/CheckDataDtl.aspx?orgid=11107&amp;balance=%A7%BA%B4%D8%C5%3Cbr/%3E%A7%BA%CA%D1%C1%BE%D1%B9%B8%EC%A1%D1%B9&amp;month=4&amp;year=2020&amp;thetype=%A7%BA%CB%B9%E8%C7%C2%A7%D2%B9" xr:uid="{00000000-0004-0000-0D00-00002E010000}"/>
    <hyperlink ref="E311" r:id="rId304" display="http://hfo63.cfo.in.th/CheckDataDtl.aspx?orgid=11107&amp;balance=%A7%BA%B4%D8%C5%3Cbr/%3E%A7%BA%CA%D1%C1%BE%D1%B9%B8%EC%A1%D1%B9&amp;month=4&amp;year=2020&amp;thetype=%A7%BA%CB%B9%E8%C7%C2%A7%D2%B9" xr:uid="{00000000-0004-0000-0D00-00002F010000}"/>
    <hyperlink ref="E312" r:id="rId305" display="http://hfo63.cfo.in.th/CheckDataDtl.aspx?orgid=11108&amp;balance=%A7%BA%B4%D8%C5%3Cbr/%3E%A7%BA%CA%D1%C1%BE%D1%B9%B8%EC%A1%D1%B9&amp;month=4&amp;year=2020&amp;thetype=%A7%BA%CB%B9%E8%C7%C2%A7%D2%B9" xr:uid="{00000000-0004-0000-0D00-000030010000}"/>
    <hyperlink ref="E313" r:id="rId306" display="http://hfo63.cfo.in.th/CheckDataDtl.aspx?orgid=11108&amp;balance=%A7%BA%B4%D8%C5%3Cbr/%3E%A7%BA%CA%D1%C1%BE%D1%B9%B8%EC%A1%D1%B9&amp;month=4&amp;year=2020&amp;thetype=%A7%BA%CB%B9%E8%C7%C2%A7%D2%B9" xr:uid="{00000000-0004-0000-0D00-000031010000}"/>
    <hyperlink ref="E314" r:id="rId307" display="http://hfo63.cfo.in.th/CheckDataDtl.aspx?orgid=11109&amp;balance=%A7%BA%B4%D8%C5%3Cbr/%3E%A7%BA%CA%D1%C1%BE%D1%B9%B8%EC%A1%D1%B9&amp;month=4&amp;year=2020&amp;thetype=%A7%BA%CB%B9%E8%C7%C2%A7%D2%B9" xr:uid="{00000000-0004-0000-0D00-000032010000}"/>
    <hyperlink ref="E315" r:id="rId308" display="http://hfo63.cfo.in.th/CheckDataDtl.aspx?orgid=11109&amp;balance=%A7%BA%B4%D8%C5%3Cbr/%3E%A7%BA%CA%D1%C1%BE%D1%B9%B8%EC%A1%D1%B9&amp;month=4&amp;year=2020&amp;thetype=%A7%BA%CB%B9%E8%C7%C2%A7%D2%B9" xr:uid="{00000000-0004-0000-0D00-000033010000}"/>
    <hyperlink ref="E316" r:id="rId309" display="http://hfo63.cfo.in.th/CheckDataDtl.aspx?orgid=11110&amp;balance=%A7%BA%B4%D8%C5%3Cbr/%3E%A7%BA%CA%D1%C1%BE%D1%B9%B8%EC%A1%D1%B9&amp;month=4&amp;year=2020&amp;thetype=%A7%BA%CB%B9%E8%C7%C2%A7%D2%B9" xr:uid="{00000000-0004-0000-0D00-000034010000}"/>
    <hyperlink ref="E317" r:id="rId310" display="http://hfo63.cfo.in.th/CheckDataDtl.aspx?orgid=11110&amp;balance=%A7%BA%B4%D8%C5%3Cbr/%3E%A7%BA%CA%D1%C1%BE%D1%B9%B8%EC%A1%D1%B9&amp;month=4&amp;year=2020&amp;thetype=%A7%BA%CB%B9%E8%C7%C2%A7%D2%B9" xr:uid="{00000000-0004-0000-0D00-000035010000}"/>
    <hyperlink ref="E318" r:id="rId311" display="http://hfo63.cfo.in.th/CheckDataDtl.aspx?orgid=11111&amp;balance=%A7%BA%B4%D8%C5%3Cbr/%3E%A7%BA%CA%D1%C1%BE%D1%B9%B8%EC%A1%D1%B9&amp;month=4&amp;year=2020&amp;thetype=%A7%BA%CB%B9%E8%C7%C2%A7%D2%B9" xr:uid="{00000000-0004-0000-0D00-000036010000}"/>
    <hyperlink ref="E319" r:id="rId312" display="http://hfo63.cfo.in.th/CheckDataDtl.aspx?orgid=11111&amp;balance=%A7%BA%B4%D8%C5%3Cbr/%3E%A7%BA%CA%D1%C1%BE%D1%B9%B8%EC%A1%D1%B9&amp;month=4&amp;year=2020&amp;thetype=%A7%BA%CB%B9%E8%C7%C2%A7%D2%B9" xr:uid="{00000000-0004-0000-0D00-000037010000}"/>
    <hyperlink ref="E320" r:id="rId313" display="http://hfo63.cfo.in.th/CheckDataDtl.aspx?orgid=11112&amp;balance=%A7%BA%B4%D8%C5%3Cbr/%3E%A7%BA%CA%D1%C1%BE%D1%B9%B8%EC%A1%D1%B9&amp;month=4&amp;year=2020&amp;thetype=%A7%BA%CB%B9%E8%C7%C2%A7%D2%B9" xr:uid="{00000000-0004-0000-0D00-000038010000}"/>
    <hyperlink ref="E321" r:id="rId314" display="http://hfo63.cfo.in.th/CheckDataDtl.aspx?orgid=11112&amp;balance=%A7%BA%B4%D8%C5%3Cbr/%3E%A7%BA%CA%D1%C1%BE%D1%B9%B8%EC%A1%D1%B9&amp;month=4&amp;year=2020&amp;thetype=%A7%BA%CB%B9%E8%C7%C2%A7%D2%B9" xr:uid="{00000000-0004-0000-0D00-000039010000}"/>
    <hyperlink ref="E322" r:id="rId315" display="http://hfo63.cfo.in.th/CheckDataDtl.aspx?orgid=11451&amp;balance=%A7%BA%B4%D8%C5%3Cbr/%3E%A7%BA%CA%D1%C1%BE%D1%B9%B8%EC%A1%D1%B9&amp;month=4&amp;year=2020&amp;thetype=%A7%BA%CB%B9%E8%C7%C2%A7%D2%B9" xr:uid="{00000000-0004-0000-0D00-00003A010000}"/>
    <hyperlink ref="E323" r:id="rId316" display="http://hfo63.cfo.in.th/CheckDataDtl.aspx?orgid=11451&amp;balance=%A7%BA%B4%D8%C5%3Cbr/%3E%A7%BA%CA%D1%C1%BE%D1%B9%B8%EC%A1%D1%B9&amp;month=4&amp;year=2020&amp;thetype=%A7%BA%CB%B9%E8%C7%C2%A7%D2%B9" xr:uid="{00000000-0004-0000-0D00-00003B010000}"/>
    <hyperlink ref="E324" r:id="rId317" display="http://hfo63.cfo.in.th/CheckDataDtl.aspx?orgid=11873&amp;balance=%A7%BA%B4%D8%C5%3Cbr/%3E%A7%BA%CA%D1%C1%BE%D1%B9%B8%EC%A1%D1%B9&amp;month=4&amp;year=2020&amp;thetype=%A7%BA%CB%B9%E8%C7%C2%A7%D2%B9" xr:uid="{00000000-0004-0000-0D00-00003C010000}"/>
    <hyperlink ref="E325" r:id="rId318" display="http://hfo63.cfo.in.th/CheckDataDtl.aspx?orgid=11873&amp;balance=%A7%BA%B4%D8%C5%3Cbr/%3E%A7%BA%CA%D1%C1%BE%D1%B9%B8%EC%A1%D1%B9&amp;month=4&amp;year=2020&amp;thetype=%A7%BA%CB%B9%E8%C7%C2%A7%D2%B9" xr:uid="{00000000-0004-0000-0D00-00003D010000}"/>
    <hyperlink ref="E326" r:id="rId319" display="http://hfo63.cfo.in.th/CheckDataDtl.aspx?orgid=13979&amp;balance=%A7%BA%B4%D8%C5%3Cbr/%3E%A7%BA%CA%D1%C1%BE%D1%B9%B8%EC%A1%D1%B9&amp;month=4&amp;year=2020&amp;thetype=%A7%BA%CB%B9%E8%C7%C2%A7%D2%B9" xr:uid="{00000000-0004-0000-0D00-00003E010000}"/>
    <hyperlink ref="E327" r:id="rId320" display="http://hfo63.cfo.in.th/CheckDataDtl.aspx?orgid=13979&amp;balance=%A7%BA%B4%D8%C5%3Cbr/%3E%A7%BA%CA%D1%C1%BE%D1%B9%B8%EC%A1%D1%B9&amp;month=4&amp;year=2020&amp;thetype=%A7%BA%CB%B9%E8%C7%C2%A7%D2%B9" xr:uid="{00000000-0004-0000-0D00-00003F010000}"/>
    <hyperlink ref="E328" r:id="rId321" display="http://hfo63.cfo.in.th/CheckDataDtl.aspx?orgid=13980&amp;balance=%A7%BA%B4%D8%C5%3Cbr/%3E%A7%BA%CA%D1%C1%BE%D1%B9%B8%EC%A1%D1%B9&amp;month=4&amp;year=2020&amp;thetype=%A7%BA%CB%B9%E8%C7%C2%A7%D2%B9" xr:uid="{00000000-0004-0000-0D00-000040010000}"/>
    <hyperlink ref="E329" r:id="rId322" display="http://hfo63.cfo.in.th/CheckDataDtl.aspx?orgid=13980&amp;balance=%A7%BA%B4%D8%C5%3Cbr/%3E%A7%BA%CA%D1%C1%BE%D1%B9%B8%EC%A1%D1%B9&amp;month=4&amp;year=2020&amp;thetype=%A7%BA%CB%B9%E8%C7%C2%A7%D2%B9" xr:uid="{00000000-0004-0000-0D00-000041010000}"/>
    <hyperlink ref="E330" r:id="rId323" display="http://hfo63.cfo.in.th/CheckDataDtl.aspx?orgid=13981&amp;balance=%A7%BA%B4%D8%C5%3Cbr/%3E%A7%BA%CA%D1%C1%BE%D1%B9%B8%EC%A1%D1%B9&amp;month=4&amp;year=2020&amp;thetype=%A7%BA%CB%B9%E8%C7%C2%A7%D2%B9" xr:uid="{00000000-0004-0000-0D00-000042010000}"/>
    <hyperlink ref="E331" r:id="rId324" display="http://hfo63.cfo.in.th/CheckDataDtl.aspx?orgid=13981&amp;balance=%A7%BA%B4%D8%C5%3Cbr/%3E%A7%BA%CA%D1%C1%BE%D1%B9%B8%EC%A1%D1%B9&amp;month=4&amp;year=2020&amp;thetype=%A7%BA%CB%B9%E8%C7%C2%A7%D2%B9" xr:uid="{00000000-0004-0000-0D00-000043010000}"/>
    <hyperlink ref="E332" r:id="rId325" display="http://hfo63.cfo.in.th/CheckDataDtl.aspx?orgid=13982&amp;balance=%A7%BA%B4%D8%C5%3Cbr/%3E%A7%BA%CA%D1%C1%BE%D1%B9%B8%EC%A1%D1%B9&amp;month=4&amp;year=2020&amp;thetype=%A7%BA%CB%B9%E8%C7%C2%A7%D2%B9" xr:uid="{00000000-0004-0000-0D00-000044010000}"/>
    <hyperlink ref="E333" r:id="rId326" display="http://hfo63.cfo.in.th/CheckDataDtl.aspx?orgid=13982&amp;balance=%A7%BA%B4%D8%C5%3Cbr/%3E%A7%BA%CA%D1%C1%BE%D1%B9%B8%EC%A1%D1%B9&amp;month=4&amp;year=2020&amp;thetype=%A7%BA%CB%B9%E8%C7%C2%A7%D2%B9" xr:uid="{00000000-0004-0000-0D00-000045010000}"/>
    <hyperlink ref="E334" r:id="rId327" display="http://hfo63.cfo.in.th/CheckDataDtl.aspx?orgid=13983&amp;balance=%A7%BA%B4%D8%C5%3Cbr/%3E%A7%BA%CA%D1%C1%BE%D1%B9%B8%EC%A1%D1%B9&amp;month=4&amp;year=2020&amp;thetype=%A7%BA%CB%B9%E8%C7%C2%A7%D2%B9" xr:uid="{00000000-0004-0000-0D00-000046010000}"/>
    <hyperlink ref="E335" r:id="rId328" display="http://hfo63.cfo.in.th/CheckDataDtl.aspx?orgid=13983&amp;balance=%A7%BA%B4%D8%C5%3Cbr/%3E%A7%BA%CA%D1%C1%BE%D1%B9%B8%EC%A1%D1%B9&amp;month=4&amp;year=2020&amp;thetype=%A7%BA%CB%B9%E8%C7%C2%A7%D2%B9" xr:uid="{00000000-0004-0000-0D00-000047010000}"/>
    <hyperlink ref="E336" r:id="rId329" display="http://hfo63.cfo.in.th/CheckDataDtl.aspx?orgid=14277&amp;balance=%A7%BA%B4%D8%C5%3Cbr/%3E%A7%BA%CA%D1%C1%BE%D1%B9%B8%EC%A1%D1%B9&amp;month=4&amp;year=2020&amp;thetype=%A7%BA%CB%B9%E8%C7%C2%A7%D2%B9" xr:uid="{00000000-0004-0000-0D00-000048010000}"/>
    <hyperlink ref="E337" r:id="rId330" display="http://hfo63.cfo.in.th/CheckDataDtl.aspx?orgid=14277&amp;balance=%A7%BA%B4%D8%C5%3Cbr/%3E%A7%BA%CA%D1%C1%BE%D1%B9%B8%EC%A1%D1%B9&amp;month=4&amp;year=2020&amp;thetype=%A7%BA%CB%B9%E8%C7%C2%A7%D2%B9" xr:uid="{00000000-0004-0000-0D00-000049010000}"/>
    <hyperlink ref="E338" r:id="rId331" display="http://hfo63.cfo.in.th/CheckDataDtl.aspx?orgid=14278&amp;balance=%A7%BA%B4%D8%C5%3Cbr/%3E%A7%BA%CA%D1%C1%BE%D1%B9%B8%EC%A1%D1%B9&amp;month=4&amp;year=2020&amp;thetype=%A7%BA%CB%B9%E8%C7%C2%A7%D2%B9" xr:uid="{00000000-0004-0000-0D00-00004A010000}"/>
    <hyperlink ref="E339" r:id="rId332" display="http://hfo63.cfo.in.th/CheckDataDtl.aspx?orgid=14278&amp;balance=%A7%BA%B4%D8%C5%3Cbr/%3E%A7%BA%CA%D1%C1%BE%D1%B9%B8%EC%A1%D1%B9&amp;month=4&amp;year=2020&amp;thetype=%A7%BA%CB%B9%E8%C7%C2%A7%D2%B9" xr:uid="{00000000-0004-0000-0D00-00004B010000}"/>
    <hyperlink ref="E340" r:id="rId333" display="http://hfo63.cfo.in.th/CheckDataDtl.aspx?orgid=23137&amp;balance=%A7%BA%B4%D8%C5%3Cbr/%3E%A7%BA%CA%D1%C1%BE%D1%B9%B8%EC%A1%D1%B9&amp;month=4&amp;year=2020&amp;thetype=%A7%BA%CB%B9%E8%C7%C2%A7%D2%B9" xr:uid="{00000000-0004-0000-0D00-00004C010000}"/>
    <hyperlink ref="E341" r:id="rId334" display="http://hfo63.cfo.in.th/CheckDataDtl.aspx?orgid=23137&amp;balance=%A7%BA%B4%D8%C5%3Cbr/%3E%A7%BA%CA%D1%C1%BE%D1%B9%B8%EC%A1%D1%B9&amp;month=4&amp;year=2020&amp;thetype=%A7%BA%CB%B9%E8%C7%C2%A7%D2%B9" xr:uid="{00000000-0004-0000-0D00-00004D010000}"/>
    <hyperlink ref="E342" r:id="rId335" display="http://hfo63.cfo.in.th/CheckDataDtl.aspx?orgid=24724&amp;balance=%A7%BA%B4%D8%C5%3Cbr/%3E%A7%BA%CA%D1%C1%BE%D1%B9%B8%EC%A1%D1%B9&amp;month=4&amp;year=2020&amp;thetype=%A7%BA%CB%B9%E8%C7%C2%A7%D2%B9" xr:uid="{00000000-0004-0000-0D00-00004E010000}"/>
    <hyperlink ref="E343" r:id="rId336" display="http://hfo63.cfo.in.th/CheckDataDtl.aspx?orgid=24724&amp;balance=%A7%BA%B4%D8%C5%3Cbr/%3E%A7%BA%CA%D1%C1%BE%D1%B9%B8%EC%A1%D1%B9&amp;month=4&amp;year=2020&amp;thetype=%A7%BA%CB%B9%E8%C7%C2%A7%D2%B9" xr:uid="{00000000-0004-0000-0D00-00004F010000}"/>
    <hyperlink ref="E344" r:id="rId337" display="http://hfo63.cfo.in.th/CheckDataDtl.aspx?orgid=40840&amp;balance=%A7%BA%B4%D8%C5%3Cbr/%3E%A7%BA%CA%D1%C1%BE%D1%B9%B8%EC%A1%D1%B9&amp;month=4&amp;year=2020&amp;thetype=%A7%BA%CB%B9%E8%C7%C2%A7%D2%B9" xr:uid="{00000000-0004-0000-0D00-000050010000}"/>
    <hyperlink ref="E345" r:id="rId338" display="http://hfo63.cfo.in.th/CheckDataDtl.aspx?orgid=40840&amp;balance=%A7%BA%B4%D8%C5%3Cbr/%3E%A7%BA%CA%D1%C1%BE%D1%B9%B8%EC%A1%D1%B9&amp;month=4&amp;year=2020&amp;thetype=%A7%BA%CB%B9%E8%C7%C2%A7%D2%B9" xr:uid="{00000000-0004-0000-0D00-000051010000}"/>
    <hyperlink ref="E346" r:id="rId339" display="http://hfo63.cfo.in.th/CheckDataDtl.aspx?orgid=00431&amp;balance=&amp;month=4&amp;year=2020&amp;thetype=%A7%BA%CB%B9%E8%C7%C2%A7%D2%B9" xr:uid="{00000000-0004-0000-0D00-000052010000}"/>
    <hyperlink ref="E347" r:id="rId340" display="http://hfo63.cfo.in.th/CheckDataDtl.aspx?orgid=00432&amp;balance=&amp;month=4&amp;year=2020&amp;thetype=%A7%BA%CB%B9%E8%C7%C2%A7%D2%B9" xr:uid="{00000000-0004-0000-0D00-000053010000}"/>
    <hyperlink ref="E348" r:id="rId341" display="http://hfo63.cfo.in.th/CheckDataDtl.aspx?orgid=00434&amp;balance=&amp;month=4&amp;year=2020&amp;thetype=%A7%BA%CB%B9%E8%C7%C2%A7%D2%B9" xr:uid="{00000000-0004-0000-0D00-000054010000}"/>
    <hyperlink ref="E349" r:id="rId342" display="http://hfo63.cfo.in.th/CheckDataDtl.aspx?orgid=00437&amp;balance=&amp;month=4&amp;year=2020&amp;thetype=%A7%BA%CB%B9%E8%C7%C2%A7%D2%B9" xr:uid="{00000000-0004-0000-0D00-000055010000}"/>
    <hyperlink ref="E350" r:id="rId343" display="http://hfo63.cfo.in.th/CheckDataDtl.aspx?orgid=00438&amp;balance=%A7%BA%B4%D8%C5%3Cbr/%3E%A7%BA%CA%D1%C1%BE%D1%B9%B8%EC%A1%D1%B9&amp;month=4&amp;year=2020&amp;thetype=%A7%BA%CB%B9%E8%C7%C2%A7%D2%B9" xr:uid="{00000000-0004-0000-0D00-000056010000}"/>
    <hyperlink ref="E351" r:id="rId344" display="http://hfo63.cfo.in.th/CheckDataDtl.aspx?orgid=00438&amp;balance=%A7%BA%B4%D8%C5%3Cbr/%3E%A7%BA%CA%D1%C1%BE%D1%B9%B8%EC%A1%D1%B9&amp;month=4&amp;year=2020&amp;thetype=%A7%BA%CB%B9%E8%C7%C2%A7%D2%B9" xr:uid="{00000000-0004-0000-0D00-000057010000}"/>
    <hyperlink ref="E352" r:id="rId345" display="http://hfo63.cfo.in.th/CheckDataDtl.aspx?orgid=00439&amp;balance=&amp;month=4&amp;year=2020&amp;thetype=%A7%BA%CB%B9%E8%C7%C2%A7%D2%B9" xr:uid="{00000000-0004-0000-0D00-000058010000}"/>
    <hyperlink ref="E353" r:id="rId346" display="http://hfo63.cfo.in.th/CheckDataDtl.aspx?orgid=00440&amp;balance=%A7%BA%B4%D8%C5%3Cbr/%3E%A7%BA%CA%D1%C1%BE%D1%B9%B8%EC%A1%D1%B9&amp;month=4&amp;year=2020&amp;thetype=%A7%BA%CB%B9%E8%C7%C2%A7%D2%B9" xr:uid="{00000000-0004-0000-0D00-000059010000}"/>
    <hyperlink ref="E354" r:id="rId347" display="http://hfo63.cfo.in.th/CheckDataDtl.aspx?orgid=00440&amp;balance=%A7%BA%B4%D8%C5%3Cbr/%3E%A7%BA%CA%D1%C1%BE%D1%B9%B8%EC%A1%D1%B9&amp;month=4&amp;year=2020&amp;thetype=%A7%BA%CB%B9%E8%C7%C2%A7%D2%B9" xr:uid="{00000000-0004-0000-0D00-00005A010000}"/>
    <hyperlink ref="E355" r:id="rId348" display="http://hfo63.cfo.in.th/CheckDataDtl.aspx?orgid=00441&amp;balance=%A7%BA%B4%D8%C5%3Cbr/%3E%A7%BA%CA%D1%C1%BE%D1%B9%B8%EC%A1%D1%B9&amp;month=4&amp;year=2020&amp;thetype=%A7%BA%CB%B9%E8%C7%C2%A7%D2%B9" xr:uid="{00000000-0004-0000-0D00-00005B010000}"/>
    <hyperlink ref="E356" r:id="rId349" display="http://hfo63.cfo.in.th/CheckDataDtl.aspx?orgid=00441&amp;balance=%A7%BA%B4%D8%C5%3Cbr/%3E%A7%BA%CA%D1%C1%BE%D1%B9%B8%EC%A1%D1%B9&amp;month=4&amp;year=2020&amp;thetype=%A7%BA%CB%B9%E8%C7%C2%A7%D2%B9" xr:uid="{00000000-0004-0000-0D00-00005C010000}"/>
    <hyperlink ref="E357" r:id="rId350" display="http://hfo63.cfo.in.th/CheckDataDtl.aspx?orgid=04809&amp;balance=%A7%BA%B4%D8%C5%3Cbr/%3E%A7%BA%CA%D1%C1%BE%D1%B9%B8%EC%A1%D1%B9&amp;month=4&amp;year=2020&amp;thetype=%A7%BA%CB%B9%E8%C7%C2%A7%D2%B9" xr:uid="{00000000-0004-0000-0D00-00005D010000}"/>
    <hyperlink ref="E358" r:id="rId351" display="http://hfo63.cfo.in.th/CheckDataDtl.aspx?orgid=04809&amp;balance=%A7%BA%B4%D8%C5%3Cbr/%3E%A7%BA%CA%D1%C1%BE%D1%B9%B8%EC%A1%D1%B9&amp;month=4&amp;year=2020&amp;thetype=%A7%BA%CB%B9%E8%C7%C2%A7%D2%B9" xr:uid="{00000000-0004-0000-0D00-00005E010000}"/>
    <hyperlink ref="E359" r:id="rId352" display="http://hfo63.cfo.in.th/CheckDataDtl.aspx?orgid=04810&amp;balance=%A7%BA%B4%D8%C5%3Cbr/%3E%A7%BA%CA%D1%C1%BE%D1%B9%B8%EC%A1%D1%B9&amp;month=4&amp;year=2020&amp;thetype=%A7%BA%CB%B9%E8%C7%C2%A7%D2%B9" xr:uid="{00000000-0004-0000-0D00-00005F010000}"/>
    <hyperlink ref="E360" r:id="rId353" display="http://hfo63.cfo.in.th/CheckDataDtl.aspx?orgid=04810&amp;balance=%A7%BA%B4%D8%C5%3Cbr/%3E%A7%BA%CA%D1%C1%BE%D1%B9%B8%EC%A1%D1%B9&amp;month=4&amp;year=2020&amp;thetype=%A7%BA%CB%B9%E8%C7%C2%A7%D2%B9" xr:uid="{00000000-0004-0000-0D00-000060010000}"/>
    <hyperlink ref="E361" r:id="rId354" display="http://hfo63.cfo.in.th/CheckDataDtl.aspx?orgid=04811&amp;balance=%A7%BA%B4%D8%C5%3Cbr/%3E%A7%BA%CA%D1%C1%BE%D1%B9%B8%EC%A1%D1%B9&amp;month=4&amp;year=2020&amp;thetype=%A7%BA%CB%B9%E8%C7%C2%A7%D2%B9" xr:uid="{00000000-0004-0000-0D00-000061010000}"/>
    <hyperlink ref="E362" r:id="rId355" display="http://hfo63.cfo.in.th/CheckDataDtl.aspx?orgid=04811&amp;balance=%A7%BA%B4%D8%C5%3Cbr/%3E%A7%BA%CA%D1%C1%BE%D1%B9%B8%EC%A1%D1%B9&amp;month=4&amp;year=2020&amp;thetype=%A7%BA%CB%B9%E8%C7%C2%A7%D2%B9" xr:uid="{00000000-0004-0000-0D00-000062010000}"/>
    <hyperlink ref="E363" r:id="rId356" display="http://hfo63.cfo.in.th/CheckDataDtl.aspx?orgid=04812&amp;balance=%A7%BA%B4%D8%C5%3Cbr/%3E%A7%BA%CA%D1%C1%BE%D1%B9%B8%EC%A1%D1%B9&amp;month=4&amp;year=2020&amp;thetype=%A7%BA%CB%B9%E8%C7%C2%A7%D2%B9" xr:uid="{00000000-0004-0000-0D00-000063010000}"/>
    <hyperlink ref="E364" r:id="rId357" display="http://hfo63.cfo.in.th/CheckDataDtl.aspx?orgid=04812&amp;balance=%A7%BA%B4%D8%C5%3Cbr/%3E%A7%BA%CA%D1%C1%BE%D1%B9%B8%EC%A1%D1%B9&amp;month=4&amp;year=2020&amp;thetype=%A7%BA%CB%B9%E8%C7%C2%A7%D2%B9" xr:uid="{00000000-0004-0000-0D00-000064010000}"/>
    <hyperlink ref="E365" r:id="rId358" display="http://hfo63.cfo.in.th/CheckDataDtl.aspx?orgid=04813&amp;balance=%A7%BA%B4%D8%C5%3Cbr/%3E%A7%BA%CA%D1%C1%BE%D1%B9%B8%EC%A1%D1%B9&amp;month=4&amp;year=2020&amp;thetype=%A7%BA%CB%B9%E8%C7%C2%A7%D2%B9" xr:uid="{00000000-0004-0000-0D00-000065010000}"/>
    <hyperlink ref="E366" r:id="rId359" display="http://hfo63.cfo.in.th/CheckDataDtl.aspx?orgid=04813&amp;balance=%A7%BA%B4%D8%C5%3Cbr/%3E%A7%BA%CA%D1%C1%BE%D1%B9%B8%EC%A1%D1%B9&amp;month=4&amp;year=2020&amp;thetype=%A7%BA%CB%B9%E8%C7%C2%A7%D2%B9" xr:uid="{00000000-0004-0000-0D00-000066010000}"/>
    <hyperlink ref="E367" r:id="rId360" display="http://hfo63.cfo.in.th/CheckDataDtl.aspx?orgid=04814&amp;balance=%A7%BA%B4%D8%C5%3Cbr/%3E%A7%BA%CA%D1%C1%BE%D1%B9%B8%EC%A1%D1%B9&amp;month=4&amp;year=2020&amp;thetype=%A7%BA%CB%B9%E8%C7%C2%A7%D2%B9" xr:uid="{00000000-0004-0000-0D00-000067010000}"/>
    <hyperlink ref="E368" r:id="rId361" display="http://hfo63.cfo.in.th/CheckDataDtl.aspx?orgid=04814&amp;balance=%A7%BA%B4%D8%C5%3Cbr/%3E%A7%BA%CA%D1%C1%BE%D1%B9%B8%EC%A1%D1%B9&amp;month=4&amp;year=2020&amp;thetype=%A7%BA%CB%B9%E8%C7%C2%A7%D2%B9" xr:uid="{00000000-0004-0000-0D00-000068010000}"/>
    <hyperlink ref="E369" r:id="rId362" display="http://hfo63.cfo.in.th/CheckDataDtl.aspx?orgid=04815&amp;balance=%A7%BA%B4%D8%C5%3Cbr/%3E%A7%BA%CA%D1%C1%BE%D1%B9%B8%EC%A1%D1%B9&amp;month=4&amp;year=2020&amp;thetype=%A7%BA%CB%B9%E8%C7%C2%A7%D2%B9" xr:uid="{00000000-0004-0000-0D00-000069010000}"/>
    <hyperlink ref="E370" r:id="rId363" display="http://hfo63.cfo.in.th/CheckDataDtl.aspx?orgid=04815&amp;balance=%A7%BA%B4%D8%C5%3Cbr/%3E%A7%BA%CA%D1%C1%BE%D1%B9%B8%EC%A1%D1%B9&amp;month=4&amp;year=2020&amp;thetype=%A7%BA%CB%B9%E8%C7%C2%A7%D2%B9" xr:uid="{00000000-0004-0000-0D00-00006A010000}"/>
    <hyperlink ref="E371" r:id="rId364" display="http://hfo63.cfo.in.th/CheckDataDtl.aspx?orgid=04816&amp;balance=%A7%BA%B4%D8%C5%3Cbr/%3E%A7%BA%CA%D1%C1%BE%D1%B9%B8%EC%A1%D1%B9&amp;month=4&amp;year=2020&amp;thetype=%A7%BA%CB%B9%E8%C7%C2%A7%D2%B9" xr:uid="{00000000-0004-0000-0D00-00006B010000}"/>
    <hyperlink ref="E372" r:id="rId365" display="http://hfo63.cfo.in.th/CheckDataDtl.aspx?orgid=04816&amp;balance=%A7%BA%B4%D8%C5%3Cbr/%3E%A7%BA%CA%D1%C1%BE%D1%B9%B8%EC%A1%D1%B9&amp;month=4&amp;year=2020&amp;thetype=%A7%BA%CB%B9%E8%C7%C2%A7%D2%B9" xr:uid="{00000000-0004-0000-0D00-00006C010000}"/>
    <hyperlink ref="E373" r:id="rId366" display="http://hfo63.cfo.in.th/CheckDataDtl.aspx?orgid=04817&amp;balance=%A7%BA%B4%D8%C5%3Cbr/%3E%A7%BA%CA%D1%C1%BE%D1%B9%B8%EC%A1%D1%B9&amp;month=4&amp;year=2020&amp;thetype=%A7%BA%CB%B9%E8%C7%C2%A7%D2%B9" xr:uid="{00000000-0004-0000-0D00-00006D010000}"/>
    <hyperlink ref="E374" r:id="rId367" display="http://hfo63.cfo.in.th/CheckDataDtl.aspx?orgid=04817&amp;balance=%A7%BA%B4%D8%C5%3Cbr/%3E%A7%BA%CA%D1%C1%BE%D1%B9%B8%EC%A1%D1%B9&amp;month=4&amp;year=2020&amp;thetype=%A7%BA%CB%B9%E8%C7%C2%A7%D2%B9" xr:uid="{00000000-0004-0000-0D00-00006E010000}"/>
    <hyperlink ref="E375" r:id="rId368" display="http://hfo63.cfo.in.th/CheckDataDtl.aspx?orgid=04818&amp;balance=%A7%BA%B4%D8%C5%3Cbr/%3E%A7%BA%CA%D1%C1%BE%D1%B9%B8%EC%A1%D1%B9&amp;month=4&amp;year=2020&amp;thetype=%A7%BA%CB%B9%E8%C7%C2%A7%D2%B9" xr:uid="{00000000-0004-0000-0D00-00006F010000}"/>
    <hyperlink ref="E376" r:id="rId369" display="http://hfo63.cfo.in.th/CheckDataDtl.aspx?orgid=04818&amp;balance=%A7%BA%B4%D8%C5%3Cbr/%3E%A7%BA%CA%D1%C1%BE%D1%B9%B8%EC%A1%D1%B9&amp;month=4&amp;year=2020&amp;thetype=%A7%BA%CB%B9%E8%C7%C2%A7%D2%B9" xr:uid="{00000000-0004-0000-0D00-000070010000}"/>
    <hyperlink ref="E377" r:id="rId370" display="http://hfo63.cfo.in.th/CheckDataDtl.aspx?orgid=04820&amp;balance=%A7%BA%B4%D8%C5%3Cbr/%3E%A7%BA%CA%D1%C1%BE%D1%B9%B8%EC%A1%D1%B9&amp;month=4&amp;year=2020&amp;thetype=%A7%BA%CB%B9%E8%C7%C2%A7%D2%B9" xr:uid="{00000000-0004-0000-0D00-000071010000}"/>
    <hyperlink ref="E378" r:id="rId371" display="http://hfo63.cfo.in.th/CheckDataDtl.aspx?orgid=04820&amp;balance=%A7%BA%B4%D8%C5%3Cbr/%3E%A7%BA%CA%D1%C1%BE%D1%B9%B8%EC%A1%D1%B9&amp;month=4&amp;year=2020&amp;thetype=%A7%BA%CB%B9%E8%C7%C2%A7%D2%B9" xr:uid="{00000000-0004-0000-0D00-000072010000}"/>
    <hyperlink ref="E379" r:id="rId372" display="http://hfo63.cfo.in.th/CheckDataDtl.aspx?orgid=04821&amp;balance=%A7%BA%B4%D8%C5%3Cbr/%3E%A7%BA%CA%D1%C1%BE%D1%B9%B8%EC%A1%D1%B9&amp;month=4&amp;year=2020&amp;thetype=%A7%BA%CB%B9%E8%C7%C2%A7%D2%B9" xr:uid="{00000000-0004-0000-0D00-000073010000}"/>
    <hyperlink ref="E380" r:id="rId373" display="http://hfo63.cfo.in.th/CheckDataDtl.aspx?orgid=04821&amp;balance=%A7%BA%B4%D8%C5%3Cbr/%3E%A7%BA%CA%D1%C1%BE%D1%B9%B8%EC%A1%D1%B9&amp;month=4&amp;year=2020&amp;thetype=%A7%BA%CB%B9%E8%C7%C2%A7%D2%B9" xr:uid="{00000000-0004-0000-0D00-000074010000}"/>
    <hyperlink ref="E381" r:id="rId374" display="http://hfo63.cfo.in.th/CheckDataDtl.aspx?orgid=04822&amp;balance=%A7%BA%B4%D8%C5%3Cbr/%3E%A7%BA%CA%D1%C1%BE%D1%B9%B8%EC%A1%D1%B9&amp;month=4&amp;year=2020&amp;thetype=%A7%BA%CB%B9%E8%C7%C2%A7%D2%B9" xr:uid="{00000000-0004-0000-0D00-000075010000}"/>
    <hyperlink ref="E382" r:id="rId375" display="http://hfo63.cfo.in.th/CheckDataDtl.aspx?orgid=04822&amp;balance=%A7%BA%B4%D8%C5%3Cbr/%3E%A7%BA%CA%D1%C1%BE%D1%B9%B8%EC%A1%D1%B9&amp;month=4&amp;year=2020&amp;thetype=%A7%BA%CB%B9%E8%C7%C2%A7%D2%B9" xr:uid="{00000000-0004-0000-0D00-000076010000}"/>
    <hyperlink ref="E383" r:id="rId376" display="http://hfo63.cfo.in.th/CheckDataDtl.aspx?orgid=04823&amp;balance=%A7%BA%B4%D8%C5%3Cbr/%3E%A7%BA%CA%D1%C1%BE%D1%B9%B8%EC%A1%D1%B9&amp;month=4&amp;year=2020&amp;thetype=%A7%BA%CB%B9%E8%C7%C2%A7%D2%B9" xr:uid="{00000000-0004-0000-0D00-000077010000}"/>
    <hyperlink ref="E384" r:id="rId377" display="http://hfo63.cfo.in.th/CheckDataDtl.aspx?orgid=04823&amp;balance=%A7%BA%B4%D8%C5%3Cbr/%3E%A7%BA%CA%D1%C1%BE%D1%B9%B8%EC%A1%D1%B9&amp;month=4&amp;year=2020&amp;thetype=%A7%BA%CB%B9%E8%C7%C2%A7%D2%B9" xr:uid="{00000000-0004-0000-0D00-000078010000}"/>
    <hyperlink ref="E385" r:id="rId378" display="http://hfo63.cfo.in.th/CheckDataDtl.aspx?orgid=04824&amp;balance=%A7%BA%B4%D8%C5%3Cbr/%3E%A7%BA%CA%D1%C1%BE%D1%B9%B8%EC%A1%D1%B9&amp;month=4&amp;year=2020&amp;thetype=%A7%BA%CB%B9%E8%C7%C2%A7%D2%B9" xr:uid="{00000000-0004-0000-0D00-000079010000}"/>
    <hyperlink ref="E386" r:id="rId379" display="http://hfo63.cfo.in.th/CheckDataDtl.aspx?orgid=04824&amp;balance=%A7%BA%B4%D8%C5%3Cbr/%3E%A7%BA%CA%D1%C1%BE%D1%B9%B8%EC%A1%D1%B9&amp;month=4&amp;year=2020&amp;thetype=%A7%BA%CB%B9%E8%C7%C2%A7%D2%B9" xr:uid="{00000000-0004-0000-0D00-00007A010000}"/>
    <hyperlink ref="E387" r:id="rId380" display="http://hfo63.cfo.in.th/CheckDataDtl.aspx?orgid=04825&amp;balance=%A7%BA%B4%D8%C5%3Cbr/%3E%A7%BA%CA%D1%C1%BE%D1%B9%B8%EC%A1%D1%B9&amp;month=4&amp;year=2020&amp;thetype=%A7%BA%CB%B9%E8%C7%C2%A7%D2%B9" xr:uid="{00000000-0004-0000-0D00-00007B010000}"/>
    <hyperlink ref="E388" r:id="rId381" display="http://hfo63.cfo.in.th/CheckDataDtl.aspx?orgid=04825&amp;balance=%A7%BA%B4%D8%C5%3Cbr/%3E%A7%BA%CA%D1%C1%BE%D1%B9%B8%EC%A1%D1%B9&amp;month=4&amp;year=2020&amp;thetype=%A7%BA%CB%B9%E8%C7%C2%A7%D2%B9" xr:uid="{00000000-0004-0000-0D00-00007C010000}"/>
    <hyperlink ref="E389" r:id="rId382" display="http://hfo63.cfo.in.th/CheckDataDtl.aspx?orgid=04826&amp;balance=%A7%BA%B4%D8%C5%3Cbr/%3E%A7%BA%CA%D1%C1%BE%D1%B9%B8%EC%A1%D1%B9&amp;month=4&amp;year=2020&amp;thetype=%A7%BA%CB%B9%E8%C7%C2%A7%D2%B9" xr:uid="{00000000-0004-0000-0D00-00007D010000}"/>
    <hyperlink ref="E390" r:id="rId383" display="http://hfo63.cfo.in.th/CheckDataDtl.aspx?orgid=04826&amp;balance=%A7%BA%B4%D8%C5%3Cbr/%3E%A7%BA%CA%D1%C1%BE%D1%B9%B8%EC%A1%D1%B9&amp;month=4&amp;year=2020&amp;thetype=%A7%BA%CB%B9%E8%C7%C2%A7%D2%B9" xr:uid="{00000000-0004-0000-0D00-00007E010000}"/>
    <hyperlink ref="E391" r:id="rId384" display="http://hfo63.cfo.in.th/CheckDataDtl.aspx?orgid=04827&amp;balance=%A7%BA%B4%D8%C5%3Cbr/%3E%A7%BA%CA%D1%C1%BE%D1%B9%B8%EC%A1%D1%B9&amp;month=4&amp;year=2020&amp;thetype=%A7%BA%CB%B9%E8%C7%C2%A7%D2%B9" xr:uid="{00000000-0004-0000-0D00-00007F010000}"/>
    <hyperlink ref="E392" r:id="rId385" display="http://hfo63.cfo.in.th/CheckDataDtl.aspx?orgid=04827&amp;balance=%A7%BA%B4%D8%C5%3Cbr/%3E%A7%BA%CA%D1%C1%BE%D1%B9%B8%EC%A1%D1%B9&amp;month=4&amp;year=2020&amp;thetype=%A7%BA%CB%B9%E8%C7%C2%A7%D2%B9" xr:uid="{00000000-0004-0000-0D00-000080010000}"/>
    <hyperlink ref="E393" r:id="rId386" display="http://hfo63.cfo.in.th/CheckDataDtl.aspx?orgid=04843&amp;balance=%A7%BA%B4%D8%C5%3Cbr/%3E%A7%BA%CA%D1%C1%BE%D1%B9%B8%EC%A1%D1%B9&amp;month=4&amp;year=2020&amp;thetype=%A7%BA%CB%B9%E8%C7%C2%A7%D2%B9" xr:uid="{00000000-0004-0000-0D00-000081010000}"/>
    <hyperlink ref="E394" r:id="rId387" display="http://hfo63.cfo.in.th/CheckDataDtl.aspx?orgid=04843&amp;balance=%A7%BA%B4%D8%C5%3Cbr/%3E%A7%BA%CA%D1%C1%BE%D1%B9%B8%EC%A1%D1%B9&amp;month=4&amp;year=2020&amp;thetype=%A7%BA%CB%B9%E8%C7%C2%A7%D2%B9" xr:uid="{00000000-0004-0000-0D00-000082010000}"/>
    <hyperlink ref="E395" r:id="rId388" display="http://hfo63.cfo.in.th/CheckDataDtl.aspx?orgid=04844&amp;balance=%A7%BA%B4%D8%C5%3Cbr/%3E%A7%BA%CA%D1%C1%BE%D1%B9%B8%EC%A1%D1%B9&amp;month=4&amp;year=2020&amp;thetype=%A7%BA%CB%B9%E8%C7%C2%A7%D2%B9" xr:uid="{00000000-0004-0000-0D00-000083010000}"/>
    <hyperlink ref="E396" r:id="rId389" display="http://hfo63.cfo.in.th/CheckDataDtl.aspx?orgid=04844&amp;balance=%A7%BA%B4%D8%C5%3Cbr/%3E%A7%BA%CA%D1%C1%BE%D1%B9%B8%EC%A1%D1%B9&amp;month=4&amp;year=2020&amp;thetype=%A7%BA%CB%B9%E8%C7%C2%A7%D2%B9" xr:uid="{00000000-0004-0000-0D00-000084010000}"/>
    <hyperlink ref="E397" r:id="rId390" display="http://hfo63.cfo.in.th/CheckDataDtl.aspx?orgid=04845&amp;balance=%A7%BA%B4%D8%C5%3Cbr/%3E%A7%BA%CA%D1%C1%BE%D1%B9%B8%EC%A1%D1%B9&amp;month=4&amp;year=2020&amp;thetype=%A7%BA%CB%B9%E8%C7%C2%A7%D2%B9" xr:uid="{00000000-0004-0000-0D00-000085010000}"/>
    <hyperlink ref="E398" r:id="rId391" display="http://hfo63.cfo.in.th/CheckDataDtl.aspx?orgid=04845&amp;balance=%A7%BA%B4%D8%C5%3Cbr/%3E%A7%BA%CA%D1%C1%BE%D1%B9%B8%EC%A1%D1%B9&amp;month=4&amp;year=2020&amp;thetype=%A7%BA%CB%B9%E8%C7%C2%A7%D2%B9" xr:uid="{00000000-0004-0000-0D00-000086010000}"/>
    <hyperlink ref="E399" r:id="rId392" display="http://hfo63.cfo.in.th/CheckDataDtl.aspx?orgid=04846&amp;balance=%A7%BA%B4%D8%C5%3Cbr/%3E%A7%BA%CA%D1%C1%BE%D1%B9%B8%EC%A1%D1%B9&amp;month=4&amp;year=2020&amp;thetype=%A7%BA%CB%B9%E8%C7%C2%A7%D2%B9" xr:uid="{00000000-0004-0000-0D00-000087010000}"/>
    <hyperlink ref="E400" r:id="rId393" display="http://hfo63.cfo.in.th/CheckDataDtl.aspx?orgid=04846&amp;balance=%A7%BA%B4%D8%C5%3Cbr/%3E%A7%BA%CA%D1%C1%BE%D1%B9%B8%EC%A1%D1%B9&amp;month=4&amp;year=2020&amp;thetype=%A7%BA%CB%B9%E8%C7%C2%A7%D2%B9" xr:uid="{00000000-0004-0000-0D00-000088010000}"/>
    <hyperlink ref="E401" r:id="rId394" display="http://hfo63.cfo.in.th/CheckDataDtl.aspx?orgid=04847&amp;balance=%A7%BA%B4%D8%C5%3Cbr/%3E%A7%BA%CA%D1%C1%BE%D1%B9%B8%EC%A1%D1%B9&amp;month=4&amp;year=2020&amp;thetype=%A7%BA%CB%B9%E8%C7%C2%A7%D2%B9" xr:uid="{00000000-0004-0000-0D00-000089010000}"/>
    <hyperlink ref="E402" r:id="rId395" display="http://hfo63.cfo.in.th/CheckDataDtl.aspx?orgid=04847&amp;balance=%A7%BA%B4%D8%C5%3Cbr/%3E%A7%BA%CA%D1%C1%BE%D1%B9%B8%EC%A1%D1%B9&amp;month=4&amp;year=2020&amp;thetype=%A7%BA%CB%B9%E8%C7%C2%A7%D2%B9" xr:uid="{00000000-0004-0000-0D00-00008A010000}"/>
    <hyperlink ref="E403" r:id="rId396" display="http://hfo63.cfo.in.th/CheckDataDtl.aspx?orgid=04848&amp;balance=%A7%BA%B4%D8%C5%3Cbr/%3E%A7%BA%CA%D1%C1%BE%D1%B9%B8%EC%A1%D1%B9&amp;month=4&amp;year=2020&amp;thetype=%A7%BA%CB%B9%E8%C7%C2%A7%D2%B9" xr:uid="{00000000-0004-0000-0D00-00008B010000}"/>
    <hyperlink ref="E404" r:id="rId397" display="http://hfo63.cfo.in.th/CheckDataDtl.aspx?orgid=04848&amp;balance=%A7%BA%B4%D8%C5%3Cbr/%3E%A7%BA%CA%D1%C1%BE%D1%B9%B8%EC%A1%D1%B9&amp;month=4&amp;year=2020&amp;thetype=%A7%BA%CB%B9%E8%C7%C2%A7%D2%B9" xr:uid="{00000000-0004-0000-0D00-00008C010000}"/>
    <hyperlink ref="E405" r:id="rId398" display="http://hfo63.cfo.in.th/CheckDataDtl.aspx?orgid=04849&amp;balance=%A7%BA%B4%D8%C5%3Cbr/%3E%A7%BA%CA%D1%C1%BE%D1%B9%B8%EC%A1%D1%B9&amp;month=4&amp;year=2020&amp;thetype=%A7%BA%CB%B9%E8%C7%C2%A7%D2%B9" xr:uid="{00000000-0004-0000-0D00-00008D010000}"/>
    <hyperlink ref="E406" r:id="rId399" display="http://hfo63.cfo.in.th/CheckDataDtl.aspx?orgid=04849&amp;balance=%A7%BA%B4%D8%C5%3Cbr/%3E%A7%BA%CA%D1%C1%BE%D1%B9%B8%EC%A1%D1%B9&amp;month=4&amp;year=2020&amp;thetype=%A7%BA%CB%B9%E8%C7%C2%A7%D2%B9" xr:uid="{00000000-0004-0000-0D00-00008E010000}"/>
    <hyperlink ref="E407" r:id="rId400" display="http://hfo63.cfo.in.th/CheckDataDtl.aspx?orgid=04850&amp;balance=%A7%BA%B4%D8%C5%3Cbr/%3E%A7%BA%CA%D1%C1%BE%D1%B9%B8%EC%A1%D1%B9&amp;month=4&amp;year=2020&amp;thetype=%A7%BA%CB%B9%E8%C7%C2%A7%D2%B9" xr:uid="{00000000-0004-0000-0D00-00008F010000}"/>
    <hyperlink ref="E408" r:id="rId401" display="http://hfo63.cfo.in.th/CheckDataDtl.aspx?orgid=04850&amp;balance=%A7%BA%B4%D8%C5%3Cbr/%3E%A7%BA%CA%D1%C1%BE%D1%B9%B8%EC%A1%D1%B9&amp;month=4&amp;year=2020&amp;thetype=%A7%BA%CB%B9%E8%C7%C2%A7%D2%B9" xr:uid="{00000000-0004-0000-0D00-000090010000}"/>
    <hyperlink ref="E409" r:id="rId402" display="http://hfo63.cfo.in.th/CheckDataDtl.aspx?orgid=04851&amp;balance=%A7%BA%B4%D8%C5%3Cbr/%3E%A7%BA%CA%D1%C1%BE%D1%B9%B8%EC%A1%D1%B9&amp;month=4&amp;year=2020&amp;thetype=%A7%BA%CB%B9%E8%C7%C2%A7%D2%B9" xr:uid="{00000000-0004-0000-0D00-000091010000}"/>
    <hyperlink ref="E410" r:id="rId403" display="http://hfo63.cfo.in.th/CheckDataDtl.aspx?orgid=04851&amp;balance=%A7%BA%B4%D8%C5%3Cbr/%3E%A7%BA%CA%D1%C1%BE%D1%B9%B8%EC%A1%D1%B9&amp;month=4&amp;year=2020&amp;thetype=%A7%BA%CB%B9%E8%C7%C2%A7%D2%B9" xr:uid="{00000000-0004-0000-0D00-000092010000}"/>
    <hyperlink ref="E411" r:id="rId404" display="http://hfo63.cfo.in.th/CheckDataDtl.aspx?orgid=04852&amp;balance=%A7%BA%B4%D8%C5%3Cbr/%3E%A7%BA%CA%D1%C1%BE%D1%B9%B8%EC%A1%D1%B9&amp;month=4&amp;year=2020&amp;thetype=%A7%BA%CB%B9%E8%C7%C2%A7%D2%B9" xr:uid="{00000000-0004-0000-0D00-000093010000}"/>
    <hyperlink ref="E412" r:id="rId405" display="http://hfo63.cfo.in.th/CheckDataDtl.aspx?orgid=04852&amp;balance=%A7%BA%B4%D8%C5%3Cbr/%3E%A7%BA%CA%D1%C1%BE%D1%B9%B8%EC%A1%D1%B9&amp;month=4&amp;year=2020&amp;thetype=%A7%BA%CB%B9%E8%C7%C2%A7%D2%B9" xr:uid="{00000000-0004-0000-0D00-000094010000}"/>
    <hyperlink ref="E413" r:id="rId406" display="http://hfo63.cfo.in.th/CheckDataDtl.aspx?orgid=04869&amp;balance=%A7%BA%B4%D8%C5%3Cbr/%3E%A7%BA%CA%D1%C1%BE%D1%B9%B8%EC%A1%D1%B9&amp;month=4&amp;year=2020&amp;thetype=%A7%BA%CB%B9%E8%C7%C2%A7%D2%B9" xr:uid="{00000000-0004-0000-0D00-000095010000}"/>
    <hyperlink ref="E414" r:id="rId407" display="http://hfo63.cfo.in.th/CheckDataDtl.aspx?orgid=04869&amp;balance=%A7%BA%B4%D8%C5%3Cbr/%3E%A7%BA%CA%D1%C1%BE%D1%B9%B8%EC%A1%D1%B9&amp;month=4&amp;year=2020&amp;thetype=%A7%BA%CB%B9%E8%C7%C2%A7%D2%B9" xr:uid="{00000000-0004-0000-0D00-000096010000}"/>
    <hyperlink ref="E415" r:id="rId408" display="http://hfo63.cfo.in.th/CheckDataDtl.aspx?orgid=04870&amp;balance=%A7%BA%B4%D8%C5%3Cbr/%3E%A7%BA%CA%D1%C1%BE%D1%B9%B8%EC%A1%D1%B9&amp;month=4&amp;year=2020&amp;thetype=%A7%BA%CB%B9%E8%C7%C2%A7%D2%B9" xr:uid="{00000000-0004-0000-0D00-000097010000}"/>
    <hyperlink ref="E416" r:id="rId409" display="http://hfo63.cfo.in.th/CheckDataDtl.aspx?orgid=04870&amp;balance=%A7%BA%B4%D8%C5%3Cbr/%3E%A7%BA%CA%D1%C1%BE%D1%B9%B8%EC%A1%D1%B9&amp;month=4&amp;year=2020&amp;thetype=%A7%BA%CB%B9%E8%C7%C2%A7%D2%B9" xr:uid="{00000000-0004-0000-0D00-000098010000}"/>
    <hyperlink ref="E417" r:id="rId410" display="http://hfo63.cfo.in.th/CheckDataDtl.aspx?orgid=04871&amp;balance=%A7%BA%B4%D8%C5%3Cbr/%3E%A7%BA%CA%D1%C1%BE%D1%B9%B8%EC%A1%D1%B9&amp;month=4&amp;year=2020&amp;thetype=%A7%BA%CB%B9%E8%C7%C2%A7%D2%B9" xr:uid="{00000000-0004-0000-0D00-000099010000}"/>
    <hyperlink ref="E418" r:id="rId411" display="http://hfo63.cfo.in.th/CheckDataDtl.aspx?orgid=04871&amp;balance=%A7%BA%B4%D8%C5%3Cbr/%3E%A7%BA%CA%D1%C1%BE%D1%B9%B8%EC%A1%D1%B9&amp;month=4&amp;year=2020&amp;thetype=%A7%BA%CB%B9%E8%C7%C2%A7%D2%B9" xr:uid="{00000000-0004-0000-0D00-00009A010000}"/>
    <hyperlink ref="E419" r:id="rId412" display="http://hfo63.cfo.in.th/CheckDataDtl.aspx?orgid=04872&amp;balance=%A7%BA%B4%D8%C5%3Cbr/%3E%A7%BA%CA%D1%C1%BE%D1%B9%B8%EC%A1%D1%B9&amp;month=4&amp;year=2020&amp;thetype=%A7%BA%CB%B9%E8%C7%C2%A7%D2%B9" xr:uid="{00000000-0004-0000-0D00-00009B010000}"/>
    <hyperlink ref="E420" r:id="rId413" display="http://hfo63.cfo.in.th/CheckDataDtl.aspx?orgid=04872&amp;balance=%A7%BA%B4%D8%C5%3Cbr/%3E%A7%BA%CA%D1%C1%BE%D1%B9%B8%EC%A1%D1%B9&amp;month=4&amp;year=2020&amp;thetype=%A7%BA%CB%B9%E8%C7%C2%A7%D2%B9" xr:uid="{00000000-0004-0000-0D00-00009C010000}"/>
    <hyperlink ref="E421" r:id="rId414" display="http://hfo63.cfo.in.th/CheckDataDtl.aspx?orgid=04873&amp;balance=%A7%BA%B4%D8%C5%3Cbr/%3E%A7%BA%CA%D1%C1%BE%D1%B9%B8%EC%A1%D1%B9&amp;month=4&amp;year=2020&amp;thetype=%A7%BA%CB%B9%E8%C7%C2%A7%D2%B9" xr:uid="{00000000-0004-0000-0D00-00009D010000}"/>
    <hyperlink ref="E422" r:id="rId415" display="http://hfo63.cfo.in.th/CheckDataDtl.aspx?orgid=04873&amp;balance=%A7%BA%B4%D8%C5%3Cbr/%3E%A7%BA%CA%D1%C1%BE%D1%B9%B8%EC%A1%D1%B9&amp;month=4&amp;year=2020&amp;thetype=%A7%BA%CB%B9%E8%C7%C2%A7%D2%B9" xr:uid="{00000000-0004-0000-0D00-00009E010000}"/>
    <hyperlink ref="E423" r:id="rId416" display="http://hfo63.cfo.in.th/CheckDataDtl.aspx?orgid=04874&amp;balance=%A7%BA%B4%D8%C5%3Cbr/%3E%A7%BA%CA%D1%C1%BE%D1%B9%B8%EC%A1%D1%B9&amp;month=4&amp;year=2020&amp;thetype=%A7%BA%CB%B9%E8%C7%C2%A7%D2%B9" xr:uid="{00000000-0004-0000-0D00-00009F010000}"/>
    <hyperlink ref="E424" r:id="rId417" display="http://hfo63.cfo.in.th/CheckDataDtl.aspx?orgid=04874&amp;balance=%A7%BA%B4%D8%C5%3Cbr/%3E%A7%BA%CA%D1%C1%BE%D1%B9%B8%EC%A1%D1%B9&amp;month=4&amp;year=2020&amp;thetype=%A7%BA%CB%B9%E8%C7%C2%A7%D2%B9" xr:uid="{00000000-0004-0000-0D00-0000A0010000}"/>
    <hyperlink ref="E425" r:id="rId418" display="http://hfo63.cfo.in.th/CheckDataDtl.aspx?orgid=04875&amp;balance=%A7%BA%B4%D8%C5%3Cbr/%3E%A7%BA%CA%D1%C1%BE%D1%B9%B8%EC%A1%D1%B9&amp;month=4&amp;year=2020&amp;thetype=%A7%BA%CB%B9%E8%C7%C2%A7%D2%B9" xr:uid="{00000000-0004-0000-0D00-0000A1010000}"/>
    <hyperlink ref="E426" r:id="rId419" display="http://hfo63.cfo.in.th/CheckDataDtl.aspx?orgid=04875&amp;balance=%A7%BA%B4%D8%C5%3Cbr/%3E%A7%BA%CA%D1%C1%BE%D1%B9%B8%EC%A1%D1%B9&amp;month=4&amp;year=2020&amp;thetype=%A7%BA%CB%B9%E8%C7%C2%A7%D2%B9" xr:uid="{00000000-0004-0000-0D00-0000A2010000}"/>
    <hyperlink ref="E427" r:id="rId420" display="http://hfo63.cfo.in.th/CheckDataDtl.aspx?orgid=04876&amp;balance=%A7%BA%B4%D8%C5%3Cbr/%3E%A7%BA%CA%D1%C1%BE%D1%B9%B8%EC%A1%D1%B9&amp;month=4&amp;year=2020&amp;thetype=%A7%BA%CB%B9%E8%C7%C2%A7%D2%B9" xr:uid="{00000000-0004-0000-0D00-0000A3010000}"/>
    <hyperlink ref="E428" r:id="rId421" display="http://hfo63.cfo.in.th/CheckDataDtl.aspx?orgid=04876&amp;balance=%A7%BA%B4%D8%C5%3Cbr/%3E%A7%BA%CA%D1%C1%BE%D1%B9%B8%EC%A1%D1%B9&amp;month=4&amp;year=2020&amp;thetype=%A7%BA%CB%B9%E8%C7%C2%A7%D2%B9" xr:uid="{00000000-0004-0000-0D00-0000A4010000}"/>
    <hyperlink ref="E429" r:id="rId422" display="http://hfo63.cfo.in.th/CheckDataDtl.aspx?orgid=04877&amp;balance=%A7%BA%B4%D8%C5%3Cbr/%3E%A7%BA%CA%D1%C1%BE%D1%B9%B8%EC%A1%D1%B9&amp;month=4&amp;year=2020&amp;thetype=%A7%BA%CB%B9%E8%C7%C2%A7%D2%B9" xr:uid="{00000000-0004-0000-0D00-0000A5010000}"/>
    <hyperlink ref="E430" r:id="rId423" display="http://hfo63.cfo.in.th/CheckDataDtl.aspx?orgid=04877&amp;balance=%A7%BA%B4%D8%C5%3Cbr/%3E%A7%BA%CA%D1%C1%BE%D1%B9%B8%EC%A1%D1%B9&amp;month=4&amp;year=2020&amp;thetype=%A7%BA%CB%B9%E8%C7%C2%A7%D2%B9" xr:uid="{00000000-0004-0000-0D00-0000A6010000}"/>
    <hyperlink ref="E431" r:id="rId424" display="http://hfo63.cfo.in.th/CheckDataDtl.aspx?orgid=04878&amp;balance=%A7%BA%B4%D8%C5%3Cbr/%3E%A7%BA%CA%D1%C1%BE%D1%B9%B8%EC%A1%D1%B9&amp;month=4&amp;year=2020&amp;thetype=%A7%BA%CB%B9%E8%C7%C2%A7%D2%B9" xr:uid="{00000000-0004-0000-0D00-0000A7010000}"/>
    <hyperlink ref="E432" r:id="rId425" display="http://hfo63.cfo.in.th/CheckDataDtl.aspx?orgid=04878&amp;balance=%A7%BA%B4%D8%C5%3Cbr/%3E%A7%BA%CA%D1%C1%BE%D1%B9%B8%EC%A1%D1%B9&amp;month=4&amp;year=2020&amp;thetype=%A7%BA%CB%B9%E8%C7%C2%A7%D2%B9" xr:uid="{00000000-0004-0000-0D00-0000A8010000}"/>
    <hyperlink ref="E433" r:id="rId426" display="http://hfo63.cfo.in.th/CheckDataDtl.aspx?orgid=04879&amp;balance=%A7%BA%B4%D8%C5%3Cbr/%3E%A7%BA%CA%D1%C1%BE%D1%B9%B8%EC%A1%D1%B9&amp;month=4&amp;year=2020&amp;thetype=%A7%BA%CB%B9%E8%C7%C2%A7%D2%B9" xr:uid="{00000000-0004-0000-0D00-0000A9010000}"/>
    <hyperlink ref="E434" r:id="rId427" display="http://hfo63.cfo.in.th/CheckDataDtl.aspx?orgid=04879&amp;balance=%A7%BA%B4%D8%C5%3Cbr/%3E%A7%BA%CA%D1%C1%BE%D1%B9%B8%EC%A1%D1%B9&amp;month=4&amp;year=2020&amp;thetype=%A7%BA%CB%B9%E8%C7%C2%A7%D2%B9" xr:uid="{00000000-0004-0000-0D00-0000AA010000}"/>
    <hyperlink ref="E435" r:id="rId428" display="http://hfo63.cfo.in.th/CheckDataDtl.aspx?orgid=04880&amp;balance=%A7%BA%B4%D8%C5%3Cbr/%3E%A7%BA%CA%D1%C1%BE%D1%B9%B8%EC%A1%D1%B9&amp;month=4&amp;year=2020&amp;thetype=%A7%BA%CB%B9%E8%C7%C2%A7%D2%B9" xr:uid="{00000000-0004-0000-0D00-0000AB010000}"/>
    <hyperlink ref="E436" r:id="rId429" display="http://hfo63.cfo.in.th/CheckDataDtl.aspx?orgid=04880&amp;balance=%A7%BA%B4%D8%C5%3Cbr/%3E%A7%BA%CA%D1%C1%BE%D1%B9%B8%EC%A1%D1%B9&amp;month=4&amp;year=2020&amp;thetype=%A7%BA%CB%B9%E8%C7%C2%A7%D2%B9" xr:uid="{00000000-0004-0000-0D00-0000AC010000}"/>
    <hyperlink ref="E437" r:id="rId430" display="http://hfo63.cfo.in.th/CheckDataDtl.aspx?orgid=04881&amp;balance=%A7%BA%B4%D8%C5%3Cbr/%3E%A7%BA%CA%D1%C1%BE%D1%B9%B8%EC%A1%D1%B9&amp;month=4&amp;year=2020&amp;thetype=%A7%BA%CB%B9%E8%C7%C2%A7%D2%B9" xr:uid="{00000000-0004-0000-0D00-0000AD010000}"/>
    <hyperlink ref="E438" r:id="rId431" display="http://hfo63.cfo.in.th/CheckDataDtl.aspx?orgid=04881&amp;balance=%A7%BA%B4%D8%C5%3Cbr/%3E%A7%BA%CA%D1%C1%BE%D1%B9%B8%EC%A1%D1%B9&amp;month=4&amp;year=2020&amp;thetype=%A7%BA%CB%B9%E8%C7%C2%A7%D2%B9" xr:uid="{00000000-0004-0000-0D00-0000AE010000}"/>
    <hyperlink ref="E439" r:id="rId432" display="http://hfo63.cfo.in.th/CheckDataDtl.aspx?orgid=04882&amp;balance=%A7%BA%B4%D8%C5%3Cbr/%3E%A7%BA%CA%D1%C1%BE%D1%B9%B8%EC%A1%D1%B9&amp;month=4&amp;year=2020&amp;thetype=%A7%BA%CB%B9%E8%C7%C2%A7%D2%B9" xr:uid="{00000000-0004-0000-0D00-0000AF010000}"/>
    <hyperlink ref="E440" r:id="rId433" display="http://hfo63.cfo.in.th/CheckDataDtl.aspx?orgid=04882&amp;balance=%A7%BA%B4%D8%C5%3Cbr/%3E%A7%BA%CA%D1%C1%BE%D1%B9%B8%EC%A1%D1%B9&amp;month=4&amp;year=2020&amp;thetype=%A7%BA%CB%B9%E8%C7%C2%A7%D2%B9" xr:uid="{00000000-0004-0000-0D00-0000B0010000}"/>
    <hyperlink ref="E441" r:id="rId434" display="http://hfo63.cfo.in.th/CheckDataDtl.aspx?orgid=04883&amp;balance=%A7%BA%B4%D8%C5%3Cbr/%3E%A7%BA%CA%D1%C1%BE%D1%B9%B8%EC%A1%D1%B9&amp;month=4&amp;year=2020&amp;thetype=%A7%BA%CB%B9%E8%C7%C2%A7%D2%B9" xr:uid="{00000000-0004-0000-0D00-0000B1010000}"/>
    <hyperlink ref="E442" r:id="rId435" display="http://hfo63.cfo.in.th/CheckDataDtl.aspx?orgid=04883&amp;balance=%A7%BA%B4%D8%C5%3Cbr/%3E%A7%BA%CA%D1%C1%BE%D1%B9%B8%EC%A1%D1%B9&amp;month=4&amp;year=2020&amp;thetype=%A7%BA%CB%B9%E8%C7%C2%A7%D2%B9" xr:uid="{00000000-0004-0000-0D00-0000B2010000}"/>
    <hyperlink ref="E443" r:id="rId436" display="http://hfo63.cfo.in.th/CheckDataDtl.aspx?orgid=04884&amp;balance=%A7%BA%B4%D8%C5%3Cbr/%3E%A7%BA%CA%D1%C1%BE%D1%B9%B8%EC%A1%D1%B9&amp;month=4&amp;year=2020&amp;thetype=%A7%BA%CB%B9%E8%C7%C2%A7%D2%B9" xr:uid="{00000000-0004-0000-0D00-0000B3010000}"/>
    <hyperlink ref="E444" r:id="rId437" display="http://hfo63.cfo.in.th/CheckDataDtl.aspx?orgid=04884&amp;balance=%A7%BA%B4%D8%C5%3Cbr/%3E%A7%BA%CA%D1%C1%BE%D1%B9%B8%EC%A1%D1%B9&amp;month=4&amp;year=2020&amp;thetype=%A7%BA%CB%B9%E8%C7%C2%A7%D2%B9" xr:uid="{00000000-0004-0000-0D00-0000B4010000}"/>
    <hyperlink ref="E445" r:id="rId438" display="http://hfo63.cfo.in.th/CheckDataDtl.aspx?orgid=04885&amp;balance=%A7%BA%B4%D8%C5%3Cbr/%3E%A7%BA%CA%D1%C1%BE%D1%B9%B8%EC%A1%D1%B9&amp;month=4&amp;year=2020&amp;thetype=%A7%BA%CB%B9%E8%C7%C2%A7%D2%B9" xr:uid="{00000000-0004-0000-0D00-0000B5010000}"/>
    <hyperlink ref="E446" r:id="rId439" display="http://hfo63.cfo.in.th/CheckDataDtl.aspx?orgid=04885&amp;balance=%A7%BA%B4%D8%C5%3Cbr/%3E%A7%BA%CA%D1%C1%BE%D1%B9%B8%EC%A1%D1%B9&amp;month=4&amp;year=2020&amp;thetype=%A7%BA%CB%B9%E8%C7%C2%A7%D2%B9" xr:uid="{00000000-0004-0000-0D00-0000B6010000}"/>
    <hyperlink ref="E447" r:id="rId440" display="http://hfo63.cfo.in.th/CheckDataDtl.aspx?orgid=04886&amp;balance=%A7%BA%B4%D8%C5%3Cbr/%3E%A7%BA%CA%D1%C1%BE%D1%B9%B8%EC%A1%D1%B9&amp;month=4&amp;year=2020&amp;thetype=%A7%BA%CB%B9%E8%C7%C2%A7%D2%B9" xr:uid="{00000000-0004-0000-0D00-0000B7010000}"/>
    <hyperlink ref="E448" r:id="rId441" display="http://hfo63.cfo.in.th/CheckDataDtl.aspx?orgid=04886&amp;balance=%A7%BA%B4%D8%C5%3Cbr/%3E%A7%BA%CA%D1%C1%BE%D1%B9%B8%EC%A1%D1%B9&amp;month=4&amp;year=2020&amp;thetype=%A7%BA%CB%B9%E8%C7%C2%A7%D2%B9" xr:uid="{00000000-0004-0000-0D00-0000B8010000}"/>
    <hyperlink ref="E449" r:id="rId442" display="http://hfo63.cfo.in.th/CheckDataDtl.aspx?orgid=04887&amp;balance=%A7%BA%B4%D8%C5%3Cbr/%3E%A7%BA%CA%D1%C1%BE%D1%B9%B8%EC%A1%D1%B9&amp;month=4&amp;year=2020&amp;thetype=%A7%BA%CB%B9%E8%C7%C2%A7%D2%B9" xr:uid="{00000000-0004-0000-0D00-0000B9010000}"/>
    <hyperlink ref="E450" r:id="rId443" display="http://hfo63.cfo.in.th/CheckDataDtl.aspx?orgid=04887&amp;balance=%A7%BA%B4%D8%C5%3Cbr/%3E%A7%BA%CA%D1%C1%BE%D1%B9%B8%EC%A1%D1%B9&amp;month=4&amp;year=2020&amp;thetype=%A7%BA%CB%B9%E8%C7%C2%A7%D2%B9" xr:uid="{00000000-0004-0000-0D00-0000BA010000}"/>
    <hyperlink ref="E451" r:id="rId444" display="http://hfo63.cfo.in.th/CheckDataDtl.aspx?orgid=04888&amp;balance=%A7%BA%B4%D8%C5%3Cbr/%3E%A7%BA%CA%D1%C1%BE%D1%B9%B8%EC%A1%D1%B9&amp;month=4&amp;year=2020&amp;thetype=%A7%BA%CB%B9%E8%C7%C2%A7%D2%B9" xr:uid="{00000000-0004-0000-0D00-0000BB010000}"/>
    <hyperlink ref="E452" r:id="rId445" display="http://hfo63.cfo.in.th/CheckDataDtl.aspx?orgid=04888&amp;balance=%A7%BA%B4%D8%C5%3Cbr/%3E%A7%BA%CA%D1%C1%BE%D1%B9%B8%EC%A1%D1%B9&amp;month=4&amp;year=2020&amp;thetype=%A7%BA%CB%B9%E8%C7%C2%A7%D2%B9" xr:uid="{00000000-0004-0000-0D00-0000BC010000}"/>
    <hyperlink ref="E453" r:id="rId446" display="http://hfo63.cfo.in.th/CheckDataDtl.aspx?orgid=04889&amp;balance=%A7%BA%B4%D8%C5%3Cbr/%3E%A7%BA%CA%D1%C1%BE%D1%B9%B8%EC%A1%D1%B9&amp;month=4&amp;year=2020&amp;thetype=%A7%BA%CB%B9%E8%C7%C2%A7%D2%B9" xr:uid="{00000000-0004-0000-0D00-0000BD010000}"/>
    <hyperlink ref="E454" r:id="rId447" display="http://hfo63.cfo.in.th/CheckDataDtl.aspx?orgid=04889&amp;balance=%A7%BA%B4%D8%C5%3Cbr/%3E%A7%BA%CA%D1%C1%BE%D1%B9%B8%EC%A1%D1%B9&amp;month=4&amp;year=2020&amp;thetype=%A7%BA%CB%B9%E8%C7%C2%A7%D2%B9" xr:uid="{00000000-0004-0000-0D00-0000BE010000}"/>
    <hyperlink ref="E455" r:id="rId448" display="http://hfo63.cfo.in.th/CheckDataDtl.aspx?orgid=04890&amp;balance=%A7%BA%B4%D8%C5%3Cbr/%3E%A7%BA%CA%D1%C1%BE%D1%B9%B8%EC%A1%D1%B9&amp;month=4&amp;year=2020&amp;thetype=%A7%BA%CB%B9%E8%C7%C2%A7%D2%B9" xr:uid="{00000000-0004-0000-0D00-0000BF010000}"/>
    <hyperlink ref="E456" r:id="rId449" display="http://hfo63.cfo.in.th/CheckDataDtl.aspx?orgid=04890&amp;balance=%A7%BA%B4%D8%C5%3Cbr/%3E%A7%BA%CA%D1%C1%BE%D1%B9%B8%EC%A1%D1%B9&amp;month=4&amp;year=2020&amp;thetype=%A7%BA%CB%B9%E8%C7%C2%A7%D2%B9" xr:uid="{00000000-0004-0000-0D00-0000C0010000}"/>
    <hyperlink ref="E457" r:id="rId450" display="http://hfo63.cfo.in.th/CheckDataDtl.aspx?orgid=04891&amp;balance=%A7%BA%B4%D8%C5%3Cbr/%3E%A7%BA%CA%D1%C1%BE%D1%B9%B8%EC%A1%D1%B9&amp;month=4&amp;year=2020&amp;thetype=%A7%BA%CB%B9%E8%C7%C2%A7%D2%B9" xr:uid="{00000000-0004-0000-0D00-0000C1010000}"/>
    <hyperlink ref="E458" r:id="rId451" display="http://hfo63.cfo.in.th/CheckDataDtl.aspx?orgid=04891&amp;balance=%A7%BA%B4%D8%C5%3Cbr/%3E%A7%BA%CA%D1%C1%BE%D1%B9%B8%EC%A1%D1%B9&amp;month=4&amp;year=2020&amp;thetype=%A7%BA%CB%B9%E8%C7%C2%A7%D2%B9" xr:uid="{00000000-0004-0000-0D00-0000C2010000}"/>
    <hyperlink ref="E459" r:id="rId452" display="http://hfo63.cfo.in.th/CheckDataDtl.aspx?orgid=04892&amp;balance=%A7%BA%B4%D8%C5%3Cbr/%3E%A7%BA%CA%D1%C1%BE%D1%B9%B8%EC%A1%D1%B9&amp;month=4&amp;year=2020&amp;thetype=%A7%BA%CB%B9%E8%C7%C2%A7%D2%B9" xr:uid="{00000000-0004-0000-0D00-0000C3010000}"/>
    <hyperlink ref="E460" r:id="rId453" display="http://hfo63.cfo.in.th/CheckDataDtl.aspx?orgid=04892&amp;balance=%A7%BA%B4%D8%C5%3Cbr/%3E%A7%BA%CA%D1%C1%BE%D1%B9%B8%EC%A1%D1%B9&amp;month=4&amp;year=2020&amp;thetype=%A7%BA%CB%B9%E8%C7%C2%A7%D2%B9" xr:uid="{00000000-0004-0000-0D00-0000C4010000}"/>
    <hyperlink ref="E461" r:id="rId454" display="http://hfo63.cfo.in.th/CheckDataDtl.aspx?orgid=04893&amp;balance=%A7%BA%B4%D8%C5%3Cbr/%3E%A7%BA%CA%D1%C1%BE%D1%B9%B8%EC%A1%D1%B9&amp;month=4&amp;year=2020&amp;thetype=%A7%BA%CB%B9%E8%C7%C2%A7%D2%B9" xr:uid="{00000000-0004-0000-0D00-0000C5010000}"/>
    <hyperlink ref="E462" r:id="rId455" display="http://hfo63.cfo.in.th/CheckDataDtl.aspx?orgid=04893&amp;balance=%A7%BA%B4%D8%C5%3Cbr/%3E%A7%BA%CA%D1%C1%BE%D1%B9%B8%EC%A1%D1%B9&amp;month=4&amp;year=2020&amp;thetype=%A7%BA%CB%B9%E8%C7%C2%A7%D2%B9" xr:uid="{00000000-0004-0000-0D00-0000C6010000}"/>
    <hyperlink ref="E463" r:id="rId456" display="http://hfo63.cfo.in.th/CheckDataDtl.aspx?orgid=04894&amp;balance=%A7%BA%B4%D8%C5%3Cbr/%3E%A7%BA%CA%D1%C1%BE%D1%B9%B8%EC%A1%D1%B9&amp;month=4&amp;year=2020&amp;thetype=%A7%BA%CB%B9%E8%C7%C2%A7%D2%B9" xr:uid="{00000000-0004-0000-0D00-0000C7010000}"/>
    <hyperlink ref="E464" r:id="rId457" display="http://hfo63.cfo.in.th/CheckDataDtl.aspx?orgid=04894&amp;balance=%A7%BA%B4%D8%C5%3Cbr/%3E%A7%BA%CA%D1%C1%BE%D1%B9%B8%EC%A1%D1%B9&amp;month=4&amp;year=2020&amp;thetype=%A7%BA%CB%B9%E8%C7%C2%A7%D2%B9" xr:uid="{00000000-0004-0000-0D00-0000C8010000}"/>
    <hyperlink ref="E465" r:id="rId458" display="http://hfo63.cfo.in.th/CheckDataDtl.aspx?orgid=04895&amp;balance=%A7%BA%B4%D8%C5%3Cbr/%3E%A7%BA%CA%D1%C1%BE%D1%B9%B8%EC%A1%D1%B9&amp;month=4&amp;year=2020&amp;thetype=%A7%BA%CB%B9%E8%C7%C2%A7%D2%B9" xr:uid="{00000000-0004-0000-0D00-0000C9010000}"/>
    <hyperlink ref="E466" r:id="rId459" display="http://hfo63.cfo.in.th/CheckDataDtl.aspx?orgid=04895&amp;balance=%A7%BA%B4%D8%C5%3Cbr/%3E%A7%BA%CA%D1%C1%BE%D1%B9%B8%EC%A1%D1%B9&amp;month=4&amp;year=2020&amp;thetype=%A7%BA%CB%B9%E8%C7%C2%A7%D2%B9" xr:uid="{00000000-0004-0000-0D00-0000CA010000}"/>
    <hyperlink ref="E467" r:id="rId460" display="http://hfo63.cfo.in.th/CheckDataDtl.aspx?orgid=10240&amp;balance=%A7%BA%B4%D8%C5%3Cbr/%3E%A7%BA%CA%D1%C1%BE%D1%B9%B8%EC%A1%D1%B9&amp;month=4&amp;year=2020&amp;thetype=%A7%BA%CB%B9%E8%C7%C2%A7%D2%B9" xr:uid="{00000000-0004-0000-0D00-0000CB010000}"/>
    <hyperlink ref="E468" r:id="rId461" display="http://hfo63.cfo.in.th/CheckDataDtl.aspx?orgid=10240&amp;balance=%A7%BA%B4%D8%C5%3Cbr/%3E%A7%BA%CA%D1%C1%BE%D1%B9%B8%EC%A1%D1%B9&amp;month=4&amp;year=2020&amp;thetype=%A7%BA%CB%B9%E8%C7%C2%A7%D2%B9" xr:uid="{00000000-0004-0000-0D00-0000CC010000}"/>
    <hyperlink ref="E469" r:id="rId462" display="http://hfo63.cfo.in.th/CheckDataDtl.aspx?orgid=10243&amp;balance=%A7%BA%B4%D8%C5%3Cbr/%3E%A7%BA%CA%D1%C1%BE%D1%B9%B8%EC%A1%D1%B9&amp;month=4&amp;year=2020&amp;thetype=%A7%BA%CB%B9%E8%C7%C2%A7%D2%B9" xr:uid="{00000000-0004-0000-0D00-0000CD010000}"/>
    <hyperlink ref="E470" r:id="rId463" display="http://hfo63.cfo.in.th/CheckDataDtl.aspx?orgid=10243&amp;balance=%A7%BA%B4%D8%C5%3Cbr/%3E%A7%BA%CA%D1%C1%BE%D1%B9%B8%EC%A1%D1%B9&amp;month=4&amp;year=2020&amp;thetype=%A7%BA%CB%B9%E8%C7%C2%A7%D2%B9" xr:uid="{00000000-0004-0000-0D00-0000CE010000}"/>
    <hyperlink ref="E471" r:id="rId464" display="http://hfo63.cfo.in.th/CheckDataDtl.aspx?orgid=11040&amp;balance=%A7%BA%B4%D8%C5%3Cbr/%3E%A7%BA%CA%D1%C1%BE%D1%B9%B8%EC%A1%D1%B9&amp;month=4&amp;year=2020&amp;thetype=%A7%BA%CB%B9%E8%C7%C2%A7%D2%B9" xr:uid="{00000000-0004-0000-0D00-0000CF010000}"/>
    <hyperlink ref="E472" r:id="rId465" display="http://hfo63.cfo.in.th/CheckDataDtl.aspx?orgid=11040&amp;balance=%A7%BA%B4%D8%C5%3Cbr/%3E%A7%BA%CA%D1%C1%BE%D1%B9%B8%EC%A1%D1%B9&amp;month=4&amp;year=2020&amp;thetype=%A7%BA%CB%B9%E8%C7%C2%A7%D2%B9" xr:uid="{00000000-0004-0000-0D00-0000D0010000}"/>
    <hyperlink ref="E473" r:id="rId466" display="http://hfo63.cfo.in.th/CheckDataDtl.aspx?orgid=11041&amp;balance=%A7%BA%B4%D8%C5%3Cbr/%3E%A7%BA%CA%D1%C1%BE%D1%B9%B8%EC%A1%D1%B9&amp;month=4&amp;year=2020&amp;thetype=%A7%BA%CB%B9%E8%C7%C2%A7%D2%B9" xr:uid="{00000000-0004-0000-0D00-0000D1010000}"/>
    <hyperlink ref="E474" r:id="rId467" display="http://hfo63.cfo.in.th/CheckDataDtl.aspx?orgid=11041&amp;balance=%A7%BA%B4%D8%C5%3Cbr/%3E%A7%BA%CA%D1%C1%BE%D1%B9%B8%EC%A1%D1%B9&amp;month=4&amp;year=2020&amp;thetype=%A7%BA%CB%B9%E8%C7%C2%A7%D2%B9" xr:uid="{00000000-0004-0000-0D00-0000D2010000}"/>
    <hyperlink ref="E475" r:id="rId468" display="http://hfo63.cfo.in.th/CheckDataDtl.aspx?orgid=11043&amp;balance=%A7%BA%B4%D8%C5%3Cbr/%3E%A7%BA%CA%D1%C1%BE%D1%B9%B8%EC%A1%D1%B9&amp;month=4&amp;year=2020&amp;thetype=%A7%BA%CB%B9%E8%C7%C2%A7%D2%B9" xr:uid="{00000000-0004-0000-0D00-0000D3010000}"/>
    <hyperlink ref="E476" r:id="rId469" display="http://hfo63.cfo.in.th/CheckDataDtl.aspx?orgid=11043&amp;balance=%A7%BA%B4%D8%C5%3Cbr/%3E%A7%BA%CA%D1%C1%BE%D1%B9%B8%EC%A1%D1%B9&amp;month=4&amp;year=2020&amp;thetype=%A7%BA%CB%B9%E8%C7%C2%A7%D2%B9" xr:uid="{00000000-0004-0000-0D00-0000D4010000}"/>
    <hyperlink ref="E477" r:id="rId470" display="http://hfo63.cfo.in.th/CheckDataDtl.aspx?orgid=11046&amp;balance=%A7%BA%B4%D8%C5%3Cbr/%3E%A7%BA%CA%D1%C1%BE%D1%B9%B8%EC%A1%D1%B9&amp;month=4&amp;year=2020&amp;thetype=%A7%BA%CB%B9%E8%C7%C2%A7%D2%B9" xr:uid="{00000000-0004-0000-0D00-0000D5010000}"/>
    <hyperlink ref="E478" r:id="rId471" display="http://hfo63.cfo.in.th/CheckDataDtl.aspx?orgid=11046&amp;balance=%A7%BA%B4%D8%C5%3Cbr/%3E%A7%BA%CA%D1%C1%BE%D1%B9%B8%EC%A1%D1%B9&amp;month=4&amp;year=2020&amp;thetype=%A7%BA%CB%B9%E8%C7%C2%A7%D2%B9" xr:uid="{00000000-0004-0000-0D00-0000D6010000}"/>
    <hyperlink ref="E479" r:id="rId472" display="http://hfo63.cfo.in.th/CheckDataDtl.aspx?orgid=11047&amp;balance=%A7%BA%B4%D8%C5%3Cbr/%3E%A7%BA%CA%D1%C1%BE%D1%B9%B8%EC%A1%D1%B9&amp;month=4&amp;year=2020&amp;thetype=%A7%BA%CB%B9%E8%C7%C2%A7%D2%B9" xr:uid="{00000000-0004-0000-0D00-0000D7010000}"/>
    <hyperlink ref="E480" r:id="rId473" display="http://hfo63.cfo.in.th/CheckDataDtl.aspx?orgid=11047&amp;balance=%A7%BA%B4%D8%C5%3Cbr/%3E%A7%BA%CA%D1%C1%BE%D1%B9%B8%EC%A1%D1%B9&amp;month=4&amp;year=2020&amp;thetype=%A7%BA%CB%B9%E8%C7%C2%A7%D2%B9" xr:uid="{00000000-0004-0000-0D00-0000D8010000}"/>
    <hyperlink ref="E481" r:id="rId474" display="http://hfo63.cfo.in.th/CheckDataDtl.aspx?orgid=11048&amp;balance=%A7%BA%B4%D8%C5%3Cbr/%3E%A7%BA%CA%D1%C1%BE%D1%B9%B8%EC%A1%D1%B9&amp;month=4&amp;year=2020&amp;thetype=%A7%BA%CB%B9%E8%C7%C2%A7%D2%B9" xr:uid="{00000000-0004-0000-0D00-0000D9010000}"/>
    <hyperlink ref="E482" r:id="rId475" display="http://hfo63.cfo.in.th/CheckDataDtl.aspx?orgid=11048&amp;balance=%A7%BA%B4%D8%C5%3Cbr/%3E%A7%BA%CA%D1%C1%BE%D1%B9%B8%EC%A1%D1%B9&amp;month=4&amp;year=2020&amp;thetype=%A7%BA%CB%B9%E8%C7%C2%A7%D2%B9" xr:uid="{00000000-0004-0000-0D00-0000DA010000}"/>
    <hyperlink ref="E483" r:id="rId476" display="http://hfo63.cfo.in.th/CheckDataDtl.aspx?orgid=11049&amp;balance=%A7%BA%B4%D8%C5%3Cbr/%3E%A7%BA%CA%D1%C1%BE%D1%B9%B8%EC%A1%D1%B9&amp;month=4&amp;year=2020&amp;thetype=%A7%BA%CB%B9%E8%C7%C2%A7%D2%B9" xr:uid="{00000000-0004-0000-0D00-0000DB010000}"/>
    <hyperlink ref="E484" r:id="rId477" display="http://hfo63.cfo.in.th/CheckDataDtl.aspx?orgid=11049&amp;balance=%A7%BA%B4%D8%C5%3Cbr/%3E%A7%BA%CA%D1%C1%BE%D1%B9%B8%EC%A1%D1%B9&amp;month=4&amp;year=2020&amp;thetype=%A7%BA%CB%B9%E8%C7%C2%A7%D2%B9" xr:uid="{00000000-0004-0000-0D00-0000DC010000}"/>
    <hyperlink ref="E485" r:id="rId478" display="http://hfo63.cfo.in.th/CheckDataDtl.aspx?orgid=11050&amp;balance=%A7%BA%B4%D8%C5%3Cbr/%3E%A7%BA%CA%D1%C1%BE%D1%B9%B8%EC%A1%D1%B9&amp;month=4&amp;year=2020&amp;thetype=%A7%BA%CB%B9%E8%C7%C2%A7%D2%B9" xr:uid="{00000000-0004-0000-0D00-0000DD010000}"/>
    <hyperlink ref="E486" r:id="rId479" display="http://hfo63.cfo.in.th/CheckDataDtl.aspx?orgid=11050&amp;balance=%A7%BA%B4%D8%C5%3Cbr/%3E%A7%BA%CA%D1%C1%BE%D1%B9%B8%EC%A1%D1%B9&amp;month=4&amp;year=2020&amp;thetype=%A7%BA%CB%B9%E8%C7%C2%A7%D2%B9" xr:uid="{00000000-0004-0000-0D00-0000DE010000}"/>
    <hyperlink ref="E487" r:id="rId480" display="http://hfo63.cfo.in.th/CheckDataDtl.aspx?orgid=13932&amp;balance=%A7%BA%B4%D8%C5%3Cbr/%3E%A7%BA%CA%D1%C1%BE%D1%B9%B8%EC%A1%D1%B9&amp;month=4&amp;year=2020&amp;thetype=%A7%BA%CB%B9%E8%C7%C2%A7%D2%B9" xr:uid="{00000000-0004-0000-0D00-0000DF010000}"/>
    <hyperlink ref="E488" r:id="rId481" display="http://hfo63.cfo.in.th/CheckDataDtl.aspx?orgid=13932&amp;balance=%A7%BA%B4%D8%C5%3Cbr/%3E%A7%BA%CA%D1%C1%BE%D1%B9%B8%EC%A1%D1%B9&amp;month=4&amp;year=2020&amp;thetype=%A7%BA%CB%B9%E8%C7%C2%A7%D2%B9" xr:uid="{00000000-0004-0000-0D00-0000E0010000}"/>
    <hyperlink ref="E489" r:id="rId482" display="http://hfo63.cfo.in.th/CheckDataDtl.aspx?orgid=13934&amp;balance=%A7%BA%B4%D8%C5%3Cbr/%3E%A7%BA%CA%D1%C1%BE%D1%B9%B8%EC%A1%D1%B9&amp;month=4&amp;year=2020&amp;thetype=%A7%BA%CB%B9%E8%C7%C2%A7%D2%B9" xr:uid="{00000000-0004-0000-0D00-0000E1010000}"/>
    <hyperlink ref="E490" r:id="rId483" display="http://hfo63.cfo.in.th/CheckDataDtl.aspx?orgid=13934&amp;balance=%A7%BA%B4%D8%C5%3Cbr/%3E%A7%BA%CA%D1%C1%BE%D1%B9%B8%EC%A1%D1%B9&amp;month=4&amp;year=2020&amp;thetype=%A7%BA%CB%B9%E8%C7%C2%A7%D2%B9" xr:uid="{00000000-0004-0000-0D00-0000E2010000}"/>
    <hyperlink ref="E491" r:id="rId484" display="http://hfo63.cfo.in.th/CheckDataDtl.aspx?orgid=13935&amp;balance=%A7%BA%B4%D8%C5%3Cbr/%3E%A7%BA%CA%D1%C1%BE%D1%B9%B8%EC%A1%D1%B9&amp;month=4&amp;year=2020&amp;thetype=%A7%BA%CB%B9%E8%C7%C2%A7%D2%B9" xr:uid="{00000000-0004-0000-0D00-0000E3010000}"/>
    <hyperlink ref="E492" r:id="rId485" display="http://hfo63.cfo.in.th/CheckDataDtl.aspx?orgid=13935&amp;balance=%A7%BA%B4%D8%C5%3Cbr/%3E%A7%BA%CA%D1%C1%BE%D1%B9%B8%EC%A1%D1%B9&amp;month=4&amp;year=2020&amp;thetype=%A7%BA%CB%B9%E8%C7%C2%A7%D2%B9" xr:uid="{00000000-0004-0000-0D00-0000E4010000}"/>
    <hyperlink ref="E493" r:id="rId486" display="http://hfo63.cfo.in.th/CheckDataDtl.aspx?orgid=14182&amp;balance=%A7%BA%B4%D8%C5%3Cbr/%3E%A7%BA%CA%D1%C1%BE%D1%B9%B8%EC%A1%D1%B9&amp;month=4&amp;year=2020&amp;thetype=%A7%BA%CB%B9%E8%C7%C2%A7%D2%B9" xr:uid="{00000000-0004-0000-0D00-0000E5010000}"/>
    <hyperlink ref="E494" r:id="rId487" display="http://hfo63.cfo.in.th/CheckDataDtl.aspx?orgid=14182&amp;balance=%A7%BA%B4%D8%C5%3Cbr/%3E%A7%BA%CA%D1%C1%BE%D1%B9%B8%EC%A1%D1%B9&amp;month=4&amp;year=2020&amp;thetype=%A7%BA%CB%B9%E8%C7%C2%A7%D2%B9" xr:uid="{00000000-0004-0000-0D00-0000E6010000}"/>
    <hyperlink ref="E495" r:id="rId488" display="http://hfo63.cfo.in.th/CheckDataDtl.aspx?orgid=00416&amp;balance=&amp;month=4&amp;year=2020&amp;thetype=%A7%BA%CB%B9%E8%C7%C2%A7%D2%B9" xr:uid="{00000000-0004-0000-0D00-0000E7010000}"/>
    <hyperlink ref="E496" r:id="rId489" display="http://hfo63.cfo.in.th/CheckDataDtl.aspx?orgid=00417&amp;balance=&amp;month=4&amp;year=2020&amp;thetype=%A7%BA%CB%B9%E8%C7%C2%A7%D2%B9" xr:uid="{00000000-0004-0000-0D00-0000E8010000}"/>
    <hyperlink ref="E497" r:id="rId490" display="http://hfo63.cfo.in.th/CheckDataDtl.aspx?orgid=00418&amp;balance=&amp;month=4&amp;year=2020&amp;thetype=%A7%BA%CB%B9%E8%C7%C2%A7%D2%B9" xr:uid="{00000000-0004-0000-0D00-0000E9010000}"/>
    <hyperlink ref="E498" r:id="rId491" display="http://hfo63.cfo.in.th/CheckDataDtl.aspx?orgid=00419&amp;balance=&amp;month=4&amp;year=2020&amp;thetype=%A7%BA%CB%B9%E8%C7%C2%A7%D2%B9" xr:uid="{00000000-0004-0000-0D00-0000EA010000}"/>
    <hyperlink ref="E499" r:id="rId492" display="http://hfo63.cfo.in.th/CheckDataDtl.aspx?orgid=00420&amp;balance=&amp;month=4&amp;year=2020&amp;thetype=%A7%BA%CB%B9%E8%C7%C2%A7%D2%B9" xr:uid="{00000000-0004-0000-0D00-0000EB010000}"/>
    <hyperlink ref="E500" r:id="rId493" display="http://hfo63.cfo.in.th/CheckDataDtl.aspx?orgid=00421&amp;balance=&amp;month=4&amp;year=2020&amp;thetype=%A7%BA%CB%B9%E8%C7%C2%A7%D2%B9" xr:uid="{00000000-0004-0000-0D00-0000EC010000}"/>
    <hyperlink ref="E501" r:id="rId494" display="http://hfo63.cfo.in.th/CheckDataDtl.aspx?orgid=00422&amp;balance=&amp;month=4&amp;year=2020&amp;thetype=%A7%BA%CB%B9%E8%C7%C2%A7%D2%B9" xr:uid="{00000000-0004-0000-0D00-0000ED010000}"/>
    <hyperlink ref="E502" r:id="rId495" display="http://hfo63.cfo.in.th/CheckDataDtl.aspx?orgid=00423&amp;balance=&amp;month=4&amp;year=2020&amp;thetype=%A7%BA%CB%B9%E8%C7%C2%A7%D2%B9" xr:uid="{00000000-0004-0000-0D00-0000EE010000}"/>
    <hyperlink ref="E503" r:id="rId496" display="http://hfo63.cfo.in.th/CheckDataDtl.aspx?orgid=00424&amp;balance=&amp;month=4&amp;year=2020&amp;thetype=%A7%BA%CB%B9%E8%C7%C2%A7%D2%B9" xr:uid="{00000000-0004-0000-0D00-0000EF010000}"/>
    <hyperlink ref="E504" r:id="rId497" display="http://hfo63.cfo.in.th/CheckDataDtl.aspx?orgid=00425&amp;balance=&amp;month=4&amp;year=2020&amp;thetype=%A7%BA%CB%B9%E8%C7%C2%A7%D2%B9" xr:uid="{00000000-0004-0000-0D00-0000F0010000}"/>
    <hyperlink ref="E505" r:id="rId498" display="http://hfo63.cfo.in.th/CheckDataDtl.aspx?orgid=00426&amp;balance=&amp;month=4&amp;year=2020&amp;thetype=%A7%BA%CB%B9%E8%C7%C2%A7%D2%B9" xr:uid="{00000000-0004-0000-0D00-0000F1010000}"/>
    <hyperlink ref="E506" r:id="rId499" display="http://hfo63.cfo.in.th/CheckDataDtl.aspx?orgid=00427&amp;balance=&amp;month=4&amp;year=2020&amp;thetype=%A7%BA%CB%B9%E8%C7%C2%A7%D2%B9" xr:uid="{00000000-0004-0000-0D00-0000F2010000}"/>
    <hyperlink ref="E507" r:id="rId500" display="http://hfo63.cfo.in.th/CheckDataDtl.aspx?orgid=00428&amp;balance=&amp;month=4&amp;year=2020&amp;thetype=%A7%BA%CB%B9%E8%C7%C2%A7%D2%B9" xr:uid="{00000000-0004-0000-0D00-0000F3010000}"/>
    <hyperlink ref="E508" r:id="rId501" display="http://hfo63.cfo.in.th/CheckDataDtl.aspx?orgid=04665&amp;balance=%A7%BA%B4%D8%C5%3Cbr/%3E%A7%BA%CA%D1%C1%BE%D1%B9%B8%EC%A1%D1%B9&amp;month=4&amp;year=2020&amp;thetype=%A7%BA%CB%B9%E8%C7%C2%A7%D2%B9" xr:uid="{00000000-0004-0000-0D00-0000F4010000}"/>
    <hyperlink ref="E509" r:id="rId502" display="http://hfo63.cfo.in.th/CheckDataDtl.aspx?orgid=04665&amp;balance=%A7%BA%B4%D8%C5%3Cbr/%3E%A7%BA%CA%D1%C1%BE%D1%B9%B8%EC%A1%D1%B9&amp;month=4&amp;year=2020&amp;thetype=%A7%BA%CB%B9%E8%C7%C2%A7%D2%B9" xr:uid="{00000000-0004-0000-0D00-0000F5010000}"/>
    <hyperlink ref="E510" r:id="rId503" display="http://hfo63.cfo.in.th/CheckDataDtl.aspx?orgid=04666&amp;balance=%A7%BA%B4%D8%C5%3Cbr/%3E%A7%BA%CA%D1%C1%BE%D1%B9%B8%EC%A1%D1%B9&amp;month=4&amp;year=2020&amp;thetype=%A7%BA%CB%B9%E8%C7%C2%A7%D2%B9" xr:uid="{00000000-0004-0000-0D00-0000F6010000}"/>
    <hyperlink ref="E511" r:id="rId504" display="http://hfo63.cfo.in.th/CheckDataDtl.aspx?orgid=04666&amp;balance=%A7%BA%B4%D8%C5%3Cbr/%3E%A7%BA%CA%D1%C1%BE%D1%B9%B8%EC%A1%D1%B9&amp;month=4&amp;year=2020&amp;thetype=%A7%BA%CB%B9%E8%C7%C2%A7%D2%B9" xr:uid="{00000000-0004-0000-0D00-0000F7010000}"/>
    <hyperlink ref="E512" r:id="rId505" display="http://hfo63.cfo.in.th/CheckDataDtl.aspx?orgid=04667&amp;balance=%A7%BA%B4%D8%C5%3Cbr/%3E%A7%BA%CA%D1%C1%BE%D1%B9%B8%EC%A1%D1%B9&amp;month=4&amp;year=2020&amp;thetype=%A7%BA%CB%B9%E8%C7%C2%A7%D2%B9" xr:uid="{00000000-0004-0000-0D00-0000F8010000}"/>
    <hyperlink ref="E513" r:id="rId506" display="http://hfo63.cfo.in.th/CheckDataDtl.aspx?orgid=04667&amp;balance=%A7%BA%B4%D8%C5%3Cbr/%3E%A7%BA%CA%D1%C1%BE%D1%B9%B8%EC%A1%D1%B9&amp;month=4&amp;year=2020&amp;thetype=%A7%BA%CB%B9%E8%C7%C2%A7%D2%B9" xr:uid="{00000000-0004-0000-0D00-0000F9010000}"/>
    <hyperlink ref="E514" r:id="rId507" display="http://hfo63.cfo.in.th/CheckDataDtl.aspx?orgid=04668&amp;balance=%A7%BA%B4%D8%C5%3Cbr/%3E%A7%BA%CA%D1%C1%BE%D1%B9%B8%EC%A1%D1%B9&amp;month=4&amp;year=2020&amp;thetype=%A7%BA%CB%B9%E8%C7%C2%A7%D2%B9" xr:uid="{00000000-0004-0000-0D00-0000FA010000}"/>
    <hyperlink ref="E515" r:id="rId508" display="http://hfo63.cfo.in.th/CheckDataDtl.aspx?orgid=04668&amp;balance=%A7%BA%B4%D8%C5%3Cbr/%3E%A7%BA%CA%D1%C1%BE%D1%B9%B8%EC%A1%D1%B9&amp;month=4&amp;year=2020&amp;thetype=%A7%BA%CB%B9%E8%C7%C2%A7%D2%B9" xr:uid="{00000000-0004-0000-0D00-0000FB010000}"/>
    <hyperlink ref="E516" r:id="rId509" display="http://hfo63.cfo.in.th/CheckDataDtl.aspx?orgid=04669&amp;balance=%A7%BA%B4%D8%C5%3Cbr/%3E%A7%BA%CA%D1%C1%BE%D1%B9%B8%EC%A1%D1%B9&amp;month=4&amp;year=2020&amp;thetype=%A7%BA%CB%B9%E8%C7%C2%A7%D2%B9" xr:uid="{00000000-0004-0000-0D00-0000FC010000}"/>
    <hyperlink ref="E517" r:id="rId510" display="http://hfo63.cfo.in.th/CheckDataDtl.aspx?orgid=04669&amp;balance=%A7%BA%B4%D8%C5%3Cbr/%3E%A7%BA%CA%D1%C1%BE%D1%B9%B8%EC%A1%D1%B9&amp;month=4&amp;year=2020&amp;thetype=%A7%BA%CB%B9%E8%C7%C2%A7%D2%B9" xr:uid="{00000000-0004-0000-0D00-0000FD010000}"/>
    <hyperlink ref="E518" r:id="rId511" display="http://hfo63.cfo.in.th/CheckDataDtl.aspx?orgid=04670&amp;balance=%A7%BA%B4%D8%C5%3Cbr/%3E%A7%BA%CA%D1%C1%BE%D1%B9%B8%EC%A1%D1%B9&amp;month=4&amp;year=2020&amp;thetype=%A7%BA%CB%B9%E8%C7%C2%A7%D2%B9" xr:uid="{00000000-0004-0000-0D00-0000FE010000}"/>
    <hyperlink ref="E519" r:id="rId512" display="http://hfo63.cfo.in.th/CheckDataDtl.aspx?orgid=04670&amp;balance=%A7%BA%B4%D8%C5%3Cbr/%3E%A7%BA%CA%D1%C1%BE%D1%B9%B8%EC%A1%D1%B9&amp;month=4&amp;year=2020&amp;thetype=%A7%BA%CB%B9%E8%C7%C2%A7%D2%B9" xr:uid="{00000000-0004-0000-0D00-0000FF010000}"/>
    <hyperlink ref="E520" r:id="rId513" display="http://hfo63.cfo.in.th/CheckDataDtl.aspx?orgid=04671&amp;balance=%A7%BA%B4%D8%C5%3Cbr/%3E%A7%BA%CA%D1%C1%BE%D1%B9%B8%EC%A1%D1%B9&amp;month=4&amp;year=2020&amp;thetype=%A7%BA%CB%B9%E8%C7%C2%A7%D2%B9" xr:uid="{00000000-0004-0000-0D00-000000020000}"/>
    <hyperlink ref="E521" r:id="rId514" display="http://hfo63.cfo.in.th/CheckDataDtl.aspx?orgid=04671&amp;balance=%A7%BA%B4%D8%C5%3Cbr/%3E%A7%BA%CA%D1%C1%BE%D1%B9%B8%EC%A1%D1%B9&amp;month=4&amp;year=2020&amp;thetype=%A7%BA%CB%B9%E8%C7%C2%A7%D2%B9" xr:uid="{00000000-0004-0000-0D00-000001020000}"/>
    <hyperlink ref="E522" r:id="rId515" display="http://hfo63.cfo.in.th/CheckDataDtl.aspx?orgid=04672&amp;balance=%A7%BA%B4%D8%C5%3Cbr/%3E%A7%BA%CA%D1%C1%BE%D1%B9%B8%EC%A1%D1%B9&amp;month=4&amp;year=2020&amp;thetype=%A7%BA%CB%B9%E8%C7%C2%A7%D2%B9" xr:uid="{00000000-0004-0000-0D00-000002020000}"/>
    <hyperlink ref="E523" r:id="rId516" display="http://hfo63.cfo.in.th/CheckDataDtl.aspx?orgid=04672&amp;balance=%A7%BA%B4%D8%C5%3Cbr/%3E%A7%BA%CA%D1%C1%BE%D1%B9%B8%EC%A1%D1%B9&amp;month=4&amp;year=2020&amp;thetype=%A7%BA%CB%B9%E8%C7%C2%A7%D2%B9" xr:uid="{00000000-0004-0000-0D00-000003020000}"/>
    <hyperlink ref="E524" r:id="rId517" display="http://hfo63.cfo.in.th/CheckDataDtl.aspx?orgid=04673&amp;balance=%A7%BA%B4%D8%C5%3Cbr/%3E%A7%BA%CA%D1%C1%BE%D1%B9%B8%EC%A1%D1%B9&amp;month=4&amp;year=2020&amp;thetype=%A7%BA%CB%B9%E8%C7%C2%A7%D2%B9" xr:uid="{00000000-0004-0000-0D00-000004020000}"/>
    <hyperlink ref="E525" r:id="rId518" display="http://hfo63.cfo.in.th/CheckDataDtl.aspx?orgid=04673&amp;balance=%A7%BA%B4%D8%C5%3Cbr/%3E%A7%BA%CA%D1%C1%BE%D1%B9%B8%EC%A1%D1%B9&amp;month=4&amp;year=2020&amp;thetype=%A7%BA%CB%B9%E8%C7%C2%A7%D2%B9" xr:uid="{00000000-0004-0000-0D00-000005020000}"/>
    <hyperlink ref="E526" r:id="rId519" display="http://hfo63.cfo.in.th/CheckDataDtl.aspx?orgid=04674&amp;balance=%A7%BA%B4%D8%C5%3Cbr/%3E%A7%BA%CA%D1%C1%BE%D1%B9%B8%EC%A1%D1%B9&amp;month=4&amp;year=2020&amp;thetype=%A7%BA%CB%B9%E8%C7%C2%A7%D2%B9" xr:uid="{00000000-0004-0000-0D00-000006020000}"/>
    <hyperlink ref="E527" r:id="rId520" display="http://hfo63.cfo.in.th/CheckDataDtl.aspx?orgid=04674&amp;balance=%A7%BA%B4%D8%C5%3Cbr/%3E%A7%BA%CA%D1%C1%BE%D1%B9%B8%EC%A1%D1%B9&amp;month=4&amp;year=2020&amp;thetype=%A7%BA%CB%B9%E8%C7%C2%A7%D2%B9" xr:uid="{00000000-0004-0000-0D00-000007020000}"/>
    <hyperlink ref="E528" r:id="rId521" display="http://hfo63.cfo.in.th/CheckDataDtl.aspx?orgid=04675&amp;balance=%A7%BA%B4%D8%C5%3Cbr/%3E%A7%BA%CA%D1%C1%BE%D1%B9%B8%EC%A1%D1%B9&amp;month=4&amp;year=2020&amp;thetype=%A7%BA%CB%B9%E8%C7%C2%A7%D2%B9" xr:uid="{00000000-0004-0000-0D00-000008020000}"/>
    <hyperlink ref="E529" r:id="rId522" display="http://hfo63.cfo.in.th/CheckDataDtl.aspx?orgid=04675&amp;balance=%A7%BA%B4%D8%C5%3Cbr/%3E%A7%BA%CA%D1%C1%BE%D1%B9%B8%EC%A1%D1%B9&amp;month=4&amp;year=2020&amp;thetype=%A7%BA%CB%B9%E8%C7%C2%A7%D2%B9" xr:uid="{00000000-0004-0000-0D00-000009020000}"/>
    <hyperlink ref="E530" r:id="rId523" display="http://hfo63.cfo.in.th/CheckDataDtl.aspx?orgid=04676&amp;balance=%A7%BA%B4%D8%C5%3Cbr/%3E%A7%BA%CA%D1%C1%BE%D1%B9%B8%EC%A1%D1%B9&amp;month=4&amp;year=2020&amp;thetype=%A7%BA%CB%B9%E8%C7%C2%A7%D2%B9" xr:uid="{00000000-0004-0000-0D00-00000A020000}"/>
    <hyperlink ref="E531" r:id="rId524" display="http://hfo63.cfo.in.th/CheckDataDtl.aspx?orgid=04676&amp;balance=%A7%BA%B4%D8%C5%3Cbr/%3E%A7%BA%CA%D1%C1%BE%D1%B9%B8%EC%A1%D1%B9&amp;month=4&amp;year=2020&amp;thetype=%A7%BA%CB%B9%E8%C7%C2%A7%D2%B9" xr:uid="{00000000-0004-0000-0D00-00000B020000}"/>
    <hyperlink ref="E532" r:id="rId525" display="http://hfo63.cfo.in.th/CheckDataDtl.aspx?orgid=04677&amp;balance=%A7%BA%B4%D8%C5%3Cbr/%3E%A7%BA%CA%D1%C1%BE%D1%B9%B8%EC%A1%D1%B9&amp;month=4&amp;year=2020&amp;thetype=%A7%BA%CB%B9%E8%C7%C2%A7%D2%B9" xr:uid="{00000000-0004-0000-0D00-00000C020000}"/>
    <hyperlink ref="E533" r:id="rId526" display="http://hfo63.cfo.in.th/CheckDataDtl.aspx?orgid=04677&amp;balance=%A7%BA%B4%D8%C5%3Cbr/%3E%A7%BA%CA%D1%C1%BE%D1%B9%B8%EC%A1%D1%B9&amp;month=4&amp;year=2020&amp;thetype=%A7%BA%CB%B9%E8%C7%C2%A7%D2%B9" xr:uid="{00000000-0004-0000-0D00-00000D020000}"/>
    <hyperlink ref="E534" r:id="rId527" display="http://hfo63.cfo.in.th/CheckDataDtl.aspx?orgid=04678&amp;balance=%A7%BA%B4%D8%C5%3Cbr/%3E%A7%BA%CA%D1%C1%BE%D1%B9%B8%EC%A1%D1%B9&amp;month=4&amp;year=2020&amp;thetype=%A7%BA%CB%B9%E8%C7%C2%A7%D2%B9" xr:uid="{00000000-0004-0000-0D00-00000E020000}"/>
    <hyperlink ref="E535" r:id="rId528" display="http://hfo63.cfo.in.th/CheckDataDtl.aspx?orgid=04678&amp;balance=%A7%BA%B4%D8%C5%3Cbr/%3E%A7%BA%CA%D1%C1%BE%D1%B9%B8%EC%A1%D1%B9&amp;month=4&amp;year=2020&amp;thetype=%A7%BA%CB%B9%E8%C7%C2%A7%D2%B9" xr:uid="{00000000-0004-0000-0D00-00000F020000}"/>
    <hyperlink ref="E536" r:id="rId529" display="http://hfo63.cfo.in.th/CheckDataDtl.aspx?orgid=04679&amp;balance=%A7%BA%B4%D8%C5%3Cbr/%3E%A7%BA%CA%D1%C1%BE%D1%B9%B8%EC%A1%D1%B9&amp;month=4&amp;year=2020&amp;thetype=%A7%BA%CB%B9%E8%C7%C2%A7%D2%B9" xr:uid="{00000000-0004-0000-0D00-000010020000}"/>
    <hyperlink ref="E537" r:id="rId530" display="http://hfo63.cfo.in.th/CheckDataDtl.aspx?orgid=04679&amp;balance=%A7%BA%B4%D8%C5%3Cbr/%3E%A7%BA%CA%D1%C1%BE%D1%B9%B8%EC%A1%D1%B9&amp;month=4&amp;year=2020&amp;thetype=%A7%BA%CB%B9%E8%C7%C2%A7%D2%B9" xr:uid="{00000000-0004-0000-0D00-000011020000}"/>
    <hyperlink ref="E538" r:id="rId531" display="http://hfo63.cfo.in.th/CheckDataDtl.aspx?orgid=04680&amp;balance=%A7%BA%B4%D8%C5%3Cbr/%3E%A7%BA%CA%D1%C1%BE%D1%B9%B8%EC%A1%D1%B9&amp;month=4&amp;year=2020&amp;thetype=%A7%BA%CB%B9%E8%C7%C2%A7%D2%B9" xr:uid="{00000000-0004-0000-0D00-000012020000}"/>
    <hyperlink ref="E539" r:id="rId532" display="http://hfo63.cfo.in.th/CheckDataDtl.aspx?orgid=04680&amp;balance=%A7%BA%B4%D8%C5%3Cbr/%3E%A7%BA%CA%D1%C1%BE%D1%B9%B8%EC%A1%D1%B9&amp;month=4&amp;year=2020&amp;thetype=%A7%BA%CB%B9%E8%C7%C2%A7%D2%B9" xr:uid="{00000000-0004-0000-0D00-000013020000}"/>
    <hyperlink ref="E540" r:id="rId533" display="http://hfo63.cfo.in.th/CheckDataDtl.aspx?orgid=04681&amp;balance=%A7%BA%B4%D8%C5%3Cbr/%3E%A7%BA%CA%D1%C1%BE%D1%B9%B8%EC%A1%D1%B9&amp;month=4&amp;year=2020&amp;thetype=%A7%BA%CB%B9%E8%C7%C2%A7%D2%B9" xr:uid="{00000000-0004-0000-0D00-000014020000}"/>
    <hyperlink ref="E541" r:id="rId534" display="http://hfo63.cfo.in.th/CheckDataDtl.aspx?orgid=04681&amp;balance=%A7%BA%B4%D8%C5%3Cbr/%3E%A7%BA%CA%D1%C1%BE%D1%B9%B8%EC%A1%D1%B9&amp;month=4&amp;year=2020&amp;thetype=%A7%BA%CB%B9%E8%C7%C2%A7%D2%B9" xr:uid="{00000000-0004-0000-0D00-000015020000}"/>
    <hyperlink ref="E542" r:id="rId535" display="http://hfo63.cfo.in.th/CheckDataDtl.aspx?orgid=04682&amp;balance=%A7%BA%B4%D8%C5%3Cbr/%3E%A7%BA%CA%D1%C1%BE%D1%B9%B8%EC%A1%D1%B9&amp;month=4&amp;year=2020&amp;thetype=%A7%BA%CB%B9%E8%C7%C2%A7%D2%B9" xr:uid="{00000000-0004-0000-0D00-000016020000}"/>
    <hyperlink ref="E543" r:id="rId536" display="http://hfo63.cfo.in.th/CheckDataDtl.aspx?orgid=04682&amp;balance=%A7%BA%B4%D8%C5%3Cbr/%3E%A7%BA%CA%D1%C1%BE%D1%B9%B8%EC%A1%D1%B9&amp;month=4&amp;year=2020&amp;thetype=%A7%BA%CB%B9%E8%C7%C2%A7%D2%B9" xr:uid="{00000000-0004-0000-0D00-000017020000}"/>
    <hyperlink ref="E544" r:id="rId537" display="http://hfo63.cfo.in.th/CheckDataDtl.aspx?orgid=04683&amp;balance=%A7%BA%B4%D8%C5%3Cbr/%3E%A7%BA%CA%D1%C1%BE%D1%B9%B8%EC%A1%D1%B9&amp;month=4&amp;year=2020&amp;thetype=%A7%BA%CB%B9%E8%C7%C2%A7%D2%B9" xr:uid="{00000000-0004-0000-0D00-000018020000}"/>
    <hyperlink ref="E545" r:id="rId538" display="http://hfo63.cfo.in.th/CheckDataDtl.aspx?orgid=04683&amp;balance=%A7%BA%B4%D8%C5%3Cbr/%3E%A7%BA%CA%D1%C1%BE%D1%B9%B8%EC%A1%D1%B9&amp;month=4&amp;year=2020&amp;thetype=%A7%BA%CB%B9%E8%C7%C2%A7%D2%B9" xr:uid="{00000000-0004-0000-0D00-000019020000}"/>
    <hyperlink ref="E546" r:id="rId539" display="http://hfo63.cfo.in.th/CheckDataDtl.aspx?orgid=04684&amp;balance=%A7%BA%B4%D8%C5%3Cbr/%3E%A7%BA%CA%D1%C1%BE%D1%B9%B8%EC%A1%D1%B9&amp;month=4&amp;year=2020&amp;thetype=%A7%BA%CB%B9%E8%C7%C2%A7%D2%B9" xr:uid="{00000000-0004-0000-0D00-00001A020000}"/>
    <hyperlink ref="E547" r:id="rId540" display="http://hfo63.cfo.in.th/CheckDataDtl.aspx?orgid=04684&amp;balance=%A7%BA%B4%D8%C5%3Cbr/%3E%A7%BA%CA%D1%C1%BE%D1%B9%B8%EC%A1%D1%B9&amp;month=4&amp;year=2020&amp;thetype=%A7%BA%CB%B9%E8%C7%C2%A7%D2%B9" xr:uid="{00000000-0004-0000-0D00-00001B020000}"/>
    <hyperlink ref="E548" r:id="rId541" display="http://hfo63.cfo.in.th/CheckDataDtl.aspx?orgid=04685&amp;balance=%A7%BA%B4%D8%C5%3Cbr/%3E%A7%BA%CA%D1%C1%BE%D1%B9%B8%EC%A1%D1%B9&amp;month=4&amp;year=2020&amp;thetype=%A7%BA%CB%B9%E8%C7%C2%A7%D2%B9" xr:uid="{00000000-0004-0000-0D00-00001C020000}"/>
    <hyperlink ref="E549" r:id="rId542" display="http://hfo63.cfo.in.th/CheckDataDtl.aspx?orgid=04685&amp;balance=%A7%BA%B4%D8%C5%3Cbr/%3E%A7%BA%CA%D1%C1%BE%D1%B9%B8%EC%A1%D1%B9&amp;month=4&amp;year=2020&amp;thetype=%A7%BA%CB%B9%E8%C7%C2%A7%D2%B9" xr:uid="{00000000-0004-0000-0D00-00001D020000}"/>
    <hyperlink ref="E550" r:id="rId543" display="http://hfo63.cfo.in.th/CheckDataDtl.aspx?orgid=04686&amp;balance=%A7%BA%B4%D8%C5%3Cbr/%3E%A7%BA%CA%D1%C1%BE%D1%B9%B8%EC%A1%D1%B9&amp;month=4&amp;year=2020&amp;thetype=%A7%BA%CB%B9%E8%C7%C2%A7%D2%B9" xr:uid="{00000000-0004-0000-0D00-00001E020000}"/>
    <hyperlink ref="E551" r:id="rId544" display="http://hfo63.cfo.in.th/CheckDataDtl.aspx?orgid=04686&amp;balance=%A7%BA%B4%D8%C5%3Cbr/%3E%A7%BA%CA%D1%C1%BE%D1%B9%B8%EC%A1%D1%B9&amp;month=4&amp;year=2020&amp;thetype=%A7%BA%CB%B9%E8%C7%C2%A7%D2%B9" xr:uid="{00000000-0004-0000-0D00-00001F020000}"/>
    <hyperlink ref="E552" r:id="rId545" display="http://hfo63.cfo.in.th/CheckDataDtl.aspx?orgid=04687&amp;balance=%A7%BA%B4%D8%C5%3Cbr/%3E%A7%BA%CA%D1%C1%BE%D1%B9%B8%EC%A1%D1%B9&amp;month=4&amp;year=2020&amp;thetype=%A7%BA%CB%B9%E8%C7%C2%A7%D2%B9" xr:uid="{00000000-0004-0000-0D00-000020020000}"/>
    <hyperlink ref="E553" r:id="rId546" display="http://hfo63.cfo.in.th/CheckDataDtl.aspx?orgid=04687&amp;balance=%A7%BA%B4%D8%C5%3Cbr/%3E%A7%BA%CA%D1%C1%BE%D1%B9%B8%EC%A1%D1%B9&amp;month=4&amp;year=2020&amp;thetype=%A7%BA%CB%B9%E8%C7%C2%A7%D2%B9" xr:uid="{00000000-0004-0000-0D00-000021020000}"/>
    <hyperlink ref="E554" r:id="rId547" display="http://hfo63.cfo.in.th/CheckDataDtl.aspx?orgid=04688&amp;balance=%A7%BA%B4%D8%C5%3Cbr/%3E%A7%BA%CA%D1%C1%BE%D1%B9%B8%EC%A1%D1%B9&amp;month=4&amp;year=2020&amp;thetype=%A7%BA%CB%B9%E8%C7%C2%A7%D2%B9" xr:uid="{00000000-0004-0000-0D00-000022020000}"/>
    <hyperlink ref="E555" r:id="rId548" display="http://hfo63.cfo.in.th/CheckDataDtl.aspx?orgid=04688&amp;balance=%A7%BA%B4%D8%C5%3Cbr/%3E%A7%BA%CA%D1%C1%BE%D1%B9%B8%EC%A1%D1%B9&amp;month=4&amp;year=2020&amp;thetype=%A7%BA%CB%B9%E8%C7%C2%A7%D2%B9" xr:uid="{00000000-0004-0000-0D00-000023020000}"/>
    <hyperlink ref="E556" r:id="rId549" display="http://hfo63.cfo.in.th/CheckDataDtl.aspx?orgid=04689&amp;balance=%A7%BA%B4%D8%C5%3Cbr/%3E%A7%BA%CA%D1%C1%BE%D1%B9%B8%EC%A1%D1%B9&amp;month=4&amp;year=2020&amp;thetype=%A7%BA%CB%B9%E8%C7%C2%A7%D2%B9" xr:uid="{00000000-0004-0000-0D00-000024020000}"/>
    <hyperlink ref="E557" r:id="rId550" display="http://hfo63.cfo.in.th/CheckDataDtl.aspx?orgid=04689&amp;balance=%A7%BA%B4%D8%C5%3Cbr/%3E%A7%BA%CA%D1%C1%BE%D1%B9%B8%EC%A1%D1%B9&amp;month=4&amp;year=2020&amp;thetype=%A7%BA%CB%B9%E8%C7%C2%A7%D2%B9" xr:uid="{00000000-0004-0000-0D00-000025020000}"/>
    <hyperlink ref="E558" r:id="rId551" display="http://hfo63.cfo.in.th/CheckDataDtl.aspx?orgid=04690&amp;balance=%A7%BA%B4%D8%C5%3Cbr/%3E%A7%BA%CA%D1%C1%BE%D1%B9%B8%EC%A1%D1%B9&amp;month=4&amp;year=2020&amp;thetype=%A7%BA%CB%B9%E8%C7%C2%A7%D2%B9" xr:uid="{00000000-0004-0000-0D00-000026020000}"/>
    <hyperlink ref="E559" r:id="rId552" display="http://hfo63.cfo.in.th/CheckDataDtl.aspx?orgid=04690&amp;balance=%A7%BA%B4%D8%C5%3Cbr/%3E%A7%BA%CA%D1%C1%BE%D1%B9%B8%EC%A1%D1%B9&amp;month=4&amp;year=2020&amp;thetype=%A7%BA%CB%B9%E8%C7%C2%A7%D2%B9" xr:uid="{00000000-0004-0000-0D00-000027020000}"/>
    <hyperlink ref="E560" r:id="rId553" display="http://hfo63.cfo.in.th/CheckDataDtl.aspx?orgid=04691&amp;balance=%A7%BA%B4%D8%C5%3Cbr/%3E%A7%BA%CA%D1%C1%BE%D1%B9%B8%EC%A1%D1%B9&amp;month=4&amp;year=2020&amp;thetype=%A7%BA%CB%B9%E8%C7%C2%A7%D2%B9" xr:uid="{00000000-0004-0000-0D00-000028020000}"/>
    <hyperlink ref="E561" r:id="rId554" display="http://hfo63.cfo.in.th/CheckDataDtl.aspx?orgid=04691&amp;balance=%A7%BA%B4%D8%C5%3Cbr/%3E%A7%BA%CA%D1%C1%BE%D1%B9%B8%EC%A1%D1%B9&amp;month=4&amp;year=2020&amp;thetype=%A7%BA%CB%B9%E8%C7%C2%A7%D2%B9" xr:uid="{00000000-0004-0000-0D00-000029020000}"/>
    <hyperlink ref="E562" r:id="rId555" display="http://hfo63.cfo.in.th/CheckDataDtl.aspx?orgid=04692&amp;balance=%A7%BA%B4%D8%C5%3Cbr/%3E%A7%BA%CA%D1%C1%BE%D1%B9%B8%EC%A1%D1%B9&amp;month=4&amp;year=2020&amp;thetype=%A7%BA%CB%B9%E8%C7%C2%A7%D2%B9" xr:uid="{00000000-0004-0000-0D00-00002A020000}"/>
    <hyperlink ref="E563" r:id="rId556" display="http://hfo63.cfo.in.th/CheckDataDtl.aspx?orgid=04692&amp;balance=%A7%BA%B4%D8%C5%3Cbr/%3E%A7%BA%CA%D1%C1%BE%D1%B9%B8%EC%A1%D1%B9&amp;month=4&amp;year=2020&amp;thetype=%A7%BA%CB%B9%E8%C7%C2%A7%D2%B9" xr:uid="{00000000-0004-0000-0D00-00002B020000}"/>
    <hyperlink ref="E564" r:id="rId557" display="http://hfo63.cfo.in.th/CheckDataDtl.aspx?orgid=04693&amp;balance=%A7%BA%B4%D8%C5%3Cbr/%3E%A7%BA%CA%D1%C1%BE%D1%B9%B8%EC%A1%D1%B9&amp;month=4&amp;year=2020&amp;thetype=%A7%BA%CB%B9%E8%C7%C2%A7%D2%B9" xr:uid="{00000000-0004-0000-0D00-00002C020000}"/>
    <hyperlink ref="E565" r:id="rId558" display="http://hfo63.cfo.in.th/CheckDataDtl.aspx?orgid=04693&amp;balance=%A7%BA%B4%D8%C5%3Cbr/%3E%A7%BA%CA%D1%C1%BE%D1%B9%B8%EC%A1%D1%B9&amp;month=4&amp;year=2020&amp;thetype=%A7%BA%CB%B9%E8%C7%C2%A7%D2%B9" xr:uid="{00000000-0004-0000-0D00-00002D020000}"/>
    <hyperlink ref="E566" r:id="rId559" display="http://hfo63.cfo.in.th/CheckDataDtl.aspx?orgid=04694&amp;balance=%A7%BA%B4%D8%C5%3Cbr/%3E%A7%BA%CA%D1%C1%BE%D1%B9%B8%EC%A1%D1%B9&amp;month=4&amp;year=2020&amp;thetype=%A7%BA%CB%B9%E8%C7%C2%A7%D2%B9" xr:uid="{00000000-0004-0000-0D00-00002E020000}"/>
    <hyperlink ref="E567" r:id="rId560" display="http://hfo63.cfo.in.th/CheckDataDtl.aspx?orgid=04694&amp;balance=%A7%BA%B4%D8%C5%3Cbr/%3E%A7%BA%CA%D1%C1%BE%D1%B9%B8%EC%A1%D1%B9&amp;month=4&amp;year=2020&amp;thetype=%A7%BA%CB%B9%E8%C7%C2%A7%D2%B9" xr:uid="{00000000-0004-0000-0D00-00002F020000}"/>
    <hyperlink ref="E568" r:id="rId561" display="http://hfo63.cfo.in.th/CheckDataDtl.aspx?orgid=04695&amp;balance=%A7%BA%B4%D8%C5%3Cbr/%3E%A7%BA%CA%D1%C1%BE%D1%B9%B8%EC%A1%D1%B9&amp;month=4&amp;year=2020&amp;thetype=%A7%BA%CB%B9%E8%C7%C2%A7%D2%B9" xr:uid="{00000000-0004-0000-0D00-000030020000}"/>
    <hyperlink ref="E569" r:id="rId562" display="http://hfo63.cfo.in.th/CheckDataDtl.aspx?orgid=04695&amp;balance=%A7%BA%B4%D8%C5%3Cbr/%3E%A7%BA%CA%D1%C1%BE%D1%B9%B8%EC%A1%D1%B9&amp;month=4&amp;year=2020&amp;thetype=%A7%BA%CB%B9%E8%C7%C2%A7%D2%B9" xr:uid="{00000000-0004-0000-0D00-000031020000}"/>
    <hyperlink ref="E570" r:id="rId563" display="http://hfo63.cfo.in.th/CheckDataDtl.aspx?orgid=04696&amp;balance=%A7%BA%B4%D8%C5%3Cbr/%3E%A7%BA%CA%D1%C1%BE%D1%B9%B8%EC%A1%D1%B9&amp;month=4&amp;year=2020&amp;thetype=%A7%BA%CB%B9%E8%C7%C2%A7%D2%B9" xr:uid="{00000000-0004-0000-0D00-000032020000}"/>
    <hyperlink ref="E571" r:id="rId564" display="http://hfo63.cfo.in.th/CheckDataDtl.aspx?orgid=04696&amp;balance=%A7%BA%B4%D8%C5%3Cbr/%3E%A7%BA%CA%D1%C1%BE%D1%B9%B8%EC%A1%D1%B9&amp;month=4&amp;year=2020&amp;thetype=%A7%BA%CB%B9%E8%C7%C2%A7%D2%B9" xr:uid="{00000000-0004-0000-0D00-000033020000}"/>
    <hyperlink ref="E572" r:id="rId565" display="http://hfo63.cfo.in.th/CheckDataDtl.aspx?orgid=04697&amp;balance=%A7%BA%B4%D8%C5%3Cbr/%3E%A7%BA%CA%D1%C1%BE%D1%B9%B8%EC%A1%D1%B9&amp;month=4&amp;year=2020&amp;thetype=%A7%BA%CB%B9%E8%C7%C2%A7%D2%B9" xr:uid="{00000000-0004-0000-0D00-000034020000}"/>
    <hyperlink ref="E573" r:id="rId566" display="http://hfo63.cfo.in.th/CheckDataDtl.aspx?orgid=04697&amp;balance=%A7%BA%B4%D8%C5%3Cbr/%3E%A7%BA%CA%D1%C1%BE%D1%B9%B8%EC%A1%D1%B9&amp;month=4&amp;year=2020&amp;thetype=%A7%BA%CB%B9%E8%C7%C2%A7%D2%B9" xr:uid="{00000000-0004-0000-0D00-000035020000}"/>
    <hyperlink ref="E574" r:id="rId567" display="http://hfo63.cfo.in.th/CheckDataDtl.aspx?orgid=04698&amp;balance=%A7%BA%B4%D8%C5%3Cbr/%3E%A7%BA%CA%D1%C1%BE%D1%B9%B8%EC%A1%D1%B9&amp;month=4&amp;year=2020&amp;thetype=%A7%BA%CB%B9%E8%C7%C2%A7%D2%B9" xr:uid="{00000000-0004-0000-0D00-000036020000}"/>
    <hyperlink ref="E575" r:id="rId568" display="http://hfo63.cfo.in.th/CheckDataDtl.aspx?orgid=04698&amp;balance=%A7%BA%B4%D8%C5%3Cbr/%3E%A7%BA%CA%D1%C1%BE%D1%B9%B8%EC%A1%D1%B9&amp;month=4&amp;year=2020&amp;thetype=%A7%BA%CB%B9%E8%C7%C2%A7%D2%B9" xr:uid="{00000000-0004-0000-0D00-000037020000}"/>
    <hyperlink ref="E576" r:id="rId569" display="http://hfo63.cfo.in.th/CheckDataDtl.aspx?orgid=04699&amp;balance=%A7%BA%B4%D8%C5%3Cbr/%3E%A7%BA%CA%D1%C1%BE%D1%B9%B8%EC%A1%D1%B9&amp;month=4&amp;year=2020&amp;thetype=%A7%BA%CB%B9%E8%C7%C2%A7%D2%B9" xr:uid="{00000000-0004-0000-0D00-000038020000}"/>
    <hyperlink ref="E577" r:id="rId570" display="http://hfo63.cfo.in.th/CheckDataDtl.aspx?orgid=04699&amp;balance=%A7%BA%B4%D8%C5%3Cbr/%3E%A7%BA%CA%D1%C1%BE%D1%B9%B8%EC%A1%D1%B9&amp;month=4&amp;year=2020&amp;thetype=%A7%BA%CB%B9%E8%C7%C2%A7%D2%B9" xr:uid="{00000000-0004-0000-0D00-000039020000}"/>
    <hyperlink ref="E578" r:id="rId571" display="http://hfo63.cfo.in.th/CheckDataDtl.aspx?orgid=04700&amp;balance=%A7%BA%B4%D8%C5%3Cbr/%3E%A7%BA%CA%D1%C1%BE%D1%B9%B8%EC%A1%D1%B9&amp;month=4&amp;year=2020&amp;thetype=%A7%BA%CB%B9%E8%C7%C2%A7%D2%B9" xr:uid="{00000000-0004-0000-0D00-00003A020000}"/>
    <hyperlink ref="E579" r:id="rId572" display="http://hfo63.cfo.in.th/CheckDataDtl.aspx?orgid=04700&amp;balance=%A7%BA%B4%D8%C5%3Cbr/%3E%A7%BA%CA%D1%C1%BE%D1%B9%B8%EC%A1%D1%B9&amp;month=4&amp;year=2020&amp;thetype=%A7%BA%CB%B9%E8%C7%C2%A7%D2%B9" xr:uid="{00000000-0004-0000-0D00-00003B020000}"/>
    <hyperlink ref="E580" r:id="rId573" display="http://hfo63.cfo.in.th/CheckDataDtl.aspx?orgid=04701&amp;balance=%A7%BA%B4%D8%C5%3Cbr/%3E%A7%BA%CA%D1%C1%BE%D1%B9%B8%EC%A1%D1%B9&amp;month=4&amp;year=2020&amp;thetype=%A7%BA%CB%B9%E8%C7%C2%A7%D2%B9" xr:uid="{00000000-0004-0000-0D00-00003C020000}"/>
    <hyperlink ref="E581" r:id="rId574" display="http://hfo63.cfo.in.th/CheckDataDtl.aspx?orgid=04701&amp;balance=%A7%BA%B4%D8%C5%3Cbr/%3E%A7%BA%CA%D1%C1%BE%D1%B9%B8%EC%A1%D1%B9&amp;month=4&amp;year=2020&amp;thetype=%A7%BA%CB%B9%E8%C7%C2%A7%D2%B9" xr:uid="{00000000-0004-0000-0D00-00003D020000}"/>
    <hyperlink ref="E582" r:id="rId575" display="http://hfo63.cfo.in.th/CheckDataDtl.aspx?orgid=04702&amp;balance=%A7%BA%B4%D8%C5%3Cbr/%3E%A7%BA%CA%D1%C1%BE%D1%B9%B8%EC%A1%D1%B9&amp;month=4&amp;year=2020&amp;thetype=%A7%BA%CB%B9%E8%C7%C2%A7%D2%B9" xr:uid="{00000000-0004-0000-0D00-00003E020000}"/>
    <hyperlink ref="E583" r:id="rId576" display="http://hfo63.cfo.in.th/CheckDataDtl.aspx?orgid=04702&amp;balance=%A7%BA%B4%D8%C5%3Cbr/%3E%A7%BA%CA%D1%C1%BE%D1%B9%B8%EC%A1%D1%B9&amp;month=4&amp;year=2020&amp;thetype=%A7%BA%CB%B9%E8%C7%C2%A7%D2%B9" xr:uid="{00000000-0004-0000-0D00-00003F020000}"/>
    <hyperlink ref="E584" r:id="rId577" display="http://hfo63.cfo.in.th/CheckDataDtl.aspx?orgid=04703&amp;balance=%A7%BA%B4%D8%C5%3Cbr/%3E%A7%BA%CA%D1%C1%BE%D1%B9%B8%EC%A1%D1%B9&amp;month=4&amp;year=2020&amp;thetype=%A7%BA%CB%B9%E8%C7%C2%A7%D2%B9" xr:uid="{00000000-0004-0000-0D00-000040020000}"/>
    <hyperlink ref="E585" r:id="rId578" display="http://hfo63.cfo.in.th/CheckDataDtl.aspx?orgid=04703&amp;balance=%A7%BA%B4%D8%C5%3Cbr/%3E%A7%BA%CA%D1%C1%BE%D1%B9%B8%EC%A1%D1%B9&amp;month=4&amp;year=2020&amp;thetype=%A7%BA%CB%B9%E8%C7%C2%A7%D2%B9" xr:uid="{00000000-0004-0000-0D00-000041020000}"/>
    <hyperlink ref="E586" r:id="rId579" display="http://hfo63.cfo.in.th/CheckDataDtl.aspx?orgid=04704&amp;balance=%A7%BA%B4%D8%C5%3Cbr/%3E%A7%BA%CA%D1%C1%BE%D1%B9%B8%EC%A1%D1%B9&amp;month=4&amp;year=2020&amp;thetype=%A7%BA%CB%B9%E8%C7%C2%A7%D2%B9" xr:uid="{00000000-0004-0000-0D00-000042020000}"/>
    <hyperlink ref="E587" r:id="rId580" display="http://hfo63.cfo.in.th/CheckDataDtl.aspx?orgid=04704&amp;balance=%A7%BA%B4%D8%C5%3Cbr/%3E%A7%BA%CA%D1%C1%BE%D1%B9%B8%EC%A1%D1%B9&amp;month=4&amp;year=2020&amp;thetype=%A7%BA%CB%B9%E8%C7%C2%A7%D2%B9" xr:uid="{00000000-0004-0000-0D00-000043020000}"/>
    <hyperlink ref="E588" r:id="rId581" display="http://hfo63.cfo.in.th/CheckDataDtl.aspx?orgid=04707&amp;balance=%A7%BA%B4%D8%C5%3Cbr/%3E%A7%BA%CA%D1%C1%BE%D1%B9%B8%EC%A1%D1%B9&amp;month=4&amp;year=2020&amp;thetype=%A7%BA%CB%B9%E8%C7%C2%A7%D2%B9" xr:uid="{00000000-0004-0000-0D00-000044020000}"/>
    <hyperlink ref="E589" r:id="rId582" display="http://hfo63.cfo.in.th/CheckDataDtl.aspx?orgid=04707&amp;balance=%A7%BA%B4%D8%C5%3Cbr/%3E%A7%BA%CA%D1%C1%BE%D1%B9%B8%EC%A1%D1%B9&amp;month=4&amp;year=2020&amp;thetype=%A7%BA%CB%B9%E8%C7%C2%A7%D2%B9" xr:uid="{00000000-0004-0000-0D00-000045020000}"/>
    <hyperlink ref="E590" r:id="rId583" display="http://hfo63.cfo.in.th/CheckDataDtl.aspx?orgid=04708&amp;balance=%A7%BA%B4%D8%C5%3Cbr/%3E%A7%BA%CA%D1%C1%BE%D1%B9%B8%EC%A1%D1%B9&amp;month=4&amp;year=2020&amp;thetype=%A7%BA%CB%B9%E8%C7%C2%A7%D2%B9" xr:uid="{00000000-0004-0000-0D00-000046020000}"/>
    <hyperlink ref="E591" r:id="rId584" display="http://hfo63.cfo.in.th/CheckDataDtl.aspx?orgid=04708&amp;balance=%A7%BA%B4%D8%C5%3Cbr/%3E%A7%BA%CA%D1%C1%BE%D1%B9%B8%EC%A1%D1%B9&amp;month=4&amp;year=2020&amp;thetype=%A7%BA%CB%B9%E8%C7%C2%A7%D2%B9" xr:uid="{00000000-0004-0000-0D00-000047020000}"/>
    <hyperlink ref="E592" r:id="rId585" display="http://hfo63.cfo.in.th/CheckDataDtl.aspx?orgid=04709&amp;balance=%A7%BA%B4%D8%C5%3Cbr/%3E%A7%BA%CA%D1%C1%BE%D1%B9%B8%EC%A1%D1%B9&amp;month=4&amp;year=2020&amp;thetype=%A7%BA%CB%B9%E8%C7%C2%A7%D2%B9" xr:uid="{00000000-0004-0000-0D00-000048020000}"/>
    <hyperlink ref="E593" r:id="rId586" display="http://hfo63.cfo.in.th/CheckDataDtl.aspx?orgid=04709&amp;balance=%A7%BA%B4%D8%C5%3Cbr/%3E%A7%BA%CA%D1%C1%BE%D1%B9%B8%EC%A1%D1%B9&amp;month=4&amp;year=2020&amp;thetype=%A7%BA%CB%B9%E8%C7%C2%A7%D2%B9" xr:uid="{00000000-0004-0000-0D00-000049020000}"/>
    <hyperlink ref="E594" r:id="rId587" display="http://hfo63.cfo.in.th/CheckDataDtl.aspx?orgid=04710&amp;balance=%A7%BA%B4%D8%C5%3Cbr/%3E%A7%BA%CA%D1%C1%BE%D1%B9%B8%EC%A1%D1%B9&amp;month=4&amp;year=2020&amp;thetype=%A7%BA%CB%B9%E8%C7%C2%A7%D2%B9" xr:uid="{00000000-0004-0000-0D00-00004A020000}"/>
    <hyperlink ref="E595" r:id="rId588" display="http://hfo63.cfo.in.th/CheckDataDtl.aspx?orgid=04710&amp;balance=%A7%BA%B4%D8%C5%3Cbr/%3E%A7%BA%CA%D1%C1%BE%D1%B9%B8%EC%A1%D1%B9&amp;month=4&amp;year=2020&amp;thetype=%A7%BA%CB%B9%E8%C7%C2%A7%D2%B9" xr:uid="{00000000-0004-0000-0D00-00004B020000}"/>
    <hyperlink ref="E596" r:id="rId589" display="http://hfo63.cfo.in.th/CheckDataDtl.aspx?orgid=04711&amp;balance=%A7%BA%B4%D8%C5%3Cbr/%3E%A7%BA%CA%D1%C1%BE%D1%B9%B8%EC%A1%D1%B9&amp;month=4&amp;year=2020&amp;thetype=%A7%BA%CB%B9%E8%C7%C2%A7%D2%B9" xr:uid="{00000000-0004-0000-0D00-00004C020000}"/>
    <hyperlink ref="E597" r:id="rId590" display="http://hfo63.cfo.in.th/CheckDataDtl.aspx?orgid=04711&amp;balance=%A7%BA%B4%D8%C5%3Cbr/%3E%A7%BA%CA%D1%C1%BE%D1%B9%B8%EC%A1%D1%B9&amp;month=4&amp;year=2020&amp;thetype=%A7%BA%CB%B9%E8%C7%C2%A7%D2%B9" xr:uid="{00000000-0004-0000-0D00-00004D020000}"/>
    <hyperlink ref="E598" r:id="rId591" display="http://hfo63.cfo.in.th/CheckDataDtl.aspx?orgid=04712&amp;balance=%A7%BA%B4%D8%C5%3Cbr/%3E%A7%BA%CA%D1%C1%BE%D1%B9%B8%EC%A1%D1%B9&amp;month=4&amp;year=2020&amp;thetype=%A7%BA%CB%B9%E8%C7%C2%A7%D2%B9" xr:uid="{00000000-0004-0000-0D00-00004E020000}"/>
    <hyperlink ref="E599" r:id="rId592" display="http://hfo63.cfo.in.th/CheckDataDtl.aspx?orgid=04712&amp;balance=%A7%BA%B4%D8%C5%3Cbr/%3E%A7%BA%CA%D1%C1%BE%D1%B9%B8%EC%A1%D1%B9&amp;month=4&amp;year=2020&amp;thetype=%A7%BA%CB%B9%E8%C7%C2%A7%D2%B9" xr:uid="{00000000-0004-0000-0D00-00004F020000}"/>
    <hyperlink ref="E600" r:id="rId593" display="http://hfo63.cfo.in.th/CheckDataDtl.aspx?orgid=04713&amp;balance=%A7%BA%B4%D8%C5%3Cbr/%3E%A7%BA%CA%D1%C1%BE%D1%B9%B8%EC%A1%D1%B9&amp;month=4&amp;year=2020&amp;thetype=%A7%BA%CB%B9%E8%C7%C2%A7%D2%B9" xr:uid="{00000000-0004-0000-0D00-000050020000}"/>
    <hyperlink ref="E601" r:id="rId594" display="http://hfo63.cfo.in.th/CheckDataDtl.aspx?orgid=04713&amp;balance=%A7%BA%B4%D8%C5%3Cbr/%3E%A7%BA%CA%D1%C1%BE%D1%B9%B8%EC%A1%D1%B9&amp;month=4&amp;year=2020&amp;thetype=%A7%BA%CB%B9%E8%C7%C2%A7%D2%B9" xr:uid="{00000000-0004-0000-0D00-000051020000}"/>
    <hyperlink ref="E602" r:id="rId595" display="http://hfo63.cfo.in.th/CheckDataDtl.aspx?orgid=04714&amp;balance=%A7%BA%B4%D8%C5%3Cbr/%3E%A7%BA%CA%D1%C1%BE%D1%B9%B8%EC%A1%D1%B9&amp;month=4&amp;year=2020&amp;thetype=%A7%BA%CB%B9%E8%C7%C2%A7%D2%B9" xr:uid="{00000000-0004-0000-0D00-000052020000}"/>
    <hyperlink ref="E603" r:id="rId596" display="http://hfo63.cfo.in.th/CheckDataDtl.aspx?orgid=04714&amp;balance=%A7%BA%B4%D8%C5%3Cbr/%3E%A7%BA%CA%D1%C1%BE%D1%B9%B8%EC%A1%D1%B9&amp;month=4&amp;year=2020&amp;thetype=%A7%BA%CB%B9%E8%C7%C2%A7%D2%B9" xr:uid="{00000000-0004-0000-0D00-000053020000}"/>
    <hyperlink ref="E604" r:id="rId597" display="http://hfo63.cfo.in.th/CheckDataDtl.aspx?orgid=04715&amp;balance=%A7%BA%B4%D8%C5%3Cbr/%3E%A7%BA%CA%D1%C1%BE%D1%B9%B8%EC%A1%D1%B9&amp;month=4&amp;year=2020&amp;thetype=%A7%BA%CB%B9%E8%C7%C2%A7%D2%B9" xr:uid="{00000000-0004-0000-0D00-000054020000}"/>
    <hyperlink ref="E605" r:id="rId598" display="http://hfo63.cfo.in.th/CheckDataDtl.aspx?orgid=04715&amp;balance=%A7%BA%B4%D8%C5%3Cbr/%3E%A7%BA%CA%D1%C1%BE%D1%B9%B8%EC%A1%D1%B9&amp;month=4&amp;year=2020&amp;thetype=%A7%BA%CB%B9%E8%C7%C2%A7%D2%B9" xr:uid="{00000000-0004-0000-0D00-000055020000}"/>
    <hyperlink ref="E606" r:id="rId599" display="http://hfo63.cfo.in.th/CheckDataDtl.aspx?orgid=04716&amp;balance=%A7%BA%B4%D8%C5%3Cbr/%3E%A7%BA%CA%D1%C1%BE%D1%B9%B8%EC%A1%D1%B9&amp;month=4&amp;year=2020&amp;thetype=%A7%BA%CB%B9%E8%C7%C2%A7%D2%B9" xr:uid="{00000000-0004-0000-0D00-000056020000}"/>
    <hyperlink ref="E607" r:id="rId600" display="http://hfo63.cfo.in.th/CheckDataDtl.aspx?orgid=04716&amp;balance=%A7%BA%B4%D8%C5%3Cbr/%3E%A7%BA%CA%D1%C1%BE%D1%B9%B8%EC%A1%D1%B9&amp;month=4&amp;year=2020&amp;thetype=%A7%BA%CB%B9%E8%C7%C2%A7%D2%B9" xr:uid="{00000000-0004-0000-0D00-000057020000}"/>
    <hyperlink ref="E608" r:id="rId601" display="http://hfo63.cfo.in.th/CheckDataDtl.aspx?orgid=04717&amp;balance=%A7%BA%B4%D8%C5%3Cbr/%3E%A7%BA%CA%D1%C1%BE%D1%B9%B8%EC%A1%D1%B9&amp;month=4&amp;year=2020&amp;thetype=%A7%BA%CB%B9%E8%C7%C2%A7%D2%B9" xr:uid="{00000000-0004-0000-0D00-000058020000}"/>
    <hyperlink ref="E609" r:id="rId602" display="http://hfo63.cfo.in.th/CheckDataDtl.aspx?orgid=04717&amp;balance=%A7%BA%B4%D8%C5%3Cbr/%3E%A7%BA%CA%D1%C1%BE%D1%B9%B8%EC%A1%D1%B9&amp;month=4&amp;year=2020&amp;thetype=%A7%BA%CB%B9%E8%C7%C2%A7%D2%B9" xr:uid="{00000000-0004-0000-0D00-000059020000}"/>
    <hyperlink ref="E610" r:id="rId603" display="http://hfo63.cfo.in.th/CheckDataDtl.aspx?orgid=04718&amp;balance=%A7%BA%B4%D8%C5%3Cbr/%3E%A7%BA%CA%D1%C1%BE%D1%B9%B8%EC%A1%D1%B9&amp;month=4&amp;year=2020&amp;thetype=%A7%BA%CB%B9%E8%C7%C2%A7%D2%B9" xr:uid="{00000000-0004-0000-0D00-00005A020000}"/>
    <hyperlink ref="E611" r:id="rId604" display="http://hfo63.cfo.in.th/CheckDataDtl.aspx?orgid=04718&amp;balance=%A7%BA%B4%D8%C5%3Cbr/%3E%A7%BA%CA%D1%C1%BE%D1%B9%B8%EC%A1%D1%B9&amp;month=4&amp;year=2020&amp;thetype=%A7%BA%CB%B9%E8%C7%C2%A7%D2%B9" xr:uid="{00000000-0004-0000-0D00-00005B020000}"/>
    <hyperlink ref="E612" r:id="rId605" display="http://hfo63.cfo.in.th/CheckDataDtl.aspx?orgid=04719&amp;balance=%A7%BA%B4%D8%C5%3Cbr/%3E%A7%BA%CA%D1%C1%BE%D1%B9%B8%EC%A1%D1%B9&amp;month=4&amp;year=2020&amp;thetype=%A7%BA%CB%B9%E8%C7%C2%A7%D2%B9" xr:uid="{00000000-0004-0000-0D00-00005C020000}"/>
    <hyperlink ref="E613" r:id="rId606" display="http://hfo63.cfo.in.th/CheckDataDtl.aspx?orgid=04719&amp;balance=%A7%BA%B4%D8%C5%3Cbr/%3E%A7%BA%CA%D1%C1%BE%D1%B9%B8%EC%A1%D1%B9&amp;month=4&amp;year=2020&amp;thetype=%A7%BA%CB%B9%E8%C7%C2%A7%D2%B9" xr:uid="{00000000-0004-0000-0D00-00005D020000}"/>
    <hyperlink ref="E614" r:id="rId607" display="http://hfo63.cfo.in.th/CheckDataDtl.aspx?orgid=04720&amp;balance=%A7%BA%B4%D8%C5%3Cbr/%3E%A7%BA%CA%D1%C1%BE%D1%B9%B8%EC%A1%D1%B9&amp;month=4&amp;year=2020&amp;thetype=%A7%BA%CB%B9%E8%C7%C2%A7%D2%B9" xr:uid="{00000000-0004-0000-0D00-00005E020000}"/>
    <hyperlink ref="E615" r:id="rId608" display="http://hfo63.cfo.in.th/CheckDataDtl.aspx?orgid=04720&amp;balance=%A7%BA%B4%D8%C5%3Cbr/%3E%A7%BA%CA%D1%C1%BE%D1%B9%B8%EC%A1%D1%B9&amp;month=4&amp;year=2020&amp;thetype=%A7%BA%CB%B9%E8%C7%C2%A7%D2%B9" xr:uid="{00000000-0004-0000-0D00-00005F020000}"/>
    <hyperlink ref="E616" r:id="rId609" display="http://hfo63.cfo.in.th/CheckDataDtl.aspx?orgid=04721&amp;balance=%A7%BA%B4%D8%C5%3Cbr/%3E%A7%BA%CA%D1%C1%BE%D1%B9%B8%EC%A1%D1%B9&amp;month=4&amp;year=2020&amp;thetype=%A7%BA%CB%B9%E8%C7%C2%A7%D2%B9" xr:uid="{00000000-0004-0000-0D00-000060020000}"/>
    <hyperlink ref="E617" r:id="rId610" display="http://hfo63.cfo.in.th/CheckDataDtl.aspx?orgid=04721&amp;balance=%A7%BA%B4%D8%C5%3Cbr/%3E%A7%BA%CA%D1%C1%BE%D1%B9%B8%EC%A1%D1%B9&amp;month=4&amp;year=2020&amp;thetype=%A7%BA%CB%B9%E8%C7%C2%A7%D2%B9" xr:uid="{00000000-0004-0000-0D00-000061020000}"/>
    <hyperlink ref="E618" r:id="rId611" display="http://hfo63.cfo.in.th/CheckDataDtl.aspx?orgid=04722&amp;balance=%A7%BA%B4%D8%C5%3Cbr/%3E%A7%BA%CA%D1%C1%BE%D1%B9%B8%EC%A1%D1%B9&amp;month=4&amp;year=2020&amp;thetype=%A7%BA%CB%B9%E8%C7%C2%A7%D2%B9" xr:uid="{00000000-0004-0000-0D00-000062020000}"/>
    <hyperlink ref="E619" r:id="rId612" display="http://hfo63.cfo.in.th/CheckDataDtl.aspx?orgid=04722&amp;balance=%A7%BA%B4%D8%C5%3Cbr/%3E%A7%BA%CA%D1%C1%BE%D1%B9%B8%EC%A1%D1%B9&amp;month=4&amp;year=2020&amp;thetype=%A7%BA%CB%B9%E8%C7%C2%A7%D2%B9" xr:uid="{00000000-0004-0000-0D00-000063020000}"/>
    <hyperlink ref="E620" r:id="rId613" display="http://hfo63.cfo.in.th/CheckDataDtl.aspx?orgid=04723&amp;balance=%A7%BA%B4%D8%C5%3Cbr/%3E%A7%BA%CA%D1%C1%BE%D1%B9%B8%EC%A1%D1%B9&amp;month=4&amp;year=2020&amp;thetype=%A7%BA%CB%B9%E8%C7%C2%A7%D2%B9" xr:uid="{00000000-0004-0000-0D00-000064020000}"/>
    <hyperlink ref="E621" r:id="rId614" display="http://hfo63.cfo.in.th/CheckDataDtl.aspx?orgid=04723&amp;balance=%A7%BA%B4%D8%C5%3Cbr/%3E%A7%BA%CA%D1%C1%BE%D1%B9%B8%EC%A1%D1%B9&amp;month=4&amp;year=2020&amp;thetype=%A7%BA%CB%B9%E8%C7%C2%A7%D2%B9" xr:uid="{00000000-0004-0000-0D00-000065020000}"/>
    <hyperlink ref="E622" r:id="rId615" display="http://hfo63.cfo.in.th/CheckDataDtl.aspx?orgid=04724&amp;balance=%A7%BA%B4%D8%C5%3Cbr/%3E%A7%BA%CA%D1%C1%BE%D1%B9%B8%EC%A1%D1%B9&amp;month=4&amp;year=2020&amp;thetype=%A7%BA%CB%B9%E8%C7%C2%A7%D2%B9" xr:uid="{00000000-0004-0000-0D00-000066020000}"/>
    <hyperlink ref="E623" r:id="rId616" display="http://hfo63.cfo.in.th/CheckDataDtl.aspx?orgid=04724&amp;balance=%A7%BA%B4%D8%C5%3Cbr/%3E%A7%BA%CA%D1%C1%BE%D1%B9%B8%EC%A1%D1%B9&amp;month=4&amp;year=2020&amp;thetype=%A7%BA%CB%B9%E8%C7%C2%A7%D2%B9" xr:uid="{00000000-0004-0000-0D00-000067020000}"/>
    <hyperlink ref="E624" r:id="rId617" display="http://hfo63.cfo.in.th/CheckDataDtl.aspx?orgid=04725&amp;balance=%A7%BA%B4%D8%C5%3Cbr/%3E%A7%BA%CA%D1%C1%BE%D1%B9%B8%EC%A1%D1%B9&amp;month=4&amp;year=2020&amp;thetype=%A7%BA%CB%B9%E8%C7%C2%A7%D2%B9" xr:uid="{00000000-0004-0000-0D00-000068020000}"/>
    <hyperlink ref="E625" r:id="rId618" display="http://hfo63.cfo.in.th/CheckDataDtl.aspx?orgid=04725&amp;balance=%A7%BA%B4%D8%C5%3Cbr/%3E%A7%BA%CA%D1%C1%BE%D1%B9%B8%EC%A1%D1%B9&amp;month=4&amp;year=2020&amp;thetype=%A7%BA%CB%B9%E8%C7%C2%A7%D2%B9" xr:uid="{00000000-0004-0000-0D00-000069020000}"/>
    <hyperlink ref="E626" r:id="rId619" display="http://hfo63.cfo.in.th/CheckDataDtl.aspx?orgid=04726&amp;balance=%A7%BA%B4%D8%C5%3Cbr/%3E%A7%BA%CA%D1%C1%BE%D1%B9%B8%EC%A1%D1%B9&amp;month=4&amp;year=2020&amp;thetype=%A7%BA%CB%B9%E8%C7%C2%A7%D2%B9" xr:uid="{00000000-0004-0000-0D00-00006A020000}"/>
    <hyperlink ref="E627" r:id="rId620" display="http://hfo63.cfo.in.th/CheckDataDtl.aspx?orgid=04726&amp;balance=%A7%BA%B4%D8%C5%3Cbr/%3E%A7%BA%CA%D1%C1%BE%D1%B9%B8%EC%A1%D1%B9&amp;month=4&amp;year=2020&amp;thetype=%A7%BA%CB%B9%E8%C7%C2%A7%D2%B9" xr:uid="{00000000-0004-0000-0D00-00006B020000}"/>
    <hyperlink ref="E628" r:id="rId621" display="http://hfo63.cfo.in.th/CheckDataDtl.aspx?orgid=04727&amp;balance=%A7%BA%B4%D8%C5%3Cbr/%3E%A7%BA%CA%D1%C1%BE%D1%B9%B8%EC%A1%D1%B9&amp;month=4&amp;year=2020&amp;thetype=%A7%BA%CB%B9%E8%C7%C2%A7%D2%B9" xr:uid="{00000000-0004-0000-0D00-00006C020000}"/>
    <hyperlink ref="E629" r:id="rId622" display="http://hfo63.cfo.in.th/CheckDataDtl.aspx?orgid=04727&amp;balance=%A7%BA%B4%D8%C5%3Cbr/%3E%A7%BA%CA%D1%C1%BE%D1%B9%B8%EC%A1%D1%B9&amp;month=4&amp;year=2020&amp;thetype=%A7%BA%CB%B9%E8%C7%C2%A7%D2%B9" xr:uid="{00000000-0004-0000-0D00-00006D020000}"/>
    <hyperlink ref="E630" r:id="rId623" display="http://hfo63.cfo.in.th/CheckDataDtl.aspx?orgid=04728&amp;balance=%A7%BA%B4%D8%C5%3Cbr/%3E%A7%BA%CA%D1%C1%BE%D1%B9%B8%EC%A1%D1%B9&amp;month=4&amp;year=2020&amp;thetype=%A7%BA%CB%B9%E8%C7%C2%A7%D2%B9" xr:uid="{00000000-0004-0000-0D00-00006E020000}"/>
    <hyperlink ref="E631" r:id="rId624" display="http://hfo63.cfo.in.th/CheckDataDtl.aspx?orgid=04728&amp;balance=%A7%BA%B4%D8%C5%3Cbr/%3E%A7%BA%CA%D1%C1%BE%D1%B9%B8%EC%A1%D1%B9&amp;month=4&amp;year=2020&amp;thetype=%A7%BA%CB%B9%E8%C7%C2%A7%D2%B9" xr:uid="{00000000-0004-0000-0D00-00006F020000}"/>
    <hyperlink ref="E632" r:id="rId625" display="http://hfo63.cfo.in.th/CheckDataDtl.aspx?orgid=04729&amp;balance=%A7%BA%B4%D8%C5%3Cbr/%3E%A7%BA%CA%D1%C1%BE%D1%B9%B8%EC%A1%D1%B9&amp;month=4&amp;year=2020&amp;thetype=%A7%BA%CB%B9%E8%C7%C2%A7%D2%B9" xr:uid="{00000000-0004-0000-0D00-000070020000}"/>
    <hyperlink ref="E633" r:id="rId626" display="http://hfo63.cfo.in.th/CheckDataDtl.aspx?orgid=04729&amp;balance=%A7%BA%B4%D8%C5%3Cbr/%3E%A7%BA%CA%D1%C1%BE%D1%B9%B8%EC%A1%D1%B9&amp;month=4&amp;year=2020&amp;thetype=%A7%BA%CB%B9%E8%C7%C2%A7%D2%B9" xr:uid="{00000000-0004-0000-0D00-000071020000}"/>
    <hyperlink ref="E634" r:id="rId627" display="http://hfo63.cfo.in.th/CheckDataDtl.aspx?orgid=04730&amp;balance=%A7%BA%B4%D8%C5%3Cbr/%3E%A7%BA%CA%D1%C1%BE%D1%B9%B8%EC%A1%D1%B9&amp;month=4&amp;year=2020&amp;thetype=%A7%BA%CB%B9%E8%C7%C2%A7%D2%B9" xr:uid="{00000000-0004-0000-0D00-000072020000}"/>
    <hyperlink ref="E635" r:id="rId628" display="http://hfo63.cfo.in.th/CheckDataDtl.aspx?orgid=04730&amp;balance=%A7%BA%B4%D8%C5%3Cbr/%3E%A7%BA%CA%D1%C1%BE%D1%B9%B8%EC%A1%D1%B9&amp;month=4&amp;year=2020&amp;thetype=%A7%BA%CB%B9%E8%C7%C2%A7%D2%B9" xr:uid="{00000000-0004-0000-0D00-000073020000}"/>
    <hyperlink ref="E636" r:id="rId629" display="http://hfo63.cfo.in.th/CheckDataDtl.aspx?orgid=04731&amp;balance=%A7%BA%B4%D8%C5%3Cbr/%3E%A7%BA%CA%D1%C1%BE%D1%B9%B8%EC%A1%D1%B9&amp;month=4&amp;year=2020&amp;thetype=%A7%BA%CB%B9%E8%C7%C2%A7%D2%B9" xr:uid="{00000000-0004-0000-0D00-000074020000}"/>
    <hyperlink ref="E637" r:id="rId630" display="http://hfo63.cfo.in.th/CheckDataDtl.aspx?orgid=04731&amp;balance=%A7%BA%B4%D8%C5%3Cbr/%3E%A7%BA%CA%D1%C1%BE%D1%B9%B8%EC%A1%D1%B9&amp;month=4&amp;year=2020&amp;thetype=%A7%BA%CB%B9%E8%C7%C2%A7%D2%B9" xr:uid="{00000000-0004-0000-0D00-000075020000}"/>
    <hyperlink ref="E638" r:id="rId631" display="http://hfo63.cfo.in.th/CheckDataDtl.aspx?orgid=04732&amp;balance=%A7%BA%B4%D8%C5%3Cbr/%3E%A7%BA%CA%D1%C1%BE%D1%B9%B8%EC%A1%D1%B9&amp;month=4&amp;year=2020&amp;thetype=%A7%BA%CB%B9%E8%C7%C2%A7%D2%B9" xr:uid="{00000000-0004-0000-0D00-000076020000}"/>
    <hyperlink ref="E639" r:id="rId632" display="http://hfo63.cfo.in.th/CheckDataDtl.aspx?orgid=04732&amp;balance=%A7%BA%B4%D8%C5%3Cbr/%3E%A7%BA%CA%D1%C1%BE%D1%B9%B8%EC%A1%D1%B9&amp;month=4&amp;year=2020&amp;thetype=%A7%BA%CB%B9%E8%C7%C2%A7%D2%B9" xr:uid="{00000000-0004-0000-0D00-000077020000}"/>
    <hyperlink ref="E640" r:id="rId633" display="http://hfo63.cfo.in.th/CheckDataDtl.aspx?orgid=04733&amp;balance=%A7%BA%B4%D8%C5%3Cbr/%3E%A7%BA%CA%D1%C1%BE%D1%B9%B8%EC%A1%D1%B9&amp;month=4&amp;year=2020&amp;thetype=%A7%BA%CB%B9%E8%C7%C2%A7%D2%B9" xr:uid="{00000000-0004-0000-0D00-000078020000}"/>
    <hyperlink ref="E641" r:id="rId634" display="http://hfo63.cfo.in.th/CheckDataDtl.aspx?orgid=04733&amp;balance=%A7%BA%B4%D8%C5%3Cbr/%3E%A7%BA%CA%D1%C1%BE%D1%B9%B8%EC%A1%D1%B9&amp;month=4&amp;year=2020&amp;thetype=%A7%BA%CB%B9%E8%C7%C2%A7%D2%B9" xr:uid="{00000000-0004-0000-0D00-000079020000}"/>
    <hyperlink ref="E642" r:id="rId635" display="http://hfo63.cfo.in.th/CheckDataDtl.aspx?orgid=04734&amp;balance=%A7%BA%B4%D8%C5%3Cbr/%3E%A7%BA%CA%D1%C1%BE%D1%B9%B8%EC%A1%D1%B9&amp;month=4&amp;year=2020&amp;thetype=%A7%BA%CB%B9%E8%C7%C2%A7%D2%B9" xr:uid="{00000000-0004-0000-0D00-00007A020000}"/>
    <hyperlink ref="E643" r:id="rId636" display="http://hfo63.cfo.in.th/CheckDataDtl.aspx?orgid=04734&amp;balance=%A7%BA%B4%D8%C5%3Cbr/%3E%A7%BA%CA%D1%C1%BE%D1%B9%B8%EC%A1%D1%B9&amp;month=4&amp;year=2020&amp;thetype=%A7%BA%CB%B9%E8%C7%C2%A7%D2%B9" xr:uid="{00000000-0004-0000-0D00-00007B020000}"/>
    <hyperlink ref="E644" r:id="rId637" display="http://hfo63.cfo.in.th/CheckDataDtl.aspx?orgid=04735&amp;balance=%A7%BA%B4%D8%C5%3Cbr/%3E%A7%BA%CA%D1%C1%BE%D1%B9%B8%EC%A1%D1%B9&amp;month=4&amp;year=2020&amp;thetype=%A7%BA%CB%B9%E8%C7%C2%A7%D2%B9" xr:uid="{00000000-0004-0000-0D00-00007C020000}"/>
    <hyperlink ref="E645" r:id="rId638" display="http://hfo63.cfo.in.th/CheckDataDtl.aspx?orgid=04735&amp;balance=%A7%BA%B4%D8%C5%3Cbr/%3E%A7%BA%CA%D1%C1%BE%D1%B9%B8%EC%A1%D1%B9&amp;month=4&amp;year=2020&amp;thetype=%A7%BA%CB%B9%E8%C7%C2%A7%D2%B9" xr:uid="{00000000-0004-0000-0D00-00007D020000}"/>
    <hyperlink ref="E646" r:id="rId639" display="http://hfo63.cfo.in.th/CheckDataDtl.aspx?orgid=04736&amp;balance=%A7%BA%B4%D8%C5%3Cbr/%3E%A7%BA%CA%D1%C1%BE%D1%B9%B8%EC%A1%D1%B9&amp;month=4&amp;year=2020&amp;thetype=%A7%BA%CB%B9%E8%C7%C2%A7%D2%B9" xr:uid="{00000000-0004-0000-0D00-00007E020000}"/>
    <hyperlink ref="E647" r:id="rId640" display="http://hfo63.cfo.in.th/CheckDataDtl.aspx?orgid=04736&amp;balance=%A7%BA%B4%D8%C5%3Cbr/%3E%A7%BA%CA%D1%C1%BE%D1%B9%B8%EC%A1%D1%B9&amp;month=4&amp;year=2020&amp;thetype=%A7%BA%CB%B9%E8%C7%C2%A7%D2%B9" xr:uid="{00000000-0004-0000-0D00-00007F020000}"/>
    <hyperlink ref="E648" r:id="rId641" display="http://hfo63.cfo.in.th/CheckDataDtl.aspx?orgid=04737&amp;balance=%A7%BA%B4%D8%C5%3Cbr/%3E%A7%BA%CA%D1%C1%BE%D1%B9%B8%EC%A1%D1%B9&amp;month=4&amp;year=2020&amp;thetype=%A7%BA%CB%B9%E8%C7%C2%A7%D2%B9" xr:uid="{00000000-0004-0000-0D00-000080020000}"/>
    <hyperlink ref="E649" r:id="rId642" display="http://hfo63.cfo.in.th/CheckDataDtl.aspx?orgid=04737&amp;balance=%A7%BA%B4%D8%C5%3Cbr/%3E%A7%BA%CA%D1%C1%BE%D1%B9%B8%EC%A1%D1%B9&amp;month=4&amp;year=2020&amp;thetype=%A7%BA%CB%B9%E8%C7%C2%A7%D2%B9" xr:uid="{00000000-0004-0000-0D00-000081020000}"/>
    <hyperlink ref="E650" r:id="rId643" display="http://hfo63.cfo.in.th/CheckDataDtl.aspx?orgid=04738&amp;balance=%A7%BA%B4%D8%C5%3Cbr/%3E%A7%BA%CA%D1%C1%BE%D1%B9%B8%EC%A1%D1%B9&amp;month=4&amp;year=2020&amp;thetype=%A7%BA%CB%B9%E8%C7%C2%A7%D2%B9" xr:uid="{00000000-0004-0000-0D00-000082020000}"/>
    <hyperlink ref="E651" r:id="rId644" display="http://hfo63.cfo.in.th/CheckDataDtl.aspx?orgid=04738&amp;balance=%A7%BA%B4%D8%C5%3Cbr/%3E%A7%BA%CA%D1%C1%BE%D1%B9%B8%EC%A1%D1%B9&amp;month=4&amp;year=2020&amp;thetype=%A7%BA%CB%B9%E8%C7%C2%A7%D2%B9" xr:uid="{00000000-0004-0000-0D00-000083020000}"/>
    <hyperlink ref="E652" r:id="rId645" display="http://hfo63.cfo.in.th/CheckDataDtl.aspx?orgid=04739&amp;balance=%A7%BA%B4%D8%C5%3Cbr/%3E%A7%BA%CA%D1%C1%BE%D1%B9%B8%EC%A1%D1%B9&amp;month=4&amp;year=2020&amp;thetype=%A7%BA%CB%B9%E8%C7%C2%A7%D2%B9" xr:uid="{00000000-0004-0000-0D00-000084020000}"/>
    <hyperlink ref="E653" r:id="rId646" display="http://hfo63.cfo.in.th/CheckDataDtl.aspx?orgid=04739&amp;balance=%A7%BA%B4%D8%C5%3Cbr/%3E%A7%BA%CA%D1%C1%BE%D1%B9%B8%EC%A1%D1%B9&amp;month=4&amp;year=2020&amp;thetype=%A7%BA%CB%B9%E8%C7%C2%A7%D2%B9" xr:uid="{00000000-0004-0000-0D00-000085020000}"/>
    <hyperlink ref="E654" r:id="rId647" display="http://hfo63.cfo.in.th/CheckDataDtl.aspx?orgid=04740&amp;balance=%A7%BA%B4%D8%C5%3Cbr/%3E%A7%BA%CA%D1%C1%BE%D1%B9%B8%EC%A1%D1%B9&amp;month=4&amp;year=2020&amp;thetype=%A7%BA%CB%B9%E8%C7%C2%A7%D2%B9" xr:uid="{00000000-0004-0000-0D00-000086020000}"/>
    <hyperlink ref="E655" r:id="rId648" display="http://hfo63.cfo.in.th/CheckDataDtl.aspx?orgid=04740&amp;balance=%A7%BA%B4%D8%C5%3Cbr/%3E%A7%BA%CA%D1%C1%BE%D1%B9%B8%EC%A1%D1%B9&amp;month=4&amp;year=2020&amp;thetype=%A7%BA%CB%B9%E8%C7%C2%A7%D2%B9" xr:uid="{00000000-0004-0000-0D00-000087020000}"/>
    <hyperlink ref="E656" r:id="rId649" display="http://hfo63.cfo.in.th/CheckDataDtl.aspx?orgid=04741&amp;balance=%A7%BA%B4%D8%C5%3Cbr/%3E%A7%BA%CA%D1%C1%BE%D1%B9%B8%EC%A1%D1%B9&amp;month=4&amp;year=2020&amp;thetype=%A7%BA%CB%B9%E8%C7%C2%A7%D2%B9" xr:uid="{00000000-0004-0000-0D00-000088020000}"/>
    <hyperlink ref="E657" r:id="rId650" display="http://hfo63.cfo.in.th/CheckDataDtl.aspx?orgid=04741&amp;balance=%A7%BA%B4%D8%C5%3Cbr/%3E%A7%BA%CA%D1%C1%BE%D1%B9%B8%EC%A1%D1%B9&amp;month=4&amp;year=2020&amp;thetype=%A7%BA%CB%B9%E8%C7%C2%A7%D2%B9" xr:uid="{00000000-0004-0000-0D00-000089020000}"/>
    <hyperlink ref="E658" r:id="rId651" display="http://hfo63.cfo.in.th/CheckDataDtl.aspx?orgid=04742&amp;balance=%A7%BA%B4%D8%C5%3Cbr/%3E%A7%BA%CA%D1%C1%BE%D1%B9%B8%EC%A1%D1%B9&amp;month=4&amp;year=2020&amp;thetype=%A7%BA%CB%B9%E8%C7%C2%A7%D2%B9" xr:uid="{00000000-0004-0000-0D00-00008A020000}"/>
    <hyperlink ref="E659" r:id="rId652" display="http://hfo63.cfo.in.th/CheckDataDtl.aspx?orgid=04742&amp;balance=%A7%BA%B4%D8%C5%3Cbr/%3E%A7%BA%CA%D1%C1%BE%D1%B9%B8%EC%A1%D1%B9&amp;month=4&amp;year=2020&amp;thetype=%A7%BA%CB%B9%E8%C7%C2%A7%D2%B9" xr:uid="{00000000-0004-0000-0D00-00008B020000}"/>
    <hyperlink ref="E660" r:id="rId653" display="http://hfo63.cfo.in.th/CheckDataDtl.aspx?orgid=04743&amp;balance=%A7%BA%B4%D8%C5%3Cbr/%3E%A7%BA%CA%D1%C1%BE%D1%B9%B8%EC%A1%D1%B9&amp;month=4&amp;year=2020&amp;thetype=%A7%BA%CB%B9%E8%C7%C2%A7%D2%B9" xr:uid="{00000000-0004-0000-0D00-00008C020000}"/>
    <hyperlink ref="E661" r:id="rId654" display="http://hfo63.cfo.in.th/CheckDataDtl.aspx?orgid=04743&amp;balance=%A7%BA%B4%D8%C5%3Cbr/%3E%A7%BA%CA%D1%C1%BE%D1%B9%B8%EC%A1%D1%B9&amp;month=4&amp;year=2020&amp;thetype=%A7%BA%CB%B9%E8%C7%C2%A7%D2%B9" xr:uid="{00000000-0004-0000-0D00-00008D020000}"/>
    <hyperlink ref="E662" r:id="rId655" display="http://hfo63.cfo.in.th/CheckDataDtl.aspx?orgid=04744&amp;balance=%A7%BA%B4%D8%C5%3Cbr/%3E%A7%BA%CA%D1%C1%BE%D1%B9%B8%EC%A1%D1%B9&amp;month=4&amp;year=2020&amp;thetype=%A7%BA%CB%B9%E8%C7%C2%A7%D2%B9" xr:uid="{00000000-0004-0000-0D00-00008E020000}"/>
    <hyperlink ref="E663" r:id="rId656" display="http://hfo63.cfo.in.th/CheckDataDtl.aspx?orgid=04744&amp;balance=%A7%BA%B4%D8%C5%3Cbr/%3E%A7%BA%CA%D1%C1%BE%D1%B9%B8%EC%A1%D1%B9&amp;month=4&amp;year=2020&amp;thetype=%A7%BA%CB%B9%E8%C7%C2%A7%D2%B9" xr:uid="{00000000-0004-0000-0D00-00008F020000}"/>
    <hyperlink ref="E664" r:id="rId657" display="http://hfo63.cfo.in.th/CheckDataDtl.aspx?orgid=04745&amp;balance=%A7%BA%B4%D8%C5%3Cbr/%3E%A7%BA%CA%D1%C1%BE%D1%B9%B8%EC%A1%D1%B9&amp;month=4&amp;year=2020&amp;thetype=%A7%BA%CB%B9%E8%C7%C2%A7%D2%B9" xr:uid="{00000000-0004-0000-0D00-000090020000}"/>
    <hyperlink ref="E665" r:id="rId658" display="http://hfo63.cfo.in.th/CheckDataDtl.aspx?orgid=04745&amp;balance=%A7%BA%B4%D8%C5%3Cbr/%3E%A7%BA%CA%D1%C1%BE%D1%B9%B8%EC%A1%D1%B9&amp;month=4&amp;year=2020&amp;thetype=%A7%BA%CB%B9%E8%C7%C2%A7%D2%B9" xr:uid="{00000000-0004-0000-0D00-000091020000}"/>
    <hyperlink ref="E666" r:id="rId659" display="http://hfo63.cfo.in.th/CheckDataDtl.aspx?orgid=04746&amp;balance=%A7%BA%B4%D8%C5%3Cbr/%3E%A7%BA%CA%D1%C1%BE%D1%B9%B8%EC%A1%D1%B9&amp;month=4&amp;year=2020&amp;thetype=%A7%BA%CB%B9%E8%C7%C2%A7%D2%B9" xr:uid="{00000000-0004-0000-0D00-000092020000}"/>
    <hyperlink ref="E667" r:id="rId660" display="http://hfo63.cfo.in.th/CheckDataDtl.aspx?orgid=04746&amp;balance=%A7%BA%B4%D8%C5%3Cbr/%3E%A7%BA%CA%D1%C1%BE%D1%B9%B8%EC%A1%D1%B9&amp;month=4&amp;year=2020&amp;thetype=%A7%BA%CB%B9%E8%C7%C2%A7%D2%B9" xr:uid="{00000000-0004-0000-0D00-000093020000}"/>
    <hyperlink ref="E668" r:id="rId661" display="http://hfo63.cfo.in.th/CheckDataDtl.aspx?orgid=04747&amp;balance=%A7%BA%B4%D8%C5%3Cbr/%3E%A7%BA%CA%D1%C1%BE%D1%B9%B8%EC%A1%D1%B9&amp;month=4&amp;year=2020&amp;thetype=%A7%BA%CB%B9%E8%C7%C2%A7%D2%B9" xr:uid="{00000000-0004-0000-0D00-000094020000}"/>
    <hyperlink ref="E669" r:id="rId662" display="http://hfo63.cfo.in.th/CheckDataDtl.aspx?orgid=04747&amp;balance=%A7%BA%B4%D8%C5%3Cbr/%3E%A7%BA%CA%D1%C1%BE%D1%B9%B8%EC%A1%D1%B9&amp;month=4&amp;year=2020&amp;thetype=%A7%BA%CB%B9%E8%C7%C2%A7%D2%B9" xr:uid="{00000000-0004-0000-0D00-000095020000}"/>
    <hyperlink ref="E670" r:id="rId663" display="http://hfo63.cfo.in.th/CheckDataDtl.aspx?orgid=04748&amp;balance=%A7%BA%B4%D8%C5%3Cbr/%3E%A7%BA%CA%D1%C1%BE%D1%B9%B8%EC%A1%D1%B9&amp;month=4&amp;year=2020&amp;thetype=%A7%BA%CB%B9%E8%C7%C2%A7%D2%B9" xr:uid="{00000000-0004-0000-0D00-000096020000}"/>
    <hyperlink ref="E671" r:id="rId664" display="http://hfo63.cfo.in.th/CheckDataDtl.aspx?orgid=04748&amp;balance=%A7%BA%B4%D8%C5%3Cbr/%3E%A7%BA%CA%D1%C1%BE%D1%B9%B8%EC%A1%D1%B9&amp;month=4&amp;year=2020&amp;thetype=%A7%BA%CB%B9%E8%C7%C2%A7%D2%B9" xr:uid="{00000000-0004-0000-0D00-000097020000}"/>
    <hyperlink ref="E672" r:id="rId665" display="http://hfo63.cfo.in.th/CheckDataDtl.aspx?orgid=04750&amp;balance=%A7%BA%B4%D8%C5%3Cbr/%3E%A7%BA%CA%D1%C1%BE%D1%B9%B8%EC%A1%D1%B9&amp;month=4&amp;year=2020&amp;thetype=%A7%BA%CB%B9%E8%C7%C2%A7%D2%B9" xr:uid="{00000000-0004-0000-0D00-000098020000}"/>
    <hyperlink ref="E673" r:id="rId666" display="http://hfo63.cfo.in.th/CheckDataDtl.aspx?orgid=04750&amp;balance=%A7%BA%B4%D8%C5%3Cbr/%3E%A7%BA%CA%D1%C1%BE%D1%B9%B8%EC%A1%D1%B9&amp;month=4&amp;year=2020&amp;thetype=%A7%BA%CB%B9%E8%C7%C2%A7%D2%B9" xr:uid="{00000000-0004-0000-0D00-000099020000}"/>
    <hyperlink ref="E674" r:id="rId667" display="http://hfo63.cfo.in.th/CheckDataDtl.aspx?orgid=04751&amp;balance=%A7%BA%B4%D8%C5%3Cbr/%3E%A7%BA%CA%D1%C1%BE%D1%B9%B8%EC%A1%D1%B9&amp;month=4&amp;year=2020&amp;thetype=%A7%BA%CB%B9%E8%C7%C2%A7%D2%B9" xr:uid="{00000000-0004-0000-0D00-00009A020000}"/>
    <hyperlink ref="E675" r:id="rId668" display="http://hfo63.cfo.in.th/CheckDataDtl.aspx?orgid=04751&amp;balance=%A7%BA%B4%D8%C5%3Cbr/%3E%A7%BA%CA%D1%C1%BE%D1%B9%B8%EC%A1%D1%B9&amp;month=4&amp;year=2020&amp;thetype=%A7%BA%CB%B9%E8%C7%C2%A7%D2%B9" xr:uid="{00000000-0004-0000-0D00-00009B020000}"/>
    <hyperlink ref="E676" r:id="rId669" display="http://hfo63.cfo.in.th/CheckDataDtl.aspx?orgid=04752&amp;balance=%A7%BA%B4%D8%C5%3Cbr/%3E%A7%BA%CA%D1%C1%BE%D1%B9%B8%EC%A1%D1%B9&amp;month=4&amp;year=2020&amp;thetype=%A7%BA%CB%B9%E8%C7%C2%A7%D2%B9" xr:uid="{00000000-0004-0000-0D00-00009C020000}"/>
    <hyperlink ref="E677" r:id="rId670" display="http://hfo63.cfo.in.th/CheckDataDtl.aspx?orgid=04752&amp;balance=%A7%BA%B4%D8%C5%3Cbr/%3E%A7%BA%CA%D1%C1%BE%D1%B9%B8%EC%A1%D1%B9&amp;month=4&amp;year=2020&amp;thetype=%A7%BA%CB%B9%E8%C7%C2%A7%D2%B9" xr:uid="{00000000-0004-0000-0D00-00009D020000}"/>
    <hyperlink ref="E678" r:id="rId671" display="http://hfo63.cfo.in.th/CheckDataDtl.aspx?orgid=04753&amp;balance=%A7%BA%B4%D8%C5%3Cbr/%3E%A7%BA%CA%D1%C1%BE%D1%B9%B8%EC%A1%D1%B9&amp;month=4&amp;year=2020&amp;thetype=%A7%BA%CB%B9%E8%C7%C2%A7%D2%B9" xr:uid="{00000000-0004-0000-0D00-00009E020000}"/>
    <hyperlink ref="E679" r:id="rId672" display="http://hfo63.cfo.in.th/CheckDataDtl.aspx?orgid=04753&amp;balance=%A7%BA%B4%D8%C5%3Cbr/%3E%A7%BA%CA%D1%C1%BE%D1%B9%B8%EC%A1%D1%B9&amp;month=4&amp;year=2020&amp;thetype=%A7%BA%CB%B9%E8%C7%C2%A7%D2%B9" xr:uid="{00000000-0004-0000-0D00-00009F020000}"/>
    <hyperlink ref="E680" r:id="rId673" display="http://hfo63.cfo.in.th/CheckDataDtl.aspx?orgid=04754&amp;balance=%A7%BA%B4%D8%C5%3Cbr/%3E%A7%BA%CA%D1%C1%BE%D1%B9%B8%EC%A1%D1%B9&amp;month=4&amp;year=2020&amp;thetype=%A7%BA%CB%B9%E8%C7%C2%A7%D2%B9" xr:uid="{00000000-0004-0000-0D00-0000A0020000}"/>
    <hyperlink ref="E681" r:id="rId674" display="http://hfo63.cfo.in.th/CheckDataDtl.aspx?orgid=04754&amp;balance=%A7%BA%B4%D8%C5%3Cbr/%3E%A7%BA%CA%D1%C1%BE%D1%B9%B8%EC%A1%D1%B9&amp;month=4&amp;year=2020&amp;thetype=%A7%BA%CB%B9%E8%C7%C2%A7%D2%B9" xr:uid="{00000000-0004-0000-0D00-0000A1020000}"/>
    <hyperlink ref="E682" r:id="rId675" display="http://hfo63.cfo.in.th/CheckDataDtl.aspx?orgid=04755&amp;balance=%A7%BA%B4%D8%C5%3Cbr/%3E%A7%BA%CA%D1%C1%BE%D1%B9%B8%EC%A1%D1%B9&amp;month=4&amp;year=2020&amp;thetype=%A7%BA%CB%B9%E8%C7%C2%A7%D2%B9" xr:uid="{00000000-0004-0000-0D00-0000A2020000}"/>
    <hyperlink ref="E683" r:id="rId676" display="http://hfo63.cfo.in.th/CheckDataDtl.aspx?orgid=04755&amp;balance=%A7%BA%B4%D8%C5%3Cbr/%3E%A7%BA%CA%D1%C1%BE%D1%B9%B8%EC%A1%D1%B9&amp;month=4&amp;year=2020&amp;thetype=%A7%BA%CB%B9%E8%C7%C2%A7%D2%B9" xr:uid="{00000000-0004-0000-0D00-0000A3020000}"/>
    <hyperlink ref="E684" r:id="rId677" display="http://hfo63.cfo.in.th/CheckDataDtl.aspx?orgid=04756&amp;balance=%A7%BA%B4%D8%C5%3Cbr/%3E%A7%BA%CA%D1%C1%BE%D1%B9%B8%EC%A1%D1%B9&amp;month=4&amp;year=2020&amp;thetype=%A7%BA%CB%B9%E8%C7%C2%A7%D2%B9" xr:uid="{00000000-0004-0000-0D00-0000A4020000}"/>
    <hyperlink ref="E685" r:id="rId678" display="http://hfo63.cfo.in.th/CheckDataDtl.aspx?orgid=04756&amp;balance=%A7%BA%B4%D8%C5%3Cbr/%3E%A7%BA%CA%D1%C1%BE%D1%B9%B8%EC%A1%D1%B9&amp;month=4&amp;year=2020&amp;thetype=%A7%BA%CB%B9%E8%C7%C2%A7%D2%B9" xr:uid="{00000000-0004-0000-0D00-0000A5020000}"/>
    <hyperlink ref="E686" r:id="rId679" display="http://hfo63.cfo.in.th/CheckDataDtl.aspx?orgid=04757&amp;balance=%A7%BA%B4%D8%C5%3Cbr/%3E%A7%BA%CA%D1%C1%BE%D1%B9%B8%EC%A1%D1%B9&amp;month=4&amp;year=2020&amp;thetype=%A7%BA%CB%B9%E8%C7%C2%A7%D2%B9" xr:uid="{00000000-0004-0000-0D00-0000A6020000}"/>
    <hyperlink ref="E687" r:id="rId680" display="http://hfo63.cfo.in.th/CheckDataDtl.aspx?orgid=04757&amp;balance=%A7%BA%B4%D8%C5%3Cbr/%3E%A7%BA%CA%D1%C1%BE%D1%B9%B8%EC%A1%D1%B9&amp;month=4&amp;year=2020&amp;thetype=%A7%BA%CB%B9%E8%C7%C2%A7%D2%B9" xr:uid="{00000000-0004-0000-0D00-0000A7020000}"/>
    <hyperlink ref="E688" r:id="rId681" display="http://hfo63.cfo.in.th/CheckDataDtl.aspx?orgid=04758&amp;balance=%A7%BA%B4%D8%C5%3Cbr/%3E%A7%BA%CA%D1%C1%BE%D1%B9%B8%EC%A1%D1%B9&amp;month=4&amp;year=2020&amp;thetype=%A7%BA%CB%B9%E8%C7%C2%A7%D2%B9" xr:uid="{00000000-0004-0000-0D00-0000A8020000}"/>
    <hyperlink ref="E689" r:id="rId682" display="http://hfo63.cfo.in.th/CheckDataDtl.aspx?orgid=04758&amp;balance=%A7%BA%B4%D8%C5%3Cbr/%3E%A7%BA%CA%D1%C1%BE%D1%B9%B8%EC%A1%D1%B9&amp;month=4&amp;year=2020&amp;thetype=%A7%BA%CB%B9%E8%C7%C2%A7%D2%B9" xr:uid="{00000000-0004-0000-0D00-0000A9020000}"/>
    <hyperlink ref="E690" r:id="rId683" display="http://hfo63.cfo.in.th/CheckDataDtl.aspx?orgid=04759&amp;balance=%A7%BA%B4%D8%C5%3Cbr/%3E%A7%BA%CA%D1%C1%BE%D1%B9%B8%EC%A1%D1%B9&amp;month=4&amp;year=2020&amp;thetype=%A7%BA%CB%B9%E8%C7%C2%A7%D2%B9" xr:uid="{00000000-0004-0000-0D00-0000AA020000}"/>
    <hyperlink ref="E691" r:id="rId684" display="http://hfo63.cfo.in.th/CheckDataDtl.aspx?orgid=04759&amp;balance=%A7%BA%B4%D8%C5%3Cbr/%3E%A7%BA%CA%D1%C1%BE%D1%B9%B8%EC%A1%D1%B9&amp;month=4&amp;year=2020&amp;thetype=%A7%BA%CB%B9%E8%C7%C2%A7%D2%B9" xr:uid="{00000000-0004-0000-0D00-0000AB020000}"/>
    <hyperlink ref="E692" r:id="rId685" display="http://hfo63.cfo.in.th/CheckDataDtl.aspx?orgid=04760&amp;balance=%A7%BA%B4%D8%C5%3Cbr/%3E%A7%BA%CA%D1%C1%BE%D1%B9%B8%EC%A1%D1%B9&amp;month=4&amp;year=2020&amp;thetype=%A7%BA%CB%B9%E8%C7%C2%A7%D2%B9" xr:uid="{00000000-0004-0000-0D00-0000AC020000}"/>
    <hyperlink ref="E693" r:id="rId686" display="http://hfo63.cfo.in.th/CheckDataDtl.aspx?orgid=04760&amp;balance=%A7%BA%B4%D8%C5%3Cbr/%3E%A7%BA%CA%D1%C1%BE%D1%B9%B8%EC%A1%D1%B9&amp;month=4&amp;year=2020&amp;thetype=%A7%BA%CB%B9%E8%C7%C2%A7%D2%B9" xr:uid="{00000000-0004-0000-0D00-0000AD020000}"/>
    <hyperlink ref="E694" r:id="rId687" display="http://hfo63.cfo.in.th/CheckDataDtl.aspx?orgid=04761&amp;balance=%A7%BA%B4%D8%C5%3Cbr/%3E%A7%BA%CA%D1%C1%BE%D1%B9%B8%EC%A1%D1%B9&amp;month=4&amp;year=2020&amp;thetype=%A7%BA%CB%B9%E8%C7%C2%A7%D2%B9" xr:uid="{00000000-0004-0000-0D00-0000AE020000}"/>
    <hyperlink ref="E695" r:id="rId688" display="http://hfo63.cfo.in.th/CheckDataDtl.aspx?orgid=04761&amp;balance=%A7%BA%B4%D8%C5%3Cbr/%3E%A7%BA%CA%D1%C1%BE%D1%B9%B8%EC%A1%D1%B9&amp;month=4&amp;year=2020&amp;thetype=%A7%BA%CB%B9%E8%C7%C2%A7%D2%B9" xr:uid="{00000000-0004-0000-0D00-0000AF020000}"/>
    <hyperlink ref="E696" r:id="rId689" display="http://hfo63.cfo.in.th/CheckDataDtl.aspx?orgid=04762&amp;balance=%A7%BA%B4%D8%C5%3Cbr/%3E%A7%BA%CA%D1%C1%BE%D1%B9%B8%EC%A1%D1%B9&amp;month=4&amp;year=2020&amp;thetype=%A7%BA%CB%B9%E8%C7%C2%A7%D2%B9" xr:uid="{00000000-0004-0000-0D00-0000B0020000}"/>
    <hyperlink ref="E697" r:id="rId690" display="http://hfo63.cfo.in.th/CheckDataDtl.aspx?orgid=04762&amp;balance=%A7%BA%B4%D8%C5%3Cbr/%3E%A7%BA%CA%D1%C1%BE%D1%B9%B8%EC%A1%D1%B9&amp;month=4&amp;year=2020&amp;thetype=%A7%BA%CB%B9%E8%C7%C2%A7%D2%B9" xr:uid="{00000000-0004-0000-0D00-0000B1020000}"/>
    <hyperlink ref="E698" r:id="rId691" display="http://hfo63.cfo.in.th/CheckDataDtl.aspx?orgid=04763&amp;balance=%A7%BA%B4%D8%C5%3Cbr/%3E%A7%BA%CA%D1%C1%BE%D1%B9%B8%EC%A1%D1%B9&amp;month=4&amp;year=2020&amp;thetype=%A7%BA%CB%B9%E8%C7%C2%A7%D2%B9" xr:uid="{00000000-0004-0000-0D00-0000B2020000}"/>
    <hyperlink ref="E699" r:id="rId692" display="http://hfo63.cfo.in.th/CheckDataDtl.aspx?orgid=04763&amp;balance=%A7%BA%B4%D8%C5%3Cbr/%3E%A7%BA%CA%D1%C1%BE%D1%B9%B8%EC%A1%D1%B9&amp;month=4&amp;year=2020&amp;thetype=%A7%BA%CB%B9%E8%C7%C2%A7%D2%B9" xr:uid="{00000000-0004-0000-0D00-0000B3020000}"/>
    <hyperlink ref="E700" r:id="rId693" display="http://hfo63.cfo.in.th/CheckDataDtl.aspx?orgid=04764&amp;balance=%A7%BA%B4%D8%C5%3Cbr/%3E%A7%BA%CA%D1%C1%BE%D1%B9%B8%EC%A1%D1%B9&amp;month=4&amp;year=2020&amp;thetype=%A7%BA%CB%B9%E8%C7%C2%A7%D2%B9" xr:uid="{00000000-0004-0000-0D00-0000B4020000}"/>
    <hyperlink ref="E701" r:id="rId694" display="http://hfo63.cfo.in.th/CheckDataDtl.aspx?orgid=04764&amp;balance=%A7%BA%B4%D8%C5%3Cbr/%3E%A7%BA%CA%D1%C1%BE%D1%B9%B8%EC%A1%D1%B9&amp;month=4&amp;year=2020&amp;thetype=%A7%BA%CB%B9%E8%C7%C2%A7%D2%B9" xr:uid="{00000000-0004-0000-0D00-0000B5020000}"/>
    <hyperlink ref="E702" r:id="rId695" display="http://hfo63.cfo.in.th/CheckDataDtl.aspx?orgid=04765&amp;balance=%A7%BA%B4%D8%C5%3Cbr/%3E%A7%BA%CA%D1%C1%BE%D1%B9%B8%EC%A1%D1%B9&amp;month=4&amp;year=2020&amp;thetype=%A7%BA%CB%B9%E8%C7%C2%A7%D2%B9" xr:uid="{00000000-0004-0000-0D00-0000B6020000}"/>
    <hyperlink ref="E703" r:id="rId696" display="http://hfo63.cfo.in.th/CheckDataDtl.aspx?orgid=04765&amp;balance=%A7%BA%B4%D8%C5%3Cbr/%3E%A7%BA%CA%D1%C1%BE%D1%B9%B8%EC%A1%D1%B9&amp;month=4&amp;year=2020&amp;thetype=%A7%BA%CB%B9%E8%C7%C2%A7%D2%B9" xr:uid="{00000000-0004-0000-0D00-0000B7020000}"/>
    <hyperlink ref="E704" r:id="rId697" display="http://hfo63.cfo.in.th/CheckDataDtl.aspx?orgid=04766&amp;balance=%A7%BA%B4%D8%C5%3Cbr/%3E%A7%BA%CA%D1%C1%BE%D1%B9%B8%EC%A1%D1%B9&amp;month=4&amp;year=2020&amp;thetype=%A7%BA%CB%B9%E8%C7%C2%A7%D2%B9" xr:uid="{00000000-0004-0000-0D00-0000B8020000}"/>
    <hyperlink ref="E705" r:id="rId698" display="http://hfo63.cfo.in.th/CheckDataDtl.aspx?orgid=04766&amp;balance=%A7%BA%B4%D8%C5%3Cbr/%3E%A7%BA%CA%D1%C1%BE%D1%B9%B8%EC%A1%D1%B9&amp;month=4&amp;year=2020&amp;thetype=%A7%BA%CB%B9%E8%C7%C2%A7%D2%B9" xr:uid="{00000000-0004-0000-0D00-0000B9020000}"/>
    <hyperlink ref="E706" r:id="rId699" display="http://hfo63.cfo.in.th/CheckDataDtl.aspx?orgid=04767&amp;balance=%A7%BA%B4%D8%C5%3Cbr/%3E%A7%BA%CA%D1%C1%BE%D1%B9%B8%EC%A1%D1%B9&amp;month=4&amp;year=2020&amp;thetype=%A7%BA%CB%B9%E8%C7%C2%A7%D2%B9" xr:uid="{00000000-0004-0000-0D00-0000BA020000}"/>
    <hyperlink ref="E707" r:id="rId700" display="http://hfo63.cfo.in.th/CheckDataDtl.aspx?orgid=04767&amp;balance=%A7%BA%B4%D8%C5%3Cbr/%3E%A7%BA%CA%D1%C1%BE%D1%B9%B8%EC%A1%D1%B9&amp;month=4&amp;year=2020&amp;thetype=%A7%BA%CB%B9%E8%C7%C2%A7%D2%B9" xr:uid="{00000000-0004-0000-0D00-0000BB020000}"/>
    <hyperlink ref="E708" r:id="rId701" display="http://hfo63.cfo.in.th/CheckDataDtl.aspx?orgid=04768&amp;balance=%A7%BA%B4%D8%C5%3Cbr/%3E%A7%BA%CA%D1%C1%BE%D1%B9%B8%EC%A1%D1%B9&amp;month=4&amp;year=2020&amp;thetype=%A7%BA%CB%B9%E8%C7%C2%A7%D2%B9" xr:uid="{00000000-0004-0000-0D00-0000BC020000}"/>
    <hyperlink ref="E709" r:id="rId702" display="http://hfo63.cfo.in.th/CheckDataDtl.aspx?orgid=04768&amp;balance=%A7%BA%B4%D8%C5%3Cbr/%3E%A7%BA%CA%D1%C1%BE%D1%B9%B8%EC%A1%D1%B9&amp;month=4&amp;year=2020&amp;thetype=%A7%BA%CB%B9%E8%C7%C2%A7%D2%B9" xr:uid="{00000000-0004-0000-0D00-0000BD020000}"/>
    <hyperlink ref="E710" r:id="rId703" display="http://hfo63.cfo.in.th/CheckDataDtl.aspx?orgid=04769&amp;balance=%A7%BA%B4%D8%C5%3Cbr/%3E%A7%BA%CA%D1%C1%BE%D1%B9%B8%EC%A1%D1%B9&amp;month=4&amp;year=2020&amp;thetype=%A7%BA%CB%B9%E8%C7%C2%A7%D2%B9" xr:uid="{00000000-0004-0000-0D00-0000BE020000}"/>
    <hyperlink ref="E711" r:id="rId704" display="http://hfo63.cfo.in.th/CheckDataDtl.aspx?orgid=04769&amp;balance=%A7%BA%B4%D8%C5%3Cbr/%3E%A7%BA%CA%D1%C1%BE%D1%B9%B8%EC%A1%D1%B9&amp;month=4&amp;year=2020&amp;thetype=%A7%BA%CB%B9%E8%C7%C2%A7%D2%B9" xr:uid="{00000000-0004-0000-0D00-0000BF020000}"/>
    <hyperlink ref="E712" r:id="rId705" display="http://hfo63.cfo.in.th/CheckDataDtl.aspx?orgid=04770&amp;balance=%A7%BA%B4%D8%C5%3Cbr/%3E%A7%BA%CA%D1%C1%BE%D1%B9%B8%EC%A1%D1%B9&amp;month=4&amp;year=2020&amp;thetype=%A7%BA%CB%B9%E8%C7%C2%A7%D2%B9" xr:uid="{00000000-0004-0000-0D00-0000C0020000}"/>
    <hyperlink ref="E713" r:id="rId706" display="http://hfo63.cfo.in.th/CheckDataDtl.aspx?orgid=04770&amp;balance=%A7%BA%B4%D8%C5%3Cbr/%3E%A7%BA%CA%D1%C1%BE%D1%B9%B8%EC%A1%D1%B9&amp;month=4&amp;year=2020&amp;thetype=%A7%BA%CB%B9%E8%C7%C2%A7%D2%B9" xr:uid="{00000000-0004-0000-0D00-0000C1020000}"/>
    <hyperlink ref="E714" r:id="rId707" display="http://hfo63.cfo.in.th/CheckDataDtl.aspx?orgid=04771&amp;balance=%A7%BA%B4%D8%C5%3Cbr/%3E%A7%BA%CA%D1%C1%BE%D1%B9%B8%EC%A1%D1%B9&amp;month=4&amp;year=2020&amp;thetype=%A7%BA%CB%B9%E8%C7%C2%A7%D2%B9" xr:uid="{00000000-0004-0000-0D00-0000C2020000}"/>
    <hyperlink ref="E715" r:id="rId708" display="http://hfo63.cfo.in.th/CheckDataDtl.aspx?orgid=04771&amp;balance=%A7%BA%B4%D8%C5%3Cbr/%3E%A7%BA%CA%D1%C1%BE%D1%B9%B8%EC%A1%D1%B9&amp;month=4&amp;year=2020&amp;thetype=%A7%BA%CB%B9%E8%C7%C2%A7%D2%B9" xr:uid="{00000000-0004-0000-0D00-0000C3020000}"/>
    <hyperlink ref="E716" r:id="rId709" display="http://hfo63.cfo.in.th/CheckDataDtl.aspx?orgid=04772&amp;balance=%A7%BA%B4%D8%C5%3Cbr/%3E%A7%BA%CA%D1%C1%BE%D1%B9%B8%EC%A1%D1%B9&amp;month=4&amp;year=2020&amp;thetype=%A7%BA%CB%B9%E8%C7%C2%A7%D2%B9" xr:uid="{00000000-0004-0000-0D00-0000C4020000}"/>
    <hyperlink ref="E717" r:id="rId710" display="http://hfo63.cfo.in.th/CheckDataDtl.aspx?orgid=04772&amp;balance=%A7%BA%B4%D8%C5%3Cbr/%3E%A7%BA%CA%D1%C1%BE%D1%B9%B8%EC%A1%D1%B9&amp;month=4&amp;year=2020&amp;thetype=%A7%BA%CB%B9%E8%C7%C2%A7%D2%B9" xr:uid="{00000000-0004-0000-0D00-0000C5020000}"/>
    <hyperlink ref="E718" r:id="rId711" display="http://hfo63.cfo.in.th/CheckDataDtl.aspx?orgid=04773&amp;balance=%A7%BA%B4%D8%C5%3Cbr/%3E%A7%BA%CA%D1%C1%BE%D1%B9%B8%EC%A1%D1%B9&amp;month=4&amp;year=2020&amp;thetype=%A7%BA%CB%B9%E8%C7%C2%A7%D2%B9" xr:uid="{00000000-0004-0000-0D00-0000C6020000}"/>
    <hyperlink ref="E719" r:id="rId712" display="http://hfo63.cfo.in.th/CheckDataDtl.aspx?orgid=04773&amp;balance=%A7%BA%B4%D8%C5%3Cbr/%3E%A7%BA%CA%D1%C1%BE%D1%B9%B8%EC%A1%D1%B9&amp;month=4&amp;year=2020&amp;thetype=%A7%BA%CB%B9%E8%C7%C2%A7%D2%B9" xr:uid="{00000000-0004-0000-0D00-0000C7020000}"/>
    <hyperlink ref="E720" r:id="rId713" display="http://hfo63.cfo.in.th/CheckDataDtl.aspx?orgid=04774&amp;balance=%A7%BA%B4%D8%C5%3Cbr/%3E%A7%BA%CA%D1%C1%BE%D1%B9%B8%EC%A1%D1%B9&amp;month=4&amp;year=2020&amp;thetype=%A7%BA%CB%B9%E8%C7%C2%A7%D2%B9" xr:uid="{00000000-0004-0000-0D00-0000C8020000}"/>
    <hyperlink ref="E721" r:id="rId714" display="http://hfo63.cfo.in.th/CheckDataDtl.aspx?orgid=04774&amp;balance=%A7%BA%B4%D8%C5%3Cbr/%3E%A7%BA%CA%D1%C1%BE%D1%B9%B8%EC%A1%D1%B9&amp;month=4&amp;year=2020&amp;thetype=%A7%BA%CB%B9%E8%C7%C2%A7%D2%B9" xr:uid="{00000000-0004-0000-0D00-0000C9020000}"/>
    <hyperlink ref="E722" r:id="rId715" display="http://hfo63.cfo.in.th/CheckDataDtl.aspx?orgid=04775&amp;balance=%A7%BA%B4%D8%C5%3Cbr/%3E%A7%BA%CA%D1%C1%BE%D1%B9%B8%EC%A1%D1%B9&amp;month=4&amp;year=2020&amp;thetype=%A7%BA%CB%B9%E8%C7%C2%A7%D2%B9" xr:uid="{00000000-0004-0000-0D00-0000CA020000}"/>
    <hyperlink ref="E723" r:id="rId716" display="http://hfo63.cfo.in.th/CheckDataDtl.aspx?orgid=04775&amp;balance=%A7%BA%B4%D8%C5%3Cbr/%3E%A7%BA%CA%D1%C1%BE%D1%B9%B8%EC%A1%D1%B9&amp;month=4&amp;year=2020&amp;thetype=%A7%BA%CB%B9%E8%C7%C2%A7%D2%B9" xr:uid="{00000000-0004-0000-0D00-0000CB020000}"/>
    <hyperlink ref="E724" r:id="rId717" display="http://hfo63.cfo.in.th/CheckDataDtl.aspx?orgid=04776&amp;balance=%A7%BA%B4%D8%C5%3Cbr/%3E%A7%BA%CA%D1%C1%BE%D1%B9%B8%EC%A1%D1%B9&amp;month=4&amp;year=2020&amp;thetype=%A7%BA%CB%B9%E8%C7%C2%A7%D2%B9" xr:uid="{00000000-0004-0000-0D00-0000CC020000}"/>
    <hyperlink ref="E725" r:id="rId718" display="http://hfo63.cfo.in.th/CheckDataDtl.aspx?orgid=04776&amp;balance=%A7%BA%B4%D8%C5%3Cbr/%3E%A7%BA%CA%D1%C1%BE%D1%B9%B8%EC%A1%D1%B9&amp;month=4&amp;year=2020&amp;thetype=%A7%BA%CB%B9%E8%C7%C2%A7%D2%B9" xr:uid="{00000000-0004-0000-0D00-0000CD020000}"/>
    <hyperlink ref="E726" r:id="rId719" display="http://hfo63.cfo.in.th/CheckDataDtl.aspx?orgid=04777&amp;balance=%A7%BA%B4%D8%C5%3Cbr/%3E%A7%BA%CA%D1%C1%BE%D1%B9%B8%EC%A1%D1%B9&amp;month=4&amp;year=2020&amp;thetype=%A7%BA%CB%B9%E8%C7%C2%A7%D2%B9" xr:uid="{00000000-0004-0000-0D00-0000CE020000}"/>
    <hyperlink ref="E727" r:id="rId720" display="http://hfo63.cfo.in.th/CheckDataDtl.aspx?orgid=04777&amp;balance=%A7%BA%B4%D8%C5%3Cbr/%3E%A7%BA%CA%D1%C1%BE%D1%B9%B8%EC%A1%D1%B9&amp;month=4&amp;year=2020&amp;thetype=%A7%BA%CB%B9%E8%C7%C2%A7%D2%B9" xr:uid="{00000000-0004-0000-0D00-0000CF020000}"/>
    <hyperlink ref="E728" r:id="rId721" display="http://hfo63.cfo.in.th/CheckDataDtl.aspx?orgid=04778&amp;balance=%A7%BA%B4%D8%C5%3Cbr/%3E%A7%BA%CA%D1%C1%BE%D1%B9%B8%EC%A1%D1%B9&amp;month=4&amp;year=2020&amp;thetype=%A7%BA%CB%B9%E8%C7%C2%A7%D2%B9" xr:uid="{00000000-0004-0000-0D00-0000D0020000}"/>
    <hyperlink ref="E729" r:id="rId722" display="http://hfo63.cfo.in.th/CheckDataDtl.aspx?orgid=04778&amp;balance=%A7%BA%B4%D8%C5%3Cbr/%3E%A7%BA%CA%D1%C1%BE%D1%B9%B8%EC%A1%D1%B9&amp;month=4&amp;year=2020&amp;thetype=%A7%BA%CB%B9%E8%C7%C2%A7%D2%B9" xr:uid="{00000000-0004-0000-0D00-0000D1020000}"/>
    <hyperlink ref="E730" r:id="rId723" display="http://hfo63.cfo.in.th/CheckDataDtl.aspx?orgid=04780&amp;balance=%A7%BA%B4%D8%C5%3Cbr/%3E%A7%BA%CA%D1%C1%BE%D1%B9%B8%EC%A1%D1%B9&amp;month=4&amp;year=2020&amp;thetype=%A7%BA%CB%B9%E8%C7%C2%A7%D2%B9" xr:uid="{00000000-0004-0000-0D00-0000D2020000}"/>
    <hyperlink ref="E731" r:id="rId724" display="http://hfo63.cfo.in.th/CheckDataDtl.aspx?orgid=04780&amp;balance=%A7%BA%B4%D8%C5%3Cbr/%3E%A7%BA%CA%D1%C1%BE%D1%B9%B8%EC%A1%D1%B9&amp;month=4&amp;year=2020&amp;thetype=%A7%BA%CB%B9%E8%C7%C2%A7%D2%B9" xr:uid="{00000000-0004-0000-0D00-0000D3020000}"/>
    <hyperlink ref="E732" r:id="rId725" display="http://hfo63.cfo.in.th/CheckDataDtl.aspx?orgid=04781&amp;balance=%A7%BA%B4%D8%C5%3Cbr/%3E%A7%BA%CA%D1%C1%BE%D1%B9%B8%EC%A1%D1%B9&amp;month=4&amp;year=2020&amp;thetype=%A7%BA%CB%B9%E8%C7%C2%A7%D2%B9" xr:uid="{00000000-0004-0000-0D00-0000D4020000}"/>
    <hyperlink ref="E733" r:id="rId726" display="http://hfo63.cfo.in.th/CheckDataDtl.aspx?orgid=04781&amp;balance=%A7%BA%B4%D8%C5%3Cbr/%3E%A7%BA%CA%D1%C1%BE%D1%B9%B8%EC%A1%D1%B9&amp;month=4&amp;year=2020&amp;thetype=%A7%BA%CB%B9%E8%C7%C2%A7%D2%B9" xr:uid="{00000000-0004-0000-0D00-0000D5020000}"/>
    <hyperlink ref="E734" r:id="rId727" display="http://hfo63.cfo.in.th/CheckDataDtl.aspx?orgid=10234&amp;balance=%A7%BA%B4%D8%C5%3Cbr/%3E%A7%BA%CA%D1%C1%BE%D1%B9%B8%EC%A1%D1%B9&amp;month=4&amp;year=2020&amp;thetype=%A7%BA%CB%B9%E8%C7%C2%A7%D2%B9" xr:uid="{00000000-0004-0000-0D00-0000D6020000}"/>
    <hyperlink ref="E735" r:id="rId728" display="http://hfo63.cfo.in.th/CheckDataDtl.aspx?orgid=10234&amp;balance=%A7%BA%B4%D8%C5%3Cbr/%3E%A7%BA%CA%D1%C1%BE%D1%B9%B8%EC%A1%D1%B9&amp;month=4&amp;year=2020&amp;thetype=%A7%BA%CB%B9%E8%C7%C2%A7%D2%B9" xr:uid="{00000000-0004-0000-0D00-0000D7020000}"/>
    <hyperlink ref="E736" r:id="rId729" display="http://hfo63.cfo.in.th/CheckDataDtl.aspx?orgid=10705&amp;balance=%A7%BA%B4%D8%C5%3Cbr/%3E%A7%BA%CA%D1%C1%BE%D1%B9%B8%EC%A1%D1%B9&amp;month=4&amp;year=2020&amp;thetype=%A7%BA%CB%B9%E8%C7%C2%A7%D2%B9" xr:uid="{00000000-0004-0000-0D00-0000D8020000}"/>
    <hyperlink ref="E737" r:id="rId730" display="http://hfo63.cfo.in.th/CheckDataDtl.aspx?orgid=10705&amp;balance=%A7%BA%B4%D8%C5%3Cbr/%3E%A7%BA%CA%D1%C1%BE%D1%B9%B8%EC%A1%D1%B9&amp;month=4&amp;year=2020&amp;thetype=%A7%BA%CB%B9%E8%C7%C2%A7%D2%B9" xr:uid="{00000000-0004-0000-0D00-0000D9020000}"/>
    <hyperlink ref="E738" r:id="rId731" display="http://hfo63.cfo.in.th/CheckDataDtl.aspx?orgid=11030&amp;balance=%A7%BA%B4%D8%C5%3Cbr/%3E%A7%BA%CA%D1%C1%BE%D1%B9%B8%EC%A1%D1%B9&amp;month=4&amp;year=2020&amp;thetype=%A7%BA%CB%B9%E8%C7%C2%A7%D2%B9" xr:uid="{00000000-0004-0000-0D00-0000DA020000}"/>
    <hyperlink ref="E739" r:id="rId732" display="http://hfo63.cfo.in.th/CheckDataDtl.aspx?orgid=11030&amp;balance=%A7%BA%B4%D8%C5%3Cbr/%3E%A7%BA%CA%D1%C1%BE%D1%B9%B8%EC%A1%D1%B9&amp;month=4&amp;year=2020&amp;thetype=%A7%BA%CB%B9%E8%C7%C2%A7%D2%B9" xr:uid="{00000000-0004-0000-0D00-0000DB020000}"/>
    <hyperlink ref="E740" r:id="rId733" display="http://hfo63.cfo.in.th/CheckDataDtl.aspx?orgid=11031&amp;balance=%A7%BA%B4%D8%C5%3Cbr/%3E%A7%BA%CA%D1%C1%BE%D1%B9%B8%EC%A1%D1%B9&amp;month=4&amp;year=2020&amp;thetype=%A7%BA%CB%B9%E8%C7%C2%A7%D2%B9" xr:uid="{00000000-0004-0000-0D00-0000DC020000}"/>
    <hyperlink ref="E741" r:id="rId734" display="http://hfo63.cfo.in.th/CheckDataDtl.aspx?orgid=11031&amp;balance=%A7%BA%B4%D8%C5%3Cbr/%3E%A7%BA%CA%D1%C1%BE%D1%B9%B8%EC%A1%D1%B9&amp;month=4&amp;year=2020&amp;thetype=%A7%BA%CB%B9%E8%C7%C2%A7%D2%B9" xr:uid="{00000000-0004-0000-0D00-0000DD020000}"/>
    <hyperlink ref="E742" r:id="rId735" display="http://hfo63.cfo.in.th/CheckDataDtl.aspx?orgid=11032&amp;balance=%A7%BA%B4%D8%C5%3Cbr/%3E%A7%BA%CA%D1%C1%BE%D1%B9%B8%EC%A1%D1%B9&amp;month=4&amp;year=2020&amp;thetype=%A7%BA%CB%B9%E8%C7%C2%A7%D2%B9" xr:uid="{00000000-0004-0000-0D00-0000DE020000}"/>
    <hyperlink ref="E743" r:id="rId736" display="http://hfo63.cfo.in.th/CheckDataDtl.aspx?orgid=11032&amp;balance=%A7%BA%B4%D8%C5%3Cbr/%3E%A7%BA%CA%D1%C1%BE%D1%B9%B8%EC%A1%D1%B9&amp;month=4&amp;year=2020&amp;thetype=%A7%BA%CB%B9%E8%C7%C2%A7%D2%B9" xr:uid="{00000000-0004-0000-0D00-0000DF020000}"/>
    <hyperlink ref="E744" r:id="rId737" display="http://hfo63.cfo.in.th/CheckDataDtl.aspx?orgid=11033&amp;balance=%A7%BA%B4%D8%C5%3Cbr/%3E%A7%BA%CA%D1%C1%BE%D1%B9%B8%EC%A1%D1%B9&amp;month=4&amp;year=2020&amp;thetype=%A7%BA%CB%B9%E8%C7%C2%A7%D2%B9" xr:uid="{00000000-0004-0000-0D00-0000E0020000}"/>
    <hyperlink ref="E745" r:id="rId738" display="http://hfo63.cfo.in.th/CheckDataDtl.aspx?orgid=11033&amp;balance=%A7%BA%B4%D8%C5%3Cbr/%3E%A7%BA%CA%D1%C1%BE%D1%B9%B8%EC%A1%D1%B9&amp;month=4&amp;year=2020&amp;thetype=%A7%BA%CB%B9%E8%C7%C2%A7%D2%B9" xr:uid="{00000000-0004-0000-0D00-0000E1020000}"/>
    <hyperlink ref="E746" r:id="rId739" display="http://hfo63.cfo.in.th/CheckDataDtl.aspx?orgid=11034&amp;balance=%A7%BA%B4%D8%C5%3Cbr/%3E%A7%BA%CA%D1%C1%BE%D1%B9%B8%EC%A1%D1%B9&amp;month=4&amp;year=2020&amp;thetype=%A7%BA%CB%B9%E8%C7%C2%A7%D2%B9" xr:uid="{00000000-0004-0000-0D00-0000E2020000}"/>
    <hyperlink ref="E747" r:id="rId740" display="http://hfo63.cfo.in.th/CheckDataDtl.aspx?orgid=11034&amp;balance=%A7%BA%B4%D8%C5%3Cbr/%3E%A7%BA%CA%D1%C1%BE%D1%B9%B8%EC%A1%D1%B9&amp;month=4&amp;year=2020&amp;thetype=%A7%BA%CB%B9%E8%C7%C2%A7%D2%B9" xr:uid="{00000000-0004-0000-0D00-0000E3020000}"/>
    <hyperlink ref="E748" r:id="rId741" display="http://hfo63.cfo.in.th/CheckDataDtl.aspx?orgid=11035&amp;balance=%A7%BA%B4%D8%C5%3Cbr/%3E%A7%BA%CA%D1%C1%BE%D1%B9%B8%EC%A1%D1%B9&amp;month=4&amp;year=2020&amp;thetype=%A7%BA%CB%B9%E8%C7%C2%A7%D2%B9" xr:uid="{00000000-0004-0000-0D00-0000E4020000}"/>
    <hyperlink ref="E749" r:id="rId742" display="http://hfo63.cfo.in.th/CheckDataDtl.aspx?orgid=11035&amp;balance=%A7%BA%B4%D8%C5%3Cbr/%3E%A7%BA%CA%D1%C1%BE%D1%B9%B8%EC%A1%D1%B9&amp;month=4&amp;year=2020&amp;thetype=%A7%BA%CB%B9%E8%C7%C2%A7%D2%B9" xr:uid="{00000000-0004-0000-0D00-0000E5020000}"/>
    <hyperlink ref="E750" r:id="rId743" display="http://hfo63.cfo.in.th/CheckDataDtl.aspx?orgid=11036&amp;balance=%A7%BA%B4%D8%C5%3Cbr/%3E%A7%BA%CA%D1%C1%BE%D1%B9%B8%EC%A1%D1%B9&amp;month=4&amp;year=2020&amp;thetype=%A7%BA%CB%B9%E8%C7%C2%A7%D2%B9" xr:uid="{00000000-0004-0000-0D00-0000E6020000}"/>
    <hyperlink ref="E751" r:id="rId744" display="http://hfo63.cfo.in.th/CheckDataDtl.aspx?orgid=11036&amp;balance=%A7%BA%B4%D8%C5%3Cbr/%3E%A7%BA%CA%D1%C1%BE%D1%B9%B8%EC%A1%D1%B9&amp;month=4&amp;year=2020&amp;thetype=%A7%BA%CB%B9%E8%C7%C2%A7%D2%B9" xr:uid="{00000000-0004-0000-0D00-0000E7020000}"/>
    <hyperlink ref="E752" r:id="rId745" display="http://hfo63.cfo.in.th/CheckDataDtl.aspx?orgid=11037&amp;balance=%A7%BA%B4%D8%C5%3Cbr/%3E%A7%BA%CA%D1%C1%BE%D1%B9%B8%EC%A1%D1%B9&amp;month=4&amp;year=2020&amp;thetype=%A7%BA%CB%B9%E8%C7%C2%A7%D2%B9" xr:uid="{00000000-0004-0000-0D00-0000E8020000}"/>
    <hyperlink ref="E753" r:id="rId746" display="http://hfo63.cfo.in.th/CheckDataDtl.aspx?orgid=11037&amp;balance=%A7%BA%B4%D8%C5%3Cbr/%3E%A7%BA%CA%D1%C1%BE%D1%B9%B8%EC%A1%D1%B9&amp;month=4&amp;year=2020&amp;thetype=%A7%BA%CB%B9%E8%C7%C2%A7%D2%B9" xr:uid="{00000000-0004-0000-0D00-0000E9020000}"/>
    <hyperlink ref="E754" r:id="rId747" display="http://hfo63.cfo.in.th/CheckDataDtl.aspx?orgid=11038&amp;balance=%A7%BA%B4%D8%C5%3Cbr/%3E%A7%BA%CA%D1%C1%BE%D1%B9%B8%EC%A1%D1%B9&amp;month=4&amp;year=2020&amp;thetype=%A7%BA%CB%B9%E8%C7%C2%A7%D2%B9" xr:uid="{00000000-0004-0000-0D00-0000EA020000}"/>
    <hyperlink ref="E755" r:id="rId748" display="http://hfo63.cfo.in.th/CheckDataDtl.aspx?orgid=11038&amp;balance=%A7%BA%B4%D8%C5%3Cbr/%3E%A7%BA%CA%D1%C1%BE%D1%B9%B8%EC%A1%D1%B9&amp;month=4&amp;year=2020&amp;thetype=%A7%BA%CB%B9%E8%C7%C2%A7%D2%B9" xr:uid="{00000000-0004-0000-0D00-0000EB020000}"/>
    <hyperlink ref="E756" r:id="rId749" display="http://hfo63.cfo.in.th/CheckDataDtl.aspx?orgid=11039&amp;balance=%A7%BA%B4%D8%C5%3Cbr/%3E%A7%BA%CA%D1%C1%BE%D1%B9%B8%EC%A1%D1%B9&amp;month=4&amp;year=2020&amp;thetype=%A7%BA%CB%B9%E8%C7%C2%A7%D2%B9" xr:uid="{00000000-0004-0000-0D00-0000EC020000}"/>
    <hyperlink ref="E757" r:id="rId750" display="http://hfo63.cfo.in.th/CheckDataDtl.aspx?orgid=11039&amp;balance=%A7%BA%B4%D8%C5%3Cbr/%3E%A7%BA%CA%D1%C1%BE%D1%B9%B8%EC%A1%D1%B9&amp;month=4&amp;year=2020&amp;thetype=%A7%BA%CB%B9%E8%C7%C2%A7%D2%B9" xr:uid="{00000000-0004-0000-0D00-0000ED020000}"/>
    <hyperlink ref="E758" r:id="rId751" display="http://hfo63.cfo.in.th/CheckDataDtl.aspx?orgid=11447&amp;balance=%A7%BA%B4%D8%C5%3Cbr/%3E%A7%BA%CA%D1%C1%BE%D1%B9%B8%EC%A1%D1%B9&amp;month=4&amp;year=2020&amp;thetype=%A7%BA%CB%B9%E8%C7%C2%A7%D2%B9" xr:uid="{00000000-0004-0000-0D00-0000EE020000}"/>
    <hyperlink ref="E759" r:id="rId752" display="http://hfo63.cfo.in.th/CheckDataDtl.aspx?orgid=11447&amp;balance=%A7%BA%B4%D8%C5%3Cbr/%3E%A7%BA%CA%D1%C1%BE%D1%B9%B8%EC%A1%D1%B9&amp;month=4&amp;year=2020&amp;thetype=%A7%BA%CB%B9%E8%C7%C2%A7%D2%B9" xr:uid="{00000000-0004-0000-0D00-0000EF020000}"/>
    <hyperlink ref="E760" r:id="rId753" display="http://hfo63.cfo.in.th/CheckDataDtl.aspx?orgid=13924&amp;balance=%A7%BA%B4%D8%C5%3Cbr/%3E%A7%BA%CA%D1%C1%BE%D1%B9%B8%EC%A1%D1%B9&amp;month=4&amp;year=2020&amp;thetype=%A7%BA%CB%B9%E8%C7%C2%A7%D2%B9" xr:uid="{00000000-0004-0000-0D00-0000F0020000}"/>
    <hyperlink ref="E761" r:id="rId754" display="http://hfo63.cfo.in.th/CheckDataDtl.aspx?orgid=13924&amp;balance=%A7%BA%B4%D8%C5%3Cbr/%3E%A7%BA%CA%D1%C1%BE%D1%B9%B8%EC%A1%D1%B9&amp;month=4&amp;year=2020&amp;thetype=%A7%BA%CB%B9%E8%C7%C2%A7%D2%B9" xr:uid="{00000000-0004-0000-0D00-0000F1020000}"/>
    <hyperlink ref="E762" r:id="rId755" display="http://hfo63.cfo.in.th/CheckDataDtl.aspx?orgid=13925&amp;balance=%A7%BA%B4%D8%C5%3Cbr/%3E%A7%BA%CA%D1%C1%BE%D1%B9%B8%EC%A1%D1%B9&amp;month=4&amp;year=2020&amp;thetype=%A7%BA%CB%B9%E8%C7%C2%A7%D2%B9" xr:uid="{00000000-0004-0000-0D00-0000F2020000}"/>
    <hyperlink ref="E763" r:id="rId756" display="http://hfo63.cfo.in.th/CheckDataDtl.aspx?orgid=13925&amp;balance=%A7%BA%B4%D8%C5%3Cbr/%3E%A7%BA%CA%D1%C1%BE%D1%B9%B8%EC%A1%D1%B9&amp;month=4&amp;year=2020&amp;thetype=%A7%BA%CB%B9%E8%C7%C2%A7%D2%B9" xr:uid="{00000000-0004-0000-0D00-0000F3020000}"/>
    <hyperlink ref="E764" r:id="rId757" display="http://hfo63.cfo.in.th/CheckDataDtl.aspx?orgid=13926&amp;balance=%A7%BA%B4%D8%C5%3Cbr/%3E%A7%BA%CA%D1%C1%BE%D1%B9%B8%EC%A1%D1%B9&amp;month=4&amp;year=2020&amp;thetype=%A7%BA%CB%B9%E8%C7%C2%A7%D2%B9" xr:uid="{00000000-0004-0000-0D00-0000F4020000}"/>
    <hyperlink ref="E765" r:id="rId758" display="http://hfo63.cfo.in.th/CheckDataDtl.aspx?orgid=13926&amp;balance=%A7%BA%B4%D8%C5%3Cbr/%3E%A7%BA%CA%D1%C1%BE%D1%B9%B8%EC%A1%D1%B9&amp;month=4&amp;year=2020&amp;thetype=%A7%BA%CB%B9%E8%C7%C2%A7%D2%B9" xr:uid="{00000000-0004-0000-0D00-0000F5020000}"/>
    <hyperlink ref="E766" r:id="rId759" display="http://hfo63.cfo.in.th/CheckDataDtl.aspx?orgid=13927&amp;balance=%A7%BA%B4%D8%C5%3Cbr/%3E%A7%BA%CA%D1%C1%BE%D1%B9%B8%EC%A1%D1%B9&amp;month=4&amp;year=2020&amp;thetype=%A7%BA%CB%B9%E8%C7%C2%A7%D2%B9" xr:uid="{00000000-0004-0000-0D00-0000F6020000}"/>
    <hyperlink ref="E767" r:id="rId760" display="http://hfo63.cfo.in.th/CheckDataDtl.aspx?orgid=13927&amp;balance=%A7%BA%B4%D8%C5%3Cbr/%3E%A7%BA%CA%D1%C1%BE%D1%B9%B8%EC%A1%D1%B9&amp;month=4&amp;year=2020&amp;thetype=%A7%BA%CB%B9%E8%C7%C2%A7%D2%B9" xr:uid="{00000000-0004-0000-0D00-0000F7020000}"/>
    <hyperlink ref="E768" r:id="rId761" display="http://hfo63.cfo.in.th/CheckDataDtl.aspx?orgid=13928&amp;balance=%A7%BA%B4%D8%C5%3Cbr/%3E%A7%BA%CA%D1%C1%BE%D1%B9%B8%EC%A1%D1%B9&amp;month=4&amp;year=2020&amp;thetype=%A7%BA%CB%B9%E8%C7%C2%A7%D2%B9" xr:uid="{00000000-0004-0000-0D00-0000F8020000}"/>
    <hyperlink ref="E769" r:id="rId762" display="http://hfo63.cfo.in.th/CheckDataDtl.aspx?orgid=13928&amp;balance=%A7%BA%B4%D8%C5%3Cbr/%3E%A7%BA%CA%D1%C1%BE%D1%B9%B8%EC%A1%D1%B9&amp;month=4&amp;year=2020&amp;thetype=%A7%BA%CB%B9%E8%C7%C2%A7%D2%B9" xr:uid="{00000000-0004-0000-0D00-0000F9020000}"/>
    <hyperlink ref="E770" r:id="rId763" display="http://hfo63.cfo.in.th/CheckDataDtl.aspx?orgid=13929&amp;balance=%A7%BA%B4%D8%C5%3Cbr/%3E%A7%BA%CA%D1%C1%BE%D1%B9%B8%EC%A1%D1%B9&amp;month=4&amp;year=2020&amp;thetype=%A7%BA%CB%B9%E8%C7%C2%A7%D2%B9" xr:uid="{00000000-0004-0000-0D00-0000FA020000}"/>
    <hyperlink ref="E771" r:id="rId764" display="http://hfo63.cfo.in.th/CheckDataDtl.aspx?orgid=13929&amp;balance=%A7%BA%B4%D8%C5%3Cbr/%3E%A7%BA%CA%D1%C1%BE%D1%B9%B8%EC%A1%D1%B9&amp;month=4&amp;year=2020&amp;thetype=%A7%BA%CB%B9%E8%C7%C2%A7%D2%B9" xr:uid="{00000000-0004-0000-0D00-0000FB020000}"/>
    <hyperlink ref="E772" r:id="rId765" display="http://hfo63.cfo.in.th/CheckDataDtl.aspx?orgid=13930&amp;balance=%A7%BA%B4%D8%C5%3Cbr/%3E%A7%BA%CA%D1%C1%BE%D1%B9%B8%EC%A1%D1%B9&amp;month=4&amp;year=2020&amp;thetype=%A7%BA%CB%B9%E8%C7%C2%A7%D2%B9" xr:uid="{00000000-0004-0000-0D00-0000FC020000}"/>
    <hyperlink ref="E773" r:id="rId766" display="http://hfo63.cfo.in.th/CheckDataDtl.aspx?orgid=13930&amp;balance=%A7%BA%B4%D8%C5%3Cbr/%3E%A7%BA%CA%D1%C1%BE%D1%B9%B8%EC%A1%D1%B9&amp;month=4&amp;year=2020&amp;thetype=%A7%BA%CB%B9%E8%C7%C2%A7%D2%B9" xr:uid="{00000000-0004-0000-0D00-0000FD020000}"/>
    <hyperlink ref="E774" r:id="rId767" display="http://hfo63.cfo.in.th/CheckDataDtl.aspx?orgid=14133&amp;balance=%A7%BA%B4%D8%C5%3Cbr/%3E%A7%BA%CA%D1%C1%BE%D1%B9%B8%EC%A1%D1%B9&amp;month=4&amp;year=2020&amp;thetype=%A7%BA%CB%B9%E8%C7%C2%A7%D2%B9" xr:uid="{00000000-0004-0000-0D00-0000FE020000}"/>
    <hyperlink ref="E775" r:id="rId768" display="http://hfo63.cfo.in.th/CheckDataDtl.aspx?orgid=14133&amp;balance=%A7%BA%B4%D8%C5%3Cbr/%3E%A7%BA%CA%D1%C1%BE%D1%B9%B8%EC%A1%D1%B9&amp;month=4&amp;year=2020&amp;thetype=%A7%BA%CB%B9%E8%C7%C2%A7%D2%B9" xr:uid="{00000000-0004-0000-0D00-0000FF020000}"/>
    <hyperlink ref="E776" r:id="rId769" display="http://hfo63.cfo.in.th/CheckDataDtl.aspx?orgid=14149&amp;balance=&amp;month=4&amp;year=2020&amp;thetype=%A7%BA%CB%B9%E8%C7%C2%A7%D2%B9" xr:uid="{00000000-0004-0000-0D00-000000030000}"/>
    <hyperlink ref="E777" r:id="rId770" display="http://hfo63.cfo.in.th/CheckDataDtl.aspx?orgid=14352&amp;balance=%A7%BA%B4%D8%C5%3Cbr/%3E%A7%BA%CA%D1%C1%BE%D1%B9%B8%EC%A1%D1%B9&amp;month=4&amp;year=2020&amp;thetype=%A7%BA%CB%B9%E8%C7%C2%A7%D2%B9" xr:uid="{00000000-0004-0000-0D00-000001030000}"/>
    <hyperlink ref="E778" r:id="rId771" display="http://hfo63.cfo.in.th/CheckDataDtl.aspx?orgid=14352&amp;balance=%A7%BA%B4%D8%C5%3Cbr/%3E%A7%BA%CA%D1%C1%BE%D1%B9%B8%EC%A1%D1%B9&amp;month=4&amp;year=2020&amp;thetype=%A7%BA%CB%B9%E8%C7%C2%A7%D2%B9" xr:uid="{00000000-0004-0000-0D00-000002030000}"/>
    <hyperlink ref="E779" r:id="rId772" display="http://hfo63.cfo.in.th/CheckDataDtl.aspx?orgid=14353&amp;balance=%A7%BA%B4%D8%C5%3Cbr/%3E%A7%BA%CA%D1%C1%BE%D1%B9%B8%EC%A1%D1%B9&amp;month=4&amp;year=2020&amp;thetype=%A7%BA%CB%B9%E8%C7%C2%A7%D2%B9" xr:uid="{00000000-0004-0000-0D00-000003030000}"/>
    <hyperlink ref="E780" r:id="rId773" display="http://hfo63.cfo.in.th/CheckDataDtl.aspx?orgid=14353&amp;balance=%A7%BA%B4%D8%C5%3Cbr/%3E%A7%BA%CA%D1%C1%BE%D1%B9%B8%EC%A1%D1%B9&amp;month=4&amp;year=2020&amp;thetype=%A7%BA%CB%B9%E8%C7%C2%A7%D2%B9" xr:uid="{00000000-0004-0000-0D00-000004030000}"/>
    <hyperlink ref="E781" r:id="rId774" display="http://hfo63.cfo.in.th/CheckDataDtl.aspx?orgid=14355&amp;balance=%A7%BA%B4%D8%C5%3Cbr/%3E%A7%BA%CA%D1%C1%BE%D1%B9%B8%EC%A1%D1%B9&amp;month=4&amp;year=2020&amp;thetype=%A7%BA%CB%B9%E8%C7%C2%A7%D2%B9" xr:uid="{00000000-0004-0000-0D00-000005030000}"/>
    <hyperlink ref="E782" r:id="rId775" display="http://hfo63.cfo.in.th/CheckDataDtl.aspx?orgid=14355&amp;balance=%A7%BA%B4%D8%C5%3Cbr/%3E%A7%BA%CA%D1%C1%BE%D1%B9%B8%EC%A1%D1%B9&amp;month=4&amp;year=2020&amp;thetype=%A7%BA%CB%B9%E8%C7%C2%A7%D2%B9" xr:uid="{00000000-0004-0000-0D00-000006030000}"/>
    <hyperlink ref="E783" r:id="rId776" display="http://hfo63.cfo.in.th/CheckDataDtl.aspx?orgid=14356&amp;balance=%A7%BA%B4%D8%C5%3Cbr/%3E%A7%BA%CA%D1%C1%BE%D1%B9%B8%EC%A1%D1%B9&amp;month=4&amp;year=2020&amp;thetype=%A7%BA%CB%B9%E8%C7%C2%A7%D2%B9" xr:uid="{00000000-0004-0000-0D00-000007030000}"/>
    <hyperlink ref="E784" r:id="rId777" display="http://hfo63.cfo.in.th/CheckDataDtl.aspx?orgid=14356&amp;balance=%A7%BA%B4%D8%C5%3Cbr/%3E%A7%BA%CA%D1%C1%BE%D1%B9%B8%EC%A1%D1%B9&amp;month=4&amp;year=2020&amp;thetype=%A7%BA%CB%B9%E8%C7%C2%A7%D2%B9" xr:uid="{00000000-0004-0000-0D00-000008030000}"/>
    <hyperlink ref="E785" r:id="rId778" display="http://hfo63.cfo.in.th/CheckDataDtl.aspx?orgid=14463&amp;balance=%A7%BA%B4%D8%C5%3Cbr/%3E%A7%BA%CA%D1%C1%BE%D1%B9%B8%EC%A1%D1%B9&amp;month=4&amp;year=2020&amp;thetype=%A7%BA%CB%B9%E8%C7%C2%A7%D2%B9" xr:uid="{00000000-0004-0000-0D00-000009030000}"/>
    <hyperlink ref="E786" r:id="rId779" display="http://hfo63.cfo.in.th/CheckDataDtl.aspx?orgid=14463&amp;balance=%A7%BA%B4%D8%C5%3Cbr/%3E%A7%BA%CA%D1%C1%BE%D1%B9%B8%EC%A1%D1%B9&amp;month=4&amp;year=2020&amp;thetype=%A7%BA%CB%B9%E8%C7%C2%A7%D2%B9" xr:uid="{00000000-0004-0000-0D00-00000A030000}"/>
    <hyperlink ref="E787" r:id="rId780" display="http://hfo63.cfo.in.th/CheckDataDtl.aspx?orgid=14464&amp;balance=%A7%BA%B4%D8%C5%3Cbr/%3E%A7%BA%CA%D1%C1%BE%D1%B9%B8%EC%A1%D1%B9&amp;month=4&amp;year=2020&amp;thetype=%A7%BA%CB%B9%E8%C7%C2%A7%D2%B9" xr:uid="{00000000-0004-0000-0D00-00000B030000}"/>
    <hyperlink ref="E788" r:id="rId781" display="http://hfo63.cfo.in.th/CheckDataDtl.aspx?orgid=14464&amp;balance=%A7%BA%B4%D8%C5%3Cbr/%3E%A7%BA%CA%D1%C1%BE%D1%B9%B8%EC%A1%D1%B9&amp;month=4&amp;year=2020&amp;thetype=%A7%BA%CB%B9%E8%C7%C2%A7%D2%B9" xr:uid="{00000000-0004-0000-0D00-00000C030000}"/>
    <hyperlink ref="E789" r:id="rId782" display="http://hfo63.cfo.in.th/CheckDataDtl.aspx?orgid=28861&amp;balance=%A7%BA%B4%D8%C5%3Cbr/%3E%A7%BA%CA%D1%C1%BE%D1%B9%B8%EC%A1%D1%B9&amp;month=4&amp;year=2020&amp;thetype=%A7%BA%CB%B9%E8%C7%C2%A7%D2%B9" xr:uid="{00000000-0004-0000-0D00-00000D030000}"/>
    <hyperlink ref="E790" r:id="rId783" display="http://hfo63.cfo.in.th/CheckDataDtl.aspx?orgid=28861&amp;balance=%A7%BA%B4%D8%C5%3Cbr/%3E%A7%BA%CA%D1%C1%BE%D1%B9%B8%EC%A1%D1%B9&amp;month=4&amp;year=2020&amp;thetype=%A7%BA%CB%B9%E8%C7%C2%A7%D2%B9" xr:uid="{00000000-0004-0000-0D00-00000E030000}"/>
    <hyperlink ref="E791" r:id="rId784" display="http://hfo63.cfo.in.th/CheckDataDtl.aspx?orgid=00493&amp;balance=%A7%BA%B4%D8%C5%3Cbr/%3E%A7%BA%CA%D1%C1%BE%D1%B9%B8%EC%A1%D1%B9&amp;month=4&amp;year=2020&amp;thetype=%A7%BA%CB%B9%E8%C7%C2%A7%D2%B9" xr:uid="{00000000-0004-0000-0D00-00000F030000}"/>
    <hyperlink ref="E792" r:id="rId785" display="http://hfo63.cfo.in.th/CheckDataDtl.aspx?orgid=00493&amp;balance=%A7%BA%B4%D8%C5%3Cbr/%3E%A7%BA%CA%D1%C1%BE%D1%B9%B8%EC%A1%D1%B9&amp;month=4&amp;year=2020&amp;thetype=%A7%BA%CB%B9%E8%C7%C2%A7%D2%B9" xr:uid="{00000000-0004-0000-0D00-000010030000}"/>
    <hyperlink ref="E793" r:id="rId786" display="http://hfo63.cfo.in.th/CheckDataDtl.aspx?orgid=00494&amp;balance=%A7%BA%B4%D8%C5%3Cbr/%3E%A7%BA%CA%D1%C1%BE%D1%B9%B8%EC%A1%D1%B9&amp;month=4&amp;year=2020&amp;thetype=%A7%BA%CB%B9%E8%C7%C2%A7%D2%B9" xr:uid="{00000000-0004-0000-0D00-000011030000}"/>
    <hyperlink ref="E794" r:id="rId787" display="http://hfo63.cfo.in.th/CheckDataDtl.aspx?orgid=00494&amp;balance=%A7%BA%B4%D8%C5%3Cbr/%3E%A7%BA%CA%D1%C1%BE%D1%B9%B8%EC%A1%D1%B9&amp;month=4&amp;year=2020&amp;thetype=%A7%BA%CB%B9%E8%C7%C2%A7%D2%B9" xr:uid="{00000000-0004-0000-0D00-000012030000}"/>
    <hyperlink ref="E795" r:id="rId788" display="http://hfo63.cfo.in.th/CheckDataDtl.aspx?orgid=00495&amp;balance=%A7%BA%B4%D8%C5%3Cbr/%3E%A7%BA%CA%D1%C1%BE%D1%B9%B8%EC%A1%D1%B9&amp;month=4&amp;year=2020&amp;thetype=%A7%BA%CB%B9%E8%C7%C2%A7%D2%B9" xr:uid="{00000000-0004-0000-0D00-000013030000}"/>
    <hyperlink ref="E796" r:id="rId789" display="http://hfo63.cfo.in.th/CheckDataDtl.aspx?orgid=00495&amp;balance=%A7%BA%B4%D8%C5%3Cbr/%3E%A7%BA%CA%D1%C1%BE%D1%B9%B8%EC%A1%D1%B9&amp;month=4&amp;year=2020&amp;thetype=%A7%BA%CB%B9%E8%C7%C2%A7%D2%B9" xr:uid="{00000000-0004-0000-0D00-000014030000}"/>
    <hyperlink ref="E797" r:id="rId790" display="http://hfo63.cfo.in.th/CheckDataDtl.aspx?orgid=00496&amp;balance=%A7%BA%B4%D8%C5%3Cbr/%3E%A7%BA%CA%D1%C1%BE%D1%B9%B8%EC%A1%D1%B9&amp;month=4&amp;year=2020&amp;thetype=%A7%BA%CB%B9%E8%C7%C2%A7%D2%B9" xr:uid="{00000000-0004-0000-0D00-000015030000}"/>
    <hyperlink ref="E798" r:id="rId791" display="http://hfo63.cfo.in.th/CheckDataDtl.aspx?orgid=00496&amp;balance=%A7%BA%B4%D8%C5%3Cbr/%3E%A7%BA%CA%D1%C1%BE%D1%B9%B8%EC%A1%D1%B9&amp;month=4&amp;year=2020&amp;thetype=%A7%BA%CB%B9%E8%C7%C2%A7%D2%B9" xr:uid="{00000000-0004-0000-0D00-000016030000}"/>
    <hyperlink ref="E799" r:id="rId792" display="http://hfo63.cfo.in.th/CheckDataDtl.aspx?orgid=00497&amp;balance=%A7%BA%B4%D8%C5%3Cbr/%3E%A7%BA%CA%D1%C1%BE%D1%B9%B8%EC%A1%D1%B9&amp;month=4&amp;year=2020&amp;thetype=%A7%BA%CB%B9%E8%C7%C2%A7%D2%B9" xr:uid="{00000000-0004-0000-0D00-000017030000}"/>
    <hyperlink ref="E800" r:id="rId793" display="http://hfo63.cfo.in.th/CheckDataDtl.aspx?orgid=00497&amp;balance=%A7%BA%B4%D8%C5%3Cbr/%3E%A7%BA%CA%D1%C1%BE%D1%B9%B8%EC%A1%D1%B9&amp;month=4&amp;year=2020&amp;thetype=%A7%BA%CB%B9%E8%C7%C2%A7%D2%B9" xr:uid="{00000000-0004-0000-0D00-000018030000}"/>
    <hyperlink ref="E801" r:id="rId794" display="http://hfo63.cfo.in.th/CheckDataDtl.aspx?orgid=00498&amp;balance=%A7%BA%B4%D8%C5%3Cbr/%3E%A7%BA%CA%D1%C1%BE%D1%B9%B8%EC%A1%D1%B9&amp;month=4&amp;year=2020&amp;thetype=%A7%BA%CB%B9%E8%C7%C2%A7%D2%B9" xr:uid="{00000000-0004-0000-0D00-000019030000}"/>
    <hyperlink ref="E802" r:id="rId795" display="http://hfo63.cfo.in.th/CheckDataDtl.aspx?orgid=00498&amp;balance=%A7%BA%B4%D8%C5%3Cbr/%3E%A7%BA%CA%D1%C1%BE%D1%B9%B8%EC%A1%D1%B9&amp;month=4&amp;year=2020&amp;thetype=%A7%BA%CB%B9%E8%C7%C2%A7%D2%B9" xr:uid="{00000000-0004-0000-0D00-00001A030000}"/>
    <hyperlink ref="E803" r:id="rId796" display="http://hfo63.cfo.in.th/CheckDataDtl.aspx?orgid=00499&amp;balance=%A7%BA%B4%D8%C5%3Cbr/%3E%A7%BA%CA%D1%C1%BE%D1%B9%B8%EC%A1%D1%B9&amp;month=4&amp;year=2020&amp;thetype=%A7%BA%CB%B9%E8%C7%C2%A7%D2%B9" xr:uid="{00000000-0004-0000-0D00-00001B030000}"/>
    <hyperlink ref="E804" r:id="rId797" display="http://hfo63.cfo.in.th/CheckDataDtl.aspx?orgid=00499&amp;balance=%A7%BA%B4%D8%C5%3Cbr/%3E%A7%BA%CA%D1%C1%BE%D1%B9%B8%EC%A1%D1%B9&amp;month=4&amp;year=2020&amp;thetype=%A7%BA%CB%B9%E8%C7%C2%A7%D2%B9" xr:uid="{00000000-0004-0000-0D00-00001C030000}"/>
    <hyperlink ref="E805" r:id="rId798" display="http://hfo63.cfo.in.th/CheckDataDtl.aspx?orgid=00500&amp;balance=%A7%BA%B4%D8%C5%3Cbr/%3E%A7%BA%CA%D1%C1%BE%D1%B9%B8%EC%A1%D1%B9&amp;month=4&amp;year=2020&amp;thetype=%A7%BA%CB%B9%E8%C7%C2%A7%D2%B9" xr:uid="{00000000-0004-0000-0D00-00001D030000}"/>
    <hyperlink ref="E806" r:id="rId799" display="http://hfo63.cfo.in.th/CheckDataDtl.aspx?orgid=00500&amp;balance=%A7%BA%B4%D8%C5%3Cbr/%3E%A7%BA%CA%D1%C1%BE%D1%B9%B8%EC%A1%D1%B9&amp;month=4&amp;year=2020&amp;thetype=%A7%BA%CB%B9%E8%C7%C2%A7%D2%B9" xr:uid="{00000000-0004-0000-0D00-00001E030000}"/>
    <hyperlink ref="E807" r:id="rId800" display="http://hfo63.cfo.in.th/CheckDataDtl.aspx?orgid=00501&amp;balance=%A7%BA%B4%D8%C5%3Cbr/%3E%A7%BA%CA%D1%C1%BE%D1%B9%B8%EC%A1%D1%B9&amp;month=4&amp;year=2020&amp;thetype=%A7%BA%CB%B9%E8%C7%C2%A7%D2%B9" xr:uid="{00000000-0004-0000-0D00-00001F030000}"/>
    <hyperlink ref="E808" r:id="rId801" display="http://hfo63.cfo.in.th/CheckDataDtl.aspx?orgid=00501&amp;balance=%A7%BA%B4%D8%C5%3Cbr/%3E%A7%BA%CA%D1%C1%BE%D1%B9%B8%EC%A1%D1%B9&amp;month=4&amp;year=2020&amp;thetype=%A7%BA%CB%B9%E8%C7%C2%A7%D2%B9" xr:uid="{00000000-0004-0000-0D00-000020030000}"/>
    <hyperlink ref="E809" r:id="rId802" display="http://hfo63.cfo.in.th/CheckDataDtl.aspx?orgid=00502&amp;balance=%A7%BA%B4%D8%C5%3Cbr/%3E%A7%BA%CA%D1%C1%BE%D1%B9%B8%EC%A1%D1%B9&amp;month=4&amp;year=2020&amp;thetype=%A7%BA%CB%B9%E8%C7%C2%A7%D2%B9" xr:uid="{00000000-0004-0000-0D00-000021030000}"/>
    <hyperlink ref="E810" r:id="rId803" display="http://hfo63.cfo.in.th/CheckDataDtl.aspx?orgid=00502&amp;balance=%A7%BA%B4%D8%C5%3Cbr/%3E%A7%BA%CA%D1%C1%BE%D1%B9%B8%EC%A1%D1%B9&amp;month=4&amp;year=2020&amp;thetype=%A7%BA%CB%B9%E8%C7%C2%A7%D2%B9" xr:uid="{00000000-0004-0000-0D00-000022030000}"/>
    <hyperlink ref="E811" r:id="rId804" display="http://hfo63.cfo.in.th/CheckDataDtl.aspx?orgid=00503&amp;balance=%A7%BA%B4%D8%C5%3Cbr/%3E%A7%BA%CA%D1%C1%BE%D1%B9%B8%EC%A1%D1%B9&amp;month=4&amp;year=2020&amp;thetype=%A7%BA%CB%B9%E8%C7%C2%A7%D2%B9" xr:uid="{00000000-0004-0000-0D00-000023030000}"/>
    <hyperlink ref="E812" r:id="rId805" display="http://hfo63.cfo.in.th/CheckDataDtl.aspx?orgid=00503&amp;balance=%A7%BA%B4%D8%C5%3Cbr/%3E%A7%BA%CA%D1%C1%BE%D1%B9%B8%EC%A1%D1%B9&amp;month=4&amp;year=2020&amp;thetype=%A7%BA%CB%B9%E8%C7%C2%A7%D2%B9" xr:uid="{00000000-0004-0000-0D00-000024030000}"/>
    <hyperlink ref="E813" r:id="rId806" display="http://hfo63.cfo.in.th/CheckDataDtl.aspx?orgid=00504&amp;balance=%A7%BA%B4%D8%C5%3Cbr/%3E%A7%BA%CA%D1%C1%BE%D1%B9%B8%EC%A1%D1%B9&amp;month=4&amp;year=2020&amp;thetype=%A7%BA%CB%B9%E8%C7%C2%A7%D2%B9" xr:uid="{00000000-0004-0000-0D00-000025030000}"/>
    <hyperlink ref="E814" r:id="rId807" display="http://hfo63.cfo.in.th/CheckDataDtl.aspx?orgid=00504&amp;balance=%A7%BA%B4%D8%C5%3Cbr/%3E%A7%BA%CA%D1%C1%BE%D1%B9%B8%EC%A1%D1%B9&amp;month=4&amp;year=2020&amp;thetype=%A7%BA%CB%B9%E8%C7%C2%A7%D2%B9" xr:uid="{00000000-0004-0000-0D00-000026030000}"/>
    <hyperlink ref="E815" r:id="rId808" display="http://hfo63.cfo.in.th/CheckDataDtl.aspx?orgid=00505&amp;balance=%A7%BA%B4%D8%C5%3Cbr/%3E%A7%BA%CA%D1%C1%BE%D1%B9%B8%EC%A1%D1%B9&amp;month=4&amp;year=2020&amp;thetype=%A7%BA%CB%B9%E8%C7%C2%A7%D2%B9" xr:uid="{00000000-0004-0000-0D00-000027030000}"/>
    <hyperlink ref="E816" r:id="rId809" display="http://hfo63.cfo.in.th/CheckDataDtl.aspx?orgid=00505&amp;balance=%A7%BA%B4%D8%C5%3Cbr/%3E%A7%BA%CA%D1%C1%BE%D1%B9%B8%EC%A1%D1%B9&amp;month=4&amp;year=2020&amp;thetype=%A7%BA%CB%B9%E8%C7%C2%A7%D2%B9" xr:uid="{00000000-0004-0000-0D00-000028030000}"/>
    <hyperlink ref="E817" r:id="rId810" display="http://hfo63.cfo.in.th/CheckDataDtl.aspx?orgid=00506&amp;balance=%A7%BA%B4%D8%C5%3Cbr/%3E%A7%BA%CA%D1%C1%BE%D1%B9%B8%EC%A1%D1%B9&amp;month=4&amp;year=2020&amp;thetype=%A7%BA%CB%B9%E8%C7%C2%A7%D2%B9" xr:uid="{00000000-0004-0000-0D00-000029030000}"/>
    <hyperlink ref="E818" r:id="rId811" display="http://hfo63.cfo.in.th/CheckDataDtl.aspx?orgid=00506&amp;balance=%A7%BA%B4%D8%C5%3Cbr/%3E%A7%BA%CA%D1%C1%BE%D1%B9%B8%EC%A1%D1%B9&amp;month=4&amp;year=2020&amp;thetype=%A7%BA%CB%B9%E8%C7%C2%A7%D2%B9" xr:uid="{00000000-0004-0000-0D00-00002A030000}"/>
    <hyperlink ref="E819" r:id="rId812" display="http://hfo63.cfo.in.th/CheckDataDtl.aspx?orgid=00507&amp;balance=%A7%BA%B4%D8%C5%3Cbr/%3E%A7%BA%CA%D1%C1%BE%D1%B9%B8%EC%A1%D1%B9&amp;month=4&amp;year=2020&amp;thetype=%A7%BA%CB%B9%E8%C7%C2%A7%D2%B9" xr:uid="{00000000-0004-0000-0D00-00002B030000}"/>
    <hyperlink ref="E820" r:id="rId813" display="http://hfo63.cfo.in.th/CheckDataDtl.aspx?orgid=00507&amp;balance=%A7%BA%B4%D8%C5%3Cbr/%3E%A7%BA%CA%D1%C1%BE%D1%B9%B8%EC%A1%D1%B9&amp;month=4&amp;year=2020&amp;thetype=%A7%BA%CB%B9%E8%C7%C2%A7%D2%B9" xr:uid="{00000000-0004-0000-0D00-00002C030000}"/>
    <hyperlink ref="E821" r:id="rId814" display="http://hfo63.cfo.in.th/CheckDataDtl.aspx?orgid=00508&amp;balance=%A7%BA%B4%D8%C5%3Cbr/%3E%A7%BA%CA%D1%C1%BE%D1%B9%B8%EC%A1%D1%B9&amp;month=4&amp;year=2020&amp;thetype=%A7%BA%CB%B9%E8%C7%C2%A7%D2%B9" xr:uid="{00000000-0004-0000-0D00-00002D030000}"/>
    <hyperlink ref="E822" r:id="rId815" display="http://hfo63.cfo.in.th/CheckDataDtl.aspx?orgid=00508&amp;balance=%A7%BA%B4%D8%C5%3Cbr/%3E%A7%BA%CA%D1%C1%BE%D1%B9%B8%EC%A1%D1%B9&amp;month=4&amp;year=2020&amp;thetype=%A7%BA%CB%B9%E8%C7%C2%A7%D2%B9" xr:uid="{00000000-0004-0000-0D00-00002E030000}"/>
    <hyperlink ref="E823" r:id="rId816" display="http://hfo63.cfo.in.th/CheckDataDtl.aspx?orgid=00509&amp;balance=%A7%BA%B4%D8%C5%3Cbr/%3E%A7%BA%CA%D1%C1%BE%D1%B9%B8%EC%A1%D1%B9&amp;month=4&amp;year=2020&amp;thetype=%A7%BA%CB%B9%E8%C7%C2%A7%D2%B9" xr:uid="{00000000-0004-0000-0D00-00002F030000}"/>
    <hyperlink ref="E824" r:id="rId817" display="http://hfo63.cfo.in.th/CheckDataDtl.aspx?orgid=00509&amp;balance=%A7%BA%B4%D8%C5%3Cbr/%3E%A7%BA%CA%D1%C1%BE%D1%B9%B8%EC%A1%D1%B9&amp;month=4&amp;year=2020&amp;thetype=%A7%BA%CB%B9%E8%C7%C2%A7%D2%B9" xr:uid="{00000000-0004-0000-0D00-000030030000}"/>
    <hyperlink ref="E825" r:id="rId818" display="http://hfo63.cfo.in.th/CheckDataDtl.aspx?orgid=00510&amp;balance=%A7%BA%B4%D8%C5%3Cbr/%3E%A7%BA%CA%D1%C1%BE%D1%B9%B8%EC%A1%D1%B9&amp;month=4&amp;year=2020&amp;thetype=%A7%BA%CB%B9%E8%C7%C2%A7%D2%B9" xr:uid="{00000000-0004-0000-0D00-000031030000}"/>
    <hyperlink ref="E826" r:id="rId819" display="http://hfo63.cfo.in.th/CheckDataDtl.aspx?orgid=00510&amp;balance=%A7%BA%B4%D8%C5%3Cbr/%3E%A7%BA%CA%D1%C1%BE%D1%B9%B8%EC%A1%D1%B9&amp;month=4&amp;year=2020&amp;thetype=%A7%BA%CB%B9%E8%C7%C2%A7%D2%B9" xr:uid="{00000000-0004-0000-0D00-000032030000}"/>
    <hyperlink ref="E827" r:id="rId820" display="http://hfo63.cfo.in.th/CheckDataDtl.aspx?orgid=05443&amp;balance=%A7%BA%B4%D8%C5%3Cbr/%3E%A7%BA%CA%D1%C1%BE%D1%B9%B8%EC%A1%D1%B9&amp;month=4&amp;year=2020&amp;thetype=%A7%BA%CB%B9%E8%C7%C2%A7%D2%B9" xr:uid="{00000000-0004-0000-0D00-000033030000}"/>
    <hyperlink ref="E828" r:id="rId821" display="http://hfo63.cfo.in.th/CheckDataDtl.aspx?orgid=05443&amp;balance=%A7%BA%B4%D8%C5%3Cbr/%3E%A7%BA%CA%D1%C1%BE%D1%B9%B8%EC%A1%D1%B9&amp;month=4&amp;year=2020&amp;thetype=%A7%BA%CB%B9%E8%C7%C2%A7%D2%B9" xr:uid="{00000000-0004-0000-0D00-000034030000}"/>
    <hyperlink ref="E829" r:id="rId822" display="http://hfo63.cfo.in.th/CheckDataDtl.aspx?orgid=05444&amp;balance=%A7%BA%B4%D8%C5%3Cbr/%3E%A7%BA%CA%D1%C1%BE%D1%B9%B8%EC%A1%D1%B9&amp;month=4&amp;year=2020&amp;thetype=%A7%BA%CB%B9%E8%C7%C2%A7%D2%B9" xr:uid="{00000000-0004-0000-0D00-000035030000}"/>
    <hyperlink ref="E830" r:id="rId823" display="http://hfo63.cfo.in.th/CheckDataDtl.aspx?orgid=05444&amp;balance=%A7%BA%B4%D8%C5%3Cbr/%3E%A7%BA%CA%D1%C1%BE%D1%B9%B8%EC%A1%D1%B9&amp;month=4&amp;year=2020&amp;thetype=%A7%BA%CB%B9%E8%C7%C2%A7%D2%B9" xr:uid="{00000000-0004-0000-0D00-000036030000}"/>
    <hyperlink ref="E831" r:id="rId824" display="http://hfo63.cfo.in.th/CheckDataDtl.aspx?orgid=05445&amp;balance=%A7%BA%B4%D8%C5%3Cbr/%3E%A7%BA%CA%D1%C1%BE%D1%B9%B8%EC%A1%D1%B9&amp;month=4&amp;year=2020&amp;thetype=%A7%BA%CB%B9%E8%C7%C2%A7%D2%B9" xr:uid="{00000000-0004-0000-0D00-000037030000}"/>
    <hyperlink ref="E832" r:id="rId825" display="http://hfo63.cfo.in.th/CheckDataDtl.aspx?orgid=05445&amp;balance=%A7%BA%B4%D8%C5%3Cbr/%3E%A7%BA%CA%D1%C1%BE%D1%B9%B8%EC%A1%D1%B9&amp;month=4&amp;year=2020&amp;thetype=%A7%BA%CB%B9%E8%C7%C2%A7%D2%B9" xr:uid="{00000000-0004-0000-0D00-000038030000}"/>
    <hyperlink ref="E833" r:id="rId826" display="http://hfo63.cfo.in.th/CheckDataDtl.aspx?orgid=05446&amp;balance=%A7%BA%B4%D8%C5%3Cbr/%3E%A7%BA%CA%D1%C1%BE%D1%B9%B8%EC%A1%D1%B9&amp;month=4&amp;year=2020&amp;thetype=%A7%BA%CB%B9%E8%C7%C2%A7%D2%B9" xr:uid="{00000000-0004-0000-0D00-000039030000}"/>
    <hyperlink ref="E834" r:id="rId827" display="http://hfo63.cfo.in.th/CheckDataDtl.aspx?orgid=05446&amp;balance=%A7%BA%B4%D8%C5%3Cbr/%3E%A7%BA%CA%D1%C1%BE%D1%B9%B8%EC%A1%D1%B9&amp;month=4&amp;year=2020&amp;thetype=%A7%BA%CB%B9%E8%C7%C2%A7%D2%B9" xr:uid="{00000000-0004-0000-0D00-00003A030000}"/>
    <hyperlink ref="E835" r:id="rId828" display="http://hfo63.cfo.in.th/CheckDataDtl.aspx?orgid=05447&amp;balance=%A7%BA%B4%D8%C5%3Cbr/%3E%A7%BA%CA%D1%C1%BE%D1%B9%B8%EC%A1%D1%B9&amp;month=4&amp;year=2020&amp;thetype=%A7%BA%CB%B9%E8%C7%C2%A7%D2%B9" xr:uid="{00000000-0004-0000-0D00-00003B030000}"/>
    <hyperlink ref="E836" r:id="rId829" display="http://hfo63.cfo.in.th/CheckDataDtl.aspx?orgid=05447&amp;balance=%A7%BA%B4%D8%C5%3Cbr/%3E%A7%BA%CA%D1%C1%BE%D1%B9%B8%EC%A1%D1%B9&amp;month=4&amp;year=2020&amp;thetype=%A7%BA%CB%B9%E8%C7%C2%A7%D2%B9" xr:uid="{00000000-0004-0000-0D00-00003C030000}"/>
    <hyperlink ref="E837" r:id="rId830" display="http://hfo63.cfo.in.th/CheckDataDtl.aspx?orgid=05448&amp;balance=%A7%BA%B4%D8%C5%3Cbr/%3E%A7%BA%CA%D1%C1%BE%D1%B9%B8%EC%A1%D1%B9&amp;month=4&amp;year=2020&amp;thetype=%A7%BA%CB%B9%E8%C7%C2%A7%D2%B9" xr:uid="{00000000-0004-0000-0D00-00003D030000}"/>
    <hyperlink ref="E838" r:id="rId831" display="http://hfo63.cfo.in.th/CheckDataDtl.aspx?orgid=05448&amp;balance=%A7%BA%B4%D8%C5%3Cbr/%3E%A7%BA%CA%D1%C1%BE%D1%B9%B8%EC%A1%D1%B9&amp;month=4&amp;year=2020&amp;thetype=%A7%BA%CB%B9%E8%C7%C2%A7%D2%B9" xr:uid="{00000000-0004-0000-0D00-00003E030000}"/>
    <hyperlink ref="E839" r:id="rId832" display="http://hfo63.cfo.in.th/CheckDataDtl.aspx?orgid=05449&amp;balance=%A7%BA%B4%D8%C5%3Cbr/%3E%A7%BA%CA%D1%C1%BE%D1%B9%B8%EC%A1%D1%B9&amp;month=4&amp;year=2020&amp;thetype=%A7%BA%CB%B9%E8%C7%C2%A7%D2%B9" xr:uid="{00000000-0004-0000-0D00-00003F030000}"/>
    <hyperlink ref="E840" r:id="rId833" display="http://hfo63.cfo.in.th/CheckDataDtl.aspx?orgid=05449&amp;balance=%A7%BA%B4%D8%C5%3Cbr/%3E%A7%BA%CA%D1%C1%BE%D1%B9%B8%EC%A1%D1%B9&amp;month=4&amp;year=2020&amp;thetype=%A7%BA%CB%B9%E8%C7%C2%A7%D2%B9" xr:uid="{00000000-0004-0000-0D00-000040030000}"/>
    <hyperlink ref="E841" r:id="rId834" display="http://hfo63.cfo.in.th/CheckDataDtl.aspx?orgid=05450&amp;balance=%A7%BA%B4%D8%C5%3Cbr/%3E%A7%BA%CA%D1%C1%BE%D1%B9%B8%EC%A1%D1%B9&amp;month=4&amp;year=2020&amp;thetype=%A7%BA%CB%B9%E8%C7%C2%A7%D2%B9" xr:uid="{00000000-0004-0000-0D00-000041030000}"/>
    <hyperlink ref="E842" r:id="rId835" display="http://hfo63.cfo.in.th/CheckDataDtl.aspx?orgid=05450&amp;balance=%A7%BA%B4%D8%C5%3Cbr/%3E%A7%BA%CA%D1%C1%BE%D1%B9%B8%EC%A1%D1%B9&amp;month=4&amp;year=2020&amp;thetype=%A7%BA%CB%B9%E8%C7%C2%A7%D2%B9" xr:uid="{00000000-0004-0000-0D00-000042030000}"/>
    <hyperlink ref="E843" r:id="rId836" display="http://hfo63.cfo.in.th/CheckDataDtl.aspx?orgid=05451&amp;balance=%A7%BA%B4%D8%C5%3Cbr/%3E%A7%BA%CA%D1%C1%BE%D1%B9%B8%EC%A1%D1%B9&amp;month=4&amp;year=2020&amp;thetype=%A7%BA%CB%B9%E8%C7%C2%A7%D2%B9" xr:uid="{00000000-0004-0000-0D00-000043030000}"/>
    <hyperlink ref="E844" r:id="rId837" display="http://hfo63.cfo.in.th/CheckDataDtl.aspx?orgid=05451&amp;balance=%A7%BA%B4%D8%C5%3Cbr/%3E%A7%BA%CA%D1%C1%BE%D1%B9%B8%EC%A1%D1%B9&amp;month=4&amp;year=2020&amp;thetype=%A7%BA%CB%B9%E8%C7%C2%A7%D2%B9" xr:uid="{00000000-0004-0000-0D00-000044030000}"/>
    <hyperlink ref="E845" r:id="rId838" display="http://hfo63.cfo.in.th/CheckDataDtl.aspx?orgid=05452&amp;balance=%A7%BA%B4%D8%C5%3Cbr/%3E%A7%BA%CA%D1%C1%BE%D1%B9%B8%EC%A1%D1%B9&amp;month=4&amp;year=2020&amp;thetype=%A7%BA%CB%B9%E8%C7%C2%A7%D2%B9" xr:uid="{00000000-0004-0000-0D00-000045030000}"/>
    <hyperlink ref="E846" r:id="rId839" display="http://hfo63.cfo.in.th/CheckDataDtl.aspx?orgid=05452&amp;balance=%A7%BA%B4%D8%C5%3Cbr/%3E%A7%BA%CA%D1%C1%BE%D1%B9%B8%EC%A1%D1%B9&amp;month=4&amp;year=2020&amp;thetype=%A7%BA%CB%B9%E8%C7%C2%A7%D2%B9" xr:uid="{00000000-0004-0000-0D00-000046030000}"/>
    <hyperlink ref="E847" r:id="rId840" display="http://hfo63.cfo.in.th/CheckDataDtl.aspx?orgid=05453&amp;balance=%A7%BA%B4%D8%C5%3Cbr/%3E%A7%BA%CA%D1%C1%BE%D1%B9%B8%EC%A1%D1%B9&amp;month=4&amp;year=2020&amp;thetype=%A7%BA%CB%B9%E8%C7%C2%A7%D2%B9" xr:uid="{00000000-0004-0000-0D00-000047030000}"/>
    <hyperlink ref="E848" r:id="rId841" display="http://hfo63.cfo.in.th/CheckDataDtl.aspx?orgid=05453&amp;balance=%A7%BA%B4%D8%C5%3Cbr/%3E%A7%BA%CA%D1%C1%BE%D1%B9%B8%EC%A1%D1%B9&amp;month=4&amp;year=2020&amp;thetype=%A7%BA%CB%B9%E8%C7%C2%A7%D2%B9" xr:uid="{00000000-0004-0000-0D00-000048030000}"/>
    <hyperlink ref="E849" r:id="rId842" display="http://hfo63.cfo.in.th/CheckDataDtl.aspx?orgid=05454&amp;balance=%A7%BA%B4%D8%C5%3Cbr/%3E%A7%BA%CA%D1%C1%BE%D1%B9%B8%EC%A1%D1%B9&amp;month=4&amp;year=2020&amp;thetype=%A7%BA%CB%B9%E8%C7%C2%A7%D2%B9" xr:uid="{00000000-0004-0000-0D00-000049030000}"/>
    <hyperlink ref="E850" r:id="rId843" display="http://hfo63.cfo.in.th/CheckDataDtl.aspx?orgid=05454&amp;balance=%A7%BA%B4%D8%C5%3Cbr/%3E%A7%BA%CA%D1%C1%BE%D1%B9%B8%EC%A1%D1%B9&amp;month=4&amp;year=2020&amp;thetype=%A7%BA%CB%B9%E8%C7%C2%A7%D2%B9" xr:uid="{00000000-0004-0000-0D00-00004A030000}"/>
    <hyperlink ref="E851" r:id="rId844" display="http://hfo63.cfo.in.th/CheckDataDtl.aspx?orgid=05455&amp;balance=%A7%BA%B4%D8%C5%3Cbr/%3E%A7%BA%CA%D1%C1%BE%D1%B9%B8%EC%A1%D1%B9&amp;month=4&amp;year=2020&amp;thetype=%A7%BA%CB%B9%E8%C7%C2%A7%D2%B9" xr:uid="{00000000-0004-0000-0D00-00004B030000}"/>
    <hyperlink ref="E852" r:id="rId845" display="http://hfo63.cfo.in.th/CheckDataDtl.aspx?orgid=05455&amp;balance=%A7%BA%B4%D8%C5%3Cbr/%3E%A7%BA%CA%D1%C1%BE%D1%B9%B8%EC%A1%D1%B9&amp;month=4&amp;year=2020&amp;thetype=%A7%BA%CB%B9%E8%C7%C2%A7%D2%B9" xr:uid="{00000000-0004-0000-0D00-00004C030000}"/>
    <hyperlink ref="E853" r:id="rId846" display="http://hfo63.cfo.in.th/CheckDataDtl.aspx?orgid=05456&amp;balance=%A7%BA%B4%D8%C5%3Cbr/%3E%A7%BA%CA%D1%C1%BE%D1%B9%B8%EC%A1%D1%B9&amp;month=4&amp;year=2020&amp;thetype=%A7%BA%CB%B9%E8%C7%C2%A7%D2%B9" xr:uid="{00000000-0004-0000-0D00-00004D030000}"/>
    <hyperlink ref="E854" r:id="rId847" display="http://hfo63.cfo.in.th/CheckDataDtl.aspx?orgid=05456&amp;balance=%A7%BA%B4%D8%C5%3Cbr/%3E%A7%BA%CA%D1%C1%BE%D1%B9%B8%EC%A1%D1%B9&amp;month=4&amp;year=2020&amp;thetype=%A7%BA%CB%B9%E8%C7%C2%A7%D2%B9" xr:uid="{00000000-0004-0000-0D00-00004E030000}"/>
    <hyperlink ref="E855" r:id="rId848" display="http://hfo63.cfo.in.th/CheckDataDtl.aspx?orgid=05457&amp;balance=%A7%BA%B4%D8%C5%3Cbr/%3E%A7%BA%CA%D1%C1%BE%D1%B9%B8%EC%A1%D1%B9&amp;month=4&amp;year=2020&amp;thetype=%A7%BA%CB%B9%E8%C7%C2%A7%D2%B9" xr:uid="{00000000-0004-0000-0D00-00004F030000}"/>
    <hyperlink ref="E856" r:id="rId849" display="http://hfo63.cfo.in.th/CheckDataDtl.aspx?orgid=05457&amp;balance=%A7%BA%B4%D8%C5%3Cbr/%3E%A7%BA%CA%D1%C1%BE%D1%B9%B8%EC%A1%D1%B9&amp;month=4&amp;year=2020&amp;thetype=%A7%BA%CB%B9%E8%C7%C2%A7%D2%B9" xr:uid="{00000000-0004-0000-0D00-000050030000}"/>
    <hyperlink ref="E857" r:id="rId850" display="http://hfo63.cfo.in.th/CheckDataDtl.aspx?orgid=05458&amp;balance=%A7%BA%B4%D8%C5%3Cbr/%3E%A7%BA%CA%D1%C1%BE%D1%B9%B8%EC%A1%D1%B9&amp;month=4&amp;year=2020&amp;thetype=%A7%BA%CB%B9%E8%C7%C2%A7%D2%B9" xr:uid="{00000000-0004-0000-0D00-000051030000}"/>
    <hyperlink ref="E858" r:id="rId851" display="http://hfo63.cfo.in.th/CheckDataDtl.aspx?orgid=05458&amp;balance=%A7%BA%B4%D8%C5%3Cbr/%3E%A7%BA%CA%D1%C1%BE%D1%B9%B8%EC%A1%D1%B9&amp;month=4&amp;year=2020&amp;thetype=%A7%BA%CB%B9%E8%C7%C2%A7%D2%B9" xr:uid="{00000000-0004-0000-0D00-000052030000}"/>
    <hyperlink ref="E859" r:id="rId852" display="http://hfo63.cfo.in.th/CheckDataDtl.aspx?orgid=05459&amp;balance=%A7%BA%B4%D8%C5%3Cbr/%3E%A7%BA%CA%D1%C1%BE%D1%B9%B8%EC%A1%D1%B9&amp;month=4&amp;year=2020&amp;thetype=%A7%BA%CB%B9%E8%C7%C2%A7%D2%B9" xr:uid="{00000000-0004-0000-0D00-000053030000}"/>
    <hyperlink ref="E860" r:id="rId853" display="http://hfo63.cfo.in.th/CheckDataDtl.aspx?orgid=05459&amp;balance=%A7%BA%B4%D8%C5%3Cbr/%3E%A7%BA%CA%D1%C1%BE%D1%B9%B8%EC%A1%D1%B9&amp;month=4&amp;year=2020&amp;thetype=%A7%BA%CB%B9%E8%C7%C2%A7%D2%B9" xr:uid="{00000000-0004-0000-0D00-000054030000}"/>
    <hyperlink ref="E861" r:id="rId854" display="http://hfo63.cfo.in.th/CheckDataDtl.aspx?orgid=05460&amp;balance=%A7%BA%B4%D8%C5%3Cbr/%3E%A7%BA%CA%D1%C1%BE%D1%B9%B8%EC%A1%D1%B9&amp;month=4&amp;year=2020&amp;thetype=%A7%BA%CB%B9%E8%C7%C2%A7%D2%B9" xr:uid="{00000000-0004-0000-0D00-000055030000}"/>
    <hyperlink ref="E862" r:id="rId855" display="http://hfo63.cfo.in.th/CheckDataDtl.aspx?orgid=05460&amp;balance=%A7%BA%B4%D8%C5%3Cbr/%3E%A7%BA%CA%D1%C1%BE%D1%B9%B8%EC%A1%D1%B9&amp;month=4&amp;year=2020&amp;thetype=%A7%BA%CB%B9%E8%C7%C2%A7%D2%B9" xr:uid="{00000000-0004-0000-0D00-000056030000}"/>
    <hyperlink ref="E863" r:id="rId856" display="http://hfo63.cfo.in.th/CheckDataDtl.aspx?orgid=05461&amp;balance=%A7%BA%B4%D8%C5%3Cbr/%3E%A7%BA%CA%D1%C1%BE%D1%B9%B8%EC%A1%D1%B9&amp;month=4&amp;year=2020&amp;thetype=%A7%BA%CB%B9%E8%C7%C2%A7%D2%B9" xr:uid="{00000000-0004-0000-0D00-000057030000}"/>
    <hyperlink ref="E864" r:id="rId857" display="http://hfo63.cfo.in.th/CheckDataDtl.aspx?orgid=05461&amp;balance=%A7%BA%B4%D8%C5%3Cbr/%3E%A7%BA%CA%D1%C1%BE%D1%B9%B8%EC%A1%D1%B9&amp;month=4&amp;year=2020&amp;thetype=%A7%BA%CB%B9%E8%C7%C2%A7%D2%B9" xr:uid="{00000000-0004-0000-0D00-000058030000}"/>
    <hyperlink ref="E865" r:id="rId858" display="http://hfo63.cfo.in.th/CheckDataDtl.aspx?orgid=05462&amp;balance=%A7%BA%B4%D8%C5%3Cbr/%3E%A7%BA%CA%D1%C1%BE%D1%B9%B8%EC%A1%D1%B9&amp;month=4&amp;year=2020&amp;thetype=%A7%BA%CB%B9%E8%C7%C2%A7%D2%B9" xr:uid="{00000000-0004-0000-0D00-000059030000}"/>
    <hyperlink ref="E866" r:id="rId859" display="http://hfo63.cfo.in.th/CheckDataDtl.aspx?orgid=05462&amp;balance=%A7%BA%B4%D8%C5%3Cbr/%3E%A7%BA%CA%D1%C1%BE%D1%B9%B8%EC%A1%D1%B9&amp;month=4&amp;year=2020&amp;thetype=%A7%BA%CB%B9%E8%C7%C2%A7%D2%B9" xr:uid="{00000000-0004-0000-0D00-00005A030000}"/>
    <hyperlink ref="E867" r:id="rId860" display="http://hfo63.cfo.in.th/CheckDataDtl.aspx?orgid=05463&amp;balance=%A7%BA%B4%D8%C5%3Cbr/%3E%A7%BA%CA%D1%C1%BE%D1%B9%B8%EC%A1%D1%B9&amp;month=4&amp;year=2020&amp;thetype=%A7%BA%CB%B9%E8%C7%C2%A7%D2%B9" xr:uid="{00000000-0004-0000-0D00-00005B030000}"/>
    <hyperlink ref="E868" r:id="rId861" display="http://hfo63.cfo.in.th/CheckDataDtl.aspx?orgid=05463&amp;balance=%A7%BA%B4%D8%C5%3Cbr/%3E%A7%BA%CA%D1%C1%BE%D1%B9%B8%EC%A1%D1%B9&amp;month=4&amp;year=2020&amp;thetype=%A7%BA%CB%B9%E8%C7%C2%A7%D2%B9" xr:uid="{00000000-0004-0000-0D00-00005C030000}"/>
    <hyperlink ref="E869" r:id="rId862" display="http://hfo63.cfo.in.th/CheckDataDtl.aspx?orgid=05464&amp;balance=%A7%BA%B4%D8%C5%3Cbr/%3E%A7%BA%CA%D1%C1%BE%D1%B9%B8%EC%A1%D1%B9&amp;month=4&amp;year=2020&amp;thetype=%A7%BA%CB%B9%E8%C7%C2%A7%D2%B9" xr:uid="{00000000-0004-0000-0D00-00005D030000}"/>
    <hyperlink ref="E870" r:id="rId863" display="http://hfo63.cfo.in.th/CheckDataDtl.aspx?orgid=05464&amp;balance=%A7%BA%B4%D8%C5%3Cbr/%3E%A7%BA%CA%D1%C1%BE%D1%B9%B8%EC%A1%D1%B9&amp;month=4&amp;year=2020&amp;thetype=%A7%BA%CB%B9%E8%C7%C2%A7%D2%B9" xr:uid="{00000000-0004-0000-0D00-00005E030000}"/>
    <hyperlink ref="E871" r:id="rId864" display="http://hfo63.cfo.in.th/CheckDataDtl.aspx?orgid=05465&amp;balance=%A7%BA%B4%D8%C5%3Cbr/%3E%A7%BA%CA%D1%C1%BE%D1%B9%B8%EC%A1%D1%B9&amp;month=4&amp;year=2020&amp;thetype=%A7%BA%CB%B9%E8%C7%C2%A7%D2%B9" xr:uid="{00000000-0004-0000-0D00-00005F030000}"/>
    <hyperlink ref="E872" r:id="rId865" display="http://hfo63.cfo.in.th/CheckDataDtl.aspx?orgid=05465&amp;balance=%A7%BA%B4%D8%C5%3Cbr/%3E%A7%BA%CA%D1%C1%BE%D1%B9%B8%EC%A1%D1%B9&amp;month=4&amp;year=2020&amp;thetype=%A7%BA%CB%B9%E8%C7%C2%A7%D2%B9" xr:uid="{00000000-0004-0000-0D00-000060030000}"/>
    <hyperlink ref="E873" r:id="rId866" display="http://hfo63.cfo.in.th/CheckDataDtl.aspx?orgid=05466&amp;balance=%A7%BA%B4%D8%C5%3Cbr/%3E%A7%BA%CA%D1%C1%BE%D1%B9%B8%EC%A1%D1%B9&amp;month=4&amp;year=2020&amp;thetype=%A7%BA%CB%B9%E8%C7%C2%A7%D2%B9" xr:uid="{00000000-0004-0000-0D00-000061030000}"/>
    <hyperlink ref="E874" r:id="rId867" display="http://hfo63.cfo.in.th/CheckDataDtl.aspx?orgid=05466&amp;balance=%A7%BA%B4%D8%C5%3Cbr/%3E%A7%BA%CA%D1%C1%BE%D1%B9%B8%EC%A1%D1%B9&amp;month=4&amp;year=2020&amp;thetype=%A7%BA%CB%B9%E8%C7%C2%A7%D2%B9" xr:uid="{00000000-0004-0000-0D00-000062030000}"/>
    <hyperlink ref="E875" r:id="rId868" display="http://hfo63.cfo.in.th/CheckDataDtl.aspx?orgid=05467&amp;balance=%A7%BA%B4%D8%C5%3Cbr/%3E%A7%BA%CA%D1%C1%BE%D1%B9%B8%EC%A1%D1%B9&amp;month=4&amp;year=2020&amp;thetype=%A7%BA%CB%B9%E8%C7%C2%A7%D2%B9" xr:uid="{00000000-0004-0000-0D00-000063030000}"/>
    <hyperlink ref="E876" r:id="rId869" display="http://hfo63.cfo.in.th/CheckDataDtl.aspx?orgid=05467&amp;balance=%A7%BA%B4%D8%C5%3Cbr/%3E%A7%BA%CA%D1%C1%BE%D1%B9%B8%EC%A1%D1%B9&amp;month=4&amp;year=2020&amp;thetype=%A7%BA%CB%B9%E8%C7%C2%A7%D2%B9" xr:uid="{00000000-0004-0000-0D00-000064030000}"/>
    <hyperlink ref="E877" r:id="rId870" display="http://hfo63.cfo.in.th/CheckDataDtl.aspx?orgid=05468&amp;balance=%A7%BA%B4%D8%C5%3Cbr/%3E%A7%BA%CA%D1%C1%BE%D1%B9%B8%EC%A1%D1%B9&amp;month=4&amp;year=2020&amp;thetype=%A7%BA%CB%B9%E8%C7%C2%A7%D2%B9" xr:uid="{00000000-0004-0000-0D00-000065030000}"/>
    <hyperlink ref="E878" r:id="rId871" display="http://hfo63.cfo.in.th/CheckDataDtl.aspx?orgid=05468&amp;balance=%A7%BA%B4%D8%C5%3Cbr/%3E%A7%BA%CA%D1%C1%BE%D1%B9%B8%EC%A1%D1%B9&amp;month=4&amp;year=2020&amp;thetype=%A7%BA%CB%B9%E8%C7%C2%A7%D2%B9" xr:uid="{00000000-0004-0000-0D00-000066030000}"/>
    <hyperlink ref="E879" r:id="rId872" display="http://hfo63.cfo.in.th/CheckDataDtl.aspx?orgid=05469&amp;balance=%A7%BA%B4%D8%C5%3Cbr/%3E%A7%BA%CA%D1%C1%BE%D1%B9%B8%EC%A1%D1%B9&amp;month=4&amp;year=2020&amp;thetype=%A7%BA%CB%B9%E8%C7%C2%A7%D2%B9" xr:uid="{00000000-0004-0000-0D00-000067030000}"/>
    <hyperlink ref="E880" r:id="rId873" display="http://hfo63.cfo.in.th/CheckDataDtl.aspx?orgid=05469&amp;balance=%A7%BA%B4%D8%C5%3Cbr/%3E%A7%BA%CA%D1%C1%BE%D1%B9%B8%EC%A1%D1%B9&amp;month=4&amp;year=2020&amp;thetype=%A7%BA%CB%B9%E8%C7%C2%A7%D2%B9" xr:uid="{00000000-0004-0000-0D00-000068030000}"/>
    <hyperlink ref="E881" r:id="rId874" display="http://hfo63.cfo.in.th/CheckDataDtl.aspx?orgid=05470&amp;balance=%A7%BA%B4%D8%C5%3Cbr/%3E%A7%BA%CA%D1%C1%BE%D1%B9%B8%EC%A1%D1%B9&amp;month=4&amp;year=2020&amp;thetype=%A7%BA%CB%B9%E8%C7%C2%A7%D2%B9" xr:uid="{00000000-0004-0000-0D00-000069030000}"/>
    <hyperlink ref="E882" r:id="rId875" display="http://hfo63.cfo.in.th/CheckDataDtl.aspx?orgid=05470&amp;balance=%A7%BA%B4%D8%C5%3Cbr/%3E%A7%BA%CA%D1%C1%BE%D1%B9%B8%EC%A1%D1%B9&amp;month=4&amp;year=2020&amp;thetype=%A7%BA%CB%B9%E8%C7%C2%A7%D2%B9" xr:uid="{00000000-0004-0000-0D00-00006A030000}"/>
    <hyperlink ref="E883" r:id="rId876" display="http://hfo63.cfo.in.th/CheckDataDtl.aspx?orgid=05471&amp;balance=%A7%BA%B4%D8%C5%3Cbr/%3E%A7%BA%CA%D1%C1%BE%D1%B9%B8%EC%A1%D1%B9&amp;month=4&amp;year=2020&amp;thetype=%A7%BA%CB%B9%E8%C7%C2%A7%D2%B9" xr:uid="{00000000-0004-0000-0D00-00006B030000}"/>
    <hyperlink ref="E884" r:id="rId877" display="http://hfo63.cfo.in.th/CheckDataDtl.aspx?orgid=05471&amp;balance=%A7%BA%B4%D8%C5%3Cbr/%3E%A7%BA%CA%D1%C1%BE%D1%B9%B8%EC%A1%D1%B9&amp;month=4&amp;year=2020&amp;thetype=%A7%BA%CB%B9%E8%C7%C2%A7%D2%B9" xr:uid="{00000000-0004-0000-0D00-00006C030000}"/>
    <hyperlink ref="E885" r:id="rId878" display="http://hfo63.cfo.in.th/CheckDataDtl.aspx?orgid=05472&amp;balance=%A7%BA%B4%D8%C5%3Cbr/%3E%A7%BA%CA%D1%C1%BE%D1%B9%B8%EC%A1%D1%B9&amp;month=4&amp;year=2020&amp;thetype=%A7%BA%CB%B9%E8%C7%C2%A7%D2%B9" xr:uid="{00000000-0004-0000-0D00-00006D030000}"/>
    <hyperlink ref="E886" r:id="rId879" display="http://hfo63.cfo.in.th/CheckDataDtl.aspx?orgid=05472&amp;balance=%A7%BA%B4%D8%C5%3Cbr/%3E%A7%BA%CA%D1%C1%BE%D1%B9%B8%EC%A1%D1%B9&amp;month=4&amp;year=2020&amp;thetype=%A7%BA%CB%B9%E8%C7%C2%A7%D2%B9" xr:uid="{00000000-0004-0000-0D00-00006E030000}"/>
    <hyperlink ref="E887" r:id="rId880" display="http://hfo63.cfo.in.th/CheckDataDtl.aspx?orgid=05473&amp;balance=%A7%BA%B4%D8%C5%3Cbr/%3E%A7%BA%CA%D1%C1%BE%D1%B9%B8%EC%A1%D1%B9&amp;month=4&amp;year=2020&amp;thetype=%A7%BA%CB%B9%E8%C7%C2%A7%D2%B9" xr:uid="{00000000-0004-0000-0D00-00006F030000}"/>
    <hyperlink ref="E888" r:id="rId881" display="http://hfo63.cfo.in.th/CheckDataDtl.aspx?orgid=05473&amp;balance=%A7%BA%B4%D8%C5%3Cbr/%3E%A7%BA%CA%D1%C1%BE%D1%B9%B8%EC%A1%D1%B9&amp;month=4&amp;year=2020&amp;thetype=%A7%BA%CB%B9%E8%C7%C2%A7%D2%B9" xr:uid="{00000000-0004-0000-0D00-000070030000}"/>
    <hyperlink ref="E889" r:id="rId882" display="http://hfo63.cfo.in.th/CheckDataDtl.aspx?orgid=05474&amp;balance=%A7%BA%B4%D8%C5%3Cbr/%3E%A7%BA%CA%D1%C1%BE%D1%B9%B8%EC%A1%D1%B9&amp;month=4&amp;year=2020&amp;thetype=%A7%BA%CB%B9%E8%C7%C2%A7%D2%B9" xr:uid="{00000000-0004-0000-0D00-000071030000}"/>
    <hyperlink ref="E890" r:id="rId883" display="http://hfo63.cfo.in.th/CheckDataDtl.aspx?orgid=05474&amp;balance=%A7%BA%B4%D8%C5%3Cbr/%3E%A7%BA%CA%D1%C1%BE%D1%B9%B8%EC%A1%D1%B9&amp;month=4&amp;year=2020&amp;thetype=%A7%BA%CB%B9%E8%C7%C2%A7%D2%B9" xr:uid="{00000000-0004-0000-0D00-000072030000}"/>
    <hyperlink ref="E891" r:id="rId884" display="http://hfo63.cfo.in.th/CheckDataDtl.aspx?orgid=05475&amp;balance=%A7%BA%B4%D8%C5%3Cbr/%3E%A7%BA%CA%D1%C1%BE%D1%B9%B8%EC%A1%D1%B9&amp;month=4&amp;year=2020&amp;thetype=%A7%BA%CB%B9%E8%C7%C2%A7%D2%B9" xr:uid="{00000000-0004-0000-0D00-000073030000}"/>
    <hyperlink ref="E892" r:id="rId885" display="http://hfo63.cfo.in.th/CheckDataDtl.aspx?orgid=05475&amp;balance=%A7%BA%B4%D8%C5%3Cbr/%3E%A7%BA%CA%D1%C1%BE%D1%B9%B8%EC%A1%D1%B9&amp;month=4&amp;year=2020&amp;thetype=%A7%BA%CB%B9%E8%C7%C2%A7%D2%B9" xr:uid="{00000000-0004-0000-0D00-000074030000}"/>
    <hyperlink ref="E893" r:id="rId886" display="http://hfo63.cfo.in.th/CheckDataDtl.aspx?orgid=05476&amp;balance=%A7%BA%B4%D8%C5%3Cbr/%3E%A7%BA%CA%D1%C1%BE%D1%B9%B8%EC%A1%D1%B9&amp;month=4&amp;year=2020&amp;thetype=%A7%BA%CB%B9%E8%C7%C2%A7%D2%B9" xr:uid="{00000000-0004-0000-0D00-000075030000}"/>
    <hyperlink ref="E894" r:id="rId887" display="http://hfo63.cfo.in.th/CheckDataDtl.aspx?orgid=05476&amp;balance=%A7%BA%B4%D8%C5%3Cbr/%3E%A7%BA%CA%D1%C1%BE%D1%B9%B8%EC%A1%D1%B9&amp;month=4&amp;year=2020&amp;thetype=%A7%BA%CB%B9%E8%C7%C2%A7%D2%B9" xr:uid="{00000000-0004-0000-0D00-000076030000}"/>
    <hyperlink ref="E895" r:id="rId888" display="http://hfo63.cfo.in.th/CheckDataDtl.aspx?orgid=05477&amp;balance=%A7%BA%B4%D8%C5%3Cbr/%3E%A7%BA%CA%D1%C1%BE%D1%B9%B8%EC%A1%D1%B9&amp;month=4&amp;year=2020&amp;thetype=%A7%BA%CB%B9%E8%C7%C2%A7%D2%B9" xr:uid="{00000000-0004-0000-0D00-000077030000}"/>
    <hyperlink ref="E896" r:id="rId889" display="http://hfo63.cfo.in.th/CheckDataDtl.aspx?orgid=05477&amp;balance=%A7%BA%B4%D8%C5%3Cbr/%3E%A7%BA%CA%D1%C1%BE%D1%B9%B8%EC%A1%D1%B9&amp;month=4&amp;year=2020&amp;thetype=%A7%BA%CB%B9%E8%C7%C2%A7%D2%B9" xr:uid="{00000000-0004-0000-0D00-000078030000}"/>
    <hyperlink ref="E897" r:id="rId890" display="http://hfo63.cfo.in.th/CheckDataDtl.aspx?orgid=05478&amp;balance=%A7%BA%B4%D8%C5%3Cbr/%3E%A7%BA%CA%D1%C1%BE%D1%B9%B8%EC%A1%D1%B9&amp;month=4&amp;year=2020&amp;thetype=%A7%BA%CB%B9%E8%C7%C2%A7%D2%B9" xr:uid="{00000000-0004-0000-0D00-000079030000}"/>
    <hyperlink ref="E898" r:id="rId891" display="http://hfo63.cfo.in.th/CheckDataDtl.aspx?orgid=05478&amp;balance=%A7%BA%B4%D8%C5%3Cbr/%3E%A7%BA%CA%D1%C1%BE%D1%B9%B8%EC%A1%D1%B9&amp;month=4&amp;year=2020&amp;thetype=%A7%BA%CB%B9%E8%C7%C2%A7%D2%B9" xr:uid="{00000000-0004-0000-0D00-00007A030000}"/>
    <hyperlink ref="E899" r:id="rId892" display="http://hfo63.cfo.in.th/CheckDataDtl.aspx?orgid=05479&amp;balance=%A7%BA%B4%D8%C5%3Cbr/%3E%A7%BA%CA%D1%C1%BE%D1%B9%B8%EC%A1%D1%B9&amp;month=4&amp;year=2020&amp;thetype=%A7%BA%CB%B9%E8%C7%C2%A7%D2%B9" xr:uid="{00000000-0004-0000-0D00-00007B030000}"/>
    <hyperlink ref="E900" r:id="rId893" display="http://hfo63.cfo.in.th/CheckDataDtl.aspx?orgid=05479&amp;balance=%A7%BA%B4%D8%C5%3Cbr/%3E%A7%BA%CA%D1%C1%BE%D1%B9%B8%EC%A1%D1%B9&amp;month=4&amp;year=2020&amp;thetype=%A7%BA%CB%B9%E8%C7%C2%A7%D2%B9" xr:uid="{00000000-0004-0000-0D00-00007C030000}"/>
    <hyperlink ref="E901" r:id="rId894" display="http://hfo63.cfo.in.th/CheckDataDtl.aspx?orgid=05480&amp;balance=%A7%BA%B4%D8%C5%3Cbr/%3E%A7%BA%CA%D1%C1%BE%D1%B9%B8%EC%A1%D1%B9&amp;month=4&amp;year=2020&amp;thetype=%A7%BA%CB%B9%E8%C7%C2%A7%D2%B9" xr:uid="{00000000-0004-0000-0D00-00007D030000}"/>
    <hyperlink ref="E902" r:id="rId895" display="http://hfo63.cfo.in.th/CheckDataDtl.aspx?orgid=05480&amp;balance=%A7%BA%B4%D8%C5%3Cbr/%3E%A7%BA%CA%D1%C1%BE%D1%B9%B8%EC%A1%D1%B9&amp;month=4&amp;year=2020&amp;thetype=%A7%BA%CB%B9%E8%C7%C2%A7%D2%B9" xr:uid="{00000000-0004-0000-0D00-00007E030000}"/>
    <hyperlink ref="E903" r:id="rId896" display="http://hfo63.cfo.in.th/CheckDataDtl.aspx?orgid=05481&amp;balance=%A7%BA%B4%D8%C5%3Cbr/%3E%A7%BA%CA%D1%C1%BE%D1%B9%B8%EC%A1%D1%B9&amp;month=4&amp;year=2020&amp;thetype=%A7%BA%CB%B9%E8%C7%C2%A7%D2%B9" xr:uid="{00000000-0004-0000-0D00-00007F030000}"/>
    <hyperlink ref="E904" r:id="rId897" display="http://hfo63.cfo.in.th/CheckDataDtl.aspx?orgid=05481&amp;balance=%A7%BA%B4%D8%C5%3Cbr/%3E%A7%BA%CA%D1%C1%BE%D1%B9%B8%EC%A1%D1%B9&amp;month=4&amp;year=2020&amp;thetype=%A7%BA%CB%B9%E8%C7%C2%A7%D2%B9" xr:uid="{00000000-0004-0000-0D00-000080030000}"/>
    <hyperlink ref="E905" r:id="rId898" display="http://hfo63.cfo.in.th/CheckDataDtl.aspx?orgid=05482&amp;balance=%A7%BA%B4%D8%C5%3Cbr/%3E%A7%BA%CA%D1%C1%BE%D1%B9%B8%EC%A1%D1%B9&amp;month=4&amp;year=2020&amp;thetype=%A7%BA%CB%B9%E8%C7%C2%A7%D2%B9" xr:uid="{00000000-0004-0000-0D00-000081030000}"/>
    <hyperlink ref="E906" r:id="rId899" display="http://hfo63.cfo.in.th/CheckDataDtl.aspx?orgid=05482&amp;balance=%A7%BA%B4%D8%C5%3Cbr/%3E%A7%BA%CA%D1%C1%BE%D1%B9%B8%EC%A1%D1%B9&amp;month=4&amp;year=2020&amp;thetype=%A7%BA%CB%B9%E8%C7%C2%A7%D2%B9" xr:uid="{00000000-0004-0000-0D00-000082030000}"/>
    <hyperlink ref="E907" r:id="rId900" display="http://hfo63.cfo.in.th/CheckDataDtl.aspx?orgid=05483&amp;balance=%A7%BA%B4%D8%C5%3Cbr/%3E%A7%BA%CA%D1%C1%BE%D1%B9%B8%EC%A1%D1%B9&amp;month=4&amp;year=2020&amp;thetype=%A7%BA%CB%B9%E8%C7%C2%A7%D2%B9" xr:uid="{00000000-0004-0000-0D00-000083030000}"/>
    <hyperlink ref="E908" r:id="rId901" display="http://hfo63.cfo.in.th/CheckDataDtl.aspx?orgid=05483&amp;balance=%A7%BA%B4%D8%C5%3Cbr/%3E%A7%BA%CA%D1%C1%BE%D1%B9%B8%EC%A1%D1%B9&amp;month=4&amp;year=2020&amp;thetype=%A7%BA%CB%B9%E8%C7%C2%A7%D2%B9" xr:uid="{00000000-0004-0000-0D00-000084030000}"/>
    <hyperlink ref="E909" r:id="rId902" display="http://hfo63.cfo.in.th/CheckDataDtl.aspx?orgid=05484&amp;balance=%A7%BA%B4%D8%C5%3Cbr/%3E%A7%BA%CA%D1%C1%BE%D1%B9%B8%EC%A1%D1%B9&amp;month=4&amp;year=2020&amp;thetype=%A7%BA%CB%B9%E8%C7%C2%A7%D2%B9" xr:uid="{00000000-0004-0000-0D00-000085030000}"/>
    <hyperlink ref="E910" r:id="rId903" display="http://hfo63.cfo.in.th/CheckDataDtl.aspx?orgid=05484&amp;balance=%A7%BA%B4%D8%C5%3Cbr/%3E%A7%BA%CA%D1%C1%BE%D1%B9%B8%EC%A1%D1%B9&amp;month=4&amp;year=2020&amp;thetype=%A7%BA%CB%B9%E8%C7%C2%A7%D2%B9" xr:uid="{00000000-0004-0000-0D00-000086030000}"/>
    <hyperlink ref="E911" r:id="rId904" display="http://hfo63.cfo.in.th/CheckDataDtl.aspx?orgid=05485&amp;balance=%A7%BA%B4%D8%C5%3Cbr/%3E%A7%BA%CA%D1%C1%BE%D1%B9%B8%EC%A1%D1%B9&amp;month=4&amp;year=2020&amp;thetype=%A7%BA%CB%B9%E8%C7%C2%A7%D2%B9" xr:uid="{00000000-0004-0000-0D00-000087030000}"/>
    <hyperlink ref="E912" r:id="rId905" display="http://hfo63.cfo.in.th/CheckDataDtl.aspx?orgid=05485&amp;balance=%A7%BA%B4%D8%C5%3Cbr/%3E%A7%BA%CA%D1%C1%BE%D1%B9%B8%EC%A1%D1%B9&amp;month=4&amp;year=2020&amp;thetype=%A7%BA%CB%B9%E8%C7%C2%A7%D2%B9" xr:uid="{00000000-0004-0000-0D00-000088030000}"/>
    <hyperlink ref="E913" r:id="rId906" display="http://hfo63.cfo.in.th/CheckDataDtl.aspx?orgid=05486&amp;balance=%A7%BA%B4%D8%C5%3Cbr/%3E%A7%BA%CA%D1%C1%BE%D1%B9%B8%EC%A1%D1%B9&amp;month=4&amp;year=2020&amp;thetype=%A7%BA%CB%B9%E8%C7%C2%A7%D2%B9" xr:uid="{00000000-0004-0000-0D00-000089030000}"/>
    <hyperlink ref="E914" r:id="rId907" display="http://hfo63.cfo.in.th/CheckDataDtl.aspx?orgid=05486&amp;balance=%A7%BA%B4%D8%C5%3Cbr/%3E%A7%BA%CA%D1%C1%BE%D1%B9%B8%EC%A1%D1%B9&amp;month=4&amp;year=2020&amp;thetype=%A7%BA%CB%B9%E8%C7%C2%A7%D2%B9" xr:uid="{00000000-0004-0000-0D00-00008A030000}"/>
    <hyperlink ref="E915" r:id="rId908" display="http://hfo63.cfo.in.th/CheckDataDtl.aspx?orgid=05487&amp;balance=%A7%BA%B4%D8%C5%3Cbr/%3E%A7%BA%CA%D1%C1%BE%D1%B9%B8%EC%A1%D1%B9&amp;month=4&amp;year=2020&amp;thetype=%A7%BA%CB%B9%E8%C7%C2%A7%D2%B9" xr:uid="{00000000-0004-0000-0D00-00008B030000}"/>
    <hyperlink ref="E916" r:id="rId909" display="http://hfo63.cfo.in.th/CheckDataDtl.aspx?orgid=05487&amp;balance=%A7%BA%B4%D8%C5%3Cbr/%3E%A7%BA%CA%D1%C1%BE%D1%B9%B8%EC%A1%D1%B9&amp;month=4&amp;year=2020&amp;thetype=%A7%BA%CB%B9%E8%C7%C2%A7%D2%B9" xr:uid="{00000000-0004-0000-0D00-00008C030000}"/>
    <hyperlink ref="E917" r:id="rId910" display="http://hfo63.cfo.in.th/CheckDataDtl.aspx?orgid=05488&amp;balance=%A7%BA%B4%D8%C5%3Cbr/%3E%A7%BA%CA%D1%C1%BE%D1%B9%B8%EC%A1%D1%B9&amp;month=4&amp;year=2020&amp;thetype=%A7%BA%CB%B9%E8%C7%C2%A7%D2%B9" xr:uid="{00000000-0004-0000-0D00-00008D030000}"/>
    <hyperlink ref="E918" r:id="rId911" display="http://hfo63.cfo.in.th/CheckDataDtl.aspx?orgid=05488&amp;balance=%A7%BA%B4%D8%C5%3Cbr/%3E%A7%BA%CA%D1%C1%BE%D1%B9%B8%EC%A1%D1%B9&amp;month=4&amp;year=2020&amp;thetype=%A7%BA%CB%B9%E8%C7%C2%A7%D2%B9" xr:uid="{00000000-0004-0000-0D00-00008E030000}"/>
    <hyperlink ref="E919" r:id="rId912" display="http://hfo63.cfo.in.th/CheckDataDtl.aspx?orgid=05489&amp;balance=%A7%BA%B4%D8%C5%3Cbr/%3E%A7%BA%CA%D1%C1%BE%D1%B9%B8%EC%A1%D1%B9&amp;month=4&amp;year=2020&amp;thetype=%A7%BA%CB%B9%E8%C7%C2%A7%D2%B9" xr:uid="{00000000-0004-0000-0D00-00008F030000}"/>
    <hyperlink ref="E920" r:id="rId913" display="http://hfo63.cfo.in.th/CheckDataDtl.aspx?orgid=05489&amp;balance=%A7%BA%B4%D8%C5%3Cbr/%3E%A7%BA%CA%D1%C1%BE%D1%B9%B8%EC%A1%D1%B9&amp;month=4&amp;year=2020&amp;thetype=%A7%BA%CB%B9%E8%C7%C2%A7%D2%B9" xr:uid="{00000000-0004-0000-0D00-000090030000}"/>
    <hyperlink ref="E921" r:id="rId914" display="http://hfo63.cfo.in.th/CheckDataDtl.aspx?orgid=05490&amp;balance=%A7%BA%B4%D8%C5%3Cbr/%3E%A7%BA%CA%D1%C1%BE%D1%B9%B8%EC%A1%D1%B9&amp;month=4&amp;year=2020&amp;thetype=%A7%BA%CB%B9%E8%C7%C2%A7%D2%B9" xr:uid="{00000000-0004-0000-0D00-000091030000}"/>
    <hyperlink ref="E922" r:id="rId915" display="http://hfo63.cfo.in.th/CheckDataDtl.aspx?orgid=05490&amp;balance=%A7%BA%B4%D8%C5%3Cbr/%3E%A7%BA%CA%D1%C1%BE%D1%B9%B8%EC%A1%D1%B9&amp;month=4&amp;year=2020&amp;thetype=%A7%BA%CB%B9%E8%C7%C2%A7%D2%B9" xr:uid="{00000000-0004-0000-0D00-000092030000}"/>
    <hyperlink ref="E923" r:id="rId916" display="http://hfo63.cfo.in.th/CheckDataDtl.aspx?orgid=05491&amp;balance=%A7%BA%B4%D8%C5%3Cbr/%3E%A7%BA%CA%D1%C1%BE%D1%B9%B8%EC%A1%D1%B9&amp;month=4&amp;year=2020&amp;thetype=%A7%BA%CB%B9%E8%C7%C2%A7%D2%B9" xr:uid="{00000000-0004-0000-0D00-000093030000}"/>
    <hyperlink ref="E924" r:id="rId917" display="http://hfo63.cfo.in.th/CheckDataDtl.aspx?orgid=05491&amp;balance=%A7%BA%B4%D8%C5%3Cbr/%3E%A7%BA%CA%D1%C1%BE%D1%B9%B8%EC%A1%D1%B9&amp;month=4&amp;year=2020&amp;thetype=%A7%BA%CB%B9%E8%C7%C2%A7%D2%B9" xr:uid="{00000000-0004-0000-0D00-000094030000}"/>
    <hyperlink ref="E925" r:id="rId918" display="http://hfo63.cfo.in.th/CheckDataDtl.aspx?orgid=05492&amp;balance=%A7%BA%B4%D8%C5%3Cbr/%3E%A7%BA%CA%D1%C1%BE%D1%B9%B8%EC%A1%D1%B9&amp;month=4&amp;year=2020&amp;thetype=%A7%BA%CB%B9%E8%C7%C2%A7%D2%B9" xr:uid="{00000000-0004-0000-0D00-000095030000}"/>
    <hyperlink ref="E926" r:id="rId919" display="http://hfo63.cfo.in.th/CheckDataDtl.aspx?orgid=05492&amp;balance=%A7%BA%B4%D8%C5%3Cbr/%3E%A7%BA%CA%D1%C1%BE%D1%B9%B8%EC%A1%D1%B9&amp;month=4&amp;year=2020&amp;thetype=%A7%BA%CB%B9%E8%C7%C2%A7%D2%B9" xr:uid="{00000000-0004-0000-0D00-000096030000}"/>
    <hyperlink ref="E927" r:id="rId920" display="http://hfo63.cfo.in.th/CheckDataDtl.aspx?orgid=05493&amp;balance=%A7%BA%B4%D8%C5%3Cbr/%3E%A7%BA%CA%D1%C1%BE%D1%B9%B8%EC%A1%D1%B9&amp;month=4&amp;year=2020&amp;thetype=%A7%BA%CB%B9%E8%C7%C2%A7%D2%B9" xr:uid="{00000000-0004-0000-0D00-000097030000}"/>
    <hyperlink ref="E928" r:id="rId921" display="http://hfo63.cfo.in.th/CheckDataDtl.aspx?orgid=05493&amp;balance=%A7%BA%B4%D8%C5%3Cbr/%3E%A7%BA%CA%D1%C1%BE%D1%B9%B8%EC%A1%D1%B9&amp;month=4&amp;year=2020&amp;thetype=%A7%BA%CB%B9%E8%C7%C2%A7%D2%B9" xr:uid="{00000000-0004-0000-0D00-000098030000}"/>
    <hyperlink ref="E929" r:id="rId922" display="http://hfo63.cfo.in.th/CheckDataDtl.aspx?orgid=05494&amp;balance=%A7%BA%B4%D8%C5%3Cbr/%3E%A7%BA%CA%D1%C1%BE%D1%B9%B8%EC%A1%D1%B9&amp;month=4&amp;year=2020&amp;thetype=%A7%BA%CB%B9%E8%C7%C2%A7%D2%B9" xr:uid="{00000000-0004-0000-0D00-000099030000}"/>
    <hyperlink ref="E930" r:id="rId923" display="http://hfo63.cfo.in.th/CheckDataDtl.aspx?orgid=05494&amp;balance=%A7%BA%B4%D8%C5%3Cbr/%3E%A7%BA%CA%D1%C1%BE%D1%B9%B8%EC%A1%D1%B9&amp;month=4&amp;year=2020&amp;thetype=%A7%BA%CB%B9%E8%C7%C2%A7%D2%B9" xr:uid="{00000000-0004-0000-0D00-00009A030000}"/>
    <hyperlink ref="E931" r:id="rId924" display="http://hfo63.cfo.in.th/CheckDataDtl.aspx?orgid=05495&amp;balance=%A7%BA%B4%D8%C5%3Cbr/%3E%A7%BA%CA%D1%C1%BE%D1%B9%B8%EC%A1%D1%B9&amp;month=4&amp;year=2020&amp;thetype=%A7%BA%CB%B9%E8%C7%C2%A7%D2%B9" xr:uid="{00000000-0004-0000-0D00-00009B030000}"/>
    <hyperlink ref="E932" r:id="rId925" display="http://hfo63.cfo.in.th/CheckDataDtl.aspx?orgid=05495&amp;balance=%A7%BA%B4%D8%C5%3Cbr/%3E%A7%BA%CA%D1%C1%BE%D1%B9%B8%EC%A1%D1%B9&amp;month=4&amp;year=2020&amp;thetype=%A7%BA%CB%B9%E8%C7%C2%A7%D2%B9" xr:uid="{00000000-0004-0000-0D00-00009C030000}"/>
    <hyperlink ref="E933" r:id="rId926" display="http://hfo63.cfo.in.th/CheckDataDtl.aspx?orgid=05496&amp;balance=%A7%BA%B4%D8%C5%3Cbr/%3E%A7%BA%CA%D1%C1%BE%D1%B9%B8%EC%A1%D1%B9&amp;month=4&amp;year=2020&amp;thetype=%A7%BA%CB%B9%E8%C7%C2%A7%D2%B9" xr:uid="{00000000-0004-0000-0D00-00009D030000}"/>
    <hyperlink ref="E934" r:id="rId927" display="http://hfo63.cfo.in.th/CheckDataDtl.aspx?orgid=05496&amp;balance=%A7%BA%B4%D8%C5%3Cbr/%3E%A7%BA%CA%D1%C1%BE%D1%B9%B8%EC%A1%D1%B9&amp;month=4&amp;year=2020&amp;thetype=%A7%BA%CB%B9%E8%C7%C2%A7%D2%B9" xr:uid="{00000000-0004-0000-0D00-00009E030000}"/>
    <hyperlink ref="E935" r:id="rId928" display="http://hfo63.cfo.in.th/CheckDataDtl.aspx?orgid=05497&amp;balance=%A7%BA%B4%D8%C5%3Cbr/%3E%A7%BA%CA%D1%C1%BE%D1%B9%B8%EC%A1%D1%B9&amp;month=4&amp;year=2020&amp;thetype=%A7%BA%CB%B9%E8%C7%C2%A7%D2%B9" xr:uid="{00000000-0004-0000-0D00-00009F030000}"/>
    <hyperlink ref="E936" r:id="rId929" display="http://hfo63.cfo.in.th/CheckDataDtl.aspx?orgid=05497&amp;balance=%A7%BA%B4%D8%C5%3Cbr/%3E%A7%BA%CA%D1%C1%BE%D1%B9%B8%EC%A1%D1%B9&amp;month=4&amp;year=2020&amp;thetype=%A7%BA%CB%B9%E8%C7%C2%A7%D2%B9" xr:uid="{00000000-0004-0000-0D00-0000A0030000}"/>
    <hyperlink ref="E937" r:id="rId930" display="http://hfo63.cfo.in.th/CheckDataDtl.aspx?orgid=05498&amp;balance=%A7%BA%B4%D8%C5%3Cbr/%3E%A7%BA%CA%D1%C1%BE%D1%B9%B8%EC%A1%D1%B9&amp;month=4&amp;year=2020&amp;thetype=%A7%BA%CB%B9%E8%C7%C2%A7%D2%B9" xr:uid="{00000000-0004-0000-0D00-0000A1030000}"/>
    <hyperlink ref="E938" r:id="rId931" display="http://hfo63.cfo.in.th/CheckDataDtl.aspx?orgid=05498&amp;balance=%A7%BA%B4%D8%C5%3Cbr/%3E%A7%BA%CA%D1%C1%BE%D1%B9%B8%EC%A1%D1%B9&amp;month=4&amp;year=2020&amp;thetype=%A7%BA%CB%B9%E8%C7%C2%A7%D2%B9" xr:uid="{00000000-0004-0000-0D00-0000A2030000}"/>
    <hyperlink ref="E939" r:id="rId932" display="http://hfo63.cfo.in.th/CheckDataDtl.aspx?orgid=05499&amp;balance=%A7%BA%B4%D8%C5%3Cbr/%3E%A7%BA%CA%D1%C1%BE%D1%B9%B8%EC%A1%D1%B9&amp;month=4&amp;year=2020&amp;thetype=%A7%BA%CB%B9%E8%C7%C2%A7%D2%B9" xr:uid="{00000000-0004-0000-0D00-0000A3030000}"/>
    <hyperlink ref="E940" r:id="rId933" display="http://hfo63.cfo.in.th/CheckDataDtl.aspx?orgid=05499&amp;balance=%A7%BA%B4%D8%C5%3Cbr/%3E%A7%BA%CA%D1%C1%BE%D1%B9%B8%EC%A1%D1%B9&amp;month=4&amp;year=2020&amp;thetype=%A7%BA%CB%B9%E8%C7%C2%A7%D2%B9" xr:uid="{00000000-0004-0000-0D00-0000A4030000}"/>
    <hyperlink ref="E941" r:id="rId934" display="http://hfo63.cfo.in.th/CheckDataDtl.aspx?orgid=05500&amp;balance=%A7%BA%B4%D8%C5%3Cbr/%3E%A7%BA%CA%D1%C1%BE%D1%B9%B8%EC%A1%D1%B9&amp;month=4&amp;year=2020&amp;thetype=%A7%BA%CB%B9%E8%C7%C2%A7%D2%B9" xr:uid="{00000000-0004-0000-0D00-0000A5030000}"/>
    <hyperlink ref="E942" r:id="rId935" display="http://hfo63.cfo.in.th/CheckDataDtl.aspx?orgid=05500&amp;balance=%A7%BA%B4%D8%C5%3Cbr/%3E%A7%BA%CA%D1%C1%BE%D1%B9%B8%EC%A1%D1%B9&amp;month=4&amp;year=2020&amp;thetype=%A7%BA%CB%B9%E8%C7%C2%A7%D2%B9" xr:uid="{00000000-0004-0000-0D00-0000A6030000}"/>
    <hyperlink ref="E943" r:id="rId936" display="http://hfo63.cfo.in.th/CheckDataDtl.aspx?orgid=05501&amp;balance=%A7%BA%B4%D8%C5%3Cbr/%3E%A7%BA%CA%D1%C1%BE%D1%B9%B8%EC%A1%D1%B9&amp;month=4&amp;year=2020&amp;thetype=%A7%BA%CB%B9%E8%C7%C2%A7%D2%B9" xr:uid="{00000000-0004-0000-0D00-0000A7030000}"/>
    <hyperlink ref="E944" r:id="rId937" display="http://hfo63.cfo.in.th/CheckDataDtl.aspx?orgid=05501&amp;balance=%A7%BA%B4%D8%C5%3Cbr/%3E%A7%BA%CA%D1%C1%BE%D1%B9%B8%EC%A1%D1%B9&amp;month=4&amp;year=2020&amp;thetype=%A7%BA%CB%B9%E8%C7%C2%A7%D2%B9" xr:uid="{00000000-0004-0000-0D00-0000A8030000}"/>
    <hyperlink ref="E945" r:id="rId938" display="http://hfo63.cfo.in.th/CheckDataDtl.aspx?orgid=05502&amp;balance=%A7%BA%B4%D8%C5%3Cbr/%3E%A7%BA%CA%D1%C1%BE%D1%B9%B8%EC%A1%D1%B9&amp;month=4&amp;year=2020&amp;thetype=%A7%BA%CB%B9%E8%C7%C2%A7%D2%B9" xr:uid="{00000000-0004-0000-0D00-0000A9030000}"/>
    <hyperlink ref="E946" r:id="rId939" display="http://hfo63.cfo.in.th/CheckDataDtl.aspx?orgid=05502&amp;balance=%A7%BA%B4%D8%C5%3Cbr/%3E%A7%BA%CA%D1%C1%BE%D1%B9%B8%EC%A1%D1%B9&amp;month=4&amp;year=2020&amp;thetype=%A7%BA%CB%B9%E8%C7%C2%A7%D2%B9" xr:uid="{00000000-0004-0000-0D00-0000AA030000}"/>
    <hyperlink ref="E947" r:id="rId940" display="http://hfo63.cfo.in.th/CheckDataDtl.aspx?orgid=05503&amp;balance=%A7%BA%B4%D8%C5%3Cbr/%3E%A7%BA%CA%D1%C1%BE%D1%B9%B8%EC%A1%D1%B9&amp;month=4&amp;year=2020&amp;thetype=%A7%BA%CB%B9%E8%C7%C2%A7%D2%B9" xr:uid="{00000000-0004-0000-0D00-0000AB030000}"/>
    <hyperlink ref="E948" r:id="rId941" display="http://hfo63.cfo.in.th/CheckDataDtl.aspx?orgid=05503&amp;balance=%A7%BA%B4%D8%C5%3Cbr/%3E%A7%BA%CA%D1%C1%BE%D1%B9%B8%EC%A1%D1%B9&amp;month=4&amp;year=2020&amp;thetype=%A7%BA%CB%B9%E8%C7%C2%A7%D2%B9" xr:uid="{00000000-0004-0000-0D00-0000AC030000}"/>
    <hyperlink ref="E949" r:id="rId942" display="http://hfo63.cfo.in.th/CheckDataDtl.aspx?orgid=05504&amp;balance=%A7%BA%B4%D8%C5%3Cbr/%3E%A7%BA%CA%D1%C1%BE%D1%B9%B8%EC%A1%D1%B9&amp;month=4&amp;year=2020&amp;thetype=%A7%BA%CB%B9%E8%C7%C2%A7%D2%B9" xr:uid="{00000000-0004-0000-0D00-0000AD030000}"/>
    <hyperlink ref="E950" r:id="rId943" display="http://hfo63.cfo.in.th/CheckDataDtl.aspx?orgid=05504&amp;balance=%A7%BA%B4%D8%C5%3Cbr/%3E%A7%BA%CA%D1%C1%BE%D1%B9%B8%EC%A1%D1%B9&amp;month=4&amp;year=2020&amp;thetype=%A7%BA%CB%B9%E8%C7%C2%A7%D2%B9" xr:uid="{00000000-0004-0000-0D00-0000AE030000}"/>
    <hyperlink ref="E951" r:id="rId944" display="http://hfo63.cfo.in.th/CheckDataDtl.aspx?orgid=05505&amp;balance=%A7%BA%B4%D8%C5%3Cbr/%3E%A7%BA%CA%D1%C1%BE%D1%B9%B8%EC%A1%D1%B9&amp;month=4&amp;year=2020&amp;thetype=%A7%BA%CB%B9%E8%C7%C2%A7%D2%B9" xr:uid="{00000000-0004-0000-0D00-0000AF030000}"/>
    <hyperlink ref="E952" r:id="rId945" display="http://hfo63.cfo.in.th/CheckDataDtl.aspx?orgid=05505&amp;balance=%A7%BA%B4%D8%C5%3Cbr/%3E%A7%BA%CA%D1%C1%BE%D1%B9%B8%EC%A1%D1%B9&amp;month=4&amp;year=2020&amp;thetype=%A7%BA%CB%B9%E8%C7%C2%A7%D2%B9" xr:uid="{00000000-0004-0000-0D00-0000B0030000}"/>
    <hyperlink ref="E953" r:id="rId946" display="http://hfo63.cfo.in.th/CheckDataDtl.aspx?orgid=05506&amp;balance=%A7%BA%B4%D8%C5%3Cbr/%3E%A7%BA%CA%D1%C1%BE%D1%B9%B8%EC%A1%D1%B9&amp;month=4&amp;year=2020&amp;thetype=%A7%BA%CB%B9%E8%C7%C2%A7%D2%B9" xr:uid="{00000000-0004-0000-0D00-0000B1030000}"/>
    <hyperlink ref="E954" r:id="rId947" display="http://hfo63.cfo.in.th/CheckDataDtl.aspx?orgid=05506&amp;balance=%A7%BA%B4%D8%C5%3Cbr/%3E%A7%BA%CA%D1%C1%BE%D1%B9%B8%EC%A1%D1%B9&amp;month=4&amp;year=2020&amp;thetype=%A7%BA%CB%B9%E8%C7%C2%A7%D2%B9" xr:uid="{00000000-0004-0000-0D00-0000B2030000}"/>
    <hyperlink ref="E955" r:id="rId948" display="http://hfo63.cfo.in.th/CheckDataDtl.aspx?orgid=05507&amp;balance=%A7%BA%B4%D8%C5%3Cbr/%3E%A7%BA%CA%D1%C1%BE%D1%B9%B8%EC%A1%D1%B9&amp;month=4&amp;year=2020&amp;thetype=%A7%BA%CB%B9%E8%C7%C2%A7%D2%B9" xr:uid="{00000000-0004-0000-0D00-0000B3030000}"/>
    <hyperlink ref="E956" r:id="rId949" display="http://hfo63.cfo.in.th/CheckDataDtl.aspx?orgid=05507&amp;balance=%A7%BA%B4%D8%C5%3Cbr/%3E%A7%BA%CA%D1%C1%BE%D1%B9%B8%EC%A1%D1%B9&amp;month=4&amp;year=2020&amp;thetype=%A7%BA%CB%B9%E8%C7%C2%A7%D2%B9" xr:uid="{00000000-0004-0000-0D00-0000B4030000}"/>
    <hyperlink ref="E957" r:id="rId950" display="http://hfo63.cfo.in.th/CheckDataDtl.aspx?orgid=05508&amp;balance=%A7%BA%B4%D8%C5%3Cbr/%3E%A7%BA%CA%D1%C1%BE%D1%B9%B8%EC%A1%D1%B9&amp;month=4&amp;year=2020&amp;thetype=%A7%BA%CB%B9%E8%C7%C2%A7%D2%B9" xr:uid="{00000000-0004-0000-0D00-0000B5030000}"/>
    <hyperlink ref="E958" r:id="rId951" display="http://hfo63.cfo.in.th/CheckDataDtl.aspx?orgid=05508&amp;balance=%A7%BA%B4%D8%C5%3Cbr/%3E%A7%BA%CA%D1%C1%BE%D1%B9%B8%EC%A1%D1%B9&amp;month=4&amp;year=2020&amp;thetype=%A7%BA%CB%B9%E8%C7%C2%A7%D2%B9" xr:uid="{00000000-0004-0000-0D00-0000B6030000}"/>
    <hyperlink ref="E959" r:id="rId952" display="http://hfo63.cfo.in.th/CheckDataDtl.aspx?orgid=05509&amp;balance=%A7%BA%B4%D8%C5%3Cbr/%3E%A7%BA%CA%D1%C1%BE%D1%B9%B8%EC%A1%D1%B9&amp;month=4&amp;year=2020&amp;thetype=%A7%BA%CB%B9%E8%C7%C2%A7%D2%B9" xr:uid="{00000000-0004-0000-0D00-0000B7030000}"/>
    <hyperlink ref="E960" r:id="rId953" display="http://hfo63.cfo.in.th/CheckDataDtl.aspx?orgid=05509&amp;balance=%A7%BA%B4%D8%C5%3Cbr/%3E%A7%BA%CA%D1%C1%BE%D1%B9%B8%EC%A1%D1%B9&amp;month=4&amp;year=2020&amp;thetype=%A7%BA%CB%B9%E8%C7%C2%A7%D2%B9" xr:uid="{00000000-0004-0000-0D00-0000B8030000}"/>
    <hyperlink ref="E961" r:id="rId954" display="http://hfo63.cfo.in.th/CheckDataDtl.aspx?orgid=05510&amp;balance=%A7%BA%B4%D8%C5%3Cbr/%3E%A7%BA%CA%D1%C1%BE%D1%B9%B8%EC%A1%D1%B9&amp;month=4&amp;year=2020&amp;thetype=%A7%BA%CB%B9%E8%C7%C2%A7%D2%B9" xr:uid="{00000000-0004-0000-0D00-0000B9030000}"/>
    <hyperlink ref="E962" r:id="rId955" display="http://hfo63.cfo.in.th/CheckDataDtl.aspx?orgid=05510&amp;balance=%A7%BA%B4%D8%C5%3Cbr/%3E%A7%BA%CA%D1%C1%BE%D1%B9%B8%EC%A1%D1%B9&amp;month=4&amp;year=2020&amp;thetype=%A7%BA%CB%B9%E8%C7%C2%A7%D2%B9" xr:uid="{00000000-0004-0000-0D00-0000BA030000}"/>
    <hyperlink ref="E963" r:id="rId956" display="http://hfo63.cfo.in.th/CheckDataDtl.aspx?orgid=05511&amp;balance=%A7%BA%B4%D8%C5%3Cbr/%3E%A7%BA%CA%D1%C1%BE%D1%B9%B8%EC%A1%D1%B9&amp;month=4&amp;year=2020&amp;thetype=%A7%BA%CB%B9%E8%C7%C2%A7%D2%B9" xr:uid="{00000000-0004-0000-0D00-0000BB030000}"/>
    <hyperlink ref="E964" r:id="rId957" display="http://hfo63.cfo.in.th/CheckDataDtl.aspx?orgid=05511&amp;balance=%A7%BA%B4%D8%C5%3Cbr/%3E%A7%BA%CA%D1%C1%BE%D1%B9%B8%EC%A1%D1%B9&amp;month=4&amp;year=2020&amp;thetype=%A7%BA%CB%B9%E8%C7%C2%A7%D2%B9" xr:uid="{00000000-0004-0000-0D00-0000BC030000}"/>
    <hyperlink ref="E965" r:id="rId958" display="http://hfo63.cfo.in.th/CheckDataDtl.aspx?orgid=05512&amp;balance=%A7%BA%B4%D8%C5%3Cbr/%3E%A7%BA%CA%D1%C1%BE%D1%B9%B8%EC%A1%D1%B9&amp;month=4&amp;year=2020&amp;thetype=%A7%BA%CB%B9%E8%C7%C2%A7%D2%B9" xr:uid="{00000000-0004-0000-0D00-0000BD030000}"/>
    <hyperlink ref="E966" r:id="rId959" display="http://hfo63.cfo.in.th/CheckDataDtl.aspx?orgid=05512&amp;balance=%A7%BA%B4%D8%C5%3Cbr/%3E%A7%BA%CA%D1%C1%BE%D1%B9%B8%EC%A1%D1%B9&amp;month=4&amp;year=2020&amp;thetype=%A7%BA%CB%B9%E8%C7%C2%A7%D2%B9" xr:uid="{00000000-0004-0000-0D00-0000BE030000}"/>
    <hyperlink ref="E967" r:id="rId960" display="http://hfo63.cfo.in.th/CheckDataDtl.aspx?orgid=05513&amp;balance=%A7%BA%B4%D8%C5%3Cbr/%3E%A7%BA%CA%D1%C1%BE%D1%B9%B8%EC%A1%D1%B9&amp;month=4&amp;year=2020&amp;thetype=%A7%BA%CB%B9%E8%C7%C2%A7%D2%B9" xr:uid="{00000000-0004-0000-0D00-0000BF030000}"/>
    <hyperlink ref="E968" r:id="rId961" display="http://hfo63.cfo.in.th/CheckDataDtl.aspx?orgid=05513&amp;balance=%A7%BA%B4%D8%C5%3Cbr/%3E%A7%BA%CA%D1%C1%BE%D1%B9%B8%EC%A1%D1%B9&amp;month=4&amp;year=2020&amp;thetype=%A7%BA%CB%B9%E8%C7%C2%A7%D2%B9" xr:uid="{00000000-0004-0000-0D00-0000C0030000}"/>
    <hyperlink ref="E969" r:id="rId962" display="http://hfo63.cfo.in.th/CheckDataDtl.aspx?orgid=05514&amp;balance=%A7%BA%B4%D8%C5%3Cbr/%3E%A7%BA%CA%D1%C1%BE%D1%B9%B8%EC%A1%D1%B9&amp;month=4&amp;year=2020&amp;thetype=%A7%BA%CB%B9%E8%C7%C2%A7%D2%B9" xr:uid="{00000000-0004-0000-0D00-0000C1030000}"/>
    <hyperlink ref="E970" r:id="rId963" display="http://hfo63.cfo.in.th/CheckDataDtl.aspx?orgid=05514&amp;balance=%A7%BA%B4%D8%C5%3Cbr/%3E%A7%BA%CA%D1%C1%BE%D1%B9%B8%EC%A1%D1%B9&amp;month=4&amp;year=2020&amp;thetype=%A7%BA%CB%B9%E8%C7%C2%A7%D2%B9" xr:uid="{00000000-0004-0000-0D00-0000C2030000}"/>
    <hyperlink ref="E971" r:id="rId964" display="http://hfo63.cfo.in.th/CheckDataDtl.aspx?orgid=05515&amp;balance=%A7%BA%B4%D8%C5%3Cbr/%3E%A7%BA%CA%D1%C1%BE%D1%B9%B8%EC%A1%D1%B9&amp;month=4&amp;year=2020&amp;thetype=%A7%BA%CB%B9%E8%C7%C2%A7%D2%B9" xr:uid="{00000000-0004-0000-0D00-0000C3030000}"/>
    <hyperlink ref="E972" r:id="rId965" display="http://hfo63.cfo.in.th/CheckDataDtl.aspx?orgid=05515&amp;balance=%A7%BA%B4%D8%C5%3Cbr/%3E%A7%BA%CA%D1%C1%BE%D1%B9%B8%EC%A1%D1%B9&amp;month=4&amp;year=2020&amp;thetype=%A7%BA%CB%B9%E8%C7%C2%A7%D2%B9" xr:uid="{00000000-0004-0000-0D00-0000C4030000}"/>
    <hyperlink ref="E973" r:id="rId966" display="http://hfo63.cfo.in.th/CheckDataDtl.aspx?orgid=05516&amp;balance=%A7%BA%B4%D8%C5%3Cbr/%3E%A7%BA%CA%D1%C1%BE%D1%B9%B8%EC%A1%D1%B9&amp;month=4&amp;year=2020&amp;thetype=%A7%BA%CB%B9%E8%C7%C2%A7%D2%B9" xr:uid="{00000000-0004-0000-0D00-0000C5030000}"/>
    <hyperlink ref="E974" r:id="rId967" display="http://hfo63.cfo.in.th/CheckDataDtl.aspx?orgid=05516&amp;balance=%A7%BA%B4%D8%C5%3Cbr/%3E%A7%BA%CA%D1%C1%BE%D1%B9%B8%EC%A1%D1%B9&amp;month=4&amp;year=2020&amp;thetype=%A7%BA%CB%B9%E8%C7%C2%A7%D2%B9" xr:uid="{00000000-0004-0000-0D00-0000C6030000}"/>
    <hyperlink ref="E975" r:id="rId968" display="http://hfo63.cfo.in.th/CheckDataDtl.aspx?orgid=05517&amp;balance=%A7%BA%B4%D8%C5%3Cbr/%3E%A7%BA%CA%D1%C1%BE%D1%B9%B8%EC%A1%D1%B9&amp;month=4&amp;year=2020&amp;thetype=%A7%BA%CB%B9%E8%C7%C2%A7%D2%B9" xr:uid="{00000000-0004-0000-0D00-0000C7030000}"/>
    <hyperlink ref="E976" r:id="rId969" display="http://hfo63.cfo.in.th/CheckDataDtl.aspx?orgid=05517&amp;balance=%A7%BA%B4%D8%C5%3Cbr/%3E%A7%BA%CA%D1%C1%BE%D1%B9%B8%EC%A1%D1%B9&amp;month=4&amp;year=2020&amp;thetype=%A7%BA%CB%B9%E8%C7%C2%A7%D2%B9" xr:uid="{00000000-0004-0000-0D00-0000C8030000}"/>
    <hyperlink ref="E977" r:id="rId970" display="http://hfo63.cfo.in.th/CheckDataDtl.aspx?orgid=05518&amp;balance=%A7%BA%B4%D8%C5%3Cbr/%3E%A7%BA%CA%D1%C1%BE%D1%B9%B8%EC%A1%D1%B9&amp;month=4&amp;year=2020&amp;thetype=%A7%BA%CB%B9%E8%C7%C2%A7%D2%B9" xr:uid="{00000000-0004-0000-0D00-0000C9030000}"/>
    <hyperlink ref="E978" r:id="rId971" display="http://hfo63.cfo.in.th/CheckDataDtl.aspx?orgid=05518&amp;balance=%A7%BA%B4%D8%C5%3Cbr/%3E%A7%BA%CA%D1%C1%BE%D1%B9%B8%EC%A1%D1%B9&amp;month=4&amp;year=2020&amp;thetype=%A7%BA%CB%B9%E8%C7%C2%A7%D2%B9" xr:uid="{00000000-0004-0000-0D00-0000CA030000}"/>
    <hyperlink ref="E979" r:id="rId972" display="http://hfo63.cfo.in.th/CheckDataDtl.aspx?orgid=05519&amp;balance=%A7%BA%B4%D8%C5%3Cbr/%3E%A7%BA%CA%D1%C1%BE%D1%B9%B8%EC%A1%D1%B9&amp;month=4&amp;year=2020&amp;thetype=%A7%BA%CB%B9%E8%C7%C2%A7%D2%B9" xr:uid="{00000000-0004-0000-0D00-0000CB030000}"/>
    <hyperlink ref="E980" r:id="rId973" display="http://hfo63.cfo.in.th/CheckDataDtl.aspx?orgid=05519&amp;balance=%A7%BA%B4%D8%C5%3Cbr/%3E%A7%BA%CA%D1%C1%BE%D1%B9%B8%EC%A1%D1%B9&amp;month=4&amp;year=2020&amp;thetype=%A7%BA%CB%B9%E8%C7%C2%A7%D2%B9" xr:uid="{00000000-0004-0000-0D00-0000CC030000}"/>
    <hyperlink ref="E981" r:id="rId974" display="http://hfo63.cfo.in.th/CheckDataDtl.aspx?orgid=05520&amp;balance=%A7%BA%B4%D8%C5%3Cbr/%3E%A7%BA%CA%D1%C1%BE%D1%B9%B8%EC%A1%D1%B9&amp;month=4&amp;year=2020&amp;thetype=%A7%BA%CB%B9%E8%C7%C2%A7%D2%B9" xr:uid="{00000000-0004-0000-0D00-0000CD030000}"/>
    <hyperlink ref="E982" r:id="rId975" display="http://hfo63.cfo.in.th/CheckDataDtl.aspx?orgid=05520&amp;balance=%A7%BA%B4%D8%C5%3Cbr/%3E%A7%BA%CA%D1%C1%BE%D1%B9%B8%EC%A1%D1%B9&amp;month=4&amp;year=2020&amp;thetype=%A7%BA%CB%B9%E8%C7%C2%A7%D2%B9" xr:uid="{00000000-0004-0000-0D00-0000CE030000}"/>
    <hyperlink ref="E983" r:id="rId976" display="http://hfo63.cfo.in.th/CheckDataDtl.aspx?orgid=05521&amp;balance=%A7%BA%B4%D8%C5%3Cbr/%3E%A7%BA%CA%D1%C1%BE%D1%B9%B8%EC%A1%D1%B9&amp;month=4&amp;year=2020&amp;thetype=%A7%BA%CB%B9%E8%C7%C2%A7%D2%B9" xr:uid="{00000000-0004-0000-0D00-0000CF030000}"/>
    <hyperlink ref="E984" r:id="rId977" display="http://hfo63.cfo.in.th/CheckDataDtl.aspx?orgid=05521&amp;balance=%A7%BA%B4%D8%C5%3Cbr/%3E%A7%BA%CA%D1%C1%BE%D1%B9%B8%EC%A1%D1%B9&amp;month=4&amp;year=2020&amp;thetype=%A7%BA%CB%B9%E8%C7%C2%A7%D2%B9" xr:uid="{00000000-0004-0000-0D00-0000D0030000}"/>
    <hyperlink ref="E985" r:id="rId978" display="http://hfo63.cfo.in.th/CheckDataDtl.aspx?orgid=05522&amp;balance=%A7%BA%B4%D8%C5%3Cbr/%3E%A7%BA%CA%D1%C1%BE%D1%B9%B8%EC%A1%D1%B9&amp;month=4&amp;year=2020&amp;thetype=%A7%BA%CB%B9%E8%C7%C2%A7%D2%B9" xr:uid="{00000000-0004-0000-0D00-0000D1030000}"/>
    <hyperlink ref="E986" r:id="rId979" display="http://hfo63.cfo.in.th/CheckDataDtl.aspx?orgid=05522&amp;balance=%A7%BA%B4%D8%C5%3Cbr/%3E%A7%BA%CA%D1%C1%BE%D1%B9%B8%EC%A1%D1%B9&amp;month=4&amp;year=2020&amp;thetype=%A7%BA%CB%B9%E8%C7%C2%A7%D2%B9" xr:uid="{00000000-0004-0000-0D00-0000D2030000}"/>
    <hyperlink ref="E987" r:id="rId980" display="http://hfo63.cfo.in.th/CheckDataDtl.aspx?orgid=05523&amp;balance=%A7%BA%B4%D8%C5%3Cbr/%3E%A7%BA%CA%D1%C1%BE%D1%B9%B8%EC%A1%D1%B9&amp;month=4&amp;year=2020&amp;thetype=%A7%BA%CB%B9%E8%C7%C2%A7%D2%B9" xr:uid="{00000000-0004-0000-0D00-0000D3030000}"/>
    <hyperlink ref="E988" r:id="rId981" display="http://hfo63.cfo.in.th/CheckDataDtl.aspx?orgid=05523&amp;balance=%A7%BA%B4%D8%C5%3Cbr/%3E%A7%BA%CA%D1%C1%BE%D1%B9%B8%EC%A1%D1%B9&amp;month=4&amp;year=2020&amp;thetype=%A7%BA%CB%B9%E8%C7%C2%A7%D2%B9" xr:uid="{00000000-0004-0000-0D00-0000D4030000}"/>
    <hyperlink ref="E989" r:id="rId982" display="http://hfo63.cfo.in.th/CheckDataDtl.aspx?orgid=05524&amp;balance=%A7%BA%B4%D8%C5%3Cbr/%3E%A7%BA%CA%D1%C1%BE%D1%B9%B8%EC%A1%D1%B9&amp;month=4&amp;year=2020&amp;thetype=%A7%BA%CB%B9%E8%C7%C2%A7%D2%B9" xr:uid="{00000000-0004-0000-0D00-0000D5030000}"/>
    <hyperlink ref="E990" r:id="rId983" display="http://hfo63.cfo.in.th/CheckDataDtl.aspx?orgid=05524&amp;balance=%A7%BA%B4%D8%C5%3Cbr/%3E%A7%BA%CA%D1%C1%BE%D1%B9%B8%EC%A1%D1%B9&amp;month=4&amp;year=2020&amp;thetype=%A7%BA%CB%B9%E8%C7%C2%A7%D2%B9" xr:uid="{00000000-0004-0000-0D00-0000D6030000}"/>
    <hyperlink ref="E991" r:id="rId984" display="http://hfo63.cfo.in.th/CheckDataDtl.aspx?orgid=05525&amp;balance=%A7%BA%B4%D8%C5%3Cbr/%3E%A7%BA%CA%D1%C1%BE%D1%B9%B8%EC%A1%D1%B9&amp;month=4&amp;year=2020&amp;thetype=%A7%BA%CB%B9%E8%C7%C2%A7%D2%B9" xr:uid="{00000000-0004-0000-0D00-0000D7030000}"/>
    <hyperlink ref="E992" r:id="rId985" display="http://hfo63.cfo.in.th/CheckDataDtl.aspx?orgid=05525&amp;balance=%A7%BA%B4%D8%C5%3Cbr/%3E%A7%BA%CA%D1%C1%BE%D1%B9%B8%EC%A1%D1%B9&amp;month=4&amp;year=2020&amp;thetype=%A7%BA%CB%B9%E8%C7%C2%A7%D2%B9" xr:uid="{00000000-0004-0000-0D00-0000D8030000}"/>
    <hyperlink ref="E993" r:id="rId986" display="http://hfo63.cfo.in.th/CheckDataDtl.aspx?orgid=05526&amp;balance=%A7%BA%B4%D8%C5%3Cbr/%3E%A7%BA%CA%D1%C1%BE%D1%B9%B8%EC%A1%D1%B9&amp;month=4&amp;year=2020&amp;thetype=%A7%BA%CB%B9%E8%C7%C2%A7%D2%B9" xr:uid="{00000000-0004-0000-0D00-0000D9030000}"/>
    <hyperlink ref="E994" r:id="rId987" display="http://hfo63.cfo.in.th/CheckDataDtl.aspx?orgid=05526&amp;balance=%A7%BA%B4%D8%C5%3Cbr/%3E%A7%BA%CA%D1%C1%BE%D1%B9%B8%EC%A1%D1%B9&amp;month=4&amp;year=2020&amp;thetype=%A7%BA%CB%B9%E8%C7%C2%A7%D2%B9" xr:uid="{00000000-0004-0000-0D00-0000DA030000}"/>
    <hyperlink ref="E995" r:id="rId988" display="http://hfo63.cfo.in.th/CheckDataDtl.aspx?orgid=05527&amp;balance=%A7%BA%B4%D8%C5%3Cbr/%3E%A7%BA%CA%D1%C1%BE%D1%B9%B8%EC%A1%D1%B9&amp;month=4&amp;year=2020&amp;thetype=%A7%BA%CB%B9%E8%C7%C2%A7%D2%B9" xr:uid="{00000000-0004-0000-0D00-0000DB030000}"/>
    <hyperlink ref="E996" r:id="rId989" display="http://hfo63.cfo.in.th/CheckDataDtl.aspx?orgid=05527&amp;balance=%A7%BA%B4%D8%C5%3Cbr/%3E%A7%BA%CA%D1%C1%BE%D1%B9%B8%EC%A1%D1%B9&amp;month=4&amp;year=2020&amp;thetype=%A7%BA%CB%B9%E8%C7%C2%A7%D2%B9" xr:uid="{00000000-0004-0000-0D00-0000DC030000}"/>
    <hyperlink ref="E997" r:id="rId990" display="http://hfo63.cfo.in.th/CheckDataDtl.aspx?orgid=05528&amp;balance=%A7%BA%B4%D8%C5%3Cbr/%3E%A7%BA%CA%D1%C1%BE%D1%B9%B8%EC%A1%D1%B9&amp;month=4&amp;year=2020&amp;thetype=%A7%BA%CB%B9%E8%C7%C2%A7%D2%B9" xr:uid="{00000000-0004-0000-0D00-0000DD030000}"/>
    <hyperlink ref="E998" r:id="rId991" display="http://hfo63.cfo.in.th/CheckDataDtl.aspx?orgid=05528&amp;balance=%A7%BA%B4%D8%C5%3Cbr/%3E%A7%BA%CA%D1%C1%BE%D1%B9%B8%EC%A1%D1%B9&amp;month=4&amp;year=2020&amp;thetype=%A7%BA%CB%B9%E8%C7%C2%A7%D2%B9" xr:uid="{00000000-0004-0000-0D00-0000DE030000}"/>
    <hyperlink ref="E999" r:id="rId992" display="http://hfo63.cfo.in.th/CheckDataDtl.aspx?orgid=05529&amp;balance=%A7%BA%B4%D8%C5%3Cbr/%3E%A7%BA%CA%D1%C1%BE%D1%B9%B8%EC%A1%D1%B9&amp;month=4&amp;year=2020&amp;thetype=%A7%BA%CB%B9%E8%C7%C2%A7%D2%B9" xr:uid="{00000000-0004-0000-0D00-0000DF030000}"/>
    <hyperlink ref="E1000" r:id="rId993" display="http://hfo63.cfo.in.th/CheckDataDtl.aspx?orgid=05529&amp;balance=%A7%BA%B4%D8%C5%3Cbr/%3E%A7%BA%CA%D1%C1%BE%D1%B9%B8%EC%A1%D1%B9&amp;month=4&amp;year=2020&amp;thetype=%A7%BA%CB%B9%E8%C7%C2%A7%D2%B9" xr:uid="{00000000-0004-0000-0D00-0000E0030000}"/>
    <hyperlink ref="E1001" r:id="rId994" display="http://hfo63.cfo.in.th/CheckDataDtl.aspx?orgid=05530&amp;balance=%A7%BA%B4%D8%C5%3Cbr/%3E%A7%BA%CA%D1%C1%BE%D1%B9%B8%EC%A1%D1%B9&amp;month=4&amp;year=2020&amp;thetype=%A7%BA%CB%B9%E8%C7%C2%A7%D2%B9" xr:uid="{00000000-0004-0000-0D00-0000E1030000}"/>
    <hyperlink ref="E1002" r:id="rId995" display="http://hfo63.cfo.in.th/CheckDataDtl.aspx?orgid=05530&amp;balance=%A7%BA%B4%D8%C5%3Cbr/%3E%A7%BA%CA%D1%C1%BE%D1%B9%B8%EC%A1%D1%B9&amp;month=4&amp;year=2020&amp;thetype=%A7%BA%CB%B9%E8%C7%C2%A7%D2%B9" xr:uid="{00000000-0004-0000-0D00-0000E2030000}"/>
    <hyperlink ref="E1003" r:id="rId996" display="http://hfo63.cfo.in.th/CheckDataDtl.aspx?orgid=05531&amp;balance=%A7%BA%B4%D8%C5%3Cbr/%3E%A7%BA%CA%D1%C1%BE%D1%B9%B8%EC%A1%D1%B9&amp;month=4&amp;year=2020&amp;thetype=%A7%BA%CB%B9%E8%C7%C2%A7%D2%B9" xr:uid="{00000000-0004-0000-0D00-0000E3030000}"/>
    <hyperlink ref="E1004" r:id="rId997" display="http://hfo63.cfo.in.th/CheckDataDtl.aspx?orgid=05531&amp;balance=%A7%BA%B4%D8%C5%3Cbr/%3E%A7%BA%CA%D1%C1%BE%D1%B9%B8%EC%A1%D1%B9&amp;month=4&amp;year=2020&amp;thetype=%A7%BA%CB%B9%E8%C7%C2%A7%D2%B9" xr:uid="{00000000-0004-0000-0D00-0000E4030000}"/>
    <hyperlink ref="E1005" r:id="rId998" display="http://hfo63.cfo.in.th/CheckDataDtl.aspx?orgid=05532&amp;balance=%A7%BA%B4%D8%C5%3Cbr/%3E%A7%BA%CA%D1%C1%BE%D1%B9%B8%EC%A1%D1%B9&amp;month=4&amp;year=2020&amp;thetype=%A7%BA%CB%B9%E8%C7%C2%A7%D2%B9" xr:uid="{00000000-0004-0000-0D00-0000E5030000}"/>
    <hyperlink ref="E1006" r:id="rId999" display="http://hfo63.cfo.in.th/CheckDataDtl.aspx?orgid=05532&amp;balance=%A7%BA%B4%D8%C5%3Cbr/%3E%A7%BA%CA%D1%C1%BE%D1%B9%B8%EC%A1%D1%B9&amp;month=4&amp;year=2020&amp;thetype=%A7%BA%CB%B9%E8%C7%C2%A7%D2%B9" xr:uid="{00000000-0004-0000-0D00-0000E6030000}"/>
    <hyperlink ref="E1007" r:id="rId1000" display="http://hfo63.cfo.in.th/CheckDataDtl.aspx?orgid=05533&amp;balance=%A7%BA%B4%D8%C5%3Cbr/%3E%A7%BA%CA%D1%C1%BE%D1%B9%B8%EC%A1%D1%B9&amp;month=4&amp;year=2020&amp;thetype=%A7%BA%CB%B9%E8%C7%C2%A7%D2%B9" xr:uid="{00000000-0004-0000-0D00-0000E7030000}"/>
    <hyperlink ref="E1008" r:id="rId1001" display="http://hfo63.cfo.in.th/CheckDataDtl.aspx?orgid=05533&amp;balance=%A7%BA%B4%D8%C5%3Cbr/%3E%A7%BA%CA%D1%C1%BE%D1%B9%B8%EC%A1%D1%B9&amp;month=4&amp;year=2020&amp;thetype=%A7%BA%CB%B9%E8%C7%C2%A7%D2%B9" xr:uid="{00000000-0004-0000-0D00-0000E8030000}"/>
    <hyperlink ref="E1009" r:id="rId1002" display="http://hfo63.cfo.in.th/CheckDataDtl.aspx?orgid=05534&amp;balance=%A7%BA%B4%D8%C5%3Cbr/%3E%A7%BA%CA%D1%C1%BE%D1%B9%B8%EC%A1%D1%B9&amp;month=4&amp;year=2020&amp;thetype=%A7%BA%CB%B9%E8%C7%C2%A7%D2%B9" xr:uid="{00000000-0004-0000-0D00-0000E9030000}"/>
    <hyperlink ref="E1010" r:id="rId1003" display="http://hfo63.cfo.in.th/CheckDataDtl.aspx?orgid=05534&amp;balance=%A7%BA%B4%D8%C5%3Cbr/%3E%A7%BA%CA%D1%C1%BE%D1%B9%B8%EC%A1%D1%B9&amp;month=4&amp;year=2020&amp;thetype=%A7%BA%CB%B9%E8%C7%C2%A7%D2%B9" xr:uid="{00000000-0004-0000-0D00-0000EA030000}"/>
    <hyperlink ref="E1011" r:id="rId1004" display="http://hfo63.cfo.in.th/CheckDataDtl.aspx?orgid=05535&amp;balance=%A7%BA%B4%D8%C5%3Cbr/%3E%A7%BA%CA%D1%C1%BE%D1%B9%B8%EC%A1%D1%B9&amp;month=4&amp;year=2020&amp;thetype=%A7%BA%CB%B9%E8%C7%C2%A7%D2%B9" xr:uid="{00000000-0004-0000-0D00-0000EB030000}"/>
    <hyperlink ref="E1012" r:id="rId1005" display="http://hfo63.cfo.in.th/CheckDataDtl.aspx?orgid=05535&amp;balance=%A7%BA%B4%D8%C5%3Cbr/%3E%A7%BA%CA%D1%C1%BE%D1%B9%B8%EC%A1%D1%B9&amp;month=4&amp;year=2020&amp;thetype=%A7%BA%CB%B9%E8%C7%C2%A7%D2%B9" xr:uid="{00000000-0004-0000-0D00-0000EC030000}"/>
    <hyperlink ref="E1013" r:id="rId1006" display="http://hfo63.cfo.in.th/CheckDataDtl.aspx?orgid=05536&amp;balance=%A7%BA%B4%D8%C5%3Cbr/%3E%A7%BA%CA%D1%C1%BE%D1%B9%B8%EC%A1%D1%B9&amp;month=4&amp;year=2020&amp;thetype=%A7%BA%CB%B9%E8%C7%C2%A7%D2%B9" xr:uid="{00000000-0004-0000-0D00-0000ED030000}"/>
    <hyperlink ref="E1014" r:id="rId1007" display="http://hfo63.cfo.in.th/CheckDataDtl.aspx?orgid=05536&amp;balance=%A7%BA%B4%D8%C5%3Cbr/%3E%A7%BA%CA%D1%C1%BE%D1%B9%B8%EC%A1%D1%B9&amp;month=4&amp;year=2020&amp;thetype=%A7%BA%CB%B9%E8%C7%C2%A7%D2%B9" xr:uid="{00000000-0004-0000-0D00-0000EE030000}"/>
    <hyperlink ref="E1015" r:id="rId1008" display="http://hfo63.cfo.in.th/CheckDataDtl.aspx?orgid=05537&amp;balance=%A7%BA%B4%D8%C5%3Cbr/%3E%A7%BA%CA%D1%C1%BE%D1%B9%B8%EC%A1%D1%B9&amp;month=4&amp;year=2020&amp;thetype=%A7%BA%CB%B9%E8%C7%C2%A7%D2%B9" xr:uid="{00000000-0004-0000-0D00-0000EF030000}"/>
    <hyperlink ref="E1016" r:id="rId1009" display="http://hfo63.cfo.in.th/CheckDataDtl.aspx?orgid=05537&amp;balance=%A7%BA%B4%D8%C5%3Cbr/%3E%A7%BA%CA%D1%C1%BE%D1%B9%B8%EC%A1%D1%B9&amp;month=4&amp;year=2020&amp;thetype=%A7%BA%CB%B9%E8%C7%C2%A7%D2%B9" xr:uid="{00000000-0004-0000-0D00-0000F0030000}"/>
    <hyperlink ref="E1017" r:id="rId1010" display="http://hfo63.cfo.in.th/CheckDataDtl.aspx?orgid=05538&amp;balance=%A7%BA%B4%D8%C5%3Cbr/%3E%A7%BA%CA%D1%C1%BE%D1%B9%B8%EC%A1%D1%B9&amp;month=4&amp;year=2020&amp;thetype=%A7%BA%CB%B9%E8%C7%C2%A7%D2%B9" xr:uid="{00000000-0004-0000-0D00-0000F1030000}"/>
    <hyperlink ref="E1018" r:id="rId1011" display="http://hfo63.cfo.in.th/CheckDataDtl.aspx?orgid=05538&amp;balance=%A7%BA%B4%D8%C5%3Cbr/%3E%A7%BA%CA%D1%C1%BE%D1%B9%B8%EC%A1%D1%B9&amp;month=4&amp;year=2020&amp;thetype=%A7%BA%CB%B9%E8%C7%C2%A7%D2%B9" xr:uid="{00000000-0004-0000-0D00-0000F2030000}"/>
    <hyperlink ref="E1019" r:id="rId1012" display="http://hfo63.cfo.in.th/CheckDataDtl.aspx?orgid=05539&amp;balance=%A7%BA%B4%D8%C5%3Cbr/%3E%A7%BA%CA%D1%C1%BE%D1%B9%B8%EC%A1%D1%B9&amp;month=4&amp;year=2020&amp;thetype=%A7%BA%CB%B9%E8%C7%C2%A7%D2%B9" xr:uid="{00000000-0004-0000-0D00-0000F3030000}"/>
    <hyperlink ref="E1020" r:id="rId1013" display="http://hfo63.cfo.in.th/CheckDataDtl.aspx?orgid=05539&amp;balance=%A7%BA%B4%D8%C5%3Cbr/%3E%A7%BA%CA%D1%C1%BE%D1%B9%B8%EC%A1%D1%B9&amp;month=4&amp;year=2020&amp;thetype=%A7%BA%CB%B9%E8%C7%C2%A7%D2%B9" xr:uid="{00000000-0004-0000-0D00-0000F4030000}"/>
    <hyperlink ref="E1021" r:id="rId1014" display="http://hfo63.cfo.in.th/CheckDataDtl.aspx?orgid=05540&amp;balance=%A7%BA%B4%D8%C5%3Cbr/%3E%A7%BA%CA%D1%C1%BE%D1%B9%B8%EC%A1%D1%B9&amp;month=4&amp;year=2020&amp;thetype=%A7%BA%CB%B9%E8%C7%C2%A7%D2%B9" xr:uid="{00000000-0004-0000-0D00-0000F5030000}"/>
    <hyperlink ref="E1022" r:id="rId1015" display="http://hfo63.cfo.in.th/CheckDataDtl.aspx?orgid=05540&amp;balance=%A7%BA%B4%D8%C5%3Cbr/%3E%A7%BA%CA%D1%C1%BE%D1%B9%B8%EC%A1%D1%B9&amp;month=4&amp;year=2020&amp;thetype=%A7%BA%CB%B9%E8%C7%C2%A7%D2%B9" xr:uid="{00000000-0004-0000-0D00-0000F6030000}"/>
    <hyperlink ref="E1023" r:id="rId1016" display="http://hfo63.cfo.in.th/CheckDataDtl.aspx?orgid=05541&amp;balance=%A7%BA%B4%D8%C5%3Cbr/%3E%A7%BA%CA%D1%C1%BE%D1%B9%B8%EC%A1%D1%B9&amp;month=4&amp;year=2020&amp;thetype=%A7%BA%CB%B9%E8%C7%C2%A7%D2%B9" xr:uid="{00000000-0004-0000-0D00-0000F7030000}"/>
    <hyperlink ref="E1024" r:id="rId1017" display="http://hfo63.cfo.in.th/CheckDataDtl.aspx?orgid=05541&amp;balance=%A7%BA%B4%D8%C5%3Cbr/%3E%A7%BA%CA%D1%C1%BE%D1%B9%B8%EC%A1%D1%B9&amp;month=4&amp;year=2020&amp;thetype=%A7%BA%CB%B9%E8%C7%C2%A7%D2%B9" xr:uid="{00000000-0004-0000-0D00-0000F8030000}"/>
    <hyperlink ref="E1025" r:id="rId1018" display="http://hfo63.cfo.in.th/CheckDataDtl.aspx?orgid=05542&amp;balance=%A7%BA%B4%D8%C5%3Cbr/%3E%A7%BA%CA%D1%C1%BE%D1%B9%B8%EC%A1%D1%B9&amp;month=4&amp;year=2020&amp;thetype=%A7%BA%CB%B9%E8%C7%C2%A7%D2%B9" xr:uid="{00000000-0004-0000-0D00-0000F9030000}"/>
    <hyperlink ref="E1026" r:id="rId1019" display="http://hfo63.cfo.in.th/CheckDataDtl.aspx?orgid=05542&amp;balance=%A7%BA%B4%D8%C5%3Cbr/%3E%A7%BA%CA%D1%C1%BE%D1%B9%B8%EC%A1%D1%B9&amp;month=4&amp;year=2020&amp;thetype=%A7%BA%CB%B9%E8%C7%C2%A7%D2%B9" xr:uid="{00000000-0004-0000-0D00-0000FA030000}"/>
    <hyperlink ref="E1027" r:id="rId1020" display="http://hfo63.cfo.in.th/CheckDataDtl.aspx?orgid=05543&amp;balance=%A7%BA%B4%D8%C5%3Cbr/%3E%A7%BA%CA%D1%C1%BE%D1%B9%B8%EC%A1%D1%B9&amp;month=4&amp;year=2020&amp;thetype=%A7%BA%CB%B9%E8%C7%C2%A7%D2%B9" xr:uid="{00000000-0004-0000-0D00-0000FB030000}"/>
    <hyperlink ref="E1028" r:id="rId1021" display="http://hfo63.cfo.in.th/CheckDataDtl.aspx?orgid=05543&amp;balance=%A7%BA%B4%D8%C5%3Cbr/%3E%A7%BA%CA%D1%C1%BE%D1%B9%B8%EC%A1%D1%B9&amp;month=4&amp;year=2020&amp;thetype=%A7%BA%CB%B9%E8%C7%C2%A7%D2%B9" xr:uid="{00000000-0004-0000-0D00-0000FC030000}"/>
    <hyperlink ref="E1029" r:id="rId1022" display="http://hfo63.cfo.in.th/CheckDataDtl.aspx?orgid=05544&amp;balance=%A7%BA%B4%D8%C5%3Cbr/%3E%A7%BA%CA%D1%C1%BE%D1%B9%B8%EC%A1%D1%B9&amp;month=4&amp;year=2020&amp;thetype=%A7%BA%CB%B9%E8%C7%C2%A7%D2%B9" xr:uid="{00000000-0004-0000-0D00-0000FD030000}"/>
    <hyperlink ref="E1030" r:id="rId1023" display="http://hfo63.cfo.in.th/CheckDataDtl.aspx?orgid=05544&amp;balance=%A7%BA%B4%D8%C5%3Cbr/%3E%A7%BA%CA%D1%C1%BE%D1%B9%B8%EC%A1%D1%B9&amp;month=4&amp;year=2020&amp;thetype=%A7%BA%CB%B9%E8%C7%C2%A7%D2%B9" xr:uid="{00000000-0004-0000-0D00-0000FE030000}"/>
    <hyperlink ref="E1031" r:id="rId1024" display="http://hfo63.cfo.in.th/CheckDataDtl.aspx?orgid=05545&amp;balance=%A7%BA%B4%D8%C5%3Cbr/%3E%A7%BA%CA%D1%C1%BE%D1%B9%B8%EC%A1%D1%B9&amp;month=4&amp;year=2020&amp;thetype=%A7%BA%CB%B9%E8%C7%C2%A7%D2%B9" xr:uid="{00000000-0004-0000-0D00-0000FF030000}"/>
    <hyperlink ref="E1032" r:id="rId1025" display="http://hfo63.cfo.in.th/CheckDataDtl.aspx?orgid=05545&amp;balance=%A7%BA%B4%D8%C5%3Cbr/%3E%A7%BA%CA%D1%C1%BE%D1%B9%B8%EC%A1%D1%B9&amp;month=4&amp;year=2020&amp;thetype=%A7%BA%CB%B9%E8%C7%C2%A7%D2%B9" xr:uid="{00000000-0004-0000-0D00-000000040000}"/>
    <hyperlink ref="E1033" r:id="rId1026" display="http://hfo63.cfo.in.th/CheckDataDtl.aspx?orgid=05546&amp;balance=%A7%BA%B4%D8%C5%3Cbr/%3E%A7%BA%CA%D1%C1%BE%D1%B9%B8%EC%A1%D1%B9&amp;month=4&amp;year=2020&amp;thetype=%A7%BA%CB%B9%E8%C7%C2%A7%D2%B9" xr:uid="{00000000-0004-0000-0D00-000001040000}"/>
    <hyperlink ref="E1034" r:id="rId1027" display="http://hfo63.cfo.in.th/CheckDataDtl.aspx?orgid=05546&amp;balance=%A7%BA%B4%D8%C5%3Cbr/%3E%A7%BA%CA%D1%C1%BE%D1%B9%B8%EC%A1%D1%B9&amp;month=4&amp;year=2020&amp;thetype=%A7%BA%CB%B9%E8%C7%C2%A7%D2%B9" xr:uid="{00000000-0004-0000-0D00-000002040000}"/>
    <hyperlink ref="E1035" r:id="rId1028" display="http://hfo63.cfo.in.th/CheckDataDtl.aspx?orgid=05547&amp;balance=%A7%BA%B4%D8%C5%3Cbr/%3E%A7%BA%CA%D1%C1%BE%D1%B9%B8%EC%A1%D1%B9&amp;month=4&amp;year=2020&amp;thetype=%A7%BA%CB%B9%E8%C7%C2%A7%D2%B9" xr:uid="{00000000-0004-0000-0D00-000003040000}"/>
    <hyperlink ref="E1036" r:id="rId1029" display="http://hfo63.cfo.in.th/CheckDataDtl.aspx?orgid=05547&amp;balance=%A7%BA%B4%D8%C5%3Cbr/%3E%A7%BA%CA%D1%C1%BE%D1%B9%B8%EC%A1%D1%B9&amp;month=4&amp;year=2020&amp;thetype=%A7%BA%CB%B9%E8%C7%C2%A7%D2%B9" xr:uid="{00000000-0004-0000-0D00-000004040000}"/>
    <hyperlink ref="E1037" r:id="rId1030" display="http://hfo63.cfo.in.th/CheckDataDtl.aspx?orgid=05548&amp;balance=%A7%BA%B4%D8%C5%3Cbr/%3E%A7%BA%CA%D1%C1%BE%D1%B9%B8%EC%A1%D1%B9&amp;month=4&amp;year=2020&amp;thetype=%A7%BA%CB%B9%E8%C7%C2%A7%D2%B9" xr:uid="{00000000-0004-0000-0D00-000005040000}"/>
    <hyperlink ref="E1038" r:id="rId1031" display="http://hfo63.cfo.in.th/CheckDataDtl.aspx?orgid=05548&amp;balance=%A7%BA%B4%D8%C5%3Cbr/%3E%A7%BA%CA%D1%C1%BE%D1%B9%B8%EC%A1%D1%B9&amp;month=4&amp;year=2020&amp;thetype=%A7%BA%CB%B9%E8%C7%C2%A7%D2%B9" xr:uid="{00000000-0004-0000-0D00-000006040000}"/>
    <hyperlink ref="E1039" r:id="rId1032" display="http://hfo63.cfo.in.th/CheckDataDtl.aspx?orgid=05549&amp;balance=%A7%BA%B4%D8%C5%3Cbr/%3E%A7%BA%CA%D1%C1%BE%D1%B9%B8%EC%A1%D1%B9&amp;month=4&amp;year=2020&amp;thetype=%A7%BA%CB%B9%E8%C7%C2%A7%D2%B9" xr:uid="{00000000-0004-0000-0D00-000007040000}"/>
    <hyperlink ref="E1040" r:id="rId1033" display="http://hfo63.cfo.in.th/CheckDataDtl.aspx?orgid=05549&amp;balance=%A7%BA%B4%D8%C5%3Cbr/%3E%A7%BA%CA%D1%C1%BE%D1%B9%B8%EC%A1%D1%B9&amp;month=4&amp;year=2020&amp;thetype=%A7%BA%CB%B9%E8%C7%C2%A7%D2%B9" xr:uid="{00000000-0004-0000-0D00-000008040000}"/>
    <hyperlink ref="E1041" r:id="rId1034" display="http://hfo63.cfo.in.th/CheckDataDtl.aspx?orgid=05550&amp;balance=%A7%BA%B4%D8%C5%3Cbr/%3E%A7%BA%CA%D1%C1%BE%D1%B9%B8%EC%A1%D1%B9&amp;month=4&amp;year=2020&amp;thetype=%A7%BA%CB%B9%E8%C7%C2%A7%D2%B9" xr:uid="{00000000-0004-0000-0D00-000009040000}"/>
    <hyperlink ref="E1042" r:id="rId1035" display="http://hfo63.cfo.in.th/CheckDataDtl.aspx?orgid=05550&amp;balance=%A7%BA%B4%D8%C5%3Cbr/%3E%A7%BA%CA%D1%C1%BE%D1%B9%B8%EC%A1%D1%B9&amp;month=4&amp;year=2020&amp;thetype=%A7%BA%CB%B9%E8%C7%C2%A7%D2%B9" xr:uid="{00000000-0004-0000-0D00-00000A040000}"/>
    <hyperlink ref="E1043" r:id="rId1036" display="http://hfo63.cfo.in.th/CheckDataDtl.aspx?orgid=05551&amp;balance=%A7%BA%B4%D8%C5%3Cbr/%3E%A7%BA%CA%D1%C1%BE%D1%B9%B8%EC%A1%D1%B9&amp;month=4&amp;year=2020&amp;thetype=%A7%BA%CB%B9%E8%C7%C2%A7%D2%B9" xr:uid="{00000000-0004-0000-0D00-00000B040000}"/>
    <hyperlink ref="E1044" r:id="rId1037" display="http://hfo63.cfo.in.th/CheckDataDtl.aspx?orgid=05551&amp;balance=%A7%BA%B4%D8%C5%3Cbr/%3E%A7%BA%CA%D1%C1%BE%D1%B9%B8%EC%A1%D1%B9&amp;month=4&amp;year=2020&amp;thetype=%A7%BA%CB%B9%E8%C7%C2%A7%D2%B9" xr:uid="{00000000-0004-0000-0D00-00000C040000}"/>
    <hyperlink ref="E1045" r:id="rId1038" display="http://hfo63.cfo.in.th/CheckDataDtl.aspx?orgid=05552&amp;balance=%A7%BA%B4%D8%C5%3Cbr/%3E%A7%BA%CA%D1%C1%BE%D1%B9%B8%EC%A1%D1%B9&amp;month=4&amp;year=2020&amp;thetype=%A7%BA%CB%B9%E8%C7%C2%A7%D2%B9" xr:uid="{00000000-0004-0000-0D00-00000D040000}"/>
    <hyperlink ref="E1046" r:id="rId1039" display="http://hfo63.cfo.in.th/CheckDataDtl.aspx?orgid=05552&amp;balance=%A7%BA%B4%D8%C5%3Cbr/%3E%A7%BA%CA%D1%C1%BE%D1%B9%B8%EC%A1%D1%B9&amp;month=4&amp;year=2020&amp;thetype=%A7%BA%CB%B9%E8%C7%C2%A7%D2%B9" xr:uid="{00000000-0004-0000-0D00-00000E040000}"/>
    <hyperlink ref="E1047" r:id="rId1040" display="http://hfo63.cfo.in.th/CheckDataDtl.aspx?orgid=05553&amp;balance=%A7%BA%B4%D8%C5%3Cbr/%3E%A7%BA%CA%D1%C1%BE%D1%B9%B8%EC%A1%D1%B9&amp;month=4&amp;year=2020&amp;thetype=%A7%BA%CB%B9%E8%C7%C2%A7%D2%B9" xr:uid="{00000000-0004-0000-0D00-00000F040000}"/>
    <hyperlink ref="E1048" r:id="rId1041" display="http://hfo63.cfo.in.th/CheckDataDtl.aspx?orgid=05553&amp;balance=%A7%BA%B4%D8%C5%3Cbr/%3E%A7%BA%CA%D1%C1%BE%D1%B9%B8%EC%A1%D1%B9&amp;month=4&amp;year=2020&amp;thetype=%A7%BA%CB%B9%E8%C7%C2%A7%D2%B9" xr:uid="{00000000-0004-0000-0D00-000010040000}"/>
    <hyperlink ref="E1049" r:id="rId1042" display="http://hfo63.cfo.in.th/CheckDataDtl.aspx?orgid=05554&amp;balance=%A7%BA%B4%D8%C5%3Cbr/%3E%A7%BA%CA%D1%C1%BE%D1%B9%B8%EC%A1%D1%B9&amp;month=4&amp;year=2020&amp;thetype=%A7%BA%CB%B9%E8%C7%C2%A7%D2%B9" xr:uid="{00000000-0004-0000-0D00-000011040000}"/>
    <hyperlink ref="E1050" r:id="rId1043" display="http://hfo63.cfo.in.th/CheckDataDtl.aspx?orgid=05554&amp;balance=%A7%BA%B4%D8%C5%3Cbr/%3E%A7%BA%CA%D1%C1%BE%D1%B9%B8%EC%A1%D1%B9&amp;month=4&amp;year=2020&amp;thetype=%A7%BA%CB%B9%E8%C7%C2%A7%D2%B9" xr:uid="{00000000-0004-0000-0D00-000012040000}"/>
    <hyperlink ref="E1051" r:id="rId1044" display="http://hfo63.cfo.in.th/CheckDataDtl.aspx?orgid=05555&amp;balance=%A7%BA%B4%D8%C5%3Cbr/%3E%A7%BA%CA%D1%C1%BE%D1%B9%B8%EC%A1%D1%B9&amp;month=4&amp;year=2020&amp;thetype=%A7%BA%CB%B9%E8%C7%C2%A7%D2%B9" xr:uid="{00000000-0004-0000-0D00-000013040000}"/>
    <hyperlink ref="E1052" r:id="rId1045" display="http://hfo63.cfo.in.th/CheckDataDtl.aspx?orgid=05555&amp;balance=%A7%BA%B4%D8%C5%3Cbr/%3E%A7%BA%CA%D1%C1%BE%D1%B9%B8%EC%A1%D1%B9&amp;month=4&amp;year=2020&amp;thetype=%A7%BA%CB%B9%E8%C7%C2%A7%D2%B9" xr:uid="{00000000-0004-0000-0D00-000014040000}"/>
    <hyperlink ref="E1053" r:id="rId1046" display="http://hfo63.cfo.in.th/CheckDataDtl.aspx?orgid=05556&amp;balance=%A7%BA%B4%D8%C5%3Cbr/%3E%A7%BA%CA%D1%C1%BE%D1%B9%B8%EC%A1%D1%B9&amp;month=4&amp;year=2020&amp;thetype=%A7%BA%CB%B9%E8%C7%C2%A7%D2%B9" xr:uid="{00000000-0004-0000-0D00-000015040000}"/>
    <hyperlink ref="E1054" r:id="rId1047" display="http://hfo63.cfo.in.th/CheckDataDtl.aspx?orgid=05556&amp;balance=%A7%BA%B4%D8%C5%3Cbr/%3E%A7%BA%CA%D1%C1%BE%D1%B9%B8%EC%A1%D1%B9&amp;month=4&amp;year=2020&amp;thetype=%A7%BA%CB%B9%E8%C7%C2%A7%D2%B9" xr:uid="{00000000-0004-0000-0D00-000016040000}"/>
    <hyperlink ref="E1055" r:id="rId1048" display="http://hfo63.cfo.in.th/CheckDataDtl.aspx?orgid=05557&amp;balance=%A7%BA%B4%D8%C5%3Cbr/%3E%A7%BA%CA%D1%C1%BE%D1%B9%B8%EC%A1%D1%B9&amp;month=4&amp;year=2020&amp;thetype=%A7%BA%CB%B9%E8%C7%C2%A7%D2%B9" xr:uid="{00000000-0004-0000-0D00-000017040000}"/>
    <hyperlink ref="E1056" r:id="rId1049" display="http://hfo63.cfo.in.th/CheckDataDtl.aspx?orgid=05557&amp;balance=%A7%BA%B4%D8%C5%3Cbr/%3E%A7%BA%CA%D1%C1%BE%D1%B9%B8%EC%A1%D1%B9&amp;month=4&amp;year=2020&amp;thetype=%A7%BA%CB%B9%E8%C7%C2%A7%D2%B9" xr:uid="{00000000-0004-0000-0D00-000018040000}"/>
    <hyperlink ref="E1057" r:id="rId1050" display="http://hfo63.cfo.in.th/CheckDataDtl.aspx?orgid=05558&amp;balance=%A7%BA%B4%D8%C5%3Cbr/%3E%A7%BA%CA%D1%C1%BE%D1%B9%B8%EC%A1%D1%B9&amp;month=4&amp;year=2020&amp;thetype=%A7%BA%CB%B9%E8%C7%C2%A7%D2%B9" xr:uid="{00000000-0004-0000-0D00-000019040000}"/>
    <hyperlink ref="E1058" r:id="rId1051" display="http://hfo63.cfo.in.th/CheckDataDtl.aspx?orgid=05558&amp;balance=%A7%BA%B4%D8%C5%3Cbr/%3E%A7%BA%CA%D1%C1%BE%D1%B9%B8%EC%A1%D1%B9&amp;month=4&amp;year=2020&amp;thetype=%A7%BA%CB%B9%E8%C7%C2%A7%D2%B9" xr:uid="{00000000-0004-0000-0D00-00001A040000}"/>
    <hyperlink ref="E1059" r:id="rId1052" display="http://hfo63.cfo.in.th/CheckDataDtl.aspx?orgid=05559&amp;balance=%A7%BA%B4%D8%C5%3Cbr/%3E%A7%BA%CA%D1%C1%BE%D1%B9%B8%EC%A1%D1%B9&amp;month=4&amp;year=2020&amp;thetype=%A7%BA%CB%B9%E8%C7%C2%A7%D2%B9" xr:uid="{00000000-0004-0000-0D00-00001B040000}"/>
    <hyperlink ref="E1060" r:id="rId1053" display="http://hfo63.cfo.in.th/CheckDataDtl.aspx?orgid=05559&amp;balance=%A7%BA%B4%D8%C5%3Cbr/%3E%A7%BA%CA%D1%C1%BE%D1%B9%B8%EC%A1%D1%B9&amp;month=4&amp;year=2020&amp;thetype=%A7%BA%CB%B9%E8%C7%C2%A7%D2%B9" xr:uid="{00000000-0004-0000-0D00-00001C040000}"/>
    <hyperlink ref="E1061" r:id="rId1054" display="http://hfo63.cfo.in.th/CheckDataDtl.aspx?orgid=05560&amp;balance=%A7%BA%B4%D8%C5%3Cbr/%3E%A7%BA%CA%D1%C1%BE%D1%B9%B8%EC%A1%D1%B9&amp;month=4&amp;year=2020&amp;thetype=%A7%BA%CB%B9%E8%C7%C2%A7%D2%B9" xr:uid="{00000000-0004-0000-0D00-00001D040000}"/>
    <hyperlink ref="E1062" r:id="rId1055" display="http://hfo63.cfo.in.th/CheckDataDtl.aspx?orgid=05560&amp;balance=%A7%BA%B4%D8%C5%3Cbr/%3E%A7%BA%CA%D1%C1%BE%D1%B9%B8%EC%A1%D1%B9&amp;month=4&amp;year=2020&amp;thetype=%A7%BA%CB%B9%E8%C7%C2%A7%D2%B9" xr:uid="{00000000-0004-0000-0D00-00001E040000}"/>
    <hyperlink ref="E1063" r:id="rId1056" display="http://hfo63.cfo.in.th/CheckDataDtl.aspx?orgid=05561&amp;balance=%A7%BA%B4%D8%C5%3Cbr/%3E%A7%BA%CA%D1%C1%BE%D1%B9%B8%EC%A1%D1%B9&amp;month=4&amp;year=2020&amp;thetype=%A7%BA%CB%B9%E8%C7%C2%A7%D2%B9" xr:uid="{00000000-0004-0000-0D00-00001F040000}"/>
    <hyperlink ref="E1064" r:id="rId1057" display="http://hfo63.cfo.in.th/CheckDataDtl.aspx?orgid=05561&amp;balance=%A7%BA%B4%D8%C5%3Cbr/%3E%A7%BA%CA%D1%C1%BE%D1%B9%B8%EC%A1%D1%B9&amp;month=4&amp;year=2020&amp;thetype=%A7%BA%CB%B9%E8%C7%C2%A7%D2%B9" xr:uid="{00000000-0004-0000-0D00-000020040000}"/>
    <hyperlink ref="E1065" r:id="rId1058" display="http://hfo63.cfo.in.th/CheckDataDtl.aspx?orgid=05562&amp;balance=%A7%BA%B4%D8%C5%3Cbr/%3E%A7%BA%CA%D1%C1%BE%D1%B9%B8%EC%A1%D1%B9&amp;month=4&amp;year=2020&amp;thetype=%A7%BA%CB%B9%E8%C7%C2%A7%D2%B9" xr:uid="{00000000-0004-0000-0D00-000021040000}"/>
    <hyperlink ref="E1066" r:id="rId1059" display="http://hfo63.cfo.in.th/CheckDataDtl.aspx?orgid=05562&amp;balance=%A7%BA%B4%D8%C5%3Cbr/%3E%A7%BA%CA%D1%C1%BE%D1%B9%B8%EC%A1%D1%B9&amp;month=4&amp;year=2020&amp;thetype=%A7%BA%CB%B9%E8%C7%C2%A7%D2%B9" xr:uid="{00000000-0004-0000-0D00-000022040000}"/>
    <hyperlink ref="E1067" r:id="rId1060" display="http://hfo63.cfo.in.th/CheckDataDtl.aspx?orgid=05563&amp;balance=%A7%BA%B4%D8%C5%3Cbr/%3E%A7%BA%CA%D1%C1%BE%D1%B9%B8%EC%A1%D1%B9&amp;month=4&amp;year=2020&amp;thetype=%A7%BA%CB%B9%E8%C7%C2%A7%D2%B9" xr:uid="{00000000-0004-0000-0D00-000023040000}"/>
    <hyperlink ref="E1068" r:id="rId1061" display="http://hfo63.cfo.in.th/CheckDataDtl.aspx?orgid=05563&amp;balance=%A7%BA%B4%D8%C5%3Cbr/%3E%A7%BA%CA%D1%C1%BE%D1%B9%B8%EC%A1%D1%B9&amp;month=4&amp;year=2020&amp;thetype=%A7%BA%CB%B9%E8%C7%C2%A7%D2%B9" xr:uid="{00000000-0004-0000-0D00-000024040000}"/>
    <hyperlink ref="E1069" r:id="rId1062" display="http://hfo63.cfo.in.th/CheckDataDtl.aspx?orgid=05564&amp;balance=%A7%BA%B4%D8%C5%3Cbr/%3E%A7%BA%CA%D1%C1%BE%D1%B9%B8%EC%A1%D1%B9&amp;month=4&amp;year=2020&amp;thetype=%A7%BA%CB%B9%E8%C7%C2%A7%D2%B9" xr:uid="{00000000-0004-0000-0D00-000025040000}"/>
    <hyperlink ref="E1070" r:id="rId1063" display="http://hfo63.cfo.in.th/CheckDataDtl.aspx?orgid=05564&amp;balance=%A7%BA%B4%D8%C5%3Cbr/%3E%A7%BA%CA%D1%C1%BE%D1%B9%B8%EC%A1%D1%B9&amp;month=4&amp;year=2020&amp;thetype=%A7%BA%CB%B9%E8%C7%C2%A7%D2%B9" xr:uid="{00000000-0004-0000-0D00-000026040000}"/>
    <hyperlink ref="E1071" r:id="rId1064" display="http://hfo63.cfo.in.th/CheckDataDtl.aspx?orgid=05565&amp;balance=%A7%BA%B4%D8%C5%3Cbr/%3E%A7%BA%CA%D1%C1%BE%D1%B9%B8%EC%A1%D1%B9&amp;month=4&amp;year=2020&amp;thetype=%A7%BA%CB%B9%E8%C7%C2%A7%D2%B9" xr:uid="{00000000-0004-0000-0D00-000027040000}"/>
    <hyperlink ref="E1072" r:id="rId1065" display="http://hfo63.cfo.in.th/CheckDataDtl.aspx?orgid=05565&amp;balance=%A7%BA%B4%D8%C5%3Cbr/%3E%A7%BA%CA%D1%C1%BE%D1%B9%B8%EC%A1%D1%B9&amp;month=4&amp;year=2020&amp;thetype=%A7%BA%CB%B9%E8%C7%C2%A7%D2%B9" xr:uid="{00000000-0004-0000-0D00-000028040000}"/>
    <hyperlink ref="E1073" r:id="rId1066" display="http://hfo63.cfo.in.th/CheckDataDtl.aspx?orgid=05566&amp;balance=%A7%BA%B4%D8%C5%3Cbr/%3E%A7%BA%CA%D1%C1%BE%D1%B9%B8%EC%A1%D1%B9&amp;month=4&amp;year=2020&amp;thetype=%A7%BA%CB%B9%E8%C7%C2%A7%D2%B9" xr:uid="{00000000-0004-0000-0D00-000029040000}"/>
    <hyperlink ref="E1074" r:id="rId1067" display="http://hfo63.cfo.in.th/CheckDataDtl.aspx?orgid=05566&amp;balance=%A7%BA%B4%D8%C5%3Cbr/%3E%A7%BA%CA%D1%C1%BE%D1%B9%B8%EC%A1%D1%B9&amp;month=4&amp;year=2020&amp;thetype=%A7%BA%CB%B9%E8%C7%C2%A7%D2%B9" xr:uid="{00000000-0004-0000-0D00-00002A040000}"/>
    <hyperlink ref="E1075" r:id="rId1068" display="http://hfo63.cfo.in.th/CheckDataDtl.aspx?orgid=05567&amp;balance=%A7%BA%B4%D8%C5%3Cbr/%3E%A7%BA%CA%D1%C1%BE%D1%B9%B8%EC%A1%D1%B9&amp;month=4&amp;year=2020&amp;thetype=%A7%BA%CB%B9%E8%C7%C2%A7%D2%B9" xr:uid="{00000000-0004-0000-0D00-00002B040000}"/>
    <hyperlink ref="E1076" r:id="rId1069" display="http://hfo63.cfo.in.th/CheckDataDtl.aspx?orgid=05567&amp;balance=%A7%BA%B4%D8%C5%3Cbr/%3E%A7%BA%CA%D1%C1%BE%D1%B9%B8%EC%A1%D1%B9&amp;month=4&amp;year=2020&amp;thetype=%A7%BA%CB%B9%E8%C7%C2%A7%D2%B9" xr:uid="{00000000-0004-0000-0D00-00002C040000}"/>
    <hyperlink ref="E1077" r:id="rId1070" display="http://hfo63.cfo.in.th/CheckDataDtl.aspx?orgid=05568&amp;balance=%A7%BA%B4%D8%C5%3Cbr/%3E%A7%BA%CA%D1%C1%BE%D1%B9%B8%EC%A1%D1%B9&amp;month=4&amp;year=2020&amp;thetype=%A7%BA%CB%B9%E8%C7%C2%A7%D2%B9" xr:uid="{00000000-0004-0000-0D00-00002D040000}"/>
    <hyperlink ref="E1078" r:id="rId1071" display="http://hfo63.cfo.in.th/CheckDataDtl.aspx?orgid=05568&amp;balance=%A7%BA%B4%D8%C5%3Cbr/%3E%A7%BA%CA%D1%C1%BE%D1%B9%B8%EC%A1%D1%B9&amp;month=4&amp;year=2020&amp;thetype=%A7%BA%CB%B9%E8%C7%C2%A7%D2%B9" xr:uid="{00000000-0004-0000-0D00-00002E040000}"/>
    <hyperlink ref="E1079" r:id="rId1072" display="http://hfo63.cfo.in.th/CheckDataDtl.aspx?orgid=05569&amp;balance=%A7%BA%B4%D8%C5%3Cbr/%3E%A7%BA%CA%D1%C1%BE%D1%B9%B8%EC%A1%D1%B9&amp;month=4&amp;year=2020&amp;thetype=%A7%BA%CB%B9%E8%C7%C2%A7%D2%B9" xr:uid="{00000000-0004-0000-0D00-00002F040000}"/>
    <hyperlink ref="E1080" r:id="rId1073" display="http://hfo63.cfo.in.th/CheckDataDtl.aspx?orgid=05569&amp;balance=%A7%BA%B4%D8%C5%3Cbr/%3E%A7%BA%CA%D1%C1%BE%D1%B9%B8%EC%A1%D1%B9&amp;month=4&amp;year=2020&amp;thetype=%A7%BA%CB%B9%E8%C7%C2%A7%D2%B9" xr:uid="{00000000-0004-0000-0D00-000030040000}"/>
    <hyperlink ref="E1081" r:id="rId1074" display="http://hfo63.cfo.in.th/CheckDataDtl.aspx?orgid=05570&amp;balance=%A7%BA%B4%D8%C5%3Cbr/%3E%A7%BA%CA%D1%C1%BE%D1%B9%B8%EC%A1%D1%B9&amp;month=4&amp;year=2020&amp;thetype=%A7%BA%CB%B9%E8%C7%C2%A7%D2%B9" xr:uid="{00000000-0004-0000-0D00-000031040000}"/>
    <hyperlink ref="E1082" r:id="rId1075" display="http://hfo63.cfo.in.th/CheckDataDtl.aspx?orgid=05570&amp;balance=%A7%BA%B4%D8%C5%3Cbr/%3E%A7%BA%CA%D1%C1%BE%D1%B9%B8%EC%A1%D1%B9&amp;month=4&amp;year=2020&amp;thetype=%A7%BA%CB%B9%E8%C7%C2%A7%D2%B9" xr:uid="{00000000-0004-0000-0D00-000032040000}"/>
    <hyperlink ref="E1083" r:id="rId1076" display="http://hfo63.cfo.in.th/CheckDataDtl.aspx?orgid=05571&amp;balance=%A7%BA%B4%D8%C5%3Cbr/%3E%A7%BA%CA%D1%C1%BE%D1%B9%B8%EC%A1%D1%B9&amp;month=4&amp;year=2020&amp;thetype=%A7%BA%CB%B9%E8%C7%C2%A7%D2%B9" xr:uid="{00000000-0004-0000-0D00-000033040000}"/>
    <hyperlink ref="E1084" r:id="rId1077" display="http://hfo63.cfo.in.th/CheckDataDtl.aspx?orgid=05571&amp;balance=%A7%BA%B4%D8%C5%3Cbr/%3E%A7%BA%CA%D1%C1%BE%D1%B9%B8%EC%A1%D1%B9&amp;month=4&amp;year=2020&amp;thetype=%A7%BA%CB%B9%E8%C7%C2%A7%D2%B9" xr:uid="{00000000-0004-0000-0D00-000034040000}"/>
    <hyperlink ref="E1085" r:id="rId1078" display="http://hfo63.cfo.in.th/CheckDataDtl.aspx?orgid=05572&amp;balance=%A7%BA%B4%D8%C5%3Cbr/%3E%A7%BA%CA%D1%C1%BE%D1%B9%B8%EC%A1%D1%B9&amp;month=4&amp;year=2020&amp;thetype=%A7%BA%CB%B9%E8%C7%C2%A7%D2%B9" xr:uid="{00000000-0004-0000-0D00-000035040000}"/>
    <hyperlink ref="E1086" r:id="rId1079" display="http://hfo63.cfo.in.th/CheckDataDtl.aspx?orgid=05572&amp;balance=%A7%BA%B4%D8%C5%3Cbr/%3E%A7%BA%CA%D1%C1%BE%D1%B9%B8%EC%A1%D1%B9&amp;month=4&amp;year=2020&amp;thetype=%A7%BA%CB%B9%E8%C7%C2%A7%D2%B9" xr:uid="{00000000-0004-0000-0D00-000036040000}"/>
    <hyperlink ref="E1087" r:id="rId1080" display="http://hfo63.cfo.in.th/CheckDataDtl.aspx?orgid=05573&amp;balance=%A7%BA%B4%D8%C5%3Cbr/%3E%A7%BA%CA%D1%C1%BE%D1%B9%B8%EC%A1%D1%B9&amp;month=4&amp;year=2020&amp;thetype=%A7%BA%CB%B9%E8%C7%C2%A7%D2%B9" xr:uid="{00000000-0004-0000-0D00-000037040000}"/>
    <hyperlink ref="E1088" r:id="rId1081" display="http://hfo63.cfo.in.th/CheckDataDtl.aspx?orgid=05573&amp;balance=%A7%BA%B4%D8%C5%3Cbr/%3E%A7%BA%CA%D1%C1%BE%D1%B9%B8%EC%A1%D1%B9&amp;month=4&amp;year=2020&amp;thetype=%A7%BA%CB%B9%E8%C7%C2%A7%D2%B9" xr:uid="{00000000-0004-0000-0D00-000038040000}"/>
    <hyperlink ref="E1089" r:id="rId1082" display="http://hfo63.cfo.in.th/CheckDataDtl.aspx?orgid=05574&amp;balance=%A7%BA%B4%D8%C5%3Cbr/%3E%A7%BA%CA%D1%C1%BE%D1%B9%B8%EC%A1%D1%B9&amp;month=4&amp;year=2020&amp;thetype=%A7%BA%CB%B9%E8%C7%C2%A7%D2%B9" xr:uid="{00000000-0004-0000-0D00-000039040000}"/>
    <hyperlink ref="E1090" r:id="rId1083" display="http://hfo63.cfo.in.th/CheckDataDtl.aspx?orgid=05574&amp;balance=%A7%BA%B4%D8%C5%3Cbr/%3E%A7%BA%CA%D1%C1%BE%D1%B9%B8%EC%A1%D1%B9&amp;month=4&amp;year=2020&amp;thetype=%A7%BA%CB%B9%E8%C7%C2%A7%D2%B9" xr:uid="{00000000-0004-0000-0D00-00003A040000}"/>
    <hyperlink ref="E1091" r:id="rId1084" display="http://hfo63.cfo.in.th/CheckDataDtl.aspx?orgid=05575&amp;balance=%A7%BA%B4%D8%C5%3Cbr/%3E%A7%BA%CA%D1%C1%BE%D1%B9%B8%EC%A1%D1%B9&amp;month=4&amp;year=2020&amp;thetype=%A7%BA%CB%B9%E8%C7%C2%A7%D2%B9" xr:uid="{00000000-0004-0000-0D00-00003B040000}"/>
    <hyperlink ref="E1092" r:id="rId1085" display="http://hfo63.cfo.in.th/CheckDataDtl.aspx?orgid=05575&amp;balance=%A7%BA%B4%D8%C5%3Cbr/%3E%A7%BA%CA%D1%C1%BE%D1%B9%B8%EC%A1%D1%B9&amp;month=4&amp;year=2020&amp;thetype=%A7%BA%CB%B9%E8%C7%C2%A7%D2%B9" xr:uid="{00000000-0004-0000-0D00-00003C040000}"/>
    <hyperlink ref="E1093" r:id="rId1086" display="http://hfo63.cfo.in.th/CheckDataDtl.aspx?orgid=05576&amp;balance=%A7%BA%B4%D8%C5%3Cbr/%3E%A7%BA%CA%D1%C1%BE%D1%B9%B8%EC%A1%D1%B9&amp;month=4&amp;year=2020&amp;thetype=%A7%BA%CB%B9%E8%C7%C2%A7%D2%B9" xr:uid="{00000000-0004-0000-0D00-00003D040000}"/>
    <hyperlink ref="E1094" r:id="rId1087" display="http://hfo63.cfo.in.th/CheckDataDtl.aspx?orgid=05576&amp;balance=%A7%BA%B4%D8%C5%3Cbr/%3E%A7%BA%CA%D1%C1%BE%D1%B9%B8%EC%A1%D1%B9&amp;month=4&amp;year=2020&amp;thetype=%A7%BA%CB%B9%E8%C7%C2%A7%D2%B9" xr:uid="{00000000-0004-0000-0D00-00003E040000}"/>
    <hyperlink ref="E1095" r:id="rId1088" display="http://hfo63.cfo.in.th/CheckDataDtl.aspx?orgid=05577&amp;balance=%A7%BA%B4%D8%C5%3Cbr/%3E%A7%BA%CA%D1%C1%BE%D1%B9%B8%EC%A1%D1%B9&amp;month=4&amp;year=2020&amp;thetype=%A7%BA%CB%B9%E8%C7%C2%A7%D2%B9" xr:uid="{00000000-0004-0000-0D00-00003F040000}"/>
    <hyperlink ref="E1096" r:id="rId1089" display="http://hfo63.cfo.in.th/CheckDataDtl.aspx?orgid=05577&amp;balance=%A7%BA%B4%D8%C5%3Cbr/%3E%A7%BA%CA%D1%C1%BE%D1%B9%B8%EC%A1%D1%B9&amp;month=4&amp;year=2020&amp;thetype=%A7%BA%CB%B9%E8%C7%C2%A7%D2%B9" xr:uid="{00000000-0004-0000-0D00-000040040000}"/>
    <hyperlink ref="E1097" r:id="rId1090" display="http://hfo63.cfo.in.th/CheckDataDtl.aspx?orgid=05578&amp;balance=%A7%BA%B4%D8%C5%3Cbr/%3E%A7%BA%CA%D1%C1%BE%D1%B9%B8%EC%A1%D1%B9&amp;month=4&amp;year=2020&amp;thetype=%A7%BA%CB%B9%E8%C7%C2%A7%D2%B9" xr:uid="{00000000-0004-0000-0D00-000041040000}"/>
    <hyperlink ref="E1098" r:id="rId1091" display="http://hfo63.cfo.in.th/CheckDataDtl.aspx?orgid=05578&amp;balance=%A7%BA%B4%D8%C5%3Cbr/%3E%A7%BA%CA%D1%C1%BE%D1%B9%B8%EC%A1%D1%B9&amp;month=4&amp;year=2020&amp;thetype=%A7%BA%CB%B9%E8%C7%C2%A7%D2%B9" xr:uid="{00000000-0004-0000-0D00-000042040000}"/>
    <hyperlink ref="E1099" r:id="rId1092" display="http://hfo63.cfo.in.th/CheckDataDtl.aspx?orgid=05579&amp;balance=%A7%BA%B4%D8%C5%3Cbr/%3E%A7%BA%CA%D1%C1%BE%D1%B9%B8%EC%A1%D1%B9&amp;month=4&amp;year=2020&amp;thetype=%A7%BA%CB%B9%E8%C7%C2%A7%D2%B9" xr:uid="{00000000-0004-0000-0D00-000043040000}"/>
    <hyperlink ref="E1100" r:id="rId1093" display="http://hfo63.cfo.in.th/CheckDataDtl.aspx?orgid=05579&amp;balance=%A7%BA%B4%D8%C5%3Cbr/%3E%A7%BA%CA%D1%C1%BE%D1%B9%B8%EC%A1%D1%B9&amp;month=4&amp;year=2020&amp;thetype=%A7%BA%CB%B9%E8%C7%C2%A7%D2%B9" xr:uid="{00000000-0004-0000-0D00-000044040000}"/>
    <hyperlink ref="E1101" r:id="rId1094" display="http://hfo63.cfo.in.th/CheckDataDtl.aspx?orgid=05580&amp;balance=%A7%BA%B4%D8%C5%3Cbr/%3E%A7%BA%CA%D1%C1%BE%D1%B9%B8%EC%A1%D1%B9&amp;month=4&amp;year=2020&amp;thetype=%A7%BA%CB%B9%E8%C7%C2%A7%D2%B9" xr:uid="{00000000-0004-0000-0D00-000045040000}"/>
    <hyperlink ref="E1102" r:id="rId1095" display="http://hfo63.cfo.in.th/CheckDataDtl.aspx?orgid=05580&amp;balance=%A7%BA%B4%D8%C5%3Cbr/%3E%A7%BA%CA%D1%C1%BE%D1%B9%B8%EC%A1%D1%B9&amp;month=4&amp;year=2020&amp;thetype=%A7%BA%CB%B9%E8%C7%C2%A7%D2%B9" xr:uid="{00000000-0004-0000-0D00-000046040000}"/>
    <hyperlink ref="E1103" r:id="rId1096" display="http://hfo63.cfo.in.th/CheckDataDtl.aspx?orgid=05581&amp;balance=%A7%BA%B4%D8%C5%3Cbr/%3E%A7%BA%CA%D1%C1%BE%D1%B9%B8%EC%A1%D1%B9&amp;month=4&amp;year=2020&amp;thetype=%A7%BA%CB%B9%E8%C7%C2%A7%D2%B9" xr:uid="{00000000-0004-0000-0D00-000047040000}"/>
    <hyperlink ref="E1104" r:id="rId1097" display="http://hfo63.cfo.in.th/CheckDataDtl.aspx?orgid=05581&amp;balance=%A7%BA%B4%D8%C5%3Cbr/%3E%A7%BA%CA%D1%C1%BE%D1%B9%B8%EC%A1%D1%B9&amp;month=4&amp;year=2020&amp;thetype=%A7%BA%CB%B9%E8%C7%C2%A7%D2%B9" xr:uid="{00000000-0004-0000-0D00-000048040000}"/>
    <hyperlink ref="E1105" r:id="rId1098" display="http://hfo63.cfo.in.th/CheckDataDtl.aspx?orgid=05582&amp;balance=%A7%BA%B4%D8%C5%3Cbr/%3E%A7%BA%CA%D1%C1%BE%D1%B9%B8%EC%A1%D1%B9&amp;month=4&amp;year=2020&amp;thetype=%A7%BA%CB%B9%E8%C7%C2%A7%D2%B9" xr:uid="{00000000-0004-0000-0D00-000049040000}"/>
    <hyperlink ref="E1106" r:id="rId1099" display="http://hfo63.cfo.in.th/CheckDataDtl.aspx?orgid=05582&amp;balance=%A7%BA%B4%D8%C5%3Cbr/%3E%A7%BA%CA%D1%C1%BE%D1%B9%B8%EC%A1%D1%B9&amp;month=4&amp;year=2020&amp;thetype=%A7%BA%CB%B9%E8%C7%C2%A7%D2%B9" xr:uid="{00000000-0004-0000-0D00-00004A040000}"/>
    <hyperlink ref="E1107" r:id="rId1100" display="http://hfo63.cfo.in.th/CheckDataDtl.aspx?orgid=05583&amp;balance=%A7%BA%B4%D8%C5%3Cbr/%3E%A7%BA%CA%D1%C1%BE%D1%B9%B8%EC%A1%D1%B9&amp;month=4&amp;year=2020&amp;thetype=%A7%BA%CB%B9%E8%C7%C2%A7%D2%B9" xr:uid="{00000000-0004-0000-0D00-00004B040000}"/>
    <hyperlink ref="E1108" r:id="rId1101" display="http://hfo63.cfo.in.th/CheckDataDtl.aspx?orgid=05583&amp;balance=%A7%BA%B4%D8%C5%3Cbr/%3E%A7%BA%CA%D1%C1%BE%D1%B9%B8%EC%A1%D1%B9&amp;month=4&amp;year=2020&amp;thetype=%A7%BA%CB%B9%E8%C7%C2%A7%D2%B9" xr:uid="{00000000-0004-0000-0D00-00004C040000}"/>
    <hyperlink ref="E1109" r:id="rId1102" display="http://hfo63.cfo.in.th/CheckDataDtl.aspx?orgid=05584&amp;balance=%A7%BA%B4%D8%C5%3Cbr/%3E%A7%BA%CA%D1%C1%BE%D1%B9%B8%EC%A1%D1%B9&amp;month=4&amp;year=2020&amp;thetype=%A7%BA%CB%B9%E8%C7%C2%A7%D2%B9" xr:uid="{00000000-0004-0000-0D00-00004D040000}"/>
    <hyperlink ref="E1110" r:id="rId1103" display="http://hfo63.cfo.in.th/CheckDataDtl.aspx?orgid=05584&amp;balance=%A7%BA%B4%D8%C5%3Cbr/%3E%A7%BA%CA%D1%C1%BE%D1%B9%B8%EC%A1%D1%B9&amp;month=4&amp;year=2020&amp;thetype=%A7%BA%CB%B9%E8%C7%C2%A7%D2%B9" xr:uid="{00000000-0004-0000-0D00-00004E040000}"/>
    <hyperlink ref="E1111" r:id="rId1104" display="http://hfo63.cfo.in.th/CheckDataDtl.aspx?orgid=05585&amp;balance=%A7%BA%B4%D8%C5%3Cbr/%3E%A7%BA%CA%D1%C1%BE%D1%B9%B8%EC%A1%D1%B9&amp;month=4&amp;year=2020&amp;thetype=%A7%BA%CB%B9%E8%C7%C2%A7%D2%B9" xr:uid="{00000000-0004-0000-0D00-00004F040000}"/>
    <hyperlink ref="E1112" r:id="rId1105" display="http://hfo63.cfo.in.th/CheckDataDtl.aspx?orgid=05585&amp;balance=%A7%BA%B4%D8%C5%3Cbr/%3E%A7%BA%CA%D1%C1%BE%D1%B9%B8%EC%A1%D1%B9&amp;month=4&amp;year=2020&amp;thetype=%A7%BA%CB%B9%E8%C7%C2%A7%D2%B9" xr:uid="{00000000-0004-0000-0D00-000050040000}"/>
    <hyperlink ref="E1113" r:id="rId1106" display="http://hfo63.cfo.in.th/CheckDataDtl.aspx?orgid=05586&amp;balance=%A7%BA%B4%D8%C5%3Cbr/%3E%A7%BA%CA%D1%C1%BE%D1%B9%B8%EC%A1%D1%B9&amp;month=4&amp;year=2020&amp;thetype=%A7%BA%CB%B9%E8%C7%C2%A7%D2%B9" xr:uid="{00000000-0004-0000-0D00-000051040000}"/>
    <hyperlink ref="E1114" r:id="rId1107" display="http://hfo63.cfo.in.th/CheckDataDtl.aspx?orgid=05586&amp;balance=%A7%BA%B4%D8%C5%3Cbr/%3E%A7%BA%CA%D1%C1%BE%D1%B9%B8%EC%A1%D1%B9&amp;month=4&amp;year=2020&amp;thetype=%A7%BA%CB%B9%E8%C7%C2%A7%D2%B9" xr:uid="{00000000-0004-0000-0D00-000052040000}"/>
    <hyperlink ref="E1115" r:id="rId1108" display="http://hfo63.cfo.in.th/CheckDataDtl.aspx?orgid=05587&amp;balance=%A7%BA%B4%D8%C5%3Cbr/%3E%A7%BA%CA%D1%C1%BE%D1%B9%B8%EC%A1%D1%B9&amp;month=4&amp;year=2020&amp;thetype=%A7%BA%CB%B9%E8%C7%C2%A7%D2%B9" xr:uid="{00000000-0004-0000-0D00-000053040000}"/>
    <hyperlink ref="E1116" r:id="rId1109" display="http://hfo63.cfo.in.th/CheckDataDtl.aspx?orgid=05587&amp;balance=%A7%BA%B4%D8%C5%3Cbr/%3E%A7%BA%CA%D1%C1%BE%D1%B9%B8%EC%A1%D1%B9&amp;month=4&amp;year=2020&amp;thetype=%A7%BA%CB%B9%E8%C7%C2%A7%D2%B9" xr:uid="{00000000-0004-0000-0D00-000054040000}"/>
    <hyperlink ref="E1117" r:id="rId1110" display="http://hfo63.cfo.in.th/CheckDataDtl.aspx?orgid=05588&amp;balance=%A7%BA%B4%D8%C5%3Cbr/%3E%A7%BA%CA%D1%C1%BE%D1%B9%B8%EC%A1%D1%B9&amp;month=4&amp;year=2020&amp;thetype=%A7%BA%CB%B9%E8%C7%C2%A7%D2%B9" xr:uid="{00000000-0004-0000-0D00-000055040000}"/>
    <hyperlink ref="E1118" r:id="rId1111" display="http://hfo63.cfo.in.th/CheckDataDtl.aspx?orgid=05588&amp;balance=%A7%BA%B4%D8%C5%3Cbr/%3E%A7%BA%CA%D1%C1%BE%D1%B9%B8%EC%A1%D1%B9&amp;month=4&amp;year=2020&amp;thetype=%A7%BA%CB%B9%E8%C7%C2%A7%D2%B9" xr:uid="{00000000-0004-0000-0D00-000056040000}"/>
    <hyperlink ref="E1119" r:id="rId1112" display="http://hfo63.cfo.in.th/CheckDataDtl.aspx?orgid=05589&amp;balance=%A7%BA%B4%D8%C5%3Cbr/%3E%A7%BA%CA%D1%C1%BE%D1%B9%B8%EC%A1%D1%B9&amp;month=4&amp;year=2020&amp;thetype=%A7%BA%CB%B9%E8%C7%C2%A7%D2%B9" xr:uid="{00000000-0004-0000-0D00-000057040000}"/>
    <hyperlink ref="E1120" r:id="rId1113" display="http://hfo63.cfo.in.th/CheckDataDtl.aspx?orgid=05589&amp;balance=%A7%BA%B4%D8%C5%3Cbr/%3E%A7%BA%CA%D1%C1%BE%D1%B9%B8%EC%A1%D1%B9&amp;month=4&amp;year=2020&amp;thetype=%A7%BA%CB%B9%E8%C7%C2%A7%D2%B9" xr:uid="{00000000-0004-0000-0D00-000058040000}"/>
    <hyperlink ref="E1121" r:id="rId1114" display="http://hfo63.cfo.in.th/CheckDataDtl.aspx?orgid=05590&amp;balance=%A7%BA%B4%D8%C5%3Cbr/%3E%A7%BA%CA%D1%C1%BE%D1%B9%B8%EC%A1%D1%B9&amp;month=4&amp;year=2020&amp;thetype=%A7%BA%CB%B9%E8%C7%C2%A7%D2%B9" xr:uid="{00000000-0004-0000-0D00-000059040000}"/>
    <hyperlink ref="E1122" r:id="rId1115" display="http://hfo63.cfo.in.th/CheckDataDtl.aspx?orgid=05590&amp;balance=%A7%BA%B4%D8%C5%3Cbr/%3E%A7%BA%CA%D1%C1%BE%D1%B9%B8%EC%A1%D1%B9&amp;month=4&amp;year=2020&amp;thetype=%A7%BA%CB%B9%E8%C7%C2%A7%D2%B9" xr:uid="{00000000-0004-0000-0D00-00005A040000}"/>
    <hyperlink ref="E1123" r:id="rId1116" display="http://hfo63.cfo.in.th/CheckDataDtl.aspx?orgid=05591&amp;balance=%A7%BA%B4%D8%C5%3Cbr/%3E%A7%BA%CA%D1%C1%BE%D1%B9%B8%EC%A1%D1%B9&amp;month=4&amp;year=2020&amp;thetype=%A7%BA%CB%B9%E8%C7%C2%A7%D2%B9" xr:uid="{00000000-0004-0000-0D00-00005B040000}"/>
    <hyperlink ref="E1124" r:id="rId1117" display="http://hfo63.cfo.in.th/CheckDataDtl.aspx?orgid=05591&amp;balance=%A7%BA%B4%D8%C5%3Cbr/%3E%A7%BA%CA%D1%C1%BE%D1%B9%B8%EC%A1%D1%B9&amp;month=4&amp;year=2020&amp;thetype=%A7%BA%CB%B9%E8%C7%C2%A7%D2%B9" xr:uid="{00000000-0004-0000-0D00-00005C040000}"/>
    <hyperlink ref="E1125" r:id="rId1118" display="http://hfo63.cfo.in.th/CheckDataDtl.aspx?orgid=05592&amp;balance=%A7%BA%B4%D8%C5%3Cbr/%3E%A7%BA%CA%D1%C1%BE%D1%B9%B8%EC%A1%D1%B9&amp;month=4&amp;year=2020&amp;thetype=%A7%BA%CB%B9%E8%C7%C2%A7%D2%B9" xr:uid="{00000000-0004-0000-0D00-00005D040000}"/>
    <hyperlink ref="E1126" r:id="rId1119" display="http://hfo63.cfo.in.th/CheckDataDtl.aspx?orgid=05592&amp;balance=%A7%BA%B4%D8%C5%3Cbr/%3E%A7%BA%CA%D1%C1%BE%D1%B9%B8%EC%A1%D1%B9&amp;month=4&amp;year=2020&amp;thetype=%A7%BA%CB%B9%E8%C7%C2%A7%D2%B9" xr:uid="{00000000-0004-0000-0D00-00005E040000}"/>
    <hyperlink ref="E1127" r:id="rId1120" display="http://hfo63.cfo.in.th/CheckDataDtl.aspx?orgid=05593&amp;balance=%A7%BA%B4%D8%C5%3Cbr/%3E%A7%BA%CA%D1%C1%BE%D1%B9%B8%EC%A1%D1%B9&amp;month=4&amp;year=2020&amp;thetype=%A7%BA%CB%B9%E8%C7%C2%A7%D2%B9" xr:uid="{00000000-0004-0000-0D00-00005F040000}"/>
    <hyperlink ref="E1128" r:id="rId1121" display="http://hfo63.cfo.in.th/CheckDataDtl.aspx?orgid=05593&amp;balance=%A7%BA%B4%D8%C5%3Cbr/%3E%A7%BA%CA%D1%C1%BE%D1%B9%B8%EC%A1%D1%B9&amp;month=4&amp;year=2020&amp;thetype=%A7%BA%CB%B9%E8%C7%C2%A7%D2%B9" xr:uid="{00000000-0004-0000-0D00-000060040000}"/>
    <hyperlink ref="E1129" r:id="rId1122" display="http://hfo63.cfo.in.th/CheckDataDtl.aspx?orgid=05594&amp;balance=%A7%BA%B4%D8%C5%3Cbr/%3E%A7%BA%CA%D1%C1%BE%D1%B9%B8%EC%A1%D1%B9&amp;month=4&amp;year=2020&amp;thetype=%A7%BA%CB%B9%E8%C7%C2%A7%D2%B9" xr:uid="{00000000-0004-0000-0D00-000061040000}"/>
    <hyperlink ref="E1130" r:id="rId1123" display="http://hfo63.cfo.in.th/CheckDataDtl.aspx?orgid=05594&amp;balance=%A7%BA%B4%D8%C5%3Cbr/%3E%A7%BA%CA%D1%C1%BE%D1%B9%B8%EC%A1%D1%B9&amp;month=4&amp;year=2020&amp;thetype=%A7%BA%CB%B9%E8%C7%C2%A7%D2%B9" xr:uid="{00000000-0004-0000-0D00-000062040000}"/>
    <hyperlink ref="E1131" r:id="rId1124" display="http://hfo63.cfo.in.th/CheckDataDtl.aspx?orgid=10710&amp;balance=%A7%BA%B4%D8%C5%3Cbr/%3E%A7%BA%CA%D1%C1%BE%D1%B9%B8%EC%A1%D1%B9&amp;month=4&amp;year=2020&amp;thetype=%A7%BA%CB%B9%E8%C7%C2%A7%D2%B9" xr:uid="{00000000-0004-0000-0D00-000063040000}"/>
    <hyperlink ref="E1132" r:id="rId1125" display="http://hfo63.cfo.in.th/CheckDataDtl.aspx?orgid=10710&amp;balance=%A7%BA%B4%D8%C5%3Cbr/%3E%A7%BA%CA%D1%C1%BE%D1%B9%B8%EC%A1%D1%B9&amp;month=4&amp;year=2020&amp;thetype=%A7%BA%CB%B9%E8%C7%C2%A7%D2%B9" xr:uid="{00000000-0004-0000-0D00-000064040000}"/>
    <hyperlink ref="E1133" r:id="rId1126" display="http://hfo63.cfo.in.th/CheckDataDtl.aspx?orgid=11089&amp;balance=%A7%BA%B4%D8%C5%3Cbr/%3E%A7%BA%CA%D1%C1%BE%D1%B9%B8%EC%A1%D1%B9&amp;month=4&amp;year=2020&amp;thetype=%A7%BA%CB%B9%E8%C7%C2%A7%D2%B9" xr:uid="{00000000-0004-0000-0D00-000065040000}"/>
    <hyperlink ref="E1134" r:id="rId1127" display="http://hfo63.cfo.in.th/CheckDataDtl.aspx?orgid=11089&amp;balance=%A7%BA%B4%D8%C5%3Cbr/%3E%A7%BA%CA%D1%C1%BE%D1%B9%B8%EC%A1%D1%B9&amp;month=4&amp;year=2020&amp;thetype=%A7%BA%CB%B9%E8%C7%C2%A7%D2%B9" xr:uid="{00000000-0004-0000-0D00-000066040000}"/>
    <hyperlink ref="E1135" r:id="rId1128" display="http://hfo63.cfo.in.th/CheckDataDtl.aspx?orgid=11090&amp;balance=%A7%BA%B4%D8%C5%3Cbr/%3E%A7%BA%CA%D1%C1%BE%D1%B9%B8%EC%A1%D1%B9&amp;month=4&amp;year=2020&amp;thetype=%A7%BA%CB%B9%E8%C7%C2%A7%D2%B9" xr:uid="{00000000-0004-0000-0D00-000067040000}"/>
    <hyperlink ref="E1136" r:id="rId1129" display="http://hfo63.cfo.in.th/CheckDataDtl.aspx?orgid=11090&amp;balance=%A7%BA%B4%D8%C5%3Cbr/%3E%A7%BA%CA%D1%C1%BE%D1%B9%B8%EC%A1%D1%B9&amp;month=4&amp;year=2020&amp;thetype=%A7%BA%CB%B9%E8%C7%C2%A7%D2%B9" xr:uid="{00000000-0004-0000-0D00-000068040000}"/>
    <hyperlink ref="E1137" r:id="rId1130" display="http://hfo63.cfo.in.th/CheckDataDtl.aspx?orgid=11091&amp;balance=%A7%BA%B4%D8%C5%3Cbr/%3E%A7%BA%CA%D1%C1%BE%D1%B9%B8%EC%A1%D1%B9&amp;month=4&amp;year=2020&amp;thetype=%A7%BA%CB%B9%E8%C7%C2%A7%D2%B9" xr:uid="{00000000-0004-0000-0D00-000069040000}"/>
    <hyperlink ref="E1138" r:id="rId1131" display="http://hfo63.cfo.in.th/CheckDataDtl.aspx?orgid=11091&amp;balance=%A7%BA%B4%D8%C5%3Cbr/%3E%A7%BA%CA%D1%C1%BE%D1%B9%B8%EC%A1%D1%B9&amp;month=4&amp;year=2020&amp;thetype=%A7%BA%CB%B9%E8%C7%C2%A7%D2%B9" xr:uid="{00000000-0004-0000-0D00-00006A040000}"/>
    <hyperlink ref="E1139" r:id="rId1132" display="http://hfo63.cfo.in.th/CheckDataDtl.aspx?orgid=11092&amp;balance=%A7%BA%B4%D8%C5%3Cbr/%3E%A7%BA%CA%D1%C1%BE%D1%B9%B8%EC%A1%D1%B9&amp;month=4&amp;year=2020&amp;thetype=%A7%BA%CB%B9%E8%C7%C2%A7%D2%B9" xr:uid="{00000000-0004-0000-0D00-00006B040000}"/>
    <hyperlink ref="E1140" r:id="rId1133" display="http://hfo63.cfo.in.th/CheckDataDtl.aspx?orgid=11092&amp;balance=%A7%BA%B4%D8%C5%3Cbr/%3E%A7%BA%CA%D1%C1%BE%D1%B9%B8%EC%A1%D1%B9&amp;month=4&amp;year=2020&amp;thetype=%A7%BA%CB%B9%E8%C7%C2%A7%D2%B9" xr:uid="{00000000-0004-0000-0D00-00006C040000}"/>
    <hyperlink ref="E1141" r:id="rId1134" display="http://hfo63.cfo.in.th/CheckDataDtl.aspx?orgid=11093&amp;balance=%A7%BA%B4%D8%C5%3Cbr/%3E%A7%BA%CA%D1%C1%BE%D1%B9%B8%EC%A1%D1%B9&amp;month=4&amp;year=2020&amp;thetype=%A7%BA%CB%B9%E8%C7%C2%A7%D2%B9" xr:uid="{00000000-0004-0000-0D00-00006D040000}"/>
    <hyperlink ref="E1142" r:id="rId1135" display="http://hfo63.cfo.in.th/CheckDataDtl.aspx?orgid=11093&amp;balance=%A7%BA%B4%D8%C5%3Cbr/%3E%A7%BA%CA%D1%C1%BE%D1%B9%B8%EC%A1%D1%B9&amp;month=4&amp;year=2020&amp;thetype=%A7%BA%CB%B9%E8%C7%C2%A7%D2%B9" xr:uid="{00000000-0004-0000-0D00-00006E040000}"/>
    <hyperlink ref="E1143" r:id="rId1136" display="http://hfo63.cfo.in.th/CheckDataDtl.aspx?orgid=11094&amp;balance=%A7%BA%B4%D8%C5%3Cbr/%3E%A7%BA%CA%D1%C1%BE%D1%B9%B8%EC%A1%D1%B9&amp;month=4&amp;year=2020&amp;thetype=%A7%BA%CB%B9%E8%C7%C2%A7%D2%B9" xr:uid="{00000000-0004-0000-0D00-00006F040000}"/>
    <hyperlink ref="E1144" r:id="rId1137" display="http://hfo63.cfo.in.th/CheckDataDtl.aspx?orgid=11094&amp;balance=%A7%BA%B4%D8%C5%3Cbr/%3E%A7%BA%CA%D1%C1%BE%D1%B9%B8%EC%A1%D1%B9&amp;month=4&amp;year=2020&amp;thetype=%A7%BA%CB%B9%E8%C7%C2%A7%D2%B9" xr:uid="{00000000-0004-0000-0D00-000070040000}"/>
    <hyperlink ref="E1145" r:id="rId1138" display="http://hfo63.cfo.in.th/CheckDataDtl.aspx?orgid=11095&amp;balance=%A7%BA%B4%D8%C5%3Cbr/%3E%A7%BA%CA%D1%C1%BE%D1%B9%B8%EC%A1%D1%B9&amp;month=4&amp;year=2020&amp;thetype=%A7%BA%CB%B9%E8%C7%C2%A7%D2%B9" xr:uid="{00000000-0004-0000-0D00-000071040000}"/>
    <hyperlink ref="E1146" r:id="rId1139" display="http://hfo63.cfo.in.th/CheckDataDtl.aspx?orgid=11095&amp;balance=%A7%BA%B4%D8%C5%3Cbr/%3E%A7%BA%CA%D1%C1%BE%D1%B9%B8%EC%A1%D1%B9&amp;month=4&amp;year=2020&amp;thetype=%A7%BA%CB%B9%E8%C7%C2%A7%D2%B9" xr:uid="{00000000-0004-0000-0D00-000072040000}"/>
    <hyperlink ref="E1147" r:id="rId1140" display="http://hfo63.cfo.in.th/CheckDataDtl.aspx?orgid=11096&amp;balance=%A7%BA%B4%D8%C5%3Cbr/%3E%A7%BA%CA%D1%C1%BE%D1%B9%B8%EC%A1%D1%B9&amp;month=4&amp;year=2020&amp;thetype=%A7%BA%CB%B9%E8%C7%C2%A7%D2%B9" xr:uid="{00000000-0004-0000-0D00-000073040000}"/>
    <hyperlink ref="E1148" r:id="rId1141" display="http://hfo63.cfo.in.th/CheckDataDtl.aspx?orgid=11096&amp;balance=%A7%BA%B4%D8%C5%3Cbr/%3E%A7%BA%CA%D1%C1%BE%D1%B9%B8%EC%A1%D1%B9&amp;month=4&amp;year=2020&amp;thetype=%A7%BA%CB%B9%E8%C7%C2%A7%D2%B9" xr:uid="{00000000-0004-0000-0D00-000074040000}"/>
    <hyperlink ref="E1149" r:id="rId1142" display="http://hfo63.cfo.in.th/CheckDataDtl.aspx?orgid=11097&amp;balance=%A7%BA%B4%D8%C5%3Cbr/%3E%A7%BA%CA%D1%C1%BE%D1%B9%B8%EC%A1%D1%B9&amp;month=4&amp;year=2020&amp;thetype=%A7%BA%CB%B9%E8%C7%C2%A7%D2%B9" xr:uid="{00000000-0004-0000-0D00-000075040000}"/>
    <hyperlink ref="E1150" r:id="rId1143" display="http://hfo63.cfo.in.th/CheckDataDtl.aspx?orgid=11097&amp;balance=%A7%BA%B4%D8%C5%3Cbr/%3E%A7%BA%CA%D1%C1%BE%D1%B9%B8%EC%A1%D1%B9&amp;month=4&amp;year=2020&amp;thetype=%A7%BA%CB%B9%E8%C7%C2%A7%D2%B9" xr:uid="{00000000-0004-0000-0D00-000076040000}"/>
    <hyperlink ref="E1151" r:id="rId1144" display="http://hfo63.cfo.in.th/CheckDataDtl.aspx?orgid=11098&amp;balance=%A7%BA%B4%D8%C5%3Cbr/%3E%A7%BA%CA%D1%C1%BE%D1%B9%B8%EC%A1%D1%B9&amp;month=4&amp;year=2020&amp;thetype=%A7%BA%CB%B9%E8%C7%C2%A7%D2%B9" xr:uid="{00000000-0004-0000-0D00-000077040000}"/>
    <hyperlink ref="E1152" r:id="rId1145" display="http://hfo63.cfo.in.th/CheckDataDtl.aspx?orgid=11098&amp;balance=%A7%BA%B4%D8%C5%3Cbr/%3E%A7%BA%CA%D1%C1%BE%D1%B9%B8%EC%A1%D1%B9&amp;month=4&amp;year=2020&amp;thetype=%A7%BA%CB%B9%E8%C7%C2%A7%D2%B9" xr:uid="{00000000-0004-0000-0D00-000078040000}"/>
    <hyperlink ref="E1153" r:id="rId1146" display="http://hfo63.cfo.in.th/CheckDataDtl.aspx?orgid=11099&amp;balance=%A7%BA%B4%D8%C5%3Cbr/%3E%A7%BA%CA%D1%C1%BE%D1%B9%B8%EC%A1%D1%B9&amp;month=4&amp;year=2020&amp;thetype=%A7%BA%CB%B9%E8%C7%C2%A7%D2%B9" xr:uid="{00000000-0004-0000-0D00-000079040000}"/>
    <hyperlink ref="E1154" r:id="rId1147" display="http://hfo63.cfo.in.th/CheckDataDtl.aspx?orgid=11099&amp;balance=%A7%BA%B4%D8%C5%3Cbr/%3E%A7%BA%CA%D1%C1%BE%D1%B9%B8%EC%A1%D1%B9&amp;month=4&amp;year=2020&amp;thetype=%A7%BA%CB%B9%E8%C7%C2%A7%D2%B9" xr:uid="{00000000-0004-0000-0D00-00007A040000}"/>
    <hyperlink ref="E1155" r:id="rId1148" display="http://hfo63.cfo.in.th/CheckDataDtl.aspx?orgid=11100&amp;balance=%A7%BA%B4%D8%C5%3Cbr/%3E%A7%BA%CA%D1%C1%BE%D1%B9%B8%EC%A1%D1%B9&amp;month=4&amp;year=2020&amp;thetype=%A7%BA%CB%B9%E8%C7%C2%A7%D2%B9" xr:uid="{00000000-0004-0000-0D00-00007B040000}"/>
    <hyperlink ref="E1156" r:id="rId1149" display="http://hfo63.cfo.in.th/CheckDataDtl.aspx?orgid=11100&amp;balance=%A7%BA%B4%D8%C5%3Cbr/%3E%A7%BA%CA%D1%C1%BE%D1%B9%B8%EC%A1%D1%B9&amp;month=4&amp;year=2020&amp;thetype=%A7%BA%CB%B9%E8%C7%C2%A7%D2%B9" xr:uid="{00000000-0004-0000-0D00-00007C040000}"/>
    <hyperlink ref="E1157" r:id="rId1150" display="http://hfo63.cfo.in.th/CheckDataDtl.aspx?orgid=11101&amp;balance=%A7%BA%B4%D8%C5%3Cbr/%3E%A7%BA%CA%D1%C1%BE%D1%B9%B8%EC%A1%D1%B9&amp;month=4&amp;year=2020&amp;thetype=%A7%BA%CB%B9%E8%C7%C2%A7%D2%B9" xr:uid="{00000000-0004-0000-0D00-00007D040000}"/>
    <hyperlink ref="E1158" r:id="rId1151" display="http://hfo63.cfo.in.th/CheckDataDtl.aspx?orgid=11101&amp;balance=%A7%BA%B4%D8%C5%3Cbr/%3E%A7%BA%CA%D1%C1%BE%D1%B9%B8%EC%A1%D1%B9&amp;month=4&amp;year=2020&amp;thetype=%A7%BA%CB%B9%E8%C7%C2%A7%D2%B9" xr:uid="{00000000-0004-0000-0D00-00007E040000}"/>
    <hyperlink ref="E1159" r:id="rId1152" display="http://hfo63.cfo.in.th/CheckDataDtl.aspx?orgid=11102&amp;balance=%A7%BA%B4%D8%C5%3Cbr/%3E%A7%BA%CA%D1%C1%BE%D1%B9%B8%EC%A1%D1%B9&amp;month=4&amp;year=2020&amp;thetype=%A7%BA%CB%B9%E8%C7%C2%A7%D2%B9" xr:uid="{00000000-0004-0000-0D00-00007F040000}"/>
    <hyperlink ref="E1160" r:id="rId1153" display="http://hfo63.cfo.in.th/CheckDataDtl.aspx?orgid=11102&amp;balance=%A7%BA%B4%D8%C5%3Cbr/%3E%A7%BA%CA%D1%C1%BE%D1%B9%B8%EC%A1%D1%B9&amp;month=4&amp;year=2020&amp;thetype=%A7%BA%CB%B9%E8%C7%C2%A7%D2%B9" xr:uid="{00000000-0004-0000-0D00-000080040000}"/>
    <hyperlink ref="E1161" r:id="rId1154" display="http://hfo63.cfo.in.th/CheckDataDtl.aspx?orgid=11103&amp;balance=%A7%BA%B4%D8%C5%3Cbr/%3E%A7%BA%CA%D1%C1%BE%D1%B9%B8%EC%A1%D1%B9&amp;month=4&amp;year=2020&amp;thetype=%A7%BA%CB%B9%E8%C7%C2%A7%D2%B9" xr:uid="{00000000-0004-0000-0D00-000081040000}"/>
    <hyperlink ref="E1162" r:id="rId1155" display="http://hfo63.cfo.in.th/CheckDataDtl.aspx?orgid=11103&amp;balance=%A7%BA%B4%D8%C5%3Cbr/%3E%A7%BA%CA%D1%C1%BE%D1%B9%B8%EC%A1%D1%B9&amp;month=4&amp;year=2020&amp;thetype=%A7%BA%CB%B9%E8%C7%C2%A7%D2%B9" xr:uid="{00000000-0004-0000-0D00-000082040000}"/>
    <hyperlink ref="E1163" r:id="rId1156" display="http://hfo63.cfo.in.th/CheckDataDtl.aspx?orgid=11450&amp;balance=%A7%BA%B4%D8%C5%3Cbr/%3E%A7%BA%CA%D1%C1%BE%D1%B9%B8%EC%A1%D1%B9&amp;month=4&amp;year=2020&amp;thetype=%A7%BA%CB%B9%E8%C7%C2%A7%D2%B9" xr:uid="{00000000-0004-0000-0D00-000083040000}"/>
    <hyperlink ref="E1164" r:id="rId1157" display="http://hfo63.cfo.in.th/CheckDataDtl.aspx?orgid=11450&amp;balance=%A7%BA%B4%D8%C5%3Cbr/%3E%A7%BA%CA%D1%C1%BE%D1%B9%B8%EC%A1%D1%B9&amp;month=4&amp;year=2020&amp;thetype=%A7%BA%CB%B9%E8%C7%C2%A7%D2%B9" xr:uid="{00000000-0004-0000-0D00-000084040000}"/>
    <hyperlink ref="E1165" r:id="rId1158" display="http://hfo63.cfo.in.th/CheckDataDtl.aspx?orgid=11758&amp;balance=%A7%BA%B4%D8%C5%3Cbr/%3E%A7%BA%CA%D1%C1%BE%D1%B9%B8%EC%A1%D1%B9&amp;month=4&amp;year=2020&amp;thetype=%A7%BA%CB%B9%E8%C7%C2%A7%D2%B9" xr:uid="{00000000-0004-0000-0D00-000085040000}"/>
    <hyperlink ref="E1166" r:id="rId1159" display="http://hfo63.cfo.in.th/CheckDataDtl.aspx?orgid=11758&amp;balance=%A7%BA%B4%D8%C5%3Cbr/%3E%A7%BA%CA%D1%C1%BE%D1%B9%B8%EC%A1%D1%B9&amp;month=4&amp;year=2020&amp;thetype=%A7%BA%CB%B9%E8%C7%C2%A7%D2%B9" xr:uid="{00000000-0004-0000-0D00-000086040000}"/>
    <hyperlink ref="E1167" r:id="rId1160" display="http://hfo63.cfo.in.th/CheckDataDtl.aspx?orgid=13967&amp;balance=%A7%BA%B4%D8%C5%3Cbr/%3E%A7%BA%CA%D1%C1%BE%D1%B9%B8%EC%A1%D1%B9&amp;month=4&amp;year=2020&amp;thetype=%A7%BA%CB%B9%E8%C7%C2%A7%D2%B9" xr:uid="{00000000-0004-0000-0D00-000087040000}"/>
    <hyperlink ref="E1168" r:id="rId1161" display="http://hfo63.cfo.in.th/CheckDataDtl.aspx?orgid=13967&amp;balance=%A7%BA%B4%D8%C5%3Cbr/%3E%A7%BA%CA%D1%C1%BE%D1%B9%B8%EC%A1%D1%B9&amp;month=4&amp;year=2020&amp;thetype=%A7%BA%CB%B9%E8%C7%C2%A7%D2%B9" xr:uid="{00000000-0004-0000-0D00-000088040000}"/>
    <hyperlink ref="E1169" r:id="rId1162" display="http://hfo63.cfo.in.th/CheckDataDtl.aspx?orgid=13968&amp;balance=%A7%BA%B4%D8%C5%3Cbr/%3E%A7%BA%CA%D1%C1%BE%D1%B9%B8%EC%A1%D1%B9&amp;month=4&amp;year=2020&amp;thetype=%A7%BA%CB%B9%E8%C7%C2%A7%D2%B9" xr:uid="{00000000-0004-0000-0D00-000089040000}"/>
    <hyperlink ref="E1170" r:id="rId1163" display="http://hfo63.cfo.in.th/CheckDataDtl.aspx?orgid=13968&amp;balance=%A7%BA%B4%D8%C5%3Cbr/%3E%A7%BA%CA%D1%C1%BE%D1%B9%B8%EC%A1%D1%B9&amp;month=4&amp;year=2020&amp;thetype=%A7%BA%CB%B9%E8%C7%C2%A7%D2%B9" xr:uid="{00000000-0004-0000-0D00-00008A040000}"/>
    <hyperlink ref="E1171" r:id="rId1164" display="http://hfo63.cfo.in.th/CheckDataDtl.aspx?orgid=13969&amp;balance=%A7%BA%B4%D8%C5%3Cbr/%3E%A7%BA%CA%D1%C1%BE%D1%B9%B8%EC%A1%D1%B9&amp;month=4&amp;year=2020&amp;thetype=%A7%BA%CB%B9%E8%C7%C2%A7%D2%B9" xr:uid="{00000000-0004-0000-0D00-00008B040000}"/>
    <hyperlink ref="E1172" r:id="rId1165" display="http://hfo63.cfo.in.th/CheckDataDtl.aspx?orgid=13969&amp;balance=%A7%BA%B4%D8%C5%3Cbr/%3E%A7%BA%CA%D1%C1%BE%D1%B9%B8%EC%A1%D1%B9&amp;month=4&amp;year=2020&amp;thetype=%A7%BA%CB%B9%E8%C7%C2%A7%D2%B9" xr:uid="{00000000-0004-0000-0D00-00008C040000}"/>
    <hyperlink ref="E1173" r:id="rId1166" display="http://hfo63.cfo.in.th/CheckDataDtl.aspx?orgid=13970&amp;balance=%A7%BA%B4%D8%C5%3Cbr/%3E%A7%BA%CA%D1%C1%BE%D1%B9%B8%EC%A1%D1%B9&amp;month=4&amp;year=2020&amp;thetype=%A7%BA%CB%B9%E8%C7%C2%A7%D2%B9" xr:uid="{00000000-0004-0000-0D00-00008D040000}"/>
    <hyperlink ref="E1174" r:id="rId1167" display="http://hfo63.cfo.in.th/CheckDataDtl.aspx?orgid=13970&amp;balance=%A7%BA%B4%D8%C5%3Cbr/%3E%A7%BA%CA%D1%C1%BE%D1%B9%B8%EC%A1%D1%B9&amp;month=4&amp;year=2020&amp;thetype=%A7%BA%CB%B9%E8%C7%C2%A7%D2%B9" xr:uid="{00000000-0004-0000-0D00-00008E040000}"/>
    <hyperlink ref="E1175" r:id="rId1168" display="http://hfo63.cfo.in.th/CheckDataDtl.aspx?orgid=13971&amp;balance=%A7%BA%B4%D8%C5%3Cbr/%3E%A7%BA%CA%D1%C1%BE%D1%B9%B8%EC%A1%D1%B9&amp;month=4&amp;year=2020&amp;thetype=%A7%BA%CB%B9%E8%C7%C2%A7%D2%B9" xr:uid="{00000000-0004-0000-0D00-00008F040000}"/>
    <hyperlink ref="E1176" r:id="rId1169" display="http://hfo63.cfo.in.th/CheckDataDtl.aspx?orgid=13971&amp;balance=%A7%BA%B4%D8%C5%3Cbr/%3E%A7%BA%CA%D1%C1%BE%D1%B9%B8%EC%A1%D1%B9&amp;month=4&amp;year=2020&amp;thetype=%A7%BA%CB%B9%E8%C7%C2%A7%D2%B9" xr:uid="{00000000-0004-0000-0D00-000090040000}"/>
    <hyperlink ref="E1177" r:id="rId1170" display="http://hfo63.cfo.in.th/CheckDataDtl.aspx?orgid=13972&amp;balance=%A7%BA%B4%D8%C5%3Cbr/%3E%A7%BA%CA%D1%C1%BE%D1%B9%B8%EC%A1%D1%B9&amp;month=4&amp;year=2020&amp;thetype=%A7%BA%CB%B9%E8%C7%C2%A7%D2%B9" xr:uid="{00000000-0004-0000-0D00-000091040000}"/>
    <hyperlink ref="E1178" r:id="rId1171" display="http://hfo63.cfo.in.th/CheckDataDtl.aspx?orgid=13972&amp;balance=%A7%BA%B4%D8%C5%3Cbr/%3E%A7%BA%CA%D1%C1%BE%D1%B9%B8%EC%A1%D1%B9&amp;month=4&amp;year=2020&amp;thetype=%A7%BA%CB%B9%E8%C7%C2%A7%D2%B9" xr:uid="{00000000-0004-0000-0D00-000092040000}"/>
    <hyperlink ref="E1179" r:id="rId1172" display="http://hfo63.cfo.in.th/CheckDataDtl.aspx?orgid=13973&amp;balance=%A7%BA%B4%D8%C5%3Cbr/%3E%A7%BA%CA%D1%C1%BE%D1%B9%B8%EC%A1%D1%B9&amp;month=4&amp;year=2020&amp;thetype=%A7%BA%CB%B9%E8%C7%C2%A7%D2%B9" xr:uid="{00000000-0004-0000-0D00-000093040000}"/>
    <hyperlink ref="E1180" r:id="rId1173" display="http://hfo63.cfo.in.th/CheckDataDtl.aspx?orgid=13973&amp;balance=%A7%BA%B4%D8%C5%3Cbr/%3E%A7%BA%CA%D1%C1%BE%D1%B9%B8%EC%A1%D1%B9&amp;month=4&amp;year=2020&amp;thetype=%A7%BA%CB%B9%E8%C7%C2%A7%D2%B9" xr:uid="{00000000-0004-0000-0D00-000094040000}"/>
    <hyperlink ref="E1181" r:id="rId1174" display="http://hfo63.cfo.in.th/CheckDataDtl.aspx?orgid=13975&amp;balance=%A7%BA%B4%D8%C5%3Cbr/%3E%A7%BA%CA%D1%C1%BE%D1%B9%B8%EC%A1%D1%B9&amp;month=4&amp;year=2020&amp;thetype=%A7%BA%CB%B9%E8%C7%C2%A7%D2%B9" xr:uid="{00000000-0004-0000-0D00-000095040000}"/>
    <hyperlink ref="E1182" r:id="rId1175" display="http://hfo63.cfo.in.th/CheckDataDtl.aspx?orgid=13975&amp;balance=%A7%BA%B4%D8%C5%3Cbr/%3E%A7%BA%CA%D1%C1%BE%D1%B9%B8%EC%A1%D1%B9&amp;month=4&amp;year=2020&amp;thetype=%A7%BA%CB%B9%E8%C7%C2%A7%D2%B9" xr:uid="{00000000-0004-0000-0D00-000096040000}"/>
    <hyperlink ref="E1183" r:id="rId1176" display="http://hfo63.cfo.in.th/CheckDataDtl.aspx?orgid=13976&amp;balance=%A7%BA%B4%D8%C5%3Cbr/%3E%A7%BA%CA%D1%C1%BE%D1%B9%B8%EC%A1%D1%B9&amp;month=4&amp;year=2020&amp;thetype=%A7%BA%CB%B9%E8%C7%C2%A7%D2%B9" xr:uid="{00000000-0004-0000-0D00-000097040000}"/>
    <hyperlink ref="E1184" r:id="rId1177" display="http://hfo63.cfo.in.th/CheckDataDtl.aspx?orgid=13976&amp;balance=%A7%BA%B4%D8%C5%3Cbr/%3E%A7%BA%CA%D1%C1%BE%D1%B9%B8%EC%A1%D1%B9&amp;month=4&amp;year=2020&amp;thetype=%A7%BA%CB%B9%E8%C7%C2%A7%D2%B9" xr:uid="{00000000-0004-0000-0D00-000098040000}"/>
    <hyperlink ref="E1185" r:id="rId1178" display="http://hfo63.cfo.in.th/CheckDataDtl.aspx?orgid=13977&amp;balance=%A7%BA%B4%D8%C5%3Cbr/%3E%A7%BA%CA%D1%C1%BE%D1%B9%B8%EC%A1%D1%B9&amp;month=4&amp;year=2020&amp;thetype=%A7%BA%CB%B9%E8%C7%C2%A7%D2%B9" xr:uid="{00000000-0004-0000-0D00-000099040000}"/>
    <hyperlink ref="E1186" r:id="rId1179" display="http://hfo63.cfo.in.th/CheckDataDtl.aspx?orgid=13977&amp;balance=%A7%BA%B4%D8%C5%3Cbr/%3E%A7%BA%CA%D1%C1%BE%D1%B9%B8%EC%A1%D1%B9&amp;month=4&amp;year=2020&amp;thetype=%A7%BA%CB%B9%E8%C7%C2%A7%D2%B9" xr:uid="{00000000-0004-0000-0D00-00009A040000}"/>
    <hyperlink ref="E1187" r:id="rId1180" display="http://hfo63.cfo.in.th/CheckDataDtl.aspx?orgid=14441&amp;balance=%A7%BA%B4%D8%C5%3Cbr/%3E%A7%BA%CA%D1%C1%BE%D1%B9%B8%EC%A1%D1%B9&amp;month=4&amp;year=2020&amp;thetype=%A7%BA%CB%B9%E8%C7%C2%A7%D2%B9" xr:uid="{00000000-0004-0000-0D00-00009B040000}"/>
    <hyperlink ref="E1188" r:id="rId1181" display="http://hfo63.cfo.in.th/CheckDataDtl.aspx?orgid=14441&amp;balance=%A7%BA%B4%D8%C5%3Cbr/%3E%A7%BA%CA%D1%C1%BE%D1%B9%B8%EC%A1%D1%B9&amp;month=4&amp;year=2020&amp;thetype=%A7%BA%CB%B9%E8%C7%C2%A7%D2%B9" xr:uid="{00000000-0004-0000-0D00-00009C040000}"/>
    <hyperlink ref="E1189" r:id="rId1182" display="http://hfo63.cfo.in.th/CheckDataDtl.aspx?orgid=14721&amp;balance=%A7%BA%B4%D8%C5%3Cbr/%3E%A7%BA%CA%D1%C1%BE%D1%B9%B8%EC%A1%D1%B9&amp;month=4&amp;year=2020&amp;thetype=%A7%BA%CB%B9%E8%C7%C2%A7%D2%B9" xr:uid="{00000000-0004-0000-0D00-00009D040000}"/>
    <hyperlink ref="E1190" r:id="rId1183" display="http://hfo63.cfo.in.th/CheckDataDtl.aspx?orgid=14721&amp;balance=%A7%BA%B4%D8%C5%3Cbr/%3E%A7%BA%CA%D1%C1%BE%D1%B9%B8%EC%A1%D1%B9&amp;month=4&amp;year=2020&amp;thetype=%A7%BA%CB%B9%E8%C7%C2%A7%D2%B9" xr:uid="{00000000-0004-0000-0D00-00009E040000}"/>
    <hyperlink ref="E1191" r:id="rId1184" display="http://hfo63.cfo.in.th/CheckDataDtl.aspx?orgid=14887&amp;balance=%A7%BA%B4%D8%C5%3Cbr/%3E%A7%BA%CA%D1%C1%BE%D1%B9%B8%EC%A1%D1%B9&amp;month=4&amp;year=2020&amp;thetype=%A7%BA%CB%B9%E8%C7%C2%A7%D2%B9" xr:uid="{00000000-0004-0000-0D00-00009F040000}"/>
    <hyperlink ref="E1192" r:id="rId1185" display="http://hfo63.cfo.in.th/CheckDataDtl.aspx?orgid=14887&amp;balance=%A7%BA%B4%D8%C5%3Cbr/%3E%A7%BA%CA%D1%C1%BE%D1%B9%B8%EC%A1%D1%B9&amp;month=4&amp;year=2020&amp;thetype=%A7%BA%CB%B9%E8%C7%C2%A7%D2%B9" xr:uid="{00000000-0004-0000-0D00-0000A0040000}"/>
    <hyperlink ref="E1193" r:id="rId1186" display="http://hfo63.cfo.in.th/CheckDataDtl.aspx?orgid=14891&amp;balance=%A7%BA%B4%D8%C5%3Cbr/%3E%A7%BA%CA%D1%C1%BE%D1%B9%B8%EC%A1%D1%B9&amp;month=4&amp;year=2020&amp;thetype=%A7%BA%CB%B9%E8%C7%C2%A7%D2%B9" xr:uid="{00000000-0004-0000-0D00-0000A1040000}"/>
    <hyperlink ref="E1194" r:id="rId1187" display="http://hfo63.cfo.in.th/CheckDataDtl.aspx?orgid=14891&amp;balance=%A7%BA%B4%D8%C5%3Cbr/%3E%A7%BA%CA%D1%C1%BE%D1%B9%B8%EC%A1%D1%B9&amp;month=4&amp;year=2020&amp;thetype=%A7%BA%CB%B9%E8%C7%C2%A7%D2%B9" xr:uid="{00000000-0004-0000-0D00-0000A2040000}"/>
    <hyperlink ref="E1195" r:id="rId1188" display="http://hfo63.cfo.in.th/CheckDataDtl.aspx?orgid=21323&amp;balance=%A7%BA%B4%D8%C5%3Cbr/%3E%A7%BA%CA%D1%C1%BE%D1%B9%B8%EC%A1%D1%B9&amp;month=4&amp;year=2020&amp;thetype=%A7%BA%CB%B9%E8%C7%C2%A7%D2%B9" xr:uid="{00000000-0004-0000-0D00-0000A3040000}"/>
    <hyperlink ref="E1196" r:id="rId1189" display="http://hfo63.cfo.in.th/CheckDataDtl.aspx?orgid=21323&amp;balance=%A7%BA%B4%D8%C5%3Cbr/%3E%A7%BA%CA%D1%C1%BE%D1%B9%B8%EC%A1%D1%B9&amp;month=4&amp;year=2020&amp;thetype=%A7%BA%CB%B9%E8%C7%C2%A7%D2%B9" xr:uid="{00000000-0004-0000-0D00-0000A4040000}"/>
    <hyperlink ref="E1197" r:id="rId1190" display="http://hfo63.cfo.in.th/CheckDataDtl.aspx?orgid=23217&amp;balance=%A7%BA%B4%D8%C5%3Cbr/%3E%A7%BA%CA%D1%C1%BE%D1%B9%B8%EC%A1%D1%B9&amp;month=4&amp;year=2020&amp;thetype=%A7%BA%CB%B9%E8%C7%C2%A7%D2%B9" xr:uid="{00000000-0004-0000-0D00-0000A5040000}"/>
    <hyperlink ref="E1198" r:id="rId1191" display="http://hfo63.cfo.in.th/CheckDataDtl.aspx?orgid=23217&amp;balance=%A7%BA%B4%D8%C5%3Cbr/%3E%A7%BA%CA%D1%C1%BE%D1%B9%B8%EC%A1%D1%B9&amp;month=4&amp;year=2020&amp;thetype=%A7%BA%CB%B9%E8%C7%C2%A7%D2%B9" xr:uid="{00000000-0004-0000-0D00-0000A6040000}"/>
    <hyperlink ref="E1199" r:id="rId1192" display="http://hfo63.cfo.in.th/CheckDataDtl.aspx?orgid=23748&amp;balance=%A7%BA%B4%D8%C5%3Cbr/%3E%A7%BA%CA%D1%C1%BE%D1%B9%B8%EC%A1%D1%B9&amp;month=4&amp;year=2020&amp;thetype=%A7%BA%CB%B9%E8%C7%C2%A7%D2%B9" xr:uid="{00000000-0004-0000-0D00-0000A7040000}"/>
    <hyperlink ref="E1200" r:id="rId1193" display="http://hfo63.cfo.in.th/CheckDataDtl.aspx?orgid=23748&amp;balance=%A7%BA%B4%D8%C5%3Cbr/%3E%A7%BA%CA%D1%C1%BE%D1%B9%B8%EC%A1%D1%B9&amp;month=4&amp;year=2020&amp;thetype=%A7%BA%CB%B9%E8%C7%C2%A7%D2%B9" xr:uid="{00000000-0004-0000-0D00-0000A8040000}"/>
    <hyperlink ref="E1201" r:id="rId1194" display="http://hfo63.cfo.in.th/CheckDataDtl.aspx?orgid=23816&amp;balance=%A7%BA%B4%D8%C5%3Cbr/%3E%A7%BA%CA%D1%C1%BE%D1%B9%B8%EC%A1%D1%B9&amp;month=4&amp;year=2020&amp;thetype=%A7%BA%CB%B9%E8%C7%C2%A7%D2%B9" xr:uid="{00000000-0004-0000-0D00-0000A9040000}"/>
    <hyperlink ref="E1202" r:id="rId1195" display="http://hfo63.cfo.in.th/CheckDataDtl.aspx?orgid=23816&amp;balance=%A7%BA%B4%D8%C5%3Cbr/%3E%A7%BA%CA%D1%C1%BE%D1%B9%B8%EC%A1%D1%B9&amp;month=4&amp;year=2020&amp;thetype=%A7%BA%CB%B9%E8%C7%C2%A7%D2%B9" xr:uid="{00000000-0004-0000-0D00-0000AA040000}"/>
    <hyperlink ref="E1203" r:id="rId1196" display="http://hfo63.cfo.in.th/CheckDataDtl.aspx?orgid=41075&amp;balance=%A7%BA%B4%D8%C5%3Cbr/%3E%A7%BA%CA%D1%C1%BE%D1%B9%B8%EC%A1%D1%B9&amp;month=4&amp;year=2020&amp;thetype=%A7%BA%CB%B9%E8%C7%C2%A7%D2%B9" xr:uid="{00000000-0004-0000-0D00-0000AB040000}"/>
    <hyperlink ref="E1204" r:id="rId1197" display="http://hfo63.cfo.in.th/CheckDataDtl.aspx?orgid=41075&amp;balance=%A7%BA%B4%D8%C5%3Cbr/%3E%A7%BA%CA%D1%C1%BE%D1%B9%B8%EC%A1%D1%B9&amp;month=4&amp;year=2020&amp;thetype=%A7%BA%CB%B9%E8%C7%C2%A7%D2%B9" xr:uid="{00000000-0004-0000-0D00-0000AC040000}"/>
    <hyperlink ref="E1205" r:id="rId1198" display="http://hfo63.cfo.in.th/CheckDataDtl.aspx?orgid=00429&amp;balance=%A7%BA%B4%D8%C5%3Cbr/%3E%A7%BA%CA%D1%C1%BE%D1%B9%B8%EC%A1%D1%B9&amp;month=4&amp;year=2020&amp;thetype=%A7%BA%CB%B9%E8%C7%C2%A7%D2%B9" xr:uid="{00000000-0004-0000-0D00-0000AD040000}"/>
    <hyperlink ref="E1206" r:id="rId1199" display="http://hfo63.cfo.in.th/CheckDataDtl.aspx?orgid=00429&amp;balance=%A7%BA%B4%D8%C5%3Cbr/%3E%A7%BA%CA%D1%C1%BE%D1%B9%B8%EC%A1%D1%B9&amp;month=4&amp;year=2020&amp;thetype=%A7%BA%CB%B9%E8%C7%C2%A7%D2%B9" xr:uid="{00000000-0004-0000-0D00-0000AE040000}"/>
    <hyperlink ref="E1207" r:id="rId1200" display="http://hfo63.cfo.in.th/CheckDataDtl.aspx?orgid=00430&amp;balance=%A7%BA%B4%D8%C5%3Cbr/%3E%A7%BA%CA%D1%C1%BE%D1%B9%B8%EC%A1%D1%B9&amp;month=4&amp;year=2020&amp;thetype=%A7%BA%CB%B9%E8%C7%C2%A7%D2%B9" xr:uid="{00000000-0004-0000-0D00-0000AF040000}"/>
    <hyperlink ref="E1208" r:id="rId1201" display="http://hfo63.cfo.in.th/CheckDataDtl.aspx?orgid=00430&amp;balance=%A7%BA%B4%D8%C5%3Cbr/%3E%A7%BA%CA%D1%C1%BE%D1%B9%B8%EC%A1%D1%B9&amp;month=4&amp;year=2020&amp;thetype=%A7%BA%CB%B9%E8%C7%C2%A7%D2%B9" xr:uid="{00000000-0004-0000-0D00-0000B0040000}"/>
    <hyperlink ref="E1209" r:id="rId1202" display="http://hfo63.cfo.in.th/CheckDataDtl.aspx?orgid=00433&amp;balance=%A7%BA%B4%D8%C5%3Cbr/%3E%A7%BA%CA%D1%C1%BE%D1%B9%B8%EC%A1%D1%B9&amp;month=4&amp;year=2020&amp;thetype=%A7%BA%CB%B9%E8%C7%C2%A7%D2%B9" xr:uid="{00000000-0004-0000-0D00-0000B1040000}"/>
    <hyperlink ref="E1210" r:id="rId1203" display="http://hfo63.cfo.in.th/CheckDataDtl.aspx?orgid=00433&amp;balance=%A7%BA%B4%D8%C5%3Cbr/%3E%A7%BA%CA%D1%C1%BE%D1%B9%B8%EC%A1%D1%B9&amp;month=4&amp;year=2020&amp;thetype=%A7%BA%CB%B9%E8%C7%C2%A7%D2%B9" xr:uid="{00000000-0004-0000-0D00-0000B2040000}"/>
    <hyperlink ref="E1211" r:id="rId1204" display="http://hfo63.cfo.in.th/CheckDataDtl.aspx?orgid=00435&amp;balance=%A7%BA%B4%D8%C5%3Cbr/%3E%A7%BA%CA%D1%C1%BE%D1%B9%B8%EC%A1%D1%B9&amp;month=4&amp;year=2020&amp;thetype=%A7%BA%CB%B9%E8%C7%C2%A7%D2%B9" xr:uid="{00000000-0004-0000-0D00-0000B3040000}"/>
    <hyperlink ref="E1212" r:id="rId1205" display="http://hfo63.cfo.in.th/CheckDataDtl.aspx?orgid=00435&amp;balance=%A7%BA%B4%D8%C5%3Cbr/%3E%A7%BA%CA%D1%C1%BE%D1%B9%B8%EC%A1%D1%B9&amp;month=4&amp;year=2020&amp;thetype=%A7%BA%CB%B9%E8%C7%C2%A7%D2%B9" xr:uid="{00000000-0004-0000-0D00-0000B4040000}"/>
    <hyperlink ref="E1213" r:id="rId1206" display="http://hfo63.cfo.in.th/CheckDataDtl.aspx?orgid=00436&amp;balance=%A7%BA%B4%D8%C5%3Cbr/%3E%A7%BA%CA%D1%C1%BE%D1%B9%B8%EC%A1%D1%B9&amp;month=4&amp;year=2020&amp;thetype=%A7%BA%CB%B9%E8%C7%C2%A7%D2%B9" xr:uid="{00000000-0004-0000-0D00-0000B5040000}"/>
    <hyperlink ref="E1214" r:id="rId1207" display="http://hfo63.cfo.in.th/CheckDataDtl.aspx?orgid=00436&amp;balance=%A7%BA%B4%D8%C5%3Cbr/%3E%A7%BA%CA%D1%C1%BE%D1%B9%B8%EC%A1%D1%B9&amp;month=4&amp;year=2020&amp;thetype=%A7%BA%CB%B9%E8%C7%C2%A7%D2%B9" xr:uid="{00000000-0004-0000-0D00-0000B6040000}"/>
    <hyperlink ref="E1215" r:id="rId1208" display="http://hfo63.cfo.in.th/CheckDataDtl.aspx?orgid=00442&amp;balance=%A7%BA%B4%D8%C5%3Cbr/%3E%A7%BA%CA%D1%C1%BE%D1%B9%B8%EC%A1%D1%B9&amp;month=4&amp;year=2020&amp;thetype=%A7%BA%CB%B9%E8%C7%C2%A7%D2%B9" xr:uid="{00000000-0004-0000-0D00-0000B7040000}"/>
    <hyperlink ref="E1216" r:id="rId1209" display="http://hfo63.cfo.in.th/CheckDataDtl.aspx?orgid=00442&amp;balance=%A7%BA%B4%D8%C5%3Cbr/%3E%A7%BA%CA%D1%C1%BE%D1%B9%B8%EC%A1%D1%B9&amp;month=4&amp;year=2020&amp;thetype=%A7%BA%CB%B9%E8%C7%C2%A7%D2%B9" xr:uid="{00000000-0004-0000-0D00-0000B8040000}"/>
    <hyperlink ref="E1217" r:id="rId1210" display="http://hfo63.cfo.in.th/CheckDataDtl.aspx?orgid=00443&amp;balance=%A7%BA%B4%D8%C5%3Cbr/%3E%A7%BA%CA%D1%C1%BE%D1%B9%B8%EC%A1%D1%B9&amp;month=4&amp;year=2020&amp;thetype=%A7%BA%CB%B9%E8%C7%C2%A7%D2%B9" xr:uid="{00000000-0004-0000-0D00-0000B9040000}"/>
    <hyperlink ref="E1218" r:id="rId1211" display="http://hfo63.cfo.in.th/CheckDataDtl.aspx?orgid=00443&amp;balance=%A7%BA%B4%D8%C5%3Cbr/%3E%A7%BA%CA%D1%C1%BE%D1%B9%B8%EC%A1%D1%B9&amp;month=4&amp;year=2020&amp;thetype=%A7%BA%CB%B9%E8%C7%C2%A7%D2%B9" xr:uid="{00000000-0004-0000-0D00-0000BA040000}"/>
    <hyperlink ref="E1219" r:id="rId1212" display="http://hfo63.cfo.in.th/CheckDataDtl.aspx?orgid=00444&amp;balance=%A7%BA%B4%D8%C5%3Cbr/%3E%A7%BA%CA%D1%C1%BE%D1%B9%B8%EC%A1%D1%B9&amp;month=4&amp;year=2020&amp;thetype=%A7%BA%CB%B9%E8%C7%C2%A7%D2%B9" xr:uid="{00000000-0004-0000-0D00-0000BB040000}"/>
    <hyperlink ref="E1220" r:id="rId1213" display="http://hfo63.cfo.in.th/CheckDataDtl.aspx?orgid=00444&amp;balance=%A7%BA%B4%D8%C5%3Cbr/%3E%A7%BA%CA%D1%C1%BE%D1%B9%B8%EC%A1%D1%B9&amp;month=4&amp;year=2020&amp;thetype=%A7%BA%CB%B9%E8%C7%C2%A7%D2%B9" xr:uid="{00000000-0004-0000-0D00-0000BC040000}"/>
    <hyperlink ref="E1221" r:id="rId1214" display="http://hfo63.cfo.in.th/CheckDataDtl.aspx?orgid=04782&amp;balance=%A7%BA%B4%D8%C5%3Cbr/%3E%A7%BA%CA%D1%C1%BE%D1%B9%B8%EC%A1%D1%B9&amp;month=4&amp;year=2020&amp;thetype=%A7%BA%CB%B9%E8%C7%C2%A7%D2%B9" xr:uid="{00000000-0004-0000-0D00-0000BD040000}"/>
    <hyperlink ref="E1222" r:id="rId1215" display="http://hfo63.cfo.in.th/CheckDataDtl.aspx?orgid=04782&amp;balance=%A7%BA%B4%D8%C5%3Cbr/%3E%A7%BA%CA%D1%C1%BE%D1%B9%B8%EC%A1%D1%B9&amp;month=4&amp;year=2020&amp;thetype=%A7%BA%CB%B9%E8%C7%C2%A7%D2%B9" xr:uid="{00000000-0004-0000-0D00-0000BE040000}"/>
    <hyperlink ref="E1223" r:id="rId1216" display="http://hfo63.cfo.in.th/CheckDataDtl.aspx?orgid=04783&amp;balance=%A7%BA%B4%D8%C5%3Cbr/%3E%A7%BA%CA%D1%C1%BE%D1%B9%B8%EC%A1%D1%B9&amp;month=4&amp;year=2020&amp;thetype=%A7%BA%CB%B9%E8%C7%C2%A7%D2%B9" xr:uid="{00000000-0004-0000-0D00-0000BF040000}"/>
    <hyperlink ref="E1224" r:id="rId1217" display="http://hfo63.cfo.in.th/CheckDataDtl.aspx?orgid=04783&amp;balance=%A7%BA%B4%D8%C5%3Cbr/%3E%A7%BA%CA%D1%C1%BE%D1%B9%B8%EC%A1%D1%B9&amp;month=4&amp;year=2020&amp;thetype=%A7%BA%CB%B9%E8%C7%C2%A7%D2%B9" xr:uid="{00000000-0004-0000-0D00-0000C0040000}"/>
    <hyperlink ref="E1225" r:id="rId1218" display="http://hfo63.cfo.in.th/CheckDataDtl.aspx?orgid=04784&amp;balance=%A7%BA%B4%D8%C5%3Cbr/%3E%A7%BA%CA%D1%C1%BE%D1%B9%B8%EC%A1%D1%B9&amp;month=4&amp;year=2020&amp;thetype=%A7%BA%CB%B9%E8%C7%C2%A7%D2%B9" xr:uid="{00000000-0004-0000-0D00-0000C1040000}"/>
    <hyperlink ref="E1226" r:id="rId1219" display="http://hfo63.cfo.in.th/CheckDataDtl.aspx?orgid=04784&amp;balance=%A7%BA%B4%D8%C5%3Cbr/%3E%A7%BA%CA%D1%C1%BE%D1%B9%B8%EC%A1%D1%B9&amp;month=4&amp;year=2020&amp;thetype=%A7%BA%CB%B9%E8%C7%C2%A7%D2%B9" xr:uid="{00000000-0004-0000-0D00-0000C2040000}"/>
    <hyperlink ref="E1227" r:id="rId1220" display="http://hfo63.cfo.in.th/CheckDataDtl.aspx?orgid=04785&amp;balance=%A7%BA%B4%D8%C5%3Cbr/%3E%A7%BA%CA%D1%C1%BE%D1%B9%B8%EC%A1%D1%B9&amp;month=4&amp;year=2020&amp;thetype=%A7%BA%CB%B9%E8%C7%C2%A7%D2%B9" xr:uid="{00000000-0004-0000-0D00-0000C3040000}"/>
    <hyperlink ref="E1228" r:id="rId1221" display="http://hfo63.cfo.in.th/CheckDataDtl.aspx?orgid=04785&amp;balance=%A7%BA%B4%D8%C5%3Cbr/%3E%A7%BA%CA%D1%C1%BE%D1%B9%B8%EC%A1%D1%B9&amp;month=4&amp;year=2020&amp;thetype=%A7%BA%CB%B9%E8%C7%C2%A7%D2%B9" xr:uid="{00000000-0004-0000-0D00-0000C4040000}"/>
    <hyperlink ref="E1229" r:id="rId1222" display="http://hfo63.cfo.in.th/CheckDataDtl.aspx?orgid=04786&amp;balance=%A7%BA%B4%D8%C5%3Cbr/%3E%A7%BA%CA%D1%C1%BE%D1%B9%B8%EC%A1%D1%B9&amp;month=4&amp;year=2020&amp;thetype=%A7%BA%CB%B9%E8%C7%C2%A7%D2%B9" xr:uid="{00000000-0004-0000-0D00-0000C5040000}"/>
    <hyperlink ref="E1230" r:id="rId1223" display="http://hfo63.cfo.in.th/CheckDataDtl.aspx?orgid=04786&amp;balance=%A7%BA%B4%D8%C5%3Cbr/%3E%A7%BA%CA%D1%C1%BE%D1%B9%B8%EC%A1%D1%B9&amp;month=4&amp;year=2020&amp;thetype=%A7%BA%CB%B9%E8%C7%C2%A7%D2%B9" xr:uid="{00000000-0004-0000-0D00-0000C6040000}"/>
    <hyperlink ref="E1231" r:id="rId1224" display="http://hfo63.cfo.in.th/CheckDataDtl.aspx?orgid=04787&amp;balance=%A7%BA%B4%D8%C5%3Cbr/%3E%A7%BA%CA%D1%C1%BE%D1%B9%B8%EC%A1%D1%B9&amp;month=4&amp;year=2020&amp;thetype=%A7%BA%CB%B9%E8%C7%C2%A7%D2%B9" xr:uid="{00000000-0004-0000-0D00-0000C7040000}"/>
    <hyperlink ref="E1232" r:id="rId1225" display="http://hfo63.cfo.in.th/CheckDataDtl.aspx?orgid=04787&amp;balance=%A7%BA%B4%D8%C5%3Cbr/%3E%A7%BA%CA%D1%C1%BE%D1%B9%B8%EC%A1%D1%B9&amp;month=4&amp;year=2020&amp;thetype=%A7%BA%CB%B9%E8%C7%C2%A7%D2%B9" xr:uid="{00000000-0004-0000-0D00-0000C8040000}"/>
    <hyperlink ref="E1233" r:id="rId1226" display="http://hfo63.cfo.in.th/CheckDataDtl.aspx?orgid=04788&amp;balance=%A7%BA%B4%D8%C5%3Cbr/%3E%A7%BA%CA%D1%C1%BE%D1%B9%B8%EC%A1%D1%B9&amp;month=4&amp;year=2020&amp;thetype=%A7%BA%CB%B9%E8%C7%C2%A7%D2%B9" xr:uid="{00000000-0004-0000-0D00-0000C9040000}"/>
    <hyperlink ref="E1234" r:id="rId1227" display="http://hfo63.cfo.in.th/CheckDataDtl.aspx?orgid=04788&amp;balance=%A7%BA%B4%D8%C5%3Cbr/%3E%A7%BA%CA%D1%C1%BE%D1%B9%B8%EC%A1%D1%B9&amp;month=4&amp;year=2020&amp;thetype=%A7%BA%CB%B9%E8%C7%C2%A7%D2%B9" xr:uid="{00000000-0004-0000-0D00-0000CA040000}"/>
    <hyperlink ref="E1235" r:id="rId1228" display="http://hfo63.cfo.in.th/CheckDataDtl.aspx?orgid=04789&amp;balance=%A7%BA%B4%D8%C5%3Cbr/%3E%A7%BA%CA%D1%C1%BE%D1%B9%B8%EC%A1%D1%B9&amp;month=4&amp;year=2020&amp;thetype=%A7%BA%CB%B9%E8%C7%C2%A7%D2%B9" xr:uid="{00000000-0004-0000-0D00-0000CB040000}"/>
    <hyperlink ref="E1236" r:id="rId1229" display="http://hfo63.cfo.in.th/CheckDataDtl.aspx?orgid=04789&amp;balance=%A7%BA%B4%D8%C5%3Cbr/%3E%A7%BA%CA%D1%C1%BE%D1%B9%B8%EC%A1%D1%B9&amp;month=4&amp;year=2020&amp;thetype=%A7%BA%CB%B9%E8%C7%C2%A7%D2%B9" xr:uid="{00000000-0004-0000-0D00-0000CC040000}"/>
    <hyperlink ref="E1237" r:id="rId1230" display="http://hfo63.cfo.in.th/CheckDataDtl.aspx?orgid=04790&amp;balance=%A7%BA%B4%D8%C5%3Cbr/%3E%A7%BA%CA%D1%C1%BE%D1%B9%B8%EC%A1%D1%B9&amp;month=4&amp;year=2020&amp;thetype=%A7%BA%CB%B9%E8%C7%C2%A7%D2%B9" xr:uid="{00000000-0004-0000-0D00-0000CD040000}"/>
    <hyperlink ref="E1238" r:id="rId1231" display="http://hfo63.cfo.in.th/CheckDataDtl.aspx?orgid=04790&amp;balance=%A7%BA%B4%D8%C5%3Cbr/%3E%A7%BA%CA%D1%C1%BE%D1%B9%B8%EC%A1%D1%B9&amp;month=4&amp;year=2020&amp;thetype=%A7%BA%CB%B9%E8%C7%C2%A7%D2%B9" xr:uid="{00000000-0004-0000-0D00-0000CE040000}"/>
    <hyperlink ref="E1239" r:id="rId1232" display="http://hfo63.cfo.in.th/CheckDataDtl.aspx?orgid=04791&amp;balance=%A7%BA%B4%D8%C5%3Cbr/%3E%A7%BA%CA%D1%C1%BE%D1%B9%B8%EC%A1%D1%B9&amp;month=4&amp;year=2020&amp;thetype=%A7%BA%CB%B9%E8%C7%C2%A7%D2%B9" xr:uid="{00000000-0004-0000-0D00-0000CF040000}"/>
    <hyperlink ref="E1240" r:id="rId1233" display="http://hfo63.cfo.in.th/CheckDataDtl.aspx?orgid=04791&amp;balance=%A7%BA%B4%D8%C5%3Cbr/%3E%A7%BA%CA%D1%C1%BE%D1%B9%B8%EC%A1%D1%B9&amp;month=4&amp;year=2020&amp;thetype=%A7%BA%CB%B9%E8%C7%C2%A7%D2%B9" xr:uid="{00000000-0004-0000-0D00-0000D0040000}"/>
    <hyperlink ref="E1241" r:id="rId1234" display="http://hfo63.cfo.in.th/CheckDataDtl.aspx?orgid=04792&amp;balance=%A7%BA%B4%D8%C5%3Cbr/%3E%A7%BA%CA%D1%C1%BE%D1%B9%B8%EC%A1%D1%B9&amp;month=4&amp;year=2020&amp;thetype=%A7%BA%CB%B9%E8%C7%C2%A7%D2%B9" xr:uid="{00000000-0004-0000-0D00-0000D1040000}"/>
    <hyperlink ref="E1242" r:id="rId1235" display="http://hfo63.cfo.in.th/CheckDataDtl.aspx?orgid=04792&amp;balance=%A7%BA%B4%D8%C5%3Cbr/%3E%A7%BA%CA%D1%C1%BE%D1%B9%B8%EC%A1%D1%B9&amp;month=4&amp;year=2020&amp;thetype=%A7%BA%CB%B9%E8%C7%C2%A7%D2%B9" xr:uid="{00000000-0004-0000-0D00-0000D2040000}"/>
    <hyperlink ref="E1243" r:id="rId1236" display="http://hfo63.cfo.in.th/CheckDataDtl.aspx?orgid=04793&amp;balance=%A7%BA%B4%D8%C5%3Cbr/%3E%A7%BA%CA%D1%C1%BE%D1%B9%B8%EC%A1%D1%B9&amp;month=4&amp;year=2020&amp;thetype=%A7%BA%CB%B9%E8%C7%C2%A7%D2%B9" xr:uid="{00000000-0004-0000-0D00-0000D3040000}"/>
    <hyperlink ref="E1244" r:id="rId1237" display="http://hfo63.cfo.in.th/CheckDataDtl.aspx?orgid=04793&amp;balance=%A7%BA%B4%D8%C5%3Cbr/%3E%A7%BA%CA%D1%C1%BE%D1%B9%B8%EC%A1%D1%B9&amp;month=4&amp;year=2020&amp;thetype=%A7%BA%CB%B9%E8%C7%C2%A7%D2%B9" xr:uid="{00000000-0004-0000-0D00-0000D4040000}"/>
    <hyperlink ref="E1245" r:id="rId1238" display="http://hfo63.cfo.in.th/CheckDataDtl.aspx?orgid=04794&amp;balance=%A7%BA%B4%D8%C5%3Cbr/%3E%A7%BA%CA%D1%C1%BE%D1%B9%B8%EC%A1%D1%B9&amp;month=4&amp;year=2020&amp;thetype=%A7%BA%CB%B9%E8%C7%C2%A7%D2%B9" xr:uid="{00000000-0004-0000-0D00-0000D5040000}"/>
    <hyperlink ref="E1246" r:id="rId1239" display="http://hfo63.cfo.in.th/CheckDataDtl.aspx?orgid=04794&amp;balance=%A7%BA%B4%D8%C5%3Cbr/%3E%A7%BA%CA%D1%C1%BE%D1%B9%B8%EC%A1%D1%B9&amp;month=4&amp;year=2020&amp;thetype=%A7%BA%CB%B9%E8%C7%C2%A7%D2%B9" xr:uid="{00000000-0004-0000-0D00-0000D6040000}"/>
    <hyperlink ref="E1247" r:id="rId1240" display="http://hfo63.cfo.in.th/CheckDataDtl.aspx?orgid=04795&amp;balance=%A7%BA%B4%D8%C5%3Cbr/%3E%A7%BA%CA%D1%C1%BE%D1%B9%B8%EC%A1%D1%B9&amp;month=4&amp;year=2020&amp;thetype=%A7%BA%CB%B9%E8%C7%C2%A7%D2%B9" xr:uid="{00000000-0004-0000-0D00-0000D7040000}"/>
    <hyperlink ref="E1248" r:id="rId1241" display="http://hfo63.cfo.in.th/CheckDataDtl.aspx?orgid=04795&amp;balance=%A7%BA%B4%D8%C5%3Cbr/%3E%A7%BA%CA%D1%C1%BE%D1%B9%B8%EC%A1%D1%B9&amp;month=4&amp;year=2020&amp;thetype=%A7%BA%CB%B9%E8%C7%C2%A7%D2%B9" xr:uid="{00000000-0004-0000-0D00-0000D8040000}"/>
    <hyperlink ref="E1249" r:id="rId1242" display="http://hfo63.cfo.in.th/CheckDataDtl.aspx?orgid=04796&amp;balance=%A7%BA%B4%D8%C5%3Cbr/%3E%A7%BA%CA%D1%C1%BE%D1%B9%B8%EC%A1%D1%B9&amp;month=4&amp;year=2020&amp;thetype=%A7%BA%CB%B9%E8%C7%C2%A7%D2%B9" xr:uid="{00000000-0004-0000-0D00-0000D9040000}"/>
    <hyperlink ref="E1250" r:id="rId1243" display="http://hfo63.cfo.in.th/CheckDataDtl.aspx?orgid=04796&amp;balance=%A7%BA%B4%D8%C5%3Cbr/%3E%A7%BA%CA%D1%C1%BE%D1%B9%B8%EC%A1%D1%B9&amp;month=4&amp;year=2020&amp;thetype=%A7%BA%CB%B9%E8%C7%C2%A7%D2%B9" xr:uid="{00000000-0004-0000-0D00-0000DA040000}"/>
    <hyperlink ref="E1251" r:id="rId1244" display="http://hfo63.cfo.in.th/CheckDataDtl.aspx?orgid=04797&amp;balance=%A7%BA%B4%D8%C5%3Cbr/%3E%A7%BA%CA%D1%C1%BE%D1%B9%B8%EC%A1%D1%B9&amp;month=4&amp;year=2020&amp;thetype=%A7%BA%CB%B9%E8%C7%C2%A7%D2%B9" xr:uid="{00000000-0004-0000-0D00-0000DB040000}"/>
    <hyperlink ref="E1252" r:id="rId1245" display="http://hfo63.cfo.in.th/CheckDataDtl.aspx?orgid=04797&amp;balance=%A7%BA%B4%D8%C5%3Cbr/%3E%A7%BA%CA%D1%C1%BE%D1%B9%B8%EC%A1%D1%B9&amp;month=4&amp;year=2020&amp;thetype=%A7%BA%CB%B9%E8%C7%C2%A7%D2%B9" xr:uid="{00000000-0004-0000-0D00-0000DC040000}"/>
    <hyperlink ref="E1253" r:id="rId1246" display="http://hfo63.cfo.in.th/CheckDataDtl.aspx?orgid=04798&amp;balance=%A7%BA%B4%D8%C5%3Cbr/%3E%A7%BA%CA%D1%C1%BE%D1%B9%B8%EC%A1%D1%B9&amp;month=4&amp;year=2020&amp;thetype=%A7%BA%CB%B9%E8%C7%C2%A7%D2%B9" xr:uid="{00000000-0004-0000-0D00-0000DD040000}"/>
    <hyperlink ref="E1254" r:id="rId1247" display="http://hfo63.cfo.in.th/CheckDataDtl.aspx?orgid=04798&amp;balance=%A7%BA%B4%D8%C5%3Cbr/%3E%A7%BA%CA%D1%C1%BE%D1%B9%B8%EC%A1%D1%B9&amp;month=4&amp;year=2020&amp;thetype=%A7%BA%CB%B9%E8%C7%C2%A7%D2%B9" xr:uid="{00000000-0004-0000-0D00-0000DE040000}"/>
    <hyperlink ref="E1255" r:id="rId1248" display="http://hfo63.cfo.in.th/CheckDataDtl.aspx?orgid=04799&amp;balance=%A7%BA%B4%D8%C5%3Cbr/%3E%A7%BA%CA%D1%C1%BE%D1%B9%B8%EC%A1%D1%B9&amp;month=4&amp;year=2020&amp;thetype=%A7%BA%CB%B9%E8%C7%C2%A7%D2%B9" xr:uid="{00000000-0004-0000-0D00-0000DF040000}"/>
    <hyperlink ref="E1256" r:id="rId1249" display="http://hfo63.cfo.in.th/CheckDataDtl.aspx?orgid=04799&amp;balance=%A7%BA%B4%D8%C5%3Cbr/%3E%A7%BA%CA%D1%C1%BE%D1%B9%B8%EC%A1%D1%B9&amp;month=4&amp;year=2020&amp;thetype=%A7%BA%CB%B9%E8%C7%C2%A7%D2%B9" xr:uid="{00000000-0004-0000-0D00-0000E0040000}"/>
    <hyperlink ref="E1257" r:id="rId1250" display="http://hfo63.cfo.in.th/CheckDataDtl.aspx?orgid=04800&amp;balance=%A7%BA%B4%D8%C5%3Cbr/%3E%A7%BA%CA%D1%C1%BE%D1%B9%B8%EC%A1%D1%B9&amp;month=4&amp;year=2020&amp;thetype=%A7%BA%CB%B9%E8%C7%C2%A7%D2%B9" xr:uid="{00000000-0004-0000-0D00-0000E1040000}"/>
    <hyperlink ref="E1258" r:id="rId1251" display="http://hfo63.cfo.in.th/CheckDataDtl.aspx?orgid=04800&amp;balance=%A7%BA%B4%D8%C5%3Cbr/%3E%A7%BA%CA%D1%C1%BE%D1%B9%B8%EC%A1%D1%B9&amp;month=4&amp;year=2020&amp;thetype=%A7%BA%CB%B9%E8%C7%C2%A7%D2%B9" xr:uid="{00000000-0004-0000-0D00-0000E2040000}"/>
    <hyperlink ref="E1259" r:id="rId1252" display="http://hfo63.cfo.in.th/CheckDataDtl.aspx?orgid=04801&amp;balance=%A7%BA%B4%D8%C5%3Cbr/%3E%A7%BA%CA%D1%C1%BE%D1%B9%B8%EC%A1%D1%B9&amp;month=4&amp;year=2020&amp;thetype=%A7%BA%CB%B9%E8%C7%C2%A7%D2%B9" xr:uid="{00000000-0004-0000-0D00-0000E3040000}"/>
    <hyperlink ref="E1260" r:id="rId1253" display="http://hfo63.cfo.in.th/CheckDataDtl.aspx?orgid=04801&amp;balance=%A7%BA%B4%D8%C5%3Cbr/%3E%A7%BA%CA%D1%C1%BE%D1%B9%B8%EC%A1%D1%B9&amp;month=4&amp;year=2020&amp;thetype=%A7%BA%CB%B9%E8%C7%C2%A7%D2%B9" xr:uid="{00000000-0004-0000-0D00-0000E4040000}"/>
    <hyperlink ref="E1261" r:id="rId1254" display="http://hfo63.cfo.in.th/CheckDataDtl.aspx?orgid=04802&amp;balance=%A7%BA%B4%D8%C5%3Cbr/%3E%A7%BA%CA%D1%C1%BE%D1%B9%B8%EC%A1%D1%B9&amp;month=4&amp;year=2020&amp;thetype=%A7%BA%CB%B9%E8%C7%C2%A7%D2%B9" xr:uid="{00000000-0004-0000-0D00-0000E5040000}"/>
    <hyperlink ref="E1262" r:id="rId1255" display="http://hfo63.cfo.in.th/CheckDataDtl.aspx?orgid=04802&amp;balance=%A7%BA%B4%D8%C5%3Cbr/%3E%A7%BA%CA%D1%C1%BE%D1%B9%B8%EC%A1%D1%B9&amp;month=4&amp;year=2020&amp;thetype=%A7%BA%CB%B9%E8%C7%C2%A7%D2%B9" xr:uid="{00000000-0004-0000-0D00-0000E6040000}"/>
    <hyperlink ref="E1263" r:id="rId1256" display="http://hfo63.cfo.in.th/CheckDataDtl.aspx?orgid=04803&amp;balance=%A7%BA%B4%D8%C5%3Cbr/%3E%A7%BA%CA%D1%C1%BE%D1%B9%B8%EC%A1%D1%B9&amp;month=4&amp;year=2020&amp;thetype=%A7%BA%CB%B9%E8%C7%C2%A7%D2%B9" xr:uid="{00000000-0004-0000-0D00-0000E7040000}"/>
    <hyperlink ref="E1264" r:id="rId1257" display="http://hfo63.cfo.in.th/CheckDataDtl.aspx?orgid=04803&amp;balance=%A7%BA%B4%D8%C5%3Cbr/%3E%A7%BA%CA%D1%C1%BE%D1%B9%B8%EC%A1%D1%B9&amp;month=4&amp;year=2020&amp;thetype=%A7%BA%CB%B9%E8%C7%C2%A7%D2%B9" xr:uid="{00000000-0004-0000-0D00-0000E8040000}"/>
    <hyperlink ref="E1265" r:id="rId1258" display="http://hfo63.cfo.in.th/CheckDataDtl.aspx?orgid=04804&amp;balance=%A7%BA%B4%D8%C5%3Cbr/%3E%A7%BA%E4%C1%E8%CA%D1%C1%BE%D1%B9%B8%EC%A1%D1%B9&amp;month=4&amp;year=2020&amp;thetype=%A7%BA%CB%B9%E8%C7%C2%A7%D2%B9" xr:uid="{00000000-0004-0000-0D00-0000E9040000}"/>
    <hyperlink ref="E1266" r:id="rId1259" display="http://hfo63.cfo.in.th/CheckDataDtl.aspx?orgid=04804&amp;balance=%A7%BA%B4%D8%C5%3Cbr/%3E%A7%BA%E4%C1%E8%CA%D1%C1%BE%D1%B9%B8%EC%A1%D1%B9&amp;month=4&amp;year=2020&amp;thetype=%A7%BA%CB%B9%E8%C7%C2%A7%D2%B9" xr:uid="{00000000-0004-0000-0D00-0000EA040000}"/>
    <hyperlink ref="E1267" r:id="rId1260" display="http://hfo63.cfo.in.th/CheckDataDtl.aspx?orgid=04805&amp;balance=%A7%BA%B4%D8%C5%3Cbr/%3E%A7%BA%CA%D1%C1%BE%D1%B9%B8%EC%A1%D1%B9&amp;month=4&amp;year=2020&amp;thetype=%A7%BA%CB%B9%E8%C7%C2%A7%D2%B9" xr:uid="{00000000-0004-0000-0D00-0000EB040000}"/>
    <hyperlink ref="E1268" r:id="rId1261" display="http://hfo63.cfo.in.th/CheckDataDtl.aspx?orgid=04805&amp;balance=%A7%BA%B4%D8%C5%3Cbr/%3E%A7%BA%CA%D1%C1%BE%D1%B9%B8%EC%A1%D1%B9&amp;month=4&amp;year=2020&amp;thetype=%A7%BA%CB%B9%E8%C7%C2%A7%D2%B9" xr:uid="{00000000-0004-0000-0D00-0000EC040000}"/>
    <hyperlink ref="E1269" r:id="rId1262" display="http://hfo63.cfo.in.th/CheckDataDtl.aspx?orgid=04806&amp;balance=%A7%BA%B4%D8%C5%3Cbr/%3E%A7%BA%E4%C1%E8%CA%D1%C1%BE%D1%B9%B8%EC%A1%D1%B9&amp;month=4&amp;year=2020&amp;thetype=%A7%BA%CB%B9%E8%C7%C2%A7%D2%B9" xr:uid="{00000000-0004-0000-0D00-0000ED040000}"/>
    <hyperlink ref="E1270" r:id="rId1263" display="http://hfo63.cfo.in.th/CheckDataDtl.aspx?orgid=04806&amp;balance=%A7%BA%B4%D8%C5%3Cbr/%3E%A7%BA%E4%C1%E8%CA%D1%C1%BE%D1%B9%B8%EC%A1%D1%B9&amp;month=4&amp;year=2020&amp;thetype=%A7%BA%CB%B9%E8%C7%C2%A7%D2%B9" xr:uid="{00000000-0004-0000-0D00-0000EE040000}"/>
    <hyperlink ref="E1271" r:id="rId1264" display="http://hfo63.cfo.in.th/CheckDataDtl.aspx?orgid=04807&amp;balance=%A7%BA%B4%D8%C5%3Cbr/%3E%A7%BA%CA%D1%C1%BE%D1%B9%B8%EC%A1%D1%B9&amp;month=4&amp;year=2020&amp;thetype=%A7%BA%CB%B9%E8%C7%C2%A7%D2%B9" xr:uid="{00000000-0004-0000-0D00-0000EF040000}"/>
    <hyperlink ref="E1272" r:id="rId1265" display="http://hfo63.cfo.in.th/CheckDataDtl.aspx?orgid=04807&amp;balance=%A7%BA%B4%D8%C5%3Cbr/%3E%A7%BA%CA%D1%C1%BE%D1%B9%B8%EC%A1%D1%B9&amp;month=4&amp;year=2020&amp;thetype=%A7%BA%CB%B9%E8%C7%C2%A7%D2%B9" xr:uid="{00000000-0004-0000-0D00-0000F0040000}"/>
    <hyperlink ref="E1273" r:id="rId1266" display="http://hfo63.cfo.in.th/CheckDataDtl.aspx?orgid=04808&amp;balance=%A7%BA%B4%D8%C5%3Cbr/%3E%A7%BA%CA%D1%C1%BE%D1%B9%B8%EC%A1%D1%B9&amp;month=4&amp;year=2020&amp;thetype=%A7%BA%CB%B9%E8%C7%C2%A7%D2%B9" xr:uid="{00000000-0004-0000-0D00-0000F1040000}"/>
    <hyperlink ref="E1274" r:id="rId1267" display="http://hfo63.cfo.in.th/CheckDataDtl.aspx?orgid=04808&amp;balance=%A7%BA%B4%D8%C5%3Cbr/%3E%A7%BA%CA%D1%C1%BE%D1%B9%B8%EC%A1%D1%B9&amp;month=4&amp;year=2020&amp;thetype=%A7%BA%CB%B9%E8%C7%C2%A7%D2%B9" xr:uid="{00000000-0004-0000-0D00-0000F2040000}"/>
    <hyperlink ref="E1275" r:id="rId1268" display="http://hfo63.cfo.in.th/CheckDataDtl.aspx?orgid=04828&amp;balance=%A7%BA%B4%D8%C5%3Cbr/%3E%A7%BA%CA%D1%C1%BE%D1%B9%B8%EC%A1%D1%B9&amp;month=4&amp;year=2020&amp;thetype=%A7%BA%CB%B9%E8%C7%C2%A7%D2%B9" xr:uid="{00000000-0004-0000-0D00-0000F3040000}"/>
    <hyperlink ref="E1276" r:id="rId1269" display="http://hfo63.cfo.in.th/CheckDataDtl.aspx?orgid=04828&amp;balance=%A7%BA%B4%D8%C5%3Cbr/%3E%A7%BA%CA%D1%C1%BE%D1%B9%B8%EC%A1%D1%B9&amp;month=4&amp;year=2020&amp;thetype=%A7%BA%CB%B9%E8%C7%C2%A7%D2%B9" xr:uid="{00000000-0004-0000-0D00-0000F4040000}"/>
    <hyperlink ref="E1277" r:id="rId1270" display="http://hfo63.cfo.in.th/CheckDataDtl.aspx?orgid=04829&amp;balance=%A7%BA%B4%D8%C5%3Cbr/%3E%A7%BA%CA%D1%C1%BE%D1%B9%B8%EC%A1%D1%B9&amp;month=4&amp;year=2020&amp;thetype=%A7%BA%CB%B9%E8%C7%C2%A7%D2%B9" xr:uid="{00000000-0004-0000-0D00-0000F5040000}"/>
    <hyperlink ref="E1278" r:id="rId1271" display="http://hfo63.cfo.in.th/CheckDataDtl.aspx?orgid=04829&amp;balance=%A7%BA%B4%D8%C5%3Cbr/%3E%A7%BA%CA%D1%C1%BE%D1%B9%B8%EC%A1%D1%B9&amp;month=4&amp;year=2020&amp;thetype=%A7%BA%CB%B9%E8%C7%C2%A7%D2%B9" xr:uid="{00000000-0004-0000-0D00-0000F6040000}"/>
    <hyperlink ref="E1279" r:id="rId1272" display="http://hfo63.cfo.in.th/CheckDataDtl.aspx?orgid=04830&amp;balance=%A7%BA%B4%D8%C5%3Cbr/%3E%A7%BA%CA%D1%C1%BE%D1%B9%B8%EC%A1%D1%B9&amp;month=4&amp;year=2020&amp;thetype=%A7%BA%CB%B9%E8%C7%C2%A7%D2%B9" xr:uid="{00000000-0004-0000-0D00-0000F7040000}"/>
    <hyperlink ref="E1280" r:id="rId1273" display="http://hfo63.cfo.in.th/CheckDataDtl.aspx?orgid=04830&amp;balance=%A7%BA%B4%D8%C5%3Cbr/%3E%A7%BA%CA%D1%C1%BE%D1%B9%B8%EC%A1%D1%B9&amp;month=4&amp;year=2020&amp;thetype=%A7%BA%CB%B9%E8%C7%C2%A7%D2%B9" xr:uid="{00000000-0004-0000-0D00-0000F8040000}"/>
    <hyperlink ref="E1281" r:id="rId1274" display="http://hfo63.cfo.in.th/CheckDataDtl.aspx?orgid=04831&amp;balance=%A7%BA%B4%D8%C5%3Cbr/%3E%A7%BA%CA%D1%C1%BE%D1%B9%B8%EC%A1%D1%B9&amp;month=4&amp;year=2020&amp;thetype=%A7%BA%CB%B9%E8%C7%C2%A7%D2%B9" xr:uid="{00000000-0004-0000-0D00-0000F9040000}"/>
    <hyperlink ref="E1282" r:id="rId1275" display="http://hfo63.cfo.in.th/CheckDataDtl.aspx?orgid=04831&amp;balance=%A7%BA%B4%D8%C5%3Cbr/%3E%A7%BA%CA%D1%C1%BE%D1%B9%B8%EC%A1%D1%B9&amp;month=4&amp;year=2020&amp;thetype=%A7%BA%CB%B9%E8%C7%C2%A7%D2%B9" xr:uid="{00000000-0004-0000-0D00-0000FA040000}"/>
    <hyperlink ref="E1283" r:id="rId1276" display="http://hfo63.cfo.in.th/CheckDataDtl.aspx?orgid=04832&amp;balance=%A7%BA%B4%D8%C5%3Cbr/%3E%A7%BA%CA%D1%C1%BE%D1%B9%B8%EC%A1%D1%B9&amp;month=4&amp;year=2020&amp;thetype=%A7%BA%CB%B9%E8%C7%C2%A7%D2%B9" xr:uid="{00000000-0004-0000-0D00-0000FB040000}"/>
    <hyperlink ref="E1284" r:id="rId1277" display="http://hfo63.cfo.in.th/CheckDataDtl.aspx?orgid=04832&amp;balance=%A7%BA%B4%D8%C5%3Cbr/%3E%A7%BA%CA%D1%C1%BE%D1%B9%B8%EC%A1%D1%B9&amp;month=4&amp;year=2020&amp;thetype=%A7%BA%CB%B9%E8%C7%C2%A7%D2%B9" xr:uid="{00000000-0004-0000-0D00-0000FC040000}"/>
    <hyperlink ref="E1285" r:id="rId1278" display="http://hfo63.cfo.in.th/CheckDataDtl.aspx?orgid=04833&amp;balance=%A7%BA%B4%D8%C5%3Cbr/%3E%A7%BA%CA%D1%C1%BE%D1%B9%B8%EC%A1%D1%B9&amp;month=4&amp;year=2020&amp;thetype=%A7%BA%CB%B9%E8%C7%C2%A7%D2%B9" xr:uid="{00000000-0004-0000-0D00-0000FD040000}"/>
    <hyperlink ref="E1286" r:id="rId1279" display="http://hfo63.cfo.in.th/CheckDataDtl.aspx?orgid=04833&amp;balance=%A7%BA%B4%D8%C5%3Cbr/%3E%A7%BA%CA%D1%C1%BE%D1%B9%B8%EC%A1%D1%B9&amp;month=4&amp;year=2020&amp;thetype=%A7%BA%CB%B9%E8%C7%C2%A7%D2%B9" xr:uid="{00000000-0004-0000-0D00-0000FE040000}"/>
    <hyperlink ref="E1287" r:id="rId1280" display="http://hfo63.cfo.in.th/CheckDataDtl.aspx?orgid=04834&amp;balance=%A7%BA%B4%D8%C5%3Cbr/%3E%A7%BA%CA%D1%C1%BE%D1%B9%B8%EC%A1%D1%B9&amp;month=4&amp;year=2020&amp;thetype=%A7%BA%CB%B9%E8%C7%C2%A7%D2%B9" xr:uid="{00000000-0004-0000-0D00-0000FF040000}"/>
    <hyperlink ref="E1288" r:id="rId1281" display="http://hfo63.cfo.in.th/CheckDataDtl.aspx?orgid=04834&amp;balance=%A7%BA%B4%D8%C5%3Cbr/%3E%A7%BA%CA%D1%C1%BE%D1%B9%B8%EC%A1%D1%B9&amp;month=4&amp;year=2020&amp;thetype=%A7%BA%CB%B9%E8%C7%C2%A7%D2%B9" xr:uid="{00000000-0004-0000-0D00-000000050000}"/>
    <hyperlink ref="E1289" r:id="rId1282" display="http://hfo63.cfo.in.th/CheckDataDtl.aspx?orgid=04835&amp;balance=%A7%BA%B4%D8%C5%3Cbr/%3E%A7%BA%CA%D1%C1%BE%D1%B9%B8%EC%A1%D1%B9&amp;month=4&amp;year=2020&amp;thetype=%A7%BA%CB%B9%E8%C7%C2%A7%D2%B9" xr:uid="{00000000-0004-0000-0D00-000001050000}"/>
    <hyperlink ref="E1290" r:id="rId1283" display="http://hfo63.cfo.in.th/CheckDataDtl.aspx?orgid=04835&amp;balance=%A7%BA%B4%D8%C5%3Cbr/%3E%A7%BA%CA%D1%C1%BE%D1%B9%B8%EC%A1%D1%B9&amp;month=4&amp;year=2020&amp;thetype=%A7%BA%CB%B9%E8%C7%C2%A7%D2%B9" xr:uid="{00000000-0004-0000-0D00-000002050000}"/>
    <hyperlink ref="E1291" r:id="rId1284" display="http://hfo63.cfo.in.th/CheckDataDtl.aspx?orgid=04836&amp;balance=%A7%BA%B4%D8%C5%3Cbr/%3E%A7%BA%CA%D1%C1%BE%D1%B9%B8%EC%A1%D1%B9&amp;month=4&amp;year=2020&amp;thetype=%A7%BA%CB%B9%E8%C7%C2%A7%D2%B9" xr:uid="{00000000-0004-0000-0D00-000003050000}"/>
    <hyperlink ref="E1292" r:id="rId1285" display="http://hfo63.cfo.in.th/CheckDataDtl.aspx?orgid=04836&amp;balance=%A7%BA%B4%D8%C5%3Cbr/%3E%A7%BA%CA%D1%C1%BE%D1%B9%B8%EC%A1%D1%B9&amp;month=4&amp;year=2020&amp;thetype=%A7%BA%CB%B9%E8%C7%C2%A7%D2%B9" xr:uid="{00000000-0004-0000-0D00-000004050000}"/>
    <hyperlink ref="E1293" r:id="rId1286" display="http://hfo63.cfo.in.th/CheckDataDtl.aspx?orgid=04837&amp;balance=%A7%BA%B4%D8%C5%3Cbr/%3E%A7%BA%CA%D1%C1%BE%D1%B9%B8%EC%A1%D1%B9&amp;month=4&amp;year=2020&amp;thetype=%A7%BA%CB%B9%E8%C7%C2%A7%D2%B9" xr:uid="{00000000-0004-0000-0D00-000005050000}"/>
    <hyperlink ref="E1294" r:id="rId1287" display="http://hfo63.cfo.in.th/CheckDataDtl.aspx?orgid=04837&amp;balance=%A7%BA%B4%D8%C5%3Cbr/%3E%A7%BA%CA%D1%C1%BE%D1%B9%B8%EC%A1%D1%B9&amp;month=4&amp;year=2020&amp;thetype=%A7%BA%CB%B9%E8%C7%C2%A7%D2%B9" xr:uid="{00000000-0004-0000-0D00-000006050000}"/>
    <hyperlink ref="E1295" r:id="rId1288" display="http://hfo63.cfo.in.th/CheckDataDtl.aspx?orgid=04838&amp;balance=%A7%BA%B4%D8%C5%3Cbr/%3E%A7%BA%CA%D1%C1%BE%D1%B9%B8%EC%A1%D1%B9&amp;month=4&amp;year=2020&amp;thetype=%A7%BA%CB%B9%E8%C7%C2%A7%D2%B9" xr:uid="{00000000-0004-0000-0D00-000007050000}"/>
    <hyperlink ref="E1296" r:id="rId1289" display="http://hfo63.cfo.in.th/CheckDataDtl.aspx?orgid=04838&amp;balance=%A7%BA%B4%D8%C5%3Cbr/%3E%A7%BA%CA%D1%C1%BE%D1%B9%B8%EC%A1%D1%B9&amp;month=4&amp;year=2020&amp;thetype=%A7%BA%CB%B9%E8%C7%C2%A7%D2%B9" xr:uid="{00000000-0004-0000-0D00-000008050000}"/>
    <hyperlink ref="E1297" r:id="rId1290" display="http://hfo63.cfo.in.th/CheckDataDtl.aspx?orgid=04839&amp;balance=%A7%BA%B4%D8%C5%3Cbr/%3E%A7%BA%CA%D1%C1%BE%D1%B9%B8%EC%A1%D1%B9&amp;month=4&amp;year=2020&amp;thetype=%A7%BA%CB%B9%E8%C7%C2%A7%D2%B9" xr:uid="{00000000-0004-0000-0D00-000009050000}"/>
    <hyperlink ref="E1298" r:id="rId1291" display="http://hfo63.cfo.in.th/CheckDataDtl.aspx?orgid=04839&amp;balance=%A7%BA%B4%D8%C5%3Cbr/%3E%A7%BA%CA%D1%C1%BE%D1%B9%B8%EC%A1%D1%B9&amp;month=4&amp;year=2020&amp;thetype=%A7%BA%CB%B9%E8%C7%C2%A7%D2%B9" xr:uid="{00000000-0004-0000-0D00-00000A050000}"/>
    <hyperlink ref="E1299" r:id="rId1292" display="http://hfo63.cfo.in.th/CheckDataDtl.aspx?orgid=04840&amp;balance=%A7%BA%B4%D8%C5%3Cbr/%3E%A7%BA%CA%D1%C1%BE%D1%B9%B8%EC%A1%D1%B9&amp;month=4&amp;year=2020&amp;thetype=%A7%BA%CB%B9%E8%C7%C2%A7%D2%B9" xr:uid="{00000000-0004-0000-0D00-00000B050000}"/>
    <hyperlink ref="E1300" r:id="rId1293" display="http://hfo63.cfo.in.th/CheckDataDtl.aspx?orgid=04840&amp;balance=%A7%BA%B4%D8%C5%3Cbr/%3E%A7%BA%CA%D1%C1%BE%D1%B9%B8%EC%A1%D1%B9&amp;month=4&amp;year=2020&amp;thetype=%A7%BA%CB%B9%E8%C7%C2%A7%D2%B9" xr:uid="{00000000-0004-0000-0D00-00000C050000}"/>
    <hyperlink ref="E1301" r:id="rId1294" display="http://hfo63.cfo.in.th/CheckDataDtl.aspx?orgid=04841&amp;balance=%A7%BA%B4%D8%C5%3Cbr/%3E%A7%BA%CA%D1%C1%BE%D1%B9%B8%EC%A1%D1%B9&amp;month=4&amp;year=2020&amp;thetype=%A7%BA%CB%B9%E8%C7%C2%A7%D2%B9" xr:uid="{00000000-0004-0000-0D00-00000D050000}"/>
    <hyperlink ref="E1302" r:id="rId1295" display="http://hfo63.cfo.in.th/CheckDataDtl.aspx?orgid=04841&amp;balance=%A7%BA%B4%D8%C5%3Cbr/%3E%A7%BA%CA%D1%C1%BE%D1%B9%B8%EC%A1%D1%B9&amp;month=4&amp;year=2020&amp;thetype=%A7%BA%CB%B9%E8%C7%C2%A7%D2%B9" xr:uid="{00000000-0004-0000-0D00-00000E050000}"/>
    <hyperlink ref="E1303" r:id="rId1296" display="http://hfo63.cfo.in.th/CheckDataDtl.aspx?orgid=04842&amp;balance=%A7%BA%B4%D8%C5%3Cbr/%3E%A7%BA%CA%D1%C1%BE%D1%B9%B8%EC%A1%D1%B9&amp;month=4&amp;year=2020&amp;thetype=%A7%BA%CB%B9%E8%C7%C2%A7%D2%B9" xr:uid="{00000000-0004-0000-0D00-00000F050000}"/>
    <hyperlink ref="E1304" r:id="rId1297" display="http://hfo63.cfo.in.th/CheckDataDtl.aspx?orgid=04842&amp;balance=%A7%BA%B4%D8%C5%3Cbr/%3E%A7%BA%CA%D1%C1%BE%D1%B9%B8%EC%A1%D1%B9&amp;month=4&amp;year=2020&amp;thetype=%A7%BA%CB%B9%E8%C7%C2%A7%D2%B9" xr:uid="{00000000-0004-0000-0D00-000010050000}"/>
    <hyperlink ref="E1305" r:id="rId1298" display="http://hfo63.cfo.in.th/CheckDataDtl.aspx?orgid=04853&amp;balance=%A7%BA%B4%D8%C5%3Cbr/%3E%A7%BA%CA%D1%C1%BE%D1%B9%B8%EC%A1%D1%B9&amp;month=4&amp;year=2020&amp;thetype=%A7%BA%CB%B9%E8%C7%C2%A7%D2%B9" xr:uid="{00000000-0004-0000-0D00-000011050000}"/>
    <hyperlink ref="E1306" r:id="rId1299" display="http://hfo63.cfo.in.th/CheckDataDtl.aspx?orgid=04853&amp;balance=%A7%BA%B4%D8%C5%3Cbr/%3E%A7%BA%CA%D1%C1%BE%D1%B9%B8%EC%A1%D1%B9&amp;month=4&amp;year=2020&amp;thetype=%A7%BA%CB%B9%E8%C7%C2%A7%D2%B9" xr:uid="{00000000-0004-0000-0D00-000012050000}"/>
    <hyperlink ref="E1307" r:id="rId1300" display="http://hfo63.cfo.in.th/CheckDataDtl.aspx?orgid=04854&amp;balance=%A7%BA%B4%D8%C5%3Cbr/%3E%A7%BA%CA%D1%C1%BE%D1%B9%B8%EC%A1%D1%B9&amp;month=4&amp;year=2020&amp;thetype=%A7%BA%CB%B9%E8%C7%C2%A7%D2%B9" xr:uid="{00000000-0004-0000-0D00-000013050000}"/>
    <hyperlink ref="E1308" r:id="rId1301" display="http://hfo63.cfo.in.th/CheckDataDtl.aspx?orgid=04854&amp;balance=%A7%BA%B4%D8%C5%3Cbr/%3E%A7%BA%CA%D1%C1%BE%D1%B9%B8%EC%A1%D1%B9&amp;month=4&amp;year=2020&amp;thetype=%A7%BA%CB%B9%E8%C7%C2%A7%D2%B9" xr:uid="{00000000-0004-0000-0D00-000014050000}"/>
    <hyperlink ref="E1309" r:id="rId1302" display="http://hfo63.cfo.in.th/CheckDataDtl.aspx?orgid=04855&amp;balance=%A7%BA%B4%D8%C5%3Cbr/%3E%A7%BA%CA%D1%C1%BE%D1%B9%B8%EC%A1%D1%B9&amp;month=4&amp;year=2020&amp;thetype=%A7%BA%CB%B9%E8%C7%C2%A7%D2%B9" xr:uid="{00000000-0004-0000-0D00-000015050000}"/>
    <hyperlink ref="E1310" r:id="rId1303" display="http://hfo63.cfo.in.th/CheckDataDtl.aspx?orgid=04855&amp;balance=%A7%BA%B4%D8%C5%3Cbr/%3E%A7%BA%CA%D1%C1%BE%D1%B9%B8%EC%A1%D1%B9&amp;month=4&amp;year=2020&amp;thetype=%A7%BA%CB%B9%E8%C7%C2%A7%D2%B9" xr:uid="{00000000-0004-0000-0D00-000016050000}"/>
    <hyperlink ref="E1311" r:id="rId1304" display="http://hfo63.cfo.in.th/CheckDataDtl.aspx?orgid=04857&amp;balance=%A7%BA%B4%D8%C5%3Cbr/%3E%A7%BA%CA%D1%C1%BE%D1%B9%B8%EC%A1%D1%B9&amp;month=4&amp;year=2020&amp;thetype=%A7%BA%CB%B9%E8%C7%C2%A7%D2%B9" xr:uid="{00000000-0004-0000-0D00-000017050000}"/>
    <hyperlink ref="E1312" r:id="rId1305" display="http://hfo63.cfo.in.th/CheckDataDtl.aspx?orgid=04857&amp;balance=%A7%BA%B4%D8%C5%3Cbr/%3E%A7%BA%CA%D1%C1%BE%D1%B9%B8%EC%A1%D1%B9&amp;month=4&amp;year=2020&amp;thetype=%A7%BA%CB%B9%E8%C7%C2%A7%D2%B9" xr:uid="{00000000-0004-0000-0D00-000018050000}"/>
    <hyperlink ref="E1313" r:id="rId1306" display="http://hfo63.cfo.in.th/CheckDataDtl.aspx?orgid=04858&amp;balance=%A7%BA%B4%D8%C5%3Cbr/%3E%A7%BA%CA%D1%C1%BE%D1%B9%B8%EC%A1%D1%B9&amp;month=4&amp;year=2020&amp;thetype=%A7%BA%CB%B9%E8%C7%C2%A7%D2%B9" xr:uid="{00000000-0004-0000-0D00-000019050000}"/>
    <hyperlink ref="E1314" r:id="rId1307" display="http://hfo63.cfo.in.th/CheckDataDtl.aspx?orgid=04858&amp;balance=%A7%BA%B4%D8%C5%3Cbr/%3E%A7%BA%CA%D1%C1%BE%D1%B9%B8%EC%A1%D1%B9&amp;month=4&amp;year=2020&amp;thetype=%A7%BA%CB%B9%E8%C7%C2%A7%D2%B9" xr:uid="{00000000-0004-0000-0D00-00001A050000}"/>
    <hyperlink ref="E1315" r:id="rId1308" display="http://hfo63.cfo.in.th/CheckDataDtl.aspx?orgid=04859&amp;balance=%A7%BA%B4%D8%C5%3Cbr/%3E%A7%BA%CA%D1%C1%BE%D1%B9%B8%EC%A1%D1%B9&amp;month=4&amp;year=2020&amp;thetype=%A7%BA%CB%B9%E8%C7%C2%A7%D2%B9" xr:uid="{00000000-0004-0000-0D00-00001B050000}"/>
    <hyperlink ref="E1316" r:id="rId1309" display="http://hfo63.cfo.in.th/CheckDataDtl.aspx?orgid=04859&amp;balance=%A7%BA%B4%D8%C5%3Cbr/%3E%A7%BA%CA%D1%C1%BE%D1%B9%B8%EC%A1%D1%B9&amp;month=4&amp;year=2020&amp;thetype=%A7%BA%CB%B9%E8%C7%C2%A7%D2%B9" xr:uid="{00000000-0004-0000-0D00-00001C050000}"/>
    <hyperlink ref="E1317" r:id="rId1310" display="http://hfo63.cfo.in.th/CheckDataDtl.aspx?orgid=04860&amp;balance=%A7%BA%B4%D8%C5%3Cbr/%3E%A7%BA%CA%D1%C1%BE%D1%B9%B8%EC%A1%D1%B9&amp;month=4&amp;year=2020&amp;thetype=%A7%BA%CB%B9%E8%C7%C2%A7%D2%B9" xr:uid="{00000000-0004-0000-0D00-00001D050000}"/>
    <hyperlink ref="E1318" r:id="rId1311" display="http://hfo63.cfo.in.th/CheckDataDtl.aspx?orgid=04860&amp;balance=%A7%BA%B4%D8%C5%3Cbr/%3E%A7%BA%CA%D1%C1%BE%D1%B9%B8%EC%A1%D1%B9&amp;month=4&amp;year=2020&amp;thetype=%A7%BA%CB%B9%E8%C7%C2%A7%D2%B9" xr:uid="{00000000-0004-0000-0D00-00001E050000}"/>
    <hyperlink ref="E1319" r:id="rId1312" display="http://hfo63.cfo.in.th/CheckDataDtl.aspx?orgid=04861&amp;balance=%A7%BA%B4%D8%C5%3Cbr/%3E%A7%BA%CA%D1%C1%BE%D1%B9%B8%EC%A1%D1%B9&amp;month=4&amp;year=2020&amp;thetype=%A7%BA%CB%B9%E8%C7%C2%A7%D2%B9" xr:uid="{00000000-0004-0000-0D00-00001F050000}"/>
    <hyperlink ref="E1320" r:id="rId1313" display="http://hfo63.cfo.in.th/CheckDataDtl.aspx?orgid=04861&amp;balance=%A7%BA%B4%D8%C5%3Cbr/%3E%A7%BA%CA%D1%C1%BE%D1%B9%B8%EC%A1%D1%B9&amp;month=4&amp;year=2020&amp;thetype=%A7%BA%CB%B9%E8%C7%C2%A7%D2%B9" xr:uid="{00000000-0004-0000-0D00-000020050000}"/>
    <hyperlink ref="E1321" r:id="rId1314" display="http://hfo63.cfo.in.th/CheckDataDtl.aspx?orgid=04862&amp;balance=%A7%BA%B4%D8%C5%3Cbr/%3E%A7%BA%CA%D1%C1%BE%D1%B9%B8%EC%A1%D1%B9&amp;month=4&amp;year=2020&amp;thetype=%A7%BA%CB%B9%E8%C7%C2%A7%D2%B9" xr:uid="{00000000-0004-0000-0D00-000021050000}"/>
    <hyperlink ref="E1322" r:id="rId1315" display="http://hfo63.cfo.in.th/CheckDataDtl.aspx?orgid=04862&amp;balance=%A7%BA%B4%D8%C5%3Cbr/%3E%A7%BA%CA%D1%C1%BE%D1%B9%B8%EC%A1%D1%B9&amp;month=4&amp;year=2020&amp;thetype=%A7%BA%CB%B9%E8%C7%C2%A7%D2%B9" xr:uid="{00000000-0004-0000-0D00-000022050000}"/>
    <hyperlink ref="E1323" r:id="rId1316" display="http://hfo63.cfo.in.th/CheckDataDtl.aspx?orgid=04864&amp;balance=%A7%BA%B4%D8%C5%3Cbr/%3E%A7%BA%CA%D1%C1%BE%D1%B9%B8%EC%A1%D1%B9&amp;month=4&amp;year=2020&amp;thetype=%A7%BA%CB%B9%E8%C7%C2%A7%D2%B9" xr:uid="{00000000-0004-0000-0D00-000023050000}"/>
    <hyperlink ref="E1324" r:id="rId1317" display="http://hfo63.cfo.in.th/CheckDataDtl.aspx?orgid=04864&amp;balance=%A7%BA%B4%D8%C5%3Cbr/%3E%A7%BA%CA%D1%C1%BE%D1%B9%B8%EC%A1%D1%B9&amp;month=4&amp;year=2020&amp;thetype=%A7%BA%CB%B9%E8%C7%C2%A7%D2%B9" xr:uid="{00000000-0004-0000-0D00-000024050000}"/>
    <hyperlink ref="E1325" r:id="rId1318" display="http://hfo63.cfo.in.th/CheckDataDtl.aspx?orgid=04865&amp;balance=%A7%BA%B4%D8%C5%3Cbr/%3E%A7%BA%CA%D1%C1%BE%D1%B9%B8%EC%A1%D1%B9&amp;month=4&amp;year=2020&amp;thetype=%A7%BA%CB%B9%E8%C7%C2%A7%D2%B9" xr:uid="{00000000-0004-0000-0D00-000025050000}"/>
    <hyperlink ref="E1326" r:id="rId1319" display="http://hfo63.cfo.in.th/CheckDataDtl.aspx?orgid=04865&amp;balance=%A7%BA%B4%D8%C5%3Cbr/%3E%A7%BA%CA%D1%C1%BE%D1%B9%B8%EC%A1%D1%B9&amp;month=4&amp;year=2020&amp;thetype=%A7%BA%CB%B9%E8%C7%C2%A7%D2%B9" xr:uid="{00000000-0004-0000-0D00-000026050000}"/>
    <hyperlink ref="E1327" r:id="rId1320" display="http://hfo63.cfo.in.th/CheckDataDtl.aspx?orgid=04866&amp;balance=%A7%BA%B4%D8%C5%3Cbr/%3E%A7%BA%CA%D1%C1%BE%D1%B9%B8%EC%A1%D1%B9&amp;month=4&amp;year=2020&amp;thetype=%A7%BA%CB%B9%E8%C7%C2%A7%D2%B9" xr:uid="{00000000-0004-0000-0D00-000027050000}"/>
    <hyperlink ref="E1328" r:id="rId1321" display="http://hfo63.cfo.in.th/CheckDataDtl.aspx?orgid=04866&amp;balance=%A7%BA%B4%D8%C5%3Cbr/%3E%A7%BA%CA%D1%C1%BE%D1%B9%B8%EC%A1%D1%B9&amp;month=4&amp;year=2020&amp;thetype=%A7%BA%CB%B9%E8%C7%C2%A7%D2%B9" xr:uid="{00000000-0004-0000-0D00-000028050000}"/>
    <hyperlink ref="E1329" r:id="rId1322" display="http://hfo63.cfo.in.th/CheckDataDtl.aspx?orgid=04867&amp;balance=%A7%BA%B4%D8%C5%3Cbr/%3E%A7%BA%CA%D1%C1%BE%D1%B9%B8%EC%A1%D1%B9&amp;month=4&amp;year=2020&amp;thetype=%A7%BA%CB%B9%E8%C7%C2%A7%D2%B9" xr:uid="{00000000-0004-0000-0D00-000029050000}"/>
    <hyperlink ref="E1330" r:id="rId1323" display="http://hfo63.cfo.in.th/CheckDataDtl.aspx?orgid=04867&amp;balance=%A7%BA%B4%D8%C5%3Cbr/%3E%A7%BA%CA%D1%C1%BE%D1%B9%B8%EC%A1%D1%B9&amp;month=4&amp;year=2020&amp;thetype=%A7%BA%CB%B9%E8%C7%C2%A7%D2%B9" xr:uid="{00000000-0004-0000-0D00-00002A050000}"/>
    <hyperlink ref="E1331" r:id="rId1324" display="http://hfo63.cfo.in.th/CheckDataDtl.aspx?orgid=04868&amp;balance=%A7%BA%B4%D8%C5%3Cbr/%3E%A7%BA%CA%D1%C1%BE%D1%B9%B8%EC%A1%D1%B9&amp;month=4&amp;year=2020&amp;thetype=%A7%BA%CB%B9%E8%C7%C2%A7%D2%B9" xr:uid="{00000000-0004-0000-0D00-00002B050000}"/>
    <hyperlink ref="E1332" r:id="rId1325" display="http://hfo63.cfo.in.th/CheckDataDtl.aspx?orgid=04868&amp;balance=%A7%BA%B4%D8%C5%3Cbr/%3E%A7%BA%CA%D1%C1%BE%D1%B9%B8%EC%A1%D1%B9&amp;month=4&amp;year=2020&amp;thetype=%A7%BA%CB%B9%E8%C7%C2%A7%D2%B9" xr:uid="{00000000-0004-0000-0D00-00002C050000}"/>
    <hyperlink ref="E1333" r:id="rId1326" display="http://hfo63.cfo.in.th/CheckDataDtl.aspx?orgid=04896&amp;balance=%A7%BA%B4%D8%C5%3Cbr/%3E%A7%BA%CA%D1%C1%BE%D1%B9%B8%EC%A1%D1%B9&amp;month=4&amp;year=2020&amp;thetype=%A7%BA%CB%B9%E8%C7%C2%A7%D2%B9" xr:uid="{00000000-0004-0000-0D00-00002D050000}"/>
    <hyperlink ref="E1334" r:id="rId1327" display="http://hfo63.cfo.in.th/CheckDataDtl.aspx?orgid=04896&amp;balance=%A7%BA%B4%D8%C5%3Cbr/%3E%A7%BA%CA%D1%C1%BE%D1%B9%B8%EC%A1%D1%B9&amp;month=4&amp;year=2020&amp;thetype=%A7%BA%CB%B9%E8%C7%C2%A7%D2%B9" xr:uid="{00000000-0004-0000-0D00-00002E050000}"/>
    <hyperlink ref="E1335" r:id="rId1328" display="http://hfo63.cfo.in.th/CheckDataDtl.aspx?orgid=04897&amp;balance=%A7%BA%B4%D8%C5%3Cbr/%3E%A7%BA%CA%D1%C1%BE%D1%B9%B8%EC%A1%D1%B9&amp;month=4&amp;year=2020&amp;thetype=%A7%BA%CB%B9%E8%C7%C2%A7%D2%B9" xr:uid="{00000000-0004-0000-0D00-00002F050000}"/>
    <hyperlink ref="E1336" r:id="rId1329" display="http://hfo63.cfo.in.th/CheckDataDtl.aspx?orgid=04897&amp;balance=%A7%BA%B4%D8%C5%3Cbr/%3E%A7%BA%CA%D1%C1%BE%D1%B9%B8%EC%A1%D1%B9&amp;month=4&amp;year=2020&amp;thetype=%A7%BA%CB%B9%E8%C7%C2%A7%D2%B9" xr:uid="{00000000-0004-0000-0D00-000030050000}"/>
    <hyperlink ref="E1337" r:id="rId1330" display="http://hfo63.cfo.in.th/CheckDataDtl.aspx?orgid=04898&amp;balance=%A7%BA%B4%D8%C5%3Cbr/%3E%A7%BA%CA%D1%C1%BE%D1%B9%B8%EC%A1%D1%B9&amp;month=4&amp;year=2020&amp;thetype=%A7%BA%CB%B9%E8%C7%C2%A7%D2%B9" xr:uid="{00000000-0004-0000-0D00-000031050000}"/>
    <hyperlink ref="E1338" r:id="rId1331" display="http://hfo63.cfo.in.th/CheckDataDtl.aspx?orgid=04898&amp;balance=%A7%BA%B4%D8%C5%3Cbr/%3E%A7%BA%CA%D1%C1%BE%D1%B9%B8%EC%A1%D1%B9&amp;month=4&amp;year=2020&amp;thetype=%A7%BA%CB%B9%E8%C7%C2%A7%D2%B9" xr:uid="{00000000-0004-0000-0D00-000032050000}"/>
    <hyperlink ref="E1339" r:id="rId1332" display="http://hfo63.cfo.in.th/CheckDataDtl.aspx?orgid=04899&amp;balance=%A7%BA%B4%D8%C5%3Cbr/%3E%A7%BA%CA%D1%C1%BE%D1%B9%B8%EC%A1%D1%B9&amp;month=4&amp;year=2020&amp;thetype=%A7%BA%CB%B9%E8%C7%C2%A7%D2%B9" xr:uid="{00000000-0004-0000-0D00-000033050000}"/>
    <hyperlink ref="E1340" r:id="rId1333" display="http://hfo63.cfo.in.th/CheckDataDtl.aspx?orgid=04899&amp;balance=%A7%BA%B4%D8%C5%3Cbr/%3E%A7%BA%CA%D1%C1%BE%D1%B9%B8%EC%A1%D1%B9&amp;month=4&amp;year=2020&amp;thetype=%A7%BA%CB%B9%E8%C7%C2%A7%D2%B9" xr:uid="{00000000-0004-0000-0D00-000034050000}"/>
    <hyperlink ref="E1341" r:id="rId1334" display="http://hfo63.cfo.in.th/CheckDataDtl.aspx?orgid=04900&amp;balance=%A7%BA%B4%D8%C5%3Cbr/%3E%A7%BA%CA%D1%C1%BE%D1%B9%B8%EC%A1%D1%B9&amp;month=4&amp;year=2020&amp;thetype=%A7%BA%CB%B9%E8%C7%C2%A7%D2%B9" xr:uid="{00000000-0004-0000-0D00-000035050000}"/>
    <hyperlink ref="E1342" r:id="rId1335" display="http://hfo63.cfo.in.th/CheckDataDtl.aspx?orgid=04900&amp;balance=%A7%BA%B4%D8%C5%3Cbr/%3E%A7%BA%CA%D1%C1%BE%D1%B9%B8%EC%A1%D1%B9&amp;month=4&amp;year=2020&amp;thetype=%A7%BA%CB%B9%E8%C7%C2%A7%D2%B9" xr:uid="{00000000-0004-0000-0D00-000036050000}"/>
    <hyperlink ref="E1343" r:id="rId1336" display="http://hfo63.cfo.in.th/CheckDataDtl.aspx?orgid=04901&amp;balance=%A7%BA%B4%D8%C5%3Cbr/%3E%A7%BA%CA%D1%C1%BE%D1%B9%B8%EC%A1%D1%B9&amp;month=4&amp;year=2020&amp;thetype=%A7%BA%CB%B9%E8%C7%C2%A7%D2%B9" xr:uid="{00000000-0004-0000-0D00-000037050000}"/>
    <hyperlink ref="E1344" r:id="rId1337" display="http://hfo63.cfo.in.th/CheckDataDtl.aspx?orgid=04901&amp;balance=%A7%BA%B4%D8%C5%3Cbr/%3E%A7%BA%CA%D1%C1%BE%D1%B9%B8%EC%A1%D1%B9&amp;month=4&amp;year=2020&amp;thetype=%A7%BA%CB%B9%E8%C7%C2%A7%D2%B9" xr:uid="{00000000-0004-0000-0D00-000038050000}"/>
    <hyperlink ref="E1345" r:id="rId1338" display="http://hfo63.cfo.in.th/CheckDataDtl.aspx?orgid=04902&amp;balance=%A7%BA%B4%D8%C5%3Cbr/%3E%A7%BA%CA%D1%C1%BE%D1%B9%B8%EC%A1%D1%B9&amp;month=4&amp;year=2020&amp;thetype=%A7%BA%CB%B9%E8%C7%C2%A7%D2%B9" xr:uid="{00000000-0004-0000-0D00-000039050000}"/>
    <hyperlink ref="E1346" r:id="rId1339" display="http://hfo63.cfo.in.th/CheckDataDtl.aspx?orgid=04902&amp;balance=%A7%BA%B4%D8%C5%3Cbr/%3E%A7%BA%CA%D1%C1%BE%D1%B9%B8%EC%A1%D1%B9&amp;month=4&amp;year=2020&amp;thetype=%A7%BA%CB%B9%E8%C7%C2%A7%D2%B9" xr:uid="{00000000-0004-0000-0D00-00003A050000}"/>
    <hyperlink ref="E1347" r:id="rId1340" display="http://hfo63.cfo.in.th/CheckDataDtl.aspx?orgid=04903&amp;balance=%A7%BA%B4%D8%C5%3Cbr/%3E%A7%BA%CA%D1%C1%BE%D1%B9%B8%EC%A1%D1%B9&amp;month=4&amp;year=2020&amp;thetype=%A7%BA%CB%B9%E8%C7%C2%A7%D2%B9" xr:uid="{00000000-0004-0000-0D00-00003B050000}"/>
    <hyperlink ref="E1348" r:id="rId1341" display="http://hfo63.cfo.in.th/CheckDataDtl.aspx?orgid=04903&amp;balance=%A7%BA%B4%D8%C5%3Cbr/%3E%A7%BA%CA%D1%C1%BE%D1%B9%B8%EC%A1%D1%B9&amp;month=4&amp;year=2020&amp;thetype=%A7%BA%CB%B9%E8%C7%C2%A7%D2%B9" xr:uid="{00000000-0004-0000-0D00-00003C050000}"/>
    <hyperlink ref="E1349" r:id="rId1342" display="http://hfo63.cfo.in.th/CheckDataDtl.aspx?orgid=04904&amp;balance=%A7%BA%B4%D8%C5%3Cbr/%3E%A7%BA%CA%D1%C1%BE%D1%B9%B8%EC%A1%D1%B9&amp;month=4&amp;year=2020&amp;thetype=%A7%BA%CB%B9%E8%C7%C2%A7%D2%B9" xr:uid="{00000000-0004-0000-0D00-00003D050000}"/>
    <hyperlink ref="E1350" r:id="rId1343" display="http://hfo63.cfo.in.th/CheckDataDtl.aspx?orgid=04904&amp;balance=%A7%BA%B4%D8%C5%3Cbr/%3E%A7%BA%CA%D1%C1%BE%D1%B9%B8%EC%A1%D1%B9&amp;month=4&amp;year=2020&amp;thetype=%A7%BA%CB%B9%E8%C7%C2%A7%D2%B9" xr:uid="{00000000-0004-0000-0D00-00003E050000}"/>
    <hyperlink ref="E1351" r:id="rId1344" display="http://hfo63.cfo.in.th/CheckDataDtl.aspx?orgid=04905&amp;balance=%A7%BA%B4%D8%C5%3Cbr/%3E%A7%BA%CA%D1%C1%BE%D1%B9%B8%EC%A1%D1%B9&amp;month=4&amp;year=2020&amp;thetype=%A7%BA%CB%B9%E8%C7%C2%A7%D2%B9" xr:uid="{00000000-0004-0000-0D00-00003F050000}"/>
    <hyperlink ref="E1352" r:id="rId1345" display="http://hfo63.cfo.in.th/CheckDataDtl.aspx?orgid=04905&amp;balance=%A7%BA%B4%D8%C5%3Cbr/%3E%A7%BA%CA%D1%C1%BE%D1%B9%B8%EC%A1%D1%B9&amp;month=4&amp;year=2020&amp;thetype=%A7%BA%CB%B9%E8%C7%C2%A7%D2%B9" xr:uid="{00000000-0004-0000-0D00-000040050000}"/>
    <hyperlink ref="E1353" r:id="rId1346" display="http://hfo63.cfo.in.th/CheckDataDtl.aspx?orgid=04906&amp;balance=%A7%BA%B4%D8%C5%3Cbr/%3E%A7%BA%CA%D1%C1%BE%D1%B9%B8%EC%A1%D1%B9&amp;month=4&amp;year=2020&amp;thetype=%A7%BA%CB%B9%E8%C7%C2%A7%D2%B9" xr:uid="{00000000-0004-0000-0D00-000041050000}"/>
    <hyperlink ref="E1354" r:id="rId1347" display="http://hfo63.cfo.in.th/CheckDataDtl.aspx?orgid=04906&amp;balance=%A7%BA%B4%D8%C5%3Cbr/%3E%A7%BA%CA%D1%C1%BE%D1%B9%B8%EC%A1%D1%B9&amp;month=4&amp;year=2020&amp;thetype=%A7%BA%CB%B9%E8%C7%C2%A7%D2%B9" xr:uid="{00000000-0004-0000-0D00-000042050000}"/>
    <hyperlink ref="E1355" r:id="rId1348" display="http://hfo63.cfo.in.th/CheckDataDtl.aspx?orgid=04907&amp;balance=%A7%BA%B4%D8%C5%3Cbr/%3E%A7%BA%CA%D1%C1%BE%D1%B9%B8%EC%A1%D1%B9&amp;month=4&amp;year=2020&amp;thetype=%A7%BA%CB%B9%E8%C7%C2%A7%D2%B9" xr:uid="{00000000-0004-0000-0D00-000043050000}"/>
    <hyperlink ref="E1356" r:id="rId1349" display="http://hfo63.cfo.in.th/CheckDataDtl.aspx?orgid=04907&amp;balance=%A7%BA%B4%D8%C5%3Cbr/%3E%A7%BA%CA%D1%C1%BE%D1%B9%B8%EC%A1%D1%B9&amp;month=4&amp;year=2020&amp;thetype=%A7%BA%CB%B9%E8%C7%C2%A7%D2%B9" xr:uid="{00000000-0004-0000-0D00-000044050000}"/>
    <hyperlink ref="E1357" r:id="rId1350" display="http://hfo63.cfo.in.th/CheckDataDtl.aspx?orgid=04908&amp;balance=%A7%BA%B4%D8%C5%3Cbr/%3E%A7%BA%CA%D1%C1%BE%D1%B9%B8%EC%A1%D1%B9&amp;month=4&amp;year=2020&amp;thetype=%A7%BA%CB%B9%E8%C7%C2%A7%D2%B9" xr:uid="{00000000-0004-0000-0D00-000045050000}"/>
    <hyperlink ref="E1358" r:id="rId1351" display="http://hfo63.cfo.in.th/CheckDataDtl.aspx?orgid=04908&amp;balance=%A7%BA%B4%D8%C5%3Cbr/%3E%A7%BA%CA%D1%C1%BE%D1%B9%B8%EC%A1%D1%B9&amp;month=4&amp;year=2020&amp;thetype=%A7%BA%CB%B9%E8%C7%C2%A7%D2%B9" xr:uid="{00000000-0004-0000-0D00-000046050000}"/>
    <hyperlink ref="E1359" r:id="rId1352" display="http://hfo63.cfo.in.th/CheckDataDtl.aspx?orgid=04909&amp;balance=%A7%BA%B4%D8%C5%3Cbr/%3E%A7%BA%CA%D1%C1%BE%D1%B9%B8%EC%A1%D1%B9&amp;month=4&amp;year=2020&amp;thetype=%A7%BA%CB%B9%E8%C7%C2%A7%D2%B9" xr:uid="{00000000-0004-0000-0D00-000047050000}"/>
    <hyperlink ref="E1360" r:id="rId1353" display="http://hfo63.cfo.in.th/CheckDataDtl.aspx?orgid=04909&amp;balance=%A7%BA%B4%D8%C5%3Cbr/%3E%A7%BA%CA%D1%C1%BE%D1%B9%B8%EC%A1%D1%B9&amp;month=4&amp;year=2020&amp;thetype=%A7%BA%CB%B9%E8%C7%C2%A7%D2%B9" xr:uid="{00000000-0004-0000-0D00-000048050000}"/>
    <hyperlink ref="E1361" r:id="rId1354" display="http://hfo63.cfo.in.th/CheckDataDtl.aspx?orgid=04910&amp;balance=%A7%BA%B4%D8%C5%3Cbr/%3E%A7%BA%CA%D1%C1%BE%D1%B9%B8%EC%A1%D1%B9&amp;month=4&amp;year=2020&amp;thetype=%A7%BA%CB%B9%E8%C7%C2%A7%D2%B9" xr:uid="{00000000-0004-0000-0D00-000049050000}"/>
    <hyperlink ref="E1362" r:id="rId1355" display="http://hfo63.cfo.in.th/CheckDataDtl.aspx?orgid=04910&amp;balance=%A7%BA%B4%D8%C5%3Cbr/%3E%A7%BA%CA%D1%C1%BE%D1%B9%B8%EC%A1%D1%B9&amp;month=4&amp;year=2020&amp;thetype=%A7%BA%CB%B9%E8%C7%C2%A7%D2%B9" xr:uid="{00000000-0004-0000-0D00-00004A050000}"/>
    <hyperlink ref="E1363" r:id="rId1356" display="http://hfo63.cfo.in.th/CheckDataDtl.aspx?orgid=10241&amp;balance=%A7%BA%B4%D8%C5%3Cbr/%3E%A7%BA%CA%D1%C1%BE%D1%B9%B8%EC%A1%D1%B9&amp;month=4&amp;year=2020&amp;thetype=%A7%BA%CB%B9%E8%C7%C2%A7%D2%B9" xr:uid="{00000000-0004-0000-0D00-00004B050000}"/>
    <hyperlink ref="E1364" r:id="rId1357" display="http://hfo63.cfo.in.th/CheckDataDtl.aspx?orgid=10241&amp;balance=%A7%BA%B4%D8%C5%3Cbr/%3E%A7%BA%CA%D1%C1%BE%D1%B9%B8%EC%A1%D1%B9&amp;month=4&amp;year=2020&amp;thetype=%A7%BA%CB%B9%E8%C7%C2%A7%D2%B9" xr:uid="{00000000-0004-0000-0D00-00004C050000}"/>
    <hyperlink ref="E1365" r:id="rId1358" display="http://hfo63.cfo.in.th/CheckDataDtl.aspx?orgid=10706&amp;balance=%A7%BA%B4%D8%C5%3Cbr/%3E%A7%BA%CA%D1%C1%BE%D1%B9%B8%EC%A1%D1%B9&amp;month=4&amp;year=2020&amp;thetype=%A7%BA%CB%B9%E8%C7%C2%A7%D2%B9" xr:uid="{00000000-0004-0000-0D00-00004D050000}"/>
    <hyperlink ref="E1366" r:id="rId1359" display="http://hfo63.cfo.in.th/CheckDataDtl.aspx?orgid=10706&amp;balance=%A7%BA%B4%D8%C5%3Cbr/%3E%A7%BA%CA%D1%C1%BE%D1%B9%B8%EC%A1%D1%B9&amp;month=4&amp;year=2020&amp;thetype=%A7%BA%CB%B9%E8%C7%C2%A7%D2%B9" xr:uid="{00000000-0004-0000-0D00-00004E050000}"/>
    <hyperlink ref="E1367" r:id="rId1360" display="http://hfo63.cfo.in.th/CheckDataDtl.aspx?orgid=11042&amp;balance=%A7%BA%B4%D8%C5%3Cbr/%3E%A7%BA%CA%D1%C1%BE%D1%B9%B8%EC%A1%D1%B9&amp;month=4&amp;year=2020&amp;thetype=%A7%BA%CB%B9%E8%C7%C2%A7%D2%B9" xr:uid="{00000000-0004-0000-0D00-00004F050000}"/>
    <hyperlink ref="E1368" r:id="rId1361" display="http://hfo63.cfo.in.th/CheckDataDtl.aspx?orgid=11042&amp;balance=%A7%BA%B4%D8%C5%3Cbr/%3E%A7%BA%CA%D1%C1%BE%D1%B9%B8%EC%A1%D1%B9&amp;month=4&amp;year=2020&amp;thetype=%A7%BA%CB%B9%E8%C7%C2%A7%D2%B9" xr:uid="{00000000-0004-0000-0D00-000050050000}"/>
    <hyperlink ref="E1369" r:id="rId1362" display="http://hfo63.cfo.in.th/CheckDataDtl.aspx?orgid=11044&amp;balance=%A7%BA%B4%D8%C5%3Cbr/%3E%A7%BA%CA%D1%C1%BE%D1%B9%B8%EC%A1%D1%B9&amp;month=4&amp;year=2020&amp;thetype=%A7%BA%CB%B9%E8%C7%C2%A7%D2%B9" xr:uid="{00000000-0004-0000-0D00-000051050000}"/>
    <hyperlink ref="E1370" r:id="rId1363" display="http://hfo63.cfo.in.th/CheckDataDtl.aspx?orgid=11044&amp;balance=%A7%BA%B4%D8%C5%3Cbr/%3E%A7%BA%CA%D1%C1%BE%D1%B9%B8%EC%A1%D1%B9&amp;month=4&amp;year=2020&amp;thetype=%A7%BA%CB%B9%E8%C7%C2%A7%D2%B9" xr:uid="{00000000-0004-0000-0D00-000052050000}"/>
    <hyperlink ref="E1371" r:id="rId1364" display="http://hfo63.cfo.in.th/CheckDataDtl.aspx?orgid=11045&amp;balance=%A7%BA%B4%D8%C5%3Cbr/%3E%A7%BA%CA%D1%C1%BE%D1%B9%B8%EC%A1%D1%B9&amp;month=4&amp;year=2020&amp;thetype=%A7%BA%CB%B9%E8%C7%C2%A7%D2%B9" xr:uid="{00000000-0004-0000-0D00-000053050000}"/>
    <hyperlink ref="E1372" r:id="rId1365" display="http://hfo63.cfo.in.th/CheckDataDtl.aspx?orgid=11045&amp;balance=%A7%BA%B4%D8%C5%3Cbr/%3E%A7%BA%CA%D1%C1%BE%D1%B9%B8%EC%A1%D1%B9&amp;month=4&amp;year=2020&amp;thetype=%A7%BA%CB%B9%E8%C7%C2%A7%D2%B9" xr:uid="{00000000-0004-0000-0D00-000054050000}"/>
    <hyperlink ref="E1373" r:id="rId1366" display="http://hfo63.cfo.in.th/CheckDataDtl.aspx?orgid=11448&amp;balance=%A7%BA%B4%D8%C5%3Cbr/%3E%A7%BA%CA%D1%C1%BE%D1%B9%B8%EC%A1%D1%B9&amp;month=4&amp;year=2020&amp;thetype=%A7%BA%CB%B9%E8%C7%C2%A7%D2%B9" xr:uid="{00000000-0004-0000-0D00-000055050000}"/>
    <hyperlink ref="E1374" r:id="rId1367" display="http://hfo63.cfo.in.th/CheckDataDtl.aspx?orgid=11448&amp;balance=%A7%BA%B4%D8%C5%3Cbr/%3E%A7%BA%CA%D1%C1%BE%D1%B9%B8%EC%A1%D1%B9&amp;month=4&amp;year=2020&amp;thetype=%A7%BA%CB%B9%E8%C7%C2%A7%D2%B9" xr:uid="{00000000-0004-0000-0D00-000056050000}"/>
    <hyperlink ref="E1375" r:id="rId1368" display="http://hfo63.cfo.in.th/CheckDataDtl.aspx?orgid=13933&amp;balance=%A7%BA%B4%D8%C5%3Cbr/%3E%A7%BA%CA%D1%C1%BE%D1%B9%B8%EC%A1%D1%B9&amp;month=4&amp;year=2020&amp;thetype=%A7%BA%CB%B9%E8%C7%C2%A7%D2%B9" xr:uid="{00000000-0004-0000-0D00-000057050000}"/>
    <hyperlink ref="E1376" r:id="rId1369" display="http://hfo63.cfo.in.th/CheckDataDtl.aspx?orgid=13933&amp;balance=%A7%BA%B4%D8%C5%3Cbr/%3E%A7%BA%CA%D1%C1%BE%D1%B9%B8%EC%A1%D1%B9&amp;month=4&amp;year=2020&amp;thetype=%A7%BA%CB%B9%E8%C7%C2%A7%D2%B9" xr:uid="{00000000-0004-0000-0D00-000058050000}"/>
    <hyperlink ref="E1377" r:id="rId1370" display="http://hfo63.cfo.in.th/CheckDataDtl.aspx?orgid=14150&amp;balance=%A7%BA%B4%D8%C5%3Cbr/%3E%A7%BA%CA%D1%C1%BE%D1%B9%B8%EC%A1%D1%B9&amp;month=4&amp;year=2020&amp;thetype=%A7%BA%CB%B9%E8%C7%C2%A7%D2%B9" xr:uid="{00000000-0004-0000-0D00-000059050000}"/>
    <hyperlink ref="E1378" r:id="rId1371" display="http://hfo63.cfo.in.th/CheckDataDtl.aspx?orgid=14150&amp;balance=%A7%BA%B4%D8%C5%3Cbr/%3E%A7%BA%CA%D1%C1%BE%D1%B9%B8%EC%A1%D1%B9&amp;month=4&amp;year=2020&amp;thetype=%A7%BA%CB%B9%E8%C7%C2%A7%D2%B9" xr:uid="{00000000-0004-0000-0D00-00005A050000}"/>
    <hyperlink ref="E1379" r:id="rId1372" display="http://hfo63.cfo.in.th/CheckDataDtl.aspx?orgid=14184&amp;balance=%A7%BA%B4%D8%C5%3Cbr/%3E%A7%BA%CA%D1%C1%BE%D1%B9%B8%EC%A1%D1%B9&amp;month=4&amp;year=2020&amp;thetype=%A7%BA%CB%B9%E8%C7%C2%A7%D2%B9" xr:uid="{00000000-0004-0000-0D00-00005B050000}"/>
    <hyperlink ref="E1380" r:id="rId1373" display="http://hfo63.cfo.in.th/CheckDataDtl.aspx?orgid=14184&amp;balance=%A7%BA%B4%D8%C5%3Cbr/%3E%A7%BA%CA%D1%C1%BE%D1%B9%B8%EC%A1%D1%B9&amp;month=4&amp;year=2020&amp;thetype=%A7%BA%CB%B9%E8%C7%C2%A7%D2%B9" xr:uid="{00000000-0004-0000-0D00-00005C050000}"/>
    <hyperlink ref="E1381" r:id="rId1374" display="http://hfo63.cfo.in.th/CheckDataDtl.aspx?orgid=21356&amp;balance=%A7%BA%B4%D8%C5%3Cbr/%3E%A7%BA%CA%D1%C1%BE%D1%B9%B8%EC%A1%D1%B9&amp;month=4&amp;year=2020&amp;thetype=%A7%BA%CB%B9%E8%C7%C2%A7%D2%B9" xr:uid="{00000000-0004-0000-0D00-00005D050000}"/>
    <hyperlink ref="E1382" r:id="rId1375" display="http://hfo63.cfo.in.th/CheckDataDtl.aspx?orgid=21356&amp;balance=%A7%BA%B4%D8%C5%3Cbr/%3E%A7%BA%CA%D1%C1%BE%D1%B9%B8%EC%A1%D1%B9&amp;month=4&amp;year=2020&amp;thetype=%A7%BA%CB%B9%E8%C7%C2%A7%D2%B9" xr:uid="{00000000-0004-0000-0D00-00005E050000}"/>
    <hyperlink ref="E1383" r:id="rId1376" display="http://hfo63.cfo.in.th/CheckDataDtl.aspx?orgid=28778&amp;balance=%A7%BA%B4%D8%C5%3Cbr/%3E%A7%BA%CA%D1%C1%BE%D1%B9%B8%EC%A1%D1%B9&amp;month=4&amp;year=2020&amp;thetype=%A7%BA%CB%B9%E8%C7%C2%A7%D2%B9" xr:uid="{00000000-0004-0000-0D00-00005F050000}"/>
    <hyperlink ref="E1384" r:id="rId1377" display="http://hfo63.cfo.in.th/CheckDataDtl.aspx?orgid=28778&amp;balance=%A7%BA%B4%D8%C5%3Cbr/%3E%A7%BA%CA%D1%C1%BE%D1%B9%B8%EC%A1%D1%B9&amp;month=4&amp;year=2020&amp;thetype=%A7%BA%CB%B9%E8%C7%C2%A7%D2%B9" xr:uid="{00000000-0004-0000-0D00-000060050000}"/>
    <hyperlink ref="E1385" r:id="rId1378" display="http://hfo63.cfo.in.th/CheckDataDtl.aspx?orgid=28811&amp;balance=%A7%BA%B4%D8%C5%3Cbr/%3E%A7%BA%CA%D1%C1%BE%D1%B9%B8%EC%A1%D1%B9&amp;month=4&amp;year=2020&amp;thetype=%A7%BA%CB%B9%E8%C7%C2%A7%D2%B9" xr:uid="{00000000-0004-0000-0D00-000061050000}"/>
    <hyperlink ref="E1386" r:id="rId1379" display="http://hfo63.cfo.in.th/CheckDataDtl.aspx?orgid=28811&amp;balance=%A7%BA%B4%D8%C5%3Cbr/%3E%A7%BA%CA%D1%C1%BE%D1%B9%B8%EC%A1%D1%B9&amp;month=4&amp;year=2020&amp;thetype=%A7%BA%CB%B9%E8%C7%C2%A7%D2%B9" xr:uid="{00000000-0004-0000-0D00-000062050000}"/>
    <hyperlink ref="E1387" r:id="rId1380" display="http://hfo63.cfo.in.th/CheckDataDtl.aspx?orgid=28815&amp;balance=%A7%BA%B4%D8%C5%3Cbr/%3E%A7%BA%CA%D1%C1%BE%D1%B9%B8%EC%A1%D1%B9&amp;month=4&amp;year=2020&amp;thetype=%A7%BA%CB%B9%E8%C7%C2%A7%D2%B9" xr:uid="{00000000-0004-0000-0D00-000063050000}"/>
    <hyperlink ref="E1388" r:id="rId1381" display="http://hfo63.cfo.in.th/CheckDataDtl.aspx?orgid=28815&amp;balance=%A7%BA%B4%D8%C5%3Cbr/%3E%A7%BA%CA%D1%C1%BE%D1%B9%B8%EC%A1%D1%B9&amp;month=4&amp;year=2020&amp;thetype=%A7%BA%CB%B9%E8%C7%C2%A7%D2%B9" xr:uid="{00000000-0004-0000-0D00-000064050000}"/>
    <hyperlink ref="E1389" r:id="rId1382" display="http://hfo63.cfo.in.th/CheckDataDtl.aspx?orgid=04169&amp;balance=%A7%BA%B4%D8%C5%3Cbr/%3E%A7%BA%CA%D1%C1%BE%D1%B9%B8%EC%A1%D1%B9&amp;month=4&amp;year=2020&amp;thetype=%A7%BA%CB%B9%E8%C7%C2%A7%D2%B9" xr:uid="{00000000-0004-0000-0D00-000065050000}"/>
    <hyperlink ref="E1390" r:id="rId1383" display="http://hfo63.cfo.in.th/CheckDataDtl.aspx?orgid=04169&amp;balance=%A7%BA%B4%D8%C5%3Cbr/%3E%A7%BA%CA%D1%C1%BE%D1%B9%B8%EC%A1%D1%B9&amp;month=4&amp;year=2020&amp;thetype=%A7%BA%CB%B9%E8%C7%C2%A7%D2%B9" xr:uid="{00000000-0004-0000-0D00-000066050000}"/>
    <hyperlink ref="E1391" r:id="rId1384" display="http://hfo63.cfo.in.th/CheckDataDtl.aspx?orgid=04170&amp;balance=%A7%BA%B4%D8%C5%3Cbr/%3E%A7%BA%CA%D1%C1%BE%D1%B9%B8%EC%A1%D1%B9&amp;month=4&amp;year=2020&amp;thetype=%A7%BA%CB%B9%E8%C7%C2%A7%D2%B9" xr:uid="{00000000-0004-0000-0D00-000067050000}"/>
    <hyperlink ref="E1392" r:id="rId1385" display="http://hfo63.cfo.in.th/CheckDataDtl.aspx?orgid=04170&amp;balance=%A7%BA%B4%D8%C5%3Cbr/%3E%A7%BA%CA%D1%C1%BE%D1%B9%B8%EC%A1%D1%B9&amp;month=4&amp;year=2020&amp;thetype=%A7%BA%CB%B9%E8%C7%C2%A7%D2%B9" xr:uid="{00000000-0004-0000-0D00-000068050000}"/>
    <hyperlink ref="E1393" r:id="rId1386" display="http://hfo63.cfo.in.th/CheckDataDtl.aspx?orgid=04171&amp;balance=%A7%BA%B4%D8%C5%3Cbr/%3E%A7%BA%CA%D1%C1%BE%D1%B9%B8%EC%A1%D1%B9&amp;month=4&amp;year=2020&amp;thetype=%A7%BA%CB%B9%E8%C7%C2%A7%D2%B9" xr:uid="{00000000-0004-0000-0D00-000069050000}"/>
    <hyperlink ref="E1394" r:id="rId1387" display="http://hfo63.cfo.in.th/CheckDataDtl.aspx?orgid=04171&amp;balance=%A7%BA%B4%D8%C5%3Cbr/%3E%A7%BA%CA%D1%C1%BE%D1%B9%B8%EC%A1%D1%B9&amp;month=4&amp;year=2020&amp;thetype=%A7%BA%CB%B9%E8%C7%C2%A7%D2%B9" xr:uid="{00000000-0004-0000-0D00-00006A050000}"/>
    <hyperlink ref="E1395" r:id="rId1388" display="http://hfo63.cfo.in.th/CheckDataDtl.aspx?orgid=04172&amp;balance=%A7%BA%B4%D8%C5%3Cbr/%3E%A7%BA%CA%D1%C1%BE%D1%B9%B8%EC%A1%D1%B9&amp;month=4&amp;year=2020&amp;thetype=%A7%BA%CB%B9%E8%C7%C2%A7%D2%B9" xr:uid="{00000000-0004-0000-0D00-00006B050000}"/>
    <hyperlink ref="E1396" r:id="rId1389" display="http://hfo63.cfo.in.th/CheckDataDtl.aspx?orgid=04172&amp;balance=%A7%BA%B4%D8%C5%3Cbr/%3E%A7%BA%CA%D1%C1%BE%D1%B9%B8%EC%A1%D1%B9&amp;month=4&amp;year=2020&amp;thetype=%A7%BA%CB%B9%E8%C7%C2%A7%D2%B9" xr:uid="{00000000-0004-0000-0D00-00006C050000}"/>
    <hyperlink ref="E1397" r:id="rId1390" display="http://hfo63.cfo.in.th/CheckDataDtl.aspx?orgid=04173&amp;balance=%A7%BA%B4%D8%C5%3Cbr/%3E%A7%BA%CA%D1%C1%BE%D1%B9%B8%EC%A1%D1%B9&amp;month=4&amp;year=2020&amp;thetype=%A7%BA%CB%B9%E8%C7%C2%A7%D2%B9" xr:uid="{00000000-0004-0000-0D00-00006D050000}"/>
    <hyperlink ref="E1398" r:id="rId1391" display="http://hfo63.cfo.in.th/CheckDataDtl.aspx?orgid=04173&amp;balance=%A7%BA%B4%D8%C5%3Cbr/%3E%A7%BA%CA%D1%C1%BE%D1%B9%B8%EC%A1%D1%B9&amp;month=4&amp;year=2020&amp;thetype=%A7%BA%CB%B9%E8%C7%C2%A7%D2%B9" xr:uid="{00000000-0004-0000-0D00-00006E050000}"/>
    <hyperlink ref="E1399" r:id="rId1392" display="http://hfo63.cfo.in.th/CheckDataDtl.aspx?orgid=04174&amp;balance=%A7%BA%B4%D8%C5%3Cbr/%3E%A7%BA%CA%D1%C1%BE%D1%B9%B8%EC%A1%D1%B9&amp;month=4&amp;year=2020&amp;thetype=%A7%BA%CB%B9%E8%C7%C2%A7%D2%B9" xr:uid="{00000000-0004-0000-0D00-00006F050000}"/>
    <hyperlink ref="E1400" r:id="rId1393" display="http://hfo63.cfo.in.th/CheckDataDtl.aspx?orgid=04174&amp;balance=%A7%BA%B4%D8%C5%3Cbr/%3E%A7%BA%CA%D1%C1%BE%D1%B9%B8%EC%A1%D1%B9&amp;month=4&amp;year=2020&amp;thetype=%A7%BA%CB%B9%E8%C7%C2%A7%D2%B9" xr:uid="{00000000-0004-0000-0D00-000070050000}"/>
    <hyperlink ref="E1401" r:id="rId1394" display="http://hfo63.cfo.in.th/CheckDataDtl.aspx?orgid=04175&amp;balance=%A7%BA%B4%D8%C5%3Cbr/%3E%A7%BA%CA%D1%C1%BE%D1%B9%B8%EC%A1%D1%B9&amp;month=4&amp;year=2020&amp;thetype=%A7%BA%CB%B9%E8%C7%C2%A7%D2%B9" xr:uid="{00000000-0004-0000-0D00-000071050000}"/>
    <hyperlink ref="E1402" r:id="rId1395" display="http://hfo63.cfo.in.th/CheckDataDtl.aspx?orgid=04175&amp;balance=%A7%BA%B4%D8%C5%3Cbr/%3E%A7%BA%CA%D1%C1%BE%D1%B9%B8%EC%A1%D1%B9&amp;month=4&amp;year=2020&amp;thetype=%A7%BA%CB%B9%E8%C7%C2%A7%D2%B9" xr:uid="{00000000-0004-0000-0D00-000072050000}"/>
    <hyperlink ref="E1403" r:id="rId1396" display="http://hfo63.cfo.in.th/CheckDataDtl.aspx?orgid=04176&amp;balance=%A7%BA%B4%D8%C5%3Cbr/%3E%A7%BA%CA%D1%C1%BE%D1%B9%B8%EC%A1%D1%B9&amp;month=4&amp;year=2020&amp;thetype=%A7%BA%CB%B9%E8%C7%C2%A7%D2%B9" xr:uid="{00000000-0004-0000-0D00-000073050000}"/>
    <hyperlink ref="E1404" r:id="rId1397" display="http://hfo63.cfo.in.th/CheckDataDtl.aspx?orgid=04176&amp;balance=%A7%BA%B4%D8%C5%3Cbr/%3E%A7%BA%CA%D1%C1%BE%D1%B9%B8%EC%A1%D1%B9&amp;month=4&amp;year=2020&amp;thetype=%A7%BA%CB%B9%E8%C7%C2%A7%D2%B9" xr:uid="{00000000-0004-0000-0D00-000074050000}"/>
    <hyperlink ref="E1405" r:id="rId1398" display="http://hfo63.cfo.in.th/CheckDataDtl.aspx?orgid=04177&amp;balance=%A7%BA%B4%D8%C5%3Cbr/%3E%A7%BA%CA%D1%C1%BE%D1%B9%B8%EC%A1%D1%B9&amp;month=4&amp;year=2020&amp;thetype=%A7%BA%CB%B9%E8%C7%C2%A7%D2%B9" xr:uid="{00000000-0004-0000-0D00-000075050000}"/>
    <hyperlink ref="E1406" r:id="rId1399" display="http://hfo63.cfo.in.th/CheckDataDtl.aspx?orgid=04177&amp;balance=%A7%BA%B4%D8%C5%3Cbr/%3E%A7%BA%CA%D1%C1%BE%D1%B9%B8%EC%A1%D1%B9&amp;month=4&amp;year=2020&amp;thetype=%A7%BA%CB%B9%E8%C7%C2%A7%D2%B9" xr:uid="{00000000-0004-0000-0D00-000076050000}"/>
    <hyperlink ref="E1407" r:id="rId1400" display="http://hfo63.cfo.in.th/CheckDataDtl.aspx?orgid=04178&amp;balance=%A7%BA%B4%D8%C5%3Cbr/%3E%A7%BA%CA%D1%C1%BE%D1%B9%B8%EC%A1%D1%B9&amp;month=4&amp;year=2020&amp;thetype=%A7%BA%CB%B9%E8%C7%C2%A7%D2%B9" xr:uid="{00000000-0004-0000-0D00-000077050000}"/>
    <hyperlink ref="E1408" r:id="rId1401" display="http://hfo63.cfo.in.th/CheckDataDtl.aspx?orgid=04178&amp;balance=%A7%BA%B4%D8%C5%3Cbr/%3E%A7%BA%CA%D1%C1%BE%D1%B9%B8%EC%A1%D1%B9&amp;month=4&amp;year=2020&amp;thetype=%A7%BA%CB%B9%E8%C7%C2%A7%D2%B9" xr:uid="{00000000-0004-0000-0D00-000078050000}"/>
    <hyperlink ref="E1409" r:id="rId1402" display="http://hfo63.cfo.in.th/CheckDataDtl.aspx?orgid=04179&amp;balance=%A7%BA%B4%D8%C5%3Cbr/%3E%A7%BA%CA%D1%C1%BE%D1%B9%B8%EC%A1%D1%B9&amp;month=4&amp;year=2020&amp;thetype=%A7%BA%CB%B9%E8%C7%C2%A7%D2%B9" xr:uid="{00000000-0004-0000-0D00-000079050000}"/>
    <hyperlink ref="E1410" r:id="rId1403" display="http://hfo63.cfo.in.th/CheckDataDtl.aspx?orgid=04179&amp;balance=%A7%BA%B4%D8%C5%3Cbr/%3E%A7%BA%CA%D1%C1%BE%D1%B9%B8%EC%A1%D1%B9&amp;month=4&amp;year=2020&amp;thetype=%A7%BA%CB%B9%E8%C7%C2%A7%D2%B9" xr:uid="{00000000-0004-0000-0D00-00007A050000}"/>
    <hyperlink ref="E1411" r:id="rId1404" display="http://hfo63.cfo.in.th/CheckDataDtl.aspx?orgid=04180&amp;balance=%A7%BA%B4%D8%C5%3Cbr/%3E%A7%BA%CA%D1%C1%BE%D1%B9%B8%EC%A1%D1%B9&amp;month=4&amp;year=2020&amp;thetype=%A7%BA%CB%B9%E8%C7%C2%A7%D2%B9" xr:uid="{00000000-0004-0000-0D00-00007B050000}"/>
    <hyperlink ref="E1412" r:id="rId1405" display="http://hfo63.cfo.in.th/CheckDataDtl.aspx?orgid=04180&amp;balance=%A7%BA%B4%D8%C5%3Cbr/%3E%A7%BA%CA%D1%C1%BE%D1%B9%B8%EC%A1%D1%B9&amp;month=4&amp;year=2020&amp;thetype=%A7%BA%CB%B9%E8%C7%C2%A7%D2%B9" xr:uid="{00000000-0004-0000-0D00-00007C050000}"/>
    <hyperlink ref="E1413" r:id="rId1406" display="http://hfo63.cfo.in.th/CheckDataDtl.aspx?orgid=04181&amp;balance=%A7%BA%B4%D8%C5%3Cbr/%3E%A7%BA%CA%D1%C1%BE%D1%B9%B8%EC%A1%D1%B9&amp;month=4&amp;year=2020&amp;thetype=%A7%BA%CB%B9%E8%C7%C2%A7%D2%B9" xr:uid="{00000000-0004-0000-0D00-00007D050000}"/>
    <hyperlink ref="E1414" r:id="rId1407" display="http://hfo63.cfo.in.th/CheckDataDtl.aspx?orgid=04181&amp;balance=%A7%BA%B4%D8%C5%3Cbr/%3E%A7%BA%CA%D1%C1%BE%D1%B9%B8%EC%A1%D1%B9&amp;month=4&amp;year=2020&amp;thetype=%A7%BA%CB%B9%E8%C7%C2%A7%D2%B9" xr:uid="{00000000-0004-0000-0D00-00007E050000}"/>
    <hyperlink ref="E1415" r:id="rId1408" display="http://hfo63.cfo.in.th/CheckDataDtl.aspx?orgid=04182&amp;balance=%A7%BA%B4%D8%C5%3Cbr/%3E%A7%BA%CA%D1%C1%BE%D1%B9%B8%EC%A1%D1%B9&amp;month=4&amp;year=2020&amp;thetype=%A7%BA%CB%B9%E8%C7%C2%A7%D2%B9" xr:uid="{00000000-0004-0000-0D00-00007F050000}"/>
    <hyperlink ref="E1416" r:id="rId1409" display="http://hfo63.cfo.in.th/CheckDataDtl.aspx?orgid=04182&amp;balance=%A7%BA%B4%D8%C5%3Cbr/%3E%A7%BA%CA%D1%C1%BE%D1%B9%B8%EC%A1%D1%B9&amp;month=4&amp;year=2020&amp;thetype=%A7%BA%CB%B9%E8%C7%C2%A7%D2%B9" xr:uid="{00000000-0004-0000-0D00-000080050000}"/>
    <hyperlink ref="E1417" r:id="rId1410" display="http://hfo63.cfo.in.th/CheckDataDtl.aspx?orgid=04184&amp;balance=%A7%BA%B4%D8%C5%3Cbr/%3E%A7%BA%CA%D1%C1%BE%D1%B9%B8%EC%A1%D1%B9&amp;month=4&amp;year=2020&amp;thetype=%A7%BA%CB%B9%E8%C7%C2%A7%D2%B9" xr:uid="{00000000-0004-0000-0D00-000081050000}"/>
    <hyperlink ref="E1418" r:id="rId1411" display="http://hfo63.cfo.in.th/CheckDataDtl.aspx?orgid=04184&amp;balance=%A7%BA%B4%D8%C5%3Cbr/%3E%A7%BA%CA%D1%C1%BE%D1%B9%B8%EC%A1%D1%B9&amp;month=4&amp;year=2020&amp;thetype=%A7%BA%CB%B9%E8%C7%C2%A7%D2%B9" xr:uid="{00000000-0004-0000-0D00-000082050000}"/>
    <hyperlink ref="E1419" r:id="rId1412" display="http://hfo63.cfo.in.th/CheckDataDtl.aspx?orgid=04185&amp;balance=%A7%BA%B4%D8%C5%3Cbr/%3E%A7%BA%CA%D1%C1%BE%D1%B9%B8%EC%A1%D1%B9&amp;month=4&amp;year=2020&amp;thetype=%A7%BA%CB%B9%E8%C7%C2%A7%D2%B9" xr:uid="{00000000-0004-0000-0D00-000083050000}"/>
    <hyperlink ref="E1420" r:id="rId1413" display="http://hfo63.cfo.in.th/CheckDataDtl.aspx?orgid=04185&amp;balance=%A7%BA%B4%D8%C5%3Cbr/%3E%A7%BA%CA%D1%C1%BE%D1%B9%B8%EC%A1%D1%B9&amp;month=4&amp;year=2020&amp;thetype=%A7%BA%CB%B9%E8%C7%C2%A7%D2%B9" xr:uid="{00000000-0004-0000-0D00-000084050000}"/>
    <hyperlink ref="E1421" r:id="rId1414" display="http://hfo63.cfo.in.th/CheckDataDtl.aspx?orgid=04186&amp;balance=%A7%BA%B4%D8%C5%3Cbr/%3E%A7%BA%CA%D1%C1%BE%D1%B9%B8%EC%A1%D1%B9&amp;month=4&amp;year=2020&amp;thetype=%A7%BA%CB%B9%E8%C7%C2%A7%D2%B9" xr:uid="{00000000-0004-0000-0D00-000085050000}"/>
    <hyperlink ref="E1422" r:id="rId1415" display="http://hfo63.cfo.in.th/CheckDataDtl.aspx?orgid=04186&amp;balance=%A7%BA%B4%D8%C5%3Cbr/%3E%A7%BA%CA%D1%C1%BE%D1%B9%B8%EC%A1%D1%B9&amp;month=4&amp;year=2020&amp;thetype=%A7%BA%CB%B9%E8%C7%C2%A7%D2%B9" xr:uid="{00000000-0004-0000-0D00-000086050000}"/>
    <hyperlink ref="E1423" r:id="rId1416" display="http://hfo63.cfo.in.th/CheckDataDtl.aspx?orgid=04187&amp;balance=%A7%BA%B4%D8%C5%3Cbr/%3E%A7%BA%CA%D1%C1%BE%D1%B9%B8%EC%A1%D1%B9&amp;month=4&amp;year=2020&amp;thetype=%A7%BA%CB%B9%E8%C7%C2%A7%D2%B9" xr:uid="{00000000-0004-0000-0D00-000087050000}"/>
    <hyperlink ref="E1424" r:id="rId1417" display="http://hfo63.cfo.in.th/CheckDataDtl.aspx?orgid=04187&amp;balance=%A7%BA%B4%D8%C5%3Cbr/%3E%A7%BA%CA%D1%C1%BE%D1%B9%B8%EC%A1%D1%B9&amp;month=4&amp;year=2020&amp;thetype=%A7%BA%CB%B9%E8%C7%C2%A7%D2%B9" xr:uid="{00000000-0004-0000-0D00-000088050000}"/>
    <hyperlink ref="E1425" r:id="rId1418" display="http://hfo63.cfo.in.th/CheckDataDtl.aspx?orgid=04188&amp;balance=%A7%BA%B4%D8%C5%3Cbr/%3E%A7%BA%CA%D1%C1%BE%D1%B9%B8%EC%A1%D1%B9&amp;month=4&amp;year=2020&amp;thetype=%A7%BA%CB%B9%E8%C7%C2%A7%D2%B9" xr:uid="{00000000-0004-0000-0D00-000089050000}"/>
    <hyperlink ref="E1426" r:id="rId1419" display="http://hfo63.cfo.in.th/CheckDataDtl.aspx?orgid=04188&amp;balance=%A7%BA%B4%D8%C5%3Cbr/%3E%A7%BA%CA%D1%C1%BE%D1%B9%B8%EC%A1%D1%B9&amp;month=4&amp;year=2020&amp;thetype=%A7%BA%CB%B9%E8%C7%C2%A7%D2%B9" xr:uid="{00000000-0004-0000-0D00-00008A050000}"/>
    <hyperlink ref="E1427" r:id="rId1420" display="http://hfo63.cfo.in.th/CheckDataDtl.aspx?orgid=04189&amp;balance=%A7%BA%B4%D8%C5%3Cbr/%3E%A7%BA%CA%D1%C1%BE%D1%B9%B8%EC%A1%D1%B9&amp;month=4&amp;year=2020&amp;thetype=%A7%BA%CB%B9%E8%C7%C2%A7%D2%B9" xr:uid="{00000000-0004-0000-0D00-00008B050000}"/>
    <hyperlink ref="E1428" r:id="rId1421" display="http://hfo63.cfo.in.th/CheckDataDtl.aspx?orgid=04189&amp;balance=%A7%BA%B4%D8%C5%3Cbr/%3E%A7%BA%CA%D1%C1%BE%D1%B9%B8%EC%A1%D1%B9&amp;month=4&amp;year=2020&amp;thetype=%A7%BA%CB%B9%E8%C7%C2%A7%D2%B9" xr:uid="{00000000-0004-0000-0D00-00008C050000}"/>
    <hyperlink ref="E1429" r:id="rId1422" display="http://hfo63.cfo.in.th/CheckDataDtl.aspx?orgid=04190&amp;balance=%A7%BA%B4%D8%C5%3Cbr/%3E%A7%BA%CA%D1%C1%BE%D1%B9%B8%EC%A1%D1%B9&amp;month=4&amp;year=2020&amp;thetype=%A7%BA%CB%B9%E8%C7%C2%A7%D2%B9" xr:uid="{00000000-0004-0000-0D00-00008D050000}"/>
    <hyperlink ref="E1430" r:id="rId1423" display="http://hfo63.cfo.in.th/CheckDataDtl.aspx?orgid=04190&amp;balance=%A7%BA%B4%D8%C5%3Cbr/%3E%A7%BA%CA%D1%C1%BE%D1%B9%B8%EC%A1%D1%B9&amp;month=4&amp;year=2020&amp;thetype=%A7%BA%CB%B9%E8%C7%C2%A7%D2%B9" xr:uid="{00000000-0004-0000-0D00-00008E050000}"/>
    <hyperlink ref="E1431" r:id="rId1424" display="http://hfo63.cfo.in.th/CheckDataDtl.aspx?orgid=04191&amp;balance=%A7%BA%B4%D8%C5%3Cbr/%3E%A7%BA%CA%D1%C1%BE%D1%B9%B8%EC%A1%D1%B9&amp;month=4&amp;year=2020&amp;thetype=%A7%BA%CB%B9%E8%C7%C2%A7%D2%B9" xr:uid="{00000000-0004-0000-0D00-00008F050000}"/>
    <hyperlink ref="E1432" r:id="rId1425" display="http://hfo63.cfo.in.th/CheckDataDtl.aspx?orgid=04191&amp;balance=%A7%BA%B4%D8%C5%3Cbr/%3E%A7%BA%CA%D1%C1%BE%D1%B9%B8%EC%A1%D1%B9&amp;month=4&amp;year=2020&amp;thetype=%A7%BA%CB%B9%E8%C7%C2%A7%D2%B9" xr:uid="{00000000-0004-0000-0D00-000090050000}"/>
    <hyperlink ref="E1433" r:id="rId1426" display="http://hfo63.cfo.in.th/CheckDataDtl.aspx?orgid=04192&amp;balance=%A7%BA%B4%D8%C5%3Cbr/%3E%A7%BA%CA%D1%C1%BE%D1%B9%B8%EC%A1%D1%B9&amp;month=4&amp;year=2020&amp;thetype=%A7%BA%CB%B9%E8%C7%C2%A7%D2%B9" xr:uid="{00000000-0004-0000-0D00-000091050000}"/>
    <hyperlink ref="E1434" r:id="rId1427" display="http://hfo63.cfo.in.th/CheckDataDtl.aspx?orgid=04192&amp;balance=%A7%BA%B4%D8%C5%3Cbr/%3E%A7%BA%CA%D1%C1%BE%D1%B9%B8%EC%A1%D1%B9&amp;month=4&amp;year=2020&amp;thetype=%A7%BA%CB%B9%E8%C7%C2%A7%D2%B9" xr:uid="{00000000-0004-0000-0D00-000092050000}"/>
    <hyperlink ref="E1435" r:id="rId1428" display="http://hfo63.cfo.in.th/CheckDataDtl.aspx?orgid=04193&amp;balance=%A7%BA%B4%D8%C5%3Cbr/%3E%A7%BA%CA%D1%C1%BE%D1%B9%B8%EC%A1%D1%B9&amp;month=4&amp;year=2020&amp;thetype=%A7%BA%CB%B9%E8%C7%C2%A7%D2%B9" xr:uid="{00000000-0004-0000-0D00-000093050000}"/>
    <hyperlink ref="E1436" r:id="rId1429" display="http://hfo63.cfo.in.th/CheckDataDtl.aspx?orgid=04193&amp;balance=%A7%BA%B4%D8%C5%3Cbr/%3E%A7%BA%CA%D1%C1%BE%D1%B9%B8%EC%A1%D1%B9&amp;month=4&amp;year=2020&amp;thetype=%A7%BA%CB%B9%E8%C7%C2%A7%D2%B9" xr:uid="{00000000-0004-0000-0D00-000094050000}"/>
    <hyperlink ref="E1437" r:id="rId1430" display="http://hfo63.cfo.in.th/CheckDataDtl.aspx?orgid=04194&amp;balance=%A7%BA%B4%D8%C5%3Cbr/%3E%A7%BA%CA%D1%C1%BE%D1%B9%B8%EC%A1%D1%B9&amp;month=4&amp;year=2020&amp;thetype=%A7%BA%CB%B9%E8%C7%C2%A7%D2%B9" xr:uid="{00000000-0004-0000-0D00-000095050000}"/>
    <hyperlink ref="E1438" r:id="rId1431" display="http://hfo63.cfo.in.th/CheckDataDtl.aspx?orgid=04194&amp;balance=%A7%BA%B4%D8%C5%3Cbr/%3E%A7%BA%CA%D1%C1%BE%D1%B9%B8%EC%A1%D1%B9&amp;month=4&amp;year=2020&amp;thetype=%A7%BA%CB%B9%E8%C7%C2%A7%D2%B9" xr:uid="{00000000-0004-0000-0D00-000096050000}"/>
    <hyperlink ref="E1439" r:id="rId1432" display="http://hfo63.cfo.in.th/CheckDataDtl.aspx?orgid=04195&amp;balance=%A7%BA%B4%D8%C5%3Cbr/%3E%A7%BA%CA%D1%C1%BE%D1%B9%B8%EC%A1%D1%B9&amp;month=4&amp;year=2020&amp;thetype=%A7%BA%CB%B9%E8%C7%C2%A7%D2%B9" xr:uid="{00000000-0004-0000-0D00-000097050000}"/>
    <hyperlink ref="E1440" r:id="rId1433" display="http://hfo63.cfo.in.th/CheckDataDtl.aspx?orgid=04195&amp;balance=%A7%BA%B4%D8%C5%3Cbr/%3E%A7%BA%CA%D1%C1%BE%D1%B9%B8%EC%A1%D1%B9&amp;month=4&amp;year=2020&amp;thetype=%A7%BA%CB%B9%E8%C7%C2%A7%D2%B9" xr:uid="{00000000-0004-0000-0D00-000098050000}"/>
    <hyperlink ref="E1441" r:id="rId1434" display="http://hfo63.cfo.in.th/CheckDataDtl.aspx?orgid=04196&amp;balance=%A7%BA%B4%D8%C5%3Cbr/%3E%A7%BA%CA%D1%C1%BE%D1%B9%B8%EC%A1%D1%B9&amp;month=4&amp;year=2020&amp;thetype=%A7%BA%CB%B9%E8%C7%C2%A7%D2%B9" xr:uid="{00000000-0004-0000-0D00-000099050000}"/>
    <hyperlink ref="E1442" r:id="rId1435" display="http://hfo63.cfo.in.th/CheckDataDtl.aspx?orgid=04196&amp;balance=%A7%BA%B4%D8%C5%3Cbr/%3E%A7%BA%CA%D1%C1%BE%D1%B9%B8%EC%A1%D1%B9&amp;month=4&amp;year=2020&amp;thetype=%A7%BA%CB%B9%E8%C7%C2%A7%D2%B9" xr:uid="{00000000-0004-0000-0D00-00009A050000}"/>
    <hyperlink ref="E1443" r:id="rId1436" display="http://hfo63.cfo.in.th/CheckDataDtl.aspx?orgid=04197&amp;balance=%A7%BA%B4%D8%C5%3Cbr/%3E%A7%BA%CA%D1%C1%BE%D1%B9%B8%EC%A1%D1%B9&amp;month=4&amp;year=2020&amp;thetype=%A7%BA%CB%B9%E8%C7%C2%A7%D2%B9" xr:uid="{00000000-0004-0000-0D00-00009B050000}"/>
    <hyperlink ref="E1444" r:id="rId1437" display="http://hfo63.cfo.in.th/CheckDataDtl.aspx?orgid=04197&amp;balance=%A7%BA%B4%D8%C5%3Cbr/%3E%A7%BA%CA%D1%C1%BE%D1%B9%B8%EC%A1%D1%B9&amp;month=4&amp;year=2020&amp;thetype=%A7%BA%CB%B9%E8%C7%C2%A7%D2%B9" xr:uid="{00000000-0004-0000-0D00-00009C050000}"/>
    <hyperlink ref="E1445" r:id="rId1438" display="http://hfo63.cfo.in.th/CheckDataDtl.aspx?orgid=04198&amp;balance=%A7%BA%B4%D8%C5%3Cbr/%3E%A7%BA%CA%D1%C1%BE%D1%B9%B8%EC%A1%D1%B9&amp;month=4&amp;year=2020&amp;thetype=%A7%BA%CB%B9%E8%C7%C2%A7%D2%B9" xr:uid="{00000000-0004-0000-0D00-00009D050000}"/>
    <hyperlink ref="E1446" r:id="rId1439" display="http://hfo63.cfo.in.th/CheckDataDtl.aspx?orgid=04198&amp;balance=%A7%BA%B4%D8%C5%3Cbr/%3E%A7%BA%CA%D1%C1%BE%D1%B9%B8%EC%A1%D1%B9&amp;month=4&amp;year=2020&amp;thetype=%A7%BA%CB%B9%E8%C7%C2%A7%D2%B9" xr:uid="{00000000-0004-0000-0D00-00009E050000}"/>
    <hyperlink ref="E1447" r:id="rId1440" display="http://hfo63.cfo.in.th/CheckDataDtl.aspx?orgid=04199&amp;balance=%A7%BA%B4%D8%C5%3Cbr/%3E%A7%BA%CA%D1%C1%BE%D1%B9%B8%EC%A1%D1%B9&amp;month=4&amp;year=2020&amp;thetype=%A7%BA%CB%B9%E8%C7%C2%A7%D2%B9" xr:uid="{00000000-0004-0000-0D00-00009F050000}"/>
    <hyperlink ref="E1448" r:id="rId1441" display="http://hfo63.cfo.in.th/CheckDataDtl.aspx?orgid=04199&amp;balance=%A7%BA%B4%D8%C5%3Cbr/%3E%A7%BA%CA%D1%C1%BE%D1%B9%B8%EC%A1%D1%B9&amp;month=4&amp;year=2020&amp;thetype=%A7%BA%CB%B9%E8%C7%C2%A7%D2%B9" xr:uid="{00000000-0004-0000-0D00-0000A0050000}"/>
    <hyperlink ref="E1449" r:id="rId1442" display="http://hfo63.cfo.in.th/CheckDataDtl.aspx?orgid=04200&amp;balance=%A7%BA%B4%D8%C5%3Cbr/%3E%A7%BA%CA%D1%C1%BE%D1%B9%B8%EC%A1%D1%B9&amp;month=4&amp;year=2020&amp;thetype=%A7%BA%CB%B9%E8%C7%C2%A7%D2%B9" xr:uid="{00000000-0004-0000-0D00-0000A1050000}"/>
    <hyperlink ref="E1450" r:id="rId1443" display="http://hfo63.cfo.in.th/CheckDataDtl.aspx?orgid=04200&amp;balance=%A7%BA%B4%D8%C5%3Cbr/%3E%A7%BA%CA%D1%C1%BE%D1%B9%B8%EC%A1%D1%B9&amp;month=4&amp;year=2020&amp;thetype=%A7%BA%CB%B9%E8%C7%C2%A7%D2%B9" xr:uid="{00000000-0004-0000-0D00-0000A2050000}"/>
    <hyperlink ref="E1451" r:id="rId1444" display="http://hfo63.cfo.in.th/CheckDataDtl.aspx?orgid=04201&amp;balance=%A7%BA%B4%D8%C5%3Cbr/%3E%A7%BA%CA%D1%C1%BE%D1%B9%B8%EC%A1%D1%B9&amp;month=4&amp;year=2020&amp;thetype=%A7%BA%CB%B9%E8%C7%C2%A7%D2%B9" xr:uid="{00000000-0004-0000-0D00-0000A3050000}"/>
    <hyperlink ref="E1452" r:id="rId1445" display="http://hfo63.cfo.in.th/CheckDataDtl.aspx?orgid=04201&amp;balance=%A7%BA%B4%D8%C5%3Cbr/%3E%A7%BA%CA%D1%C1%BE%D1%B9%B8%EC%A1%D1%B9&amp;month=4&amp;year=2020&amp;thetype=%A7%BA%CB%B9%E8%C7%C2%A7%D2%B9" xr:uid="{00000000-0004-0000-0D00-0000A4050000}"/>
    <hyperlink ref="E1453" r:id="rId1446" display="http://hfo63.cfo.in.th/CheckDataDtl.aspx?orgid=04202&amp;balance=%A7%BA%B4%D8%C5%3Cbr/%3E%A7%BA%CA%D1%C1%BE%D1%B9%B8%EC%A1%D1%B9&amp;month=4&amp;year=2020&amp;thetype=%A7%BA%CB%B9%E8%C7%C2%A7%D2%B9" xr:uid="{00000000-0004-0000-0D00-0000A5050000}"/>
    <hyperlink ref="E1454" r:id="rId1447" display="http://hfo63.cfo.in.th/CheckDataDtl.aspx?orgid=04202&amp;balance=%A7%BA%B4%D8%C5%3Cbr/%3E%A7%BA%CA%D1%C1%BE%D1%B9%B8%EC%A1%D1%B9&amp;month=4&amp;year=2020&amp;thetype=%A7%BA%CB%B9%E8%C7%C2%A7%D2%B9" xr:uid="{00000000-0004-0000-0D00-0000A6050000}"/>
    <hyperlink ref="E1455" r:id="rId1448" display="http://hfo63.cfo.in.th/CheckDataDtl.aspx?orgid=04203&amp;balance=%A7%BA%B4%D8%C5%3Cbr/%3E%A7%BA%CA%D1%C1%BE%D1%B9%B8%EC%A1%D1%B9&amp;month=4&amp;year=2020&amp;thetype=%A7%BA%CB%B9%E8%C7%C2%A7%D2%B9" xr:uid="{00000000-0004-0000-0D00-0000A7050000}"/>
    <hyperlink ref="E1456" r:id="rId1449" display="http://hfo63.cfo.in.th/CheckDataDtl.aspx?orgid=04203&amp;balance=%A7%BA%B4%D8%C5%3Cbr/%3E%A7%BA%CA%D1%C1%BE%D1%B9%B8%EC%A1%D1%B9&amp;month=4&amp;year=2020&amp;thetype=%A7%BA%CB%B9%E8%C7%C2%A7%D2%B9" xr:uid="{00000000-0004-0000-0D00-0000A8050000}"/>
    <hyperlink ref="E1457" r:id="rId1450" display="http://hfo63.cfo.in.th/CheckDataDtl.aspx?orgid=04204&amp;balance=%A7%BA%B4%D8%C5%3Cbr/%3E%A7%BA%CA%D1%C1%BE%D1%B9%B8%EC%A1%D1%B9&amp;month=4&amp;year=2020&amp;thetype=%A7%BA%CB%B9%E8%C7%C2%A7%D2%B9" xr:uid="{00000000-0004-0000-0D00-0000A9050000}"/>
    <hyperlink ref="E1458" r:id="rId1451" display="http://hfo63.cfo.in.th/CheckDataDtl.aspx?orgid=04204&amp;balance=%A7%BA%B4%D8%C5%3Cbr/%3E%A7%BA%CA%D1%C1%BE%D1%B9%B8%EC%A1%D1%B9&amp;month=4&amp;year=2020&amp;thetype=%A7%BA%CB%B9%E8%C7%C2%A7%D2%B9" xr:uid="{00000000-0004-0000-0D00-0000AA050000}"/>
    <hyperlink ref="E1459" r:id="rId1452" display="http://hfo63.cfo.in.th/CheckDataDtl.aspx?orgid=04205&amp;balance=%A7%BA%B4%D8%C5%3Cbr/%3E%A7%BA%CA%D1%C1%BE%D1%B9%B8%EC%A1%D1%B9&amp;month=4&amp;year=2020&amp;thetype=%A7%BA%CB%B9%E8%C7%C2%A7%D2%B9" xr:uid="{00000000-0004-0000-0D00-0000AB050000}"/>
    <hyperlink ref="E1460" r:id="rId1453" display="http://hfo63.cfo.in.th/CheckDataDtl.aspx?orgid=04205&amp;balance=%A7%BA%B4%D8%C5%3Cbr/%3E%A7%BA%CA%D1%C1%BE%D1%B9%B8%EC%A1%D1%B9&amp;month=4&amp;year=2020&amp;thetype=%A7%BA%CB%B9%E8%C7%C2%A7%D2%B9" xr:uid="{00000000-0004-0000-0D00-0000AC050000}"/>
    <hyperlink ref="E1461" r:id="rId1454" display="http://hfo63.cfo.in.th/CheckDataDtl.aspx?orgid=04206&amp;balance=%A7%BA%B4%D8%C5%3Cbr/%3E%A7%BA%CA%D1%C1%BE%D1%B9%B8%EC%A1%D1%B9&amp;month=4&amp;year=2020&amp;thetype=%A7%BA%CB%B9%E8%C7%C2%A7%D2%B9" xr:uid="{00000000-0004-0000-0D00-0000AD050000}"/>
    <hyperlink ref="E1462" r:id="rId1455" display="http://hfo63.cfo.in.th/CheckDataDtl.aspx?orgid=04206&amp;balance=%A7%BA%B4%D8%C5%3Cbr/%3E%A7%BA%CA%D1%C1%BE%D1%B9%B8%EC%A1%D1%B9&amp;month=4&amp;year=2020&amp;thetype=%A7%BA%CB%B9%E8%C7%C2%A7%D2%B9" xr:uid="{00000000-0004-0000-0D00-0000AE050000}"/>
    <hyperlink ref="E1463" r:id="rId1456" display="http://hfo63.cfo.in.th/CheckDataDtl.aspx?orgid=04207&amp;balance=%A7%BA%B4%D8%C5%3Cbr/%3E%A7%BA%CA%D1%C1%BE%D1%B9%B8%EC%A1%D1%B9&amp;month=4&amp;year=2020&amp;thetype=%A7%BA%CB%B9%E8%C7%C2%A7%D2%B9" xr:uid="{00000000-0004-0000-0D00-0000AF050000}"/>
    <hyperlink ref="E1464" r:id="rId1457" display="http://hfo63.cfo.in.th/CheckDataDtl.aspx?orgid=04207&amp;balance=%A7%BA%B4%D8%C5%3Cbr/%3E%A7%BA%CA%D1%C1%BE%D1%B9%B8%EC%A1%D1%B9&amp;month=4&amp;year=2020&amp;thetype=%A7%BA%CB%B9%E8%C7%C2%A7%D2%B9" xr:uid="{00000000-0004-0000-0D00-0000B0050000}"/>
    <hyperlink ref="E1465" r:id="rId1458" display="http://hfo63.cfo.in.th/CheckDataDtl.aspx?orgid=04208&amp;balance=%A7%BA%B4%D8%C5%3Cbr/%3E%A7%BA%CA%D1%C1%BE%D1%B9%B8%EC%A1%D1%B9&amp;month=4&amp;year=2020&amp;thetype=%A7%BA%CB%B9%E8%C7%C2%A7%D2%B9" xr:uid="{00000000-0004-0000-0D00-0000B1050000}"/>
    <hyperlink ref="E1466" r:id="rId1459" display="http://hfo63.cfo.in.th/CheckDataDtl.aspx?orgid=04208&amp;balance=%A7%BA%B4%D8%C5%3Cbr/%3E%A7%BA%CA%D1%C1%BE%D1%B9%B8%EC%A1%D1%B9&amp;month=4&amp;year=2020&amp;thetype=%A7%BA%CB%B9%E8%C7%C2%A7%D2%B9" xr:uid="{00000000-0004-0000-0D00-0000B2050000}"/>
    <hyperlink ref="E1467" r:id="rId1460" display="http://hfo63.cfo.in.th/CheckDataDtl.aspx?orgid=04209&amp;balance=%A7%BA%B4%D8%C5%3Cbr/%3E%A7%BA%CA%D1%C1%BE%D1%B9%B8%EC%A1%D1%B9&amp;month=4&amp;year=2020&amp;thetype=%A7%BA%CB%B9%E8%C7%C2%A7%D2%B9" xr:uid="{00000000-0004-0000-0D00-0000B3050000}"/>
    <hyperlink ref="E1468" r:id="rId1461" display="http://hfo63.cfo.in.th/CheckDataDtl.aspx?orgid=04209&amp;balance=%A7%BA%B4%D8%C5%3Cbr/%3E%A7%BA%CA%D1%C1%BE%D1%B9%B8%EC%A1%D1%B9&amp;month=4&amp;year=2020&amp;thetype=%A7%BA%CB%B9%E8%C7%C2%A7%D2%B9" xr:uid="{00000000-0004-0000-0D00-0000B4050000}"/>
    <hyperlink ref="E1469" r:id="rId1462" display="http://hfo63.cfo.in.th/CheckDataDtl.aspx?orgid=04210&amp;balance=%A7%BA%B4%D8%C5%3Cbr/%3E%A7%BA%CA%D1%C1%BE%D1%B9%B8%EC%A1%D1%B9&amp;month=4&amp;year=2020&amp;thetype=%A7%BA%CB%B9%E8%C7%C2%A7%D2%B9" xr:uid="{00000000-0004-0000-0D00-0000B5050000}"/>
    <hyperlink ref="E1470" r:id="rId1463" display="http://hfo63.cfo.in.th/CheckDataDtl.aspx?orgid=04210&amp;balance=%A7%BA%B4%D8%C5%3Cbr/%3E%A7%BA%CA%D1%C1%BE%D1%B9%B8%EC%A1%D1%B9&amp;month=4&amp;year=2020&amp;thetype=%A7%BA%CB%B9%E8%C7%C2%A7%D2%B9" xr:uid="{00000000-0004-0000-0D00-0000B6050000}"/>
    <hyperlink ref="E1471" r:id="rId1464" display="http://hfo63.cfo.in.th/CheckDataDtl.aspx?orgid=04211&amp;balance=%A7%BA%B4%D8%C5%3Cbr/%3E%A7%BA%CA%D1%C1%BE%D1%B9%B8%EC%A1%D1%B9&amp;month=4&amp;year=2020&amp;thetype=%A7%BA%CB%B9%E8%C7%C2%A7%D2%B9" xr:uid="{00000000-0004-0000-0D00-0000B7050000}"/>
    <hyperlink ref="E1472" r:id="rId1465" display="http://hfo63.cfo.in.th/CheckDataDtl.aspx?orgid=04211&amp;balance=%A7%BA%B4%D8%C5%3Cbr/%3E%A7%BA%CA%D1%C1%BE%D1%B9%B8%EC%A1%D1%B9&amp;month=4&amp;year=2020&amp;thetype=%A7%BA%CB%B9%E8%C7%C2%A7%D2%B9" xr:uid="{00000000-0004-0000-0D00-0000B8050000}"/>
    <hyperlink ref="E1473" r:id="rId1466" display="http://hfo63.cfo.in.th/CheckDataDtl.aspx?orgid=04212&amp;balance=%A7%BA%B4%D8%C5%3Cbr/%3E%A7%BA%CA%D1%C1%BE%D1%B9%B8%EC%A1%D1%B9&amp;month=4&amp;year=2020&amp;thetype=%A7%BA%CB%B9%E8%C7%C2%A7%D2%B9" xr:uid="{00000000-0004-0000-0D00-0000B9050000}"/>
    <hyperlink ref="E1474" r:id="rId1467" display="http://hfo63.cfo.in.th/CheckDataDtl.aspx?orgid=04212&amp;balance=%A7%BA%B4%D8%C5%3Cbr/%3E%A7%BA%CA%D1%C1%BE%D1%B9%B8%EC%A1%D1%B9&amp;month=4&amp;year=2020&amp;thetype=%A7%BA%CB%B9%E8%C7%C2%A7%D2%B9" xr:uid="{00000000-0004-0000-0D00-0000BA050000}"/>
    <hyperlink ref="E1475" r:id="rId1468" display="http://hfo63.cfo.in.th/CheckDataDtl.aspx?orgid=04213&amp;balance=%A7%BA%B4%D8%C5%3Cbr/%3E%A7%BA%CA%D1%C1%BE%D1%B9%B8%EC%A1%D1%B9&amp;month=4&amp;year=2020&amp;thetype=%A7%BA%CB%B9%E8%C7%C2%A7%D2%B9" xr:uid="{00000000-0004-0000-0D00-0000BB050000}"/>
    <hyperlink ref="E1476" r:id="rId1469" display="http://hfo63.cfo.in.th/CheckDataDtl.aspx?orgid=04213&amp;balance=%A7%BA%B4%D8%C5%3Cbr/%3E%A7%BA%CA%D1%C1%BE%D1%B9%B8%EC%A1%D1%B9&amp;month=4&amp;year=2020&amp;thetype=%A7%BA%CB%B9%E8%C7%C2%A7%D2%B9" xr:uid="{00000000-0004-0000-0D00-0000BC050000}"/>
    <hyperlink ref="E1477" r:id="rId1470" display="http://hfo63.cfo.in.th/CheckDataDtl.aspx?orgid=04214&amp;balance=%A7%BA%B4%D8%C5%3Cbr/%3E%A7%BA%CA%D1%C1%BE%D1%B9%B8%EC%A1%D1%B9&amp;month=4&amp;year=2020&amp;thetype=%A7%BA%CB%B9%E8%C7%C2%A7%D2%B9" xr:uid="{00000000-0004-0000-0D00-0000BD050000}"/>
    <hyperlink ref="E1478" r:id="rId1471" display="http://hfo63.cfo.in.th/CheckDataDtl.aspx?orgid=04214&amp;balance=%A7%BA%B4%D8%C5%3Cbr/%3E%A7%BA%CA%D1%C1%BE%D1%B9%B8%EC%A1%D1%B9&amp;month=4&amp;year=2020&amp;thetype=%A7%BA%CB%B9%E8%C7%C2%A7%D2%B9" xr:uid="{00000000-0004-0000-0D00-0000BE050000}"/>
    <hyperlink ref="E1479" r:id="rId1472" display="http://hfo63.cfo.in.th/CheckDataDtl.aspx?orgid=04215&amp;balance=%A7%BA%B4%D8%C5%3Cbr/%3E%A7%BA%CA%D1%C1%BE%D1%B9%B8%EC%A1%D1%B9&amp;month=4&amp;year=2020&amp;thetype=%A7%BA%CB%B9%E8%C7%C2%A7%D2%B9" xr:uid="{00000000-0004-0000-0D00-0000BF050000}"/>
    <hyperlink ref="E1480" r:id="rId1473" display="http://hfo63.cfo.in.th/CheckDataDtl.aspx?orgid=04215&amp;balance=%A7%BA%B4%D8%C5%3Cbr/%3E%A7%BA%CA%D1%C1%BE%D1%B9%B8%EC%A1%D1%B9&amp;month=4&amp;year=2020&amp;thetype=%A7%BA%CB%B9%E8%C7%C2%A7%D2%B9" xr:uid="{00000000-0004-0000-0D00-0000C0050000}"/>
    <hyperlink ref="E1481" r:id="rId1474" display="http://hfo63.cfo.in.th/CheckDataDtl.aspx?orgid=04216&amp;balance=%A7%BA%B4%D8%C5%3Cbr/%3E%A7%BA%CA%D1%C1%BE%D1%B9%B8%EC%A1%D1%B9&amp;month=4&amp;year=2020&amp;thetype=%A7%BA%CB%B9%E8%C7%C2%A7%D2%B9" xr:uid="{00000000-0004-0000-0D00-0000C1050000}"/>
    <hyperlink ref="E1482" r:id="rId1475" display="http://hfo63.cfo.in.th/CheckDataDtl.aspx?orgid=04216&amp;balance=%A7%BA%B4%D8%C5%3Cbr/%3E%A7%BA%CA%D1%C1%BE%D1%B9%B8%EC%A1%D1%B9&amp;month=4&amp;year=2020&amp;thetype=%A7%BA%CB%B9%E8%C7%C2%A7%D2%B9" xr:uid="{00000000-0004-0000-0D00-0000C2050000}"/>
    <hyperlink ref="E1483" r:id="rId1476" display="http://hfo63.cfo.in.th/CheckDataDtl.aspx?orgid=04217&amp;balance=%A7%BA%B4%D8%C5%3Cbr/%3E%A7%BA%CA%D1%C1%BE%D1%B9%B8%EC%A1%D1%B9&amp;month=4&amp;year=2020&amp;thetype=%A7%BA%CB%B9%E8%C7%C2%A7%D2%B9" xr:uid="{00000000-0004-0000-0D00-0000C3050000}"/>
    <hyperlink ref="E1484" r:id="rId1477" display="http://hfo63.cfo.in.th/CheckDataDtl.aspx?orgid=04217&amp;balance=%A7%BA%B4%D8%C5%3Cbr/%3E%A7%BA%CA%D1%C1%BE%D1%B9%B8%EC%A1%D1%B9&amp;month=4&amp;year=2020&amp;thetype=%A7%BA%CB%B9%E8%C7%C2%A7%D2%B9" xr:uid="{00000000-0004-0000-0D00-0000C4050000}"/>
    <hyperlink ref="E1485" r:id="rId1478" display="http://hfo63.cfo.in.th/CheckDataDtl.aspx?orgid=04218&amp;balance=%A7%BA%B4%D8%C5%3Cbr/%3E%A7%BA%CA%D1%C1%BE%D1%B9%B8%EC%A1%D1%B9&amp;month=4&amp;year=2020&amp;thetype=%A7%BA%CB%B9%E8%C7%C2%A7%D2%B9" xr:uid="{00000000-0004-0000-0D00-0000C5050000}"/>
    <hyperlink ref="E1486" r:id="rId1479" display="http://hfo63.cfo.in.th/CheckDataDtl.aspx?orgid=04218&amp;balance=%A7%BA%B4%D8%C5%3Cbr/%3E%A7%BA%CA%D1%C1%BE%D1%B9%B8%EC%A1%D1%B9&amp;month=4&amp;year=2020&amp;thetype=%A7%BA%CB%B9%E8%C7%C2%A7%D2%B9" xr:uid="{00000000-0004-0000-0D00-0000C6050000}"/>
    <hyperlink ref="E1487" r:id="rId1480" display="http://hfo63.cfo.in.th/CheckDataDtl.aspx?orgid=04219&amp;balance=%A7%BA%B4%D8%C5%3Cbr/%3E%A7%BA%CA%D1%C1%BE%D1%B9%B8%EC%A1%D1%B9&amp;month=4&amp;year=2020&amp;thetype=%A7%BA%CB%B9%E8%C7%C2%A7%D2%B9" xr:uid="{00000000-0004-0000-0D00-0000C7050000}"/>
    <hyperlink ref="E1488" r:id="rId1481" display="http://hfo63.cfo.in.th/CheckDataDtl.aspx?orgid=04219&amp;balance=%A7%BA%B4%D8%C5%3Cbr/%3E%A7%BA%CA%D1%C1%BE%D1%B9%B8%EC%A1%D1%B9&amp;month=4&amp;year=2020&amp;thetype=%A7%BA%CB%B9%E8%C7%C2%A7%D2%B9" xr:uid="{00000000-0004-0000-0D00-0000C8050000}"/>
    <hyperlink ref="E1489" r:id="rId1482" display="http://hfo63.cfo.in.th/CheckDataDtl.aspx?orgid=04220&amp;balance=%A7%BA%B4%D8%C5%3Cbr/%3E%A7%BA%CA%D1%C1%BE%D1%B9%B8%EC%A1%D1%B9&amp;month=4&amp;year=2020&amp;thetype=%A7%BA%CB%B9%E8%C7%C2%A7%D2%B9" xr:uid="{00000000-0004-0000-0D00-0000C9050000}"/>
    <hyperlink ref="E1490" r:id="rId1483" display="http://hfo63.cfo.in.th/CheckDataDtl.aspx?orgid=04220&amp;balance=%A7%BA%B4%D8%C5%3Cbr/%3E%A7%BA%CA%D1%C1%BE%D1%B9%B8%EC%A1%D1%B9&amp;month=4&amp;year=2020&amp;thetype=%A7%BA%CB%B9%E8%C7%C2%A7%D2%B9" xr:uid="{00000000-0004-0000-0D00-0000CA050000}"/>
    <hyperlink ref="E1491" r:id="rId1484" display="http://hfo63.cfo.in.th/CheckDataDtl.aspx?orgid=04221&amp;balance=%A7%BA%B4%D8%C5%3Cbr/%3E%A7%BA%CA%D1%C1%BE%D1%B9%B8%EC%A1%D1%B9&amp;month=4&amp;year=2020&amp;thetype=%A7%BA%CB%B9%E8%C7%C2%A7%D2%B9" xr:uid="{00000000-0004-0000-0D00-0000CB050000}"/>
    <hyperlink ref="E1492" r:id="rId1485" display="http://hfo63.cfo.in.th/CheckDataDtl.aspx?orgid=04221&amp;balance=%A7%BA%B4%D8%C5%3Cbr/%3E%A7%BA%CA%D1%C1%BE%D1%B9%B8%EC%A1%D1%B9&amp;month=4&amp;year=2020&amp;thetype=%A7%BA%CB%B9%E8%C7%C2%A7%D2%B9" xr:uid="{00000000-0004-0000-0D00-0000CC050000}"/>
    <hyperlink ref="E1493" r:id="rId1486" display="http://hfo63.cfo.in.th/CheckDataDtl.aspx?orgid=04222&amp;balance=%A7%BA%B4%D8%C5%3Cbr/%3E%A7%BA%CA%D1%C1%BE%D1%B9%B8%EC%A1%D1%B9&amp;month=4&amp;year=2020&amp;thetype=%A7%BA%CB%B9%E8%C7%C2%A7%D2%B9" xr:uid="{00000000-0004-0000-0D00-0000CD050000}"/>
    <hyperlink ref="E1494" r:id="rId1487" display="http://hfo63.cfo.in.th/CheckDataDtl.aspx?orgid=04222&amp;balance=%A7%BA%B4%D8%C5%3Cbr/%3E%A7%BA%CA%D1%C1%BE%D1%B9%B8%EC%A1%D1%B9&amp;month=4&amp;year=2020&amp;thetype=%A7%BA%CB%B9%E8%C7%C2%A7%D2%B9" xr:uid="{00000000-0004-0000-0D00-0000CE050000}"/>
    <hyperlink ref="E1495" r:id="rId1488" display="http://hfo63.cfo.in.th/CheckDataDtl.aspx?orgid=04223&amp;balance=%A7%BA%B4%D8%C5%3Cbr/%3E%A7%BA%CA%D1%C1%BE%D1%B9%B8%EC%A1%D1%B9&amp;month=4&amp;year=2020&amp;thetype=%A7%BA%CB%B9%E8%C7%C2%A7%D2%B9" xr:uid="{00000000-0004-0000-0D00-0000CF050000}"/>
    <hyperlink ref="E1496" r:id="rId1489" display="http://hfo63.cfo.in.th/CheckDataDtl.aspx?orgid=04223&amp;balance=%A7%BA%B4%D8%C5%3Cbr/%3E%A7%BA%CA%D1%C1%BE%D1%B9%B8%EC%A1%D1%B9&amp;month=4&amp;year=2020&amp;thetype=%A7%BA%CB%B9%E8%C7%C2%A7%D2%B9" xr:uid="{00000000-0004-0000-0D00-0000D0050000}"/>
    <hyperlink ref="E1497" r:id="rId1490" display="http://hfo63.cfo.in.th/CheckDataDtl.aspx?orgid=04224&amp;balance=%A7%BA%B4%D8%C5%3Cbr/%3E%A7%BA%CA%D1%C1%BE%D1%B9%B8%EC%A1%D1%B9&amp;month=4&amp;year=2020&amp;thetype=%A7%BA%CB%B9%E8%C7%C2%A7%D2%B9" xr:uid="{00000000-0004-0000-0D00-0000D1050000}"/>
    <hyperlink ref="E1498" r:id="rId1491" display="http://hfo63.cfo.in.th/CheckDataDtl.aspx?orgid=04224&amp;balance=%A7%BA%B4%D8%C5%3Cbr/%3E%A7%BA%CA%D1%C1%BE%D1%B9%B8%EC%A1%D1%B9&amp;month=4&amp;year=2020&amp;thetype=%A7%BA%CB%B9%E8%C7%C2%A7%D2%B9" xr:uid="{00000000-0004-0000-0D00-0000D2050000}"/>
    <hyperlink ref="E1499" r:id="rId1492" display="http://hfo63.cfo.in.th/CheckDataDtl.aspx?orgid=04225&amp;balance=%A7%BA%B4%D8%C5%3Cbr/%3E%A7%BA%CA%D1%C1%BE%D1%B9%B8%EC%A1%D1%B9&amp;month=4&amp;year=2020&amp;thetype=%A7%BA%CB%B9%E8%C7%C2%A7%D2%B9" xr:uid="{00000000-0004-0000-0D00-0000D3050000}"/>
    <hyperlink ref="E1500" r:id="rId1493" display="http://hfo63.cfo.in.th/CheckDataDtl.aspx?orgid=04225&amp;balance=%A7%BA%B4%D8%C5%3Cbr/%3E%A7%BA%CA%D1%C1%BE%D1%B9%B8%EC%A1%D1%B9&amp;month=4&amp;year=2020&amp;thetype=%A7%BA%CB%B9%E8%C7%C2%A7%D2%B9" xr:uid="{00000000-0004-0000-0D00-0000D4050000}"/>
    <hyperlink ref="E1501" r:id="rId1494" display="http://hfo63.cfo.in.th/CheckDataDtl.aspx?orgid=04226&amp;balance=%A7%BA%B4%D8%C5%3Cbr/%3E%A7%BA%CA%D1%C1%BE%D1%B9%B8%EC%A1%D1%B9&amp;month=4&amp;year=2020&amp;thetype=%A7%BA%CB%B9%E8%C7%C2%A7%D2%B9" xr:uid="{00000000-0004-0000-0D00-0000D5050000}"/>
    <hyperlink ref="E1502" r:id="rId1495" display="http://hfo63.cfo.in.th/CheckDataDtl.aspx?orgid=04226&amp;balance=%A7%BA%B4%D8%C5%3Cbr/%3E%A7%BA%CA%D1%C1%BE%D1%B9%B8%EC%A1%D1%B9&amp;month=4&amp;year=2020&amp;thetype=%A7%BA%CB%B9%E8%C7%C2%A7%D2%B9" xr:uid="{00000000-0004-0000-0D00-0000D6050000}"/>
    <hyperlink ref="E1503" r:id="rId1496" display="http://hfo63.cfo.in.th/CheckDataDtl.aspx?orgid=04227&amp;balance=%A7%BA%B4%D8%C5%3Cbr/%3E%A7%BA%CA%D1%C1%BE%D1%B9%B8%EC%A1%D1%B9&amp;month=4&amp;year=2020&amp;thetype=%A7%BA%CB%B9%E8%C7%C2%A7%D2%B9" xr:uid="{00000000-0004-0000-0D00-0000D7050000}"/>
    <hyperlink ref="E1504" r:id="rId1497" display="http://hfo63.cfo.in.th/CheckDataDtl.aspx?orgid=04227&amp;balance=%A7%BA%B4%D8%C5%3Cbr/%3E%A7%BA%CA%D1%C1%BE%D1%B9%B8%EC%A1%D1%B9&amp;month=4&amp;year=2020&amp;thetype=%A7%BA%CB%B9%E8%C7%C2%A7%D2%B9" xr:uid="{00000000-0004-0000-0D00-0000D8050000}"/>
    <hyperlink ref="E1505" r:id="rId1498" display="http://hfo63.cfo.in.th/CheckDataDtl.aspx?orgid=04228&amp;balance=%A7%BA%B4%D8%C5%3Cbr/%3E%A7%BA%CA%D1%C1%BE%D1%B9%B8%EC%A1%D1%B9&amp;month=4&amp;year=2020&amp;thetype=%A7%BA%CB%B9%E8%C7%C2%A7%D2%B9" xr:uid="{00000000-0004-0000-0D00-0000D9050000}"/>
    <hyperlink ref="E1506" r:id="rId1499" display="http://hfo63.cfo.in.th/CheckDataDtl.aspx?orgid=04228&amp;balance=%A7%BA%B4%D8%C5%3Cbr/%3E%A7%BA%CA%D1%C1%BE%D1%B9%B8%EC%A1%D1%B9&amp;month=4&amp;year=2020&amp;thetype=%A7%BA%CB%B9%E8%C7%C2%A7%D2%B9" xr:uid="{00000000-0004-0000-0D00-0000DA050000}"/>
    <hyperlink ref="E1507" r:id="rId1500" display="http://hfo63.cfo.in.th/CheckDataDtl.aspx?orgid=04229&amp;balance=%A7%BA%B4%D8%C5%3Cbr/%3E%A7%BA%CA%D1%C1%BE%D1%B9%B8%EC%A1%D1%B9&amp;month=4&amp;year=2020&amp;thetype=%A7%BA%CB%B9%E8%C7%C2%A7%D2%B9" xr:uid="{00000000-0004-0000-0D00-0000DB050000}"/>
    <hyperlink ref="E1508" r:id="rId1501" display="http://hfo63.cfo.in.th/CheckDataDtl.aspx?orgid=04229&amp;balance=%A7%BA%B4%D8%C5%3Cbr/%3E%A7%BA%CA%D1%C1%BE%D1%B9%B8%EC%A1%D1%B9&amp;month=4&amp;year=2020&amp;thetype=%A7%BA%CB%B9%E8%C7%C2%A7%D2%B9" xr:uid="{00000000-0004-0000-0D00-0000DC050000}"/>
    <hyperlink ref="E1509" r:id="rId1502" display="http://hfo63.cfo.in.th/CheckDataDtl.aspx?orgid=04230&amp;balance=%A7%BA%B4%D8%C5%3Cbr/%3E%A7%BA%CA%D1%C1%BE%D1%B9%B8%EC%A1%D1%B9&amp;month=4&amp;year=2020&amp;thetype=%A7%BA%CB%B9%E8%C7%C2%A7%D2%B9" xr:uid="{00000000-0004-0000-0D00-0000DD050000}"/>
    <hyperlink ref="E1510" r:id="rId1503" display="http://hfo63.cfo.in.th/CheckDataDtl.aspx?orgid=04230&amp;balance=%A7%BA%B4%D8%C5%3Cbr/%3E%A7%BA%CA%D1%C1%BE%D1%B9%B8%EC%A1%D1%B9&amp;month=4&amp;year=2020&amp;thetype=%A7%BA%CB%B9%E8%C7%C2%A7%D2%B9" xr:uid="{00000000-0004-0000-0D00-0000DE050000}"/>
    <hyperlink ref="E1511" r:id="rId1504" display="http://hfo63.cfo.in.th/CheckDataDtl.aspx?orgid=04231&amp;balance=%A7%BA%B4%D8%C5%3Cbr/%3E%A7%BA%CA%D1%C1%BE%D1%B9%B8%EC%A1%D1%B9&amp;month=4&amp;year=2020&amp;thetype=%A7%BA%CB%B9%E8%C7%C2%A7%D2%B9" xr:uid="{00000000-0004-0000-0D00-0000DF050000}"/>
    <hyperlink ref="E1512" r:id="rId1505" display="http://hfo63.cfo.in.th/CheckDataDtl.aspx?orgid=04231&amp;balance=%A7%BA%B4%D8%C5%3Cbr/%3E%A7%BA%CA%D1%C1%BE%D1%B9%B8%EC%A1%D1%B9&amp;month=4&amp;year=2020&amp;thetype=%A7%BA%CB%B9%E8%C7%C2%A7%D2%B9" xr:uid="{00000000-0004-0000-0D00-0000E0050000}"/>
    <hyperlink ref="E1513" r:id="rId1506" display="http://hfo63.cfo.in.th/CheckDataDtl.aspx?orgid=04232&amp;balance=%A7%BA%B4%D8%C5%3Cbr/%3E%A7%BA%CA%D1%C1%BE%D1%B9%B8%EC%A1%D1%B9&amp;month=4&amp;year=2020&amp;thetype=%A7%BA%CB%B9%E8%C7%C2%A7%D2%B9" xr:uid="{00000000-0004-0000-0D00-0000E1050000}"/>
    <hyperlink ref="E1514" r:id="rId1507" display="http://hfo63.cfo.in.th/CheckDataDtl.aspx?orgid=04232&amp;balance=%A7%BA%B4%D8%C5%3Cbr/%3E%A7%BA%CA%D1%C1%BE%D1%B9%B8%EC%A1%D1%B9&amp;month=4&amp;year=2020&amp;thetype=%A7%BA%CB%B9%E8%C7%C2%A7%D2%B9" xr:uid="{00000000-0004-0000-0D00-0000E2050000}"/>
    <hyperlink ref="E1515" r:id="rId1508" display="http://hfo63.cfo.in.th/CheckDataDtl.aspx?orgid=04233&amp;balance=%A7%BA%B4%D8%C5%3Cbr/%3E%A7%BA%CA%D1%C1%BE%D1%B9%B8%EC%A1%D1%B9&amp;month=4&amp;year=2020&amp;thetype=%A7%BA%CB%B9%E8%C7%C2%A7%D2%B9" xr:uid="{00000000-0004-0000-0D00-0000E3050000}"/>
    <hyperlink ref="E1516" r:id="rId1509" display="http://hfo63.cfo.in.th/CheckDataDtl.aspx?orgid=04233&amp;balance=%A7%BA%B4%D8%C5%3Cbr/%3E%A7%BA%CA%D1%C1%BE%D1%B9%B8%EC%A1%D1%B9&amp;month=4&amp;year=2020&amp;thetype=%A7%BA%CB%B9%E8%C7%C2%A7%D2%B9" xr:uid="{00000000-0004-0000-0D00-0000E4050000}"/>
    <hyperlink ref="E1517" r:id="rId1510" display="http://hfo63.cfo.in.th/CheckDataDtl.aspx?orgid=04234&amp;balance=%A7%BA%B4%D8%C5%3Cbr/%3E%A7%BA%CA%D1%C1%BE%D1%B9%B8%EC%A1%D1%B9&amp;month=4&amp;year=2020&amp;thetype=%A7%BA%CB%B9%E8%C7%C2%A7%D2%B9" xr:uid="{00000000-0004-0000-0D00-0000E5050000}"/>
    <hyperlink ref="E1518" r:id="rId1511" display="http://hfo63.cfo.in.th/CheckDataDtl.aspx?orgid=04234&amp;balance=%A7%BA%B4%D8%C5%3Cbr/%3E%A7%BA%CA%D1%C1%BE%D1%B9%B8%EC%A1%D1%B9&amp;month=4&amp;year=2020&amp;thetype=%A7%BA%CB%B9%E8%C7%C2%A7%D2%B9" xr:uid="{00000000-0004-0000-0D00-0000E6050000}"/>
    <hyperlink ref="E1519" r:id="rId1512" display="http://hfo63.cfo.in.th/CheckDataDtl.aspx?orgid=04235&amp;balance=%A7%BA%B4%D8%C5%3Cbr/%3E%A7%BA%CA%D1%C1%BE%D1%B9%B8%EC%A1%D1%B9&amp;month=4&amp;year=2020&amp;thetype=%A7%BA%CB%B9%E8%C7%C2%A7%D2%B9" xr:uid="{00000000-0004-0000-0D00-0000E7050000}"/>
    <hyperlink ref="E1520" r:id="rId1513" display="http://hfo63.cfo.in.th/CheckDataDtl.aspx?orgid=04235&amp;balance=%A7%BA%B4%D8%C5%3Cbr/%3E%A7%BA%CA%D1%C1%BE%D1%B9%B8%EC%A1%D1%B9&amp;month=4&amp;year=2020&amp;thetype=%A7%BA%CB%B9%E8%C7%C2%A7%D2%B9" xr:uid="{00000000-0004-0000-0D00-0000E8050000}"/>
    <hyperlink ref="E1521" r:id="rId1514" display="http://hfo63.cfo.in.th/CheckDataDtl.aspx?orgid=04236&amp;balance=%A7%BA%B4%D8%C5%3Cbr/%3E%A7%BA%CA%D1%C1%BE%D1%B9%B8%EC%A1%D1%B9&amp;month=4&amp;year=2020&amp;thetype=%A7%BA%CB%B9%E8%C7%C2%A7%D2%B9" xr:uid="{00000000-0004-0000-0D00-0000E9050000}"/>
    <hyperlink ref="E1522" r:id="rId1515" display="http://hfo63.cfo.in.th/CheckDataDtl.aspx?orgid=04236&amp;balance=%A7%BA%B4%D8%C5%3Cbr/%3E%A7%BA%CA%D1%C1%BE%D1%B9%B8%EC%A1%D1%B9&amp;month=4&amp;year=2020&amp;thetype=%A7%BA%CB%B9%E8%C7%C2%A7%D2%B9" xr:uid="{00000000-0004-0000-0D00-0000EA050000}"/>
    <hyperlink ref="E1523" r:id="rId1516" display="http://hfo63.cfo.in.th/CheckDataDtl.aspx?orgid=04237&amp;balance=%A7%BA%B4%D8%C5%3Cbr/%3E%A7%BA%CA%D1%C1%BE%D1%B9%B8%EC%A1%D1%B9&amp;month=4&amp;year=2020&amp;thetype=%A7%BA%CB%B9%E8%C7%C2%A7%D2%B9" xr:uid="{00000000-0004-0000-0D00-0000EB050000}"/>
    <hyperlink ref="E1524" r:id="rId1517" display="http://hfo63.cfo.in.th/CheckDataDtl.aspx?orgid=04237&amp;balance=%A7%BA%B4%D8%C5%3Cbr/%3E%A7%BA%CA%D1%C1%BE%D1%B9%B8%EC%A1%D1%B9&amp;month=4&amp;year=2020&amp;thetype=%A7%BA%CB%B9%E8%C7%C2%A7%D2%B9" xr:uid="{00000000-0004-0000-0D00-0000EC050000}"/>
    <hyperlink ref="E1525" r:id="rId1518" display="http://hfo63.cfo.in.th/CheckDataDtl.aspx?orgid=04238&amp;balance=%A7%BA%B4%D8%C5%3Cbr/%3E%A7%BA%CA%D1%C1%BE%D1%B9%B8%EC%A1%D1%B9&amp;month=4&amp;year=2020&amp;thetype=%A7%BA%CB%B9%E8%C7%C2%A7%D2%B9" xr:uid="{00000000-0004-0000-0D00-0000ED050000}"/>
    <hyperlink ref="E1526" r:id="rId1519" display="http://hfo63.cfo.in.th/CheckDataDtl.aspx?orgid=04238&amp;balance=%A7%BA%B4%D8%C5%3Cbr/%3E%A7%BA%CA%D1%C1%BE%D1%B9%B8%EC%A1%D1%B9&amp;month=4&amp;year=2020&amp;thetype=%A7%BA%CB%B9%E8%C7%C2%A7%D2%B9" xr:uid="{00000000-0004-0000-0D00-0000EE050000}"/>
    <hyperlink ref="E1527" r:id="rId1520" display="http://hfo63.cfo.in.th/CheckDataDtl.aspx?orgid=04239&amp;balance=%A7%BA%B4%D8%C5%3Cbr/%3E%A7%BA%CA%D1%C1%BE%D1%B9%B8%EC%A1%D1%B9&amp;month=4&amp;year=2020&amp;thetype=%A7%BA%CB%B9%E8%C7%C2%A7%D2%B9" xr:uid="{00000000-0004-0000-0D00-0000EF050000}"/>
    <hyperlink ref="E1528" r:id="rId1521" display="http://hfo63.cfo.in.th/CheckDataDtl.aspx?orgid=04239&amp;balance=%A7%BA%B4%D8%C5%3Cbr/%3E%A7%BA%CA%D1%C1%BE%D1%B9%B8%EC%A1%D1%B9&amp;month=4&amp;year=2020&amp;thetype=%A7%BA%CB%B9%E8%C7%C2%A7%D2%B9" xr:uid="{00000000-0004-0000-0D00-0000F0050000}"/>
    <hyperlink ref="E1529" r:id="rId1522" display="http://hfo63.cfo.in.th/CheckDataDtl.aspx?orgid=04240&amp;balance=%A7%BA%B4%D8%C5%3Cbr/%3E%A7%BA%CA%D1%C1%BE%D1%B9%B8%EC%A1%D1%B9&amp;month=4&amp;year=2020&amp;thetype=%A7%BA%CB%B9%E8%C7%C2%A7%D2%B9" xr:uid="{00000000-0004-0000-0D00-0000F1050000}"/>
    <hyperlink ref="E1530" r:id="rId1523" display="http://hfo63.cfo.in.th/CheckDataDtl.aspx?orgid=04240&amp;balance=%A7%BA%B4%D8%C5%3Cbr/%3E%A7%BA%CA%D1%C1%BE%D1%B9%B8%EC%A1%D1%B9&amp;month=4&amp;year=2020&amp;thetype=%A7%BA%CB%B9%E8%C7%C2%A7%D2%B9" xr:uid="{00000000-0004-0000-0D00-0000F2050000}"/>
    <hyperlink ref="E1531" r:id="rId1524" display="http://hfo63.cfo.in.th/CheckDataDtl.aspx?orgid=04241&amp;balance=%A7%BA%B4%D8%C5%3Cbr/%3E%A7%BA%CA%D1%C1%BE%D1%B9%B8%EC%A1%D1%B9&amp;month=4&amp;year=2020&amp;thetype=%A7%BA%CB%B9%E8%C7%C2%A7%D2%B9" xr:uid="{00000000-0004-0000-0D00-0000F3050000}"/>
    <hyperlink ref="E1532" r:id="rId1525" display="http://hfo63.cfo.in.th/CheckDataDtl.aspx?orgid=04241&amp;balance=%A7%BA%B4%D8%C5%3Cbr/%3E%A7%BA%CA%D1%C1%BE%D1%B9%B8%EC%A1%D1%B9&amp;month=4&amp;year=2020&amp;thetype=%A7%BA%CB%B9%E8%C7%C2%A7%D2%B9" xr:uid="{00000000-0004-0000-0D00-0000F4050000}"/>
    <hyperlink ref="E1533" r:id="rId1526" display="http://hfo63.cfo.in.th/CheckDataDtl.aspx?orgid=04242&amp;balance=%A7%BA%B4%D8%C5%3Cbr/%3E%A7%BA%CA%D1%C1%BE%D1%B9%B8%EC%A1%D1%B9&amp;month=4&amp;year=2020&amp;thetype=%A7%BA%CB%B9%E8%C7%C2%A7%D2%B9" xr:uid="{00000000-0004-0000-0D00-0000F5050000}"/>
    <hyperlink ref="E1534" r:id="rId1527" display="http://hfo63.cfo.in.th/CheckDataDtl.aspx?orgid=04242&amp;balance=%A7%BA%B4%D8%C5%3Cbr/%3E%A7%BA%CA%D1%C1%BE%D1%B9%B8%EC%A1%D1%B9&amp;month=4&amp;year=2020&amp;thetype=%A7%BA%CB%B9%E8%C7%C2%A7%D2%B9" xr:uid="{00000000-0004-0000-0D00-0000F6050000}"/>
    <hyperlink ref="E1535" r:id="rId1528" display="http://hfo63.cfo.in.th/CheckDataDtl.aspx?orgid=04243&amp;balance=%A7%BA%B4%D8%C5%3Cbr/%3E%A7%BA%CA%D1%C1%BE%D1%B9%B8%EC%A1%D1%B9&amp;month=4&amp;year=2020&amp;thetype=%A7%BA%CB%B9%E8%C7%C2%A7%D2%B9" xr:uid="{00000000-0004-0000-0D00-0000F7050000}"/>
    <hyperlink ref="E1536" r:id="rId1529" display="http://hfo63.cfo.in.th/CheckDataDtl.aspx?orgid=04243&amp;balance=%A7%BA%B4%D8%C5%3Cbr/%3E%A7%BA%CA%D1%C1%BE%D1%B9%B8%EC%A1%D1%B9&amp;month=4&amp;year=2020&amp;thetype=%A7%BA%CB%B9%E8%C7%C2%A7%D2%B9" xr:uid="{00000000-0004-0000-0D00-0000F8050000}"/>
    <hyperlink ref="E1537" r:id="rId1530" display="http://hfo63.cfo.in.th/CheckDataDtl.aspx?orgid=04244&amp;balance=%A7%BA%B4%D8%C5%3Cbr/%3E%A7%BA%CA%D1%C1%BE%D1%B9%B8%EC%A1%D1%B9&amp;month=4&amp;year=2020&amp;thetype=%A7%BA%CB%B9%E8%C7%C2%A7%D2%B9" xr:uid="{00000000-0004-0000-0D00-0000F9050000}"/>
    <hyperlink ref="E1538" r:id="rId1531" display="http://hfo63.cfo.in.th/CheckDataDtl.aspx?orgid=04244&amp;balance=%A7%BA%B4%D8%C5%3Cbr/%3E%A7%BA%CA%D1%C1%BE%D1%B9%B8%EC%A1%D1%B9&amp;month=4&amp;year=2020&amp;thetype=%A7%BA%CB%B9%E8%C7%C2%A7%D2%B9" xr:uid="{00000000-0004-0000-0D00-0000FA050000}"/>
    <hyperlink ref="E1539" r:id="rId1532" display="http://hfo63.cfo.in.th/CheckDataDtl.aspx?orgid=04245&amp;balance=%A7%BA%B4%D8%C5%3Cbr/%3E%A7%BA%CA%D1%C1%BE%D1%B9%B8%EC%A1%D1%B9&amp;month=4&amp;year=2020&amp;thetype=%A7%BA%CB%B9%E8%C7%C2%A7%D2%B9" xr:uid="{00000000-0004-0000-0D00-0000FB050000}"/>
    <hyperlink ref="E1540" r:id="rId1533" display="http://hfo63.cfo.in.th/CheckDataDtl.aspx?orgid=04245&amp;balance=%A7%BA%B4%D8%C5%3Cbr/%3E%A7%BA%CA%D1%C1%BE%D1%B9%B8%EC%A1%D1%B9&amp;month=4&amp;year=2020&amp;thetype=%A7%BA%CB%B9%E8%C7%C2%A7%D2%B9" xr:uid="{00000000-0004-0000-0D00-0000FC050000}"/>
    <hyperlink ref="E1541" r:id="rId1534" display="http://hfo63.cfo.in.th/CheckDataDtl.aspx?orgid=04246&amp;balance=%A7%BA%B4%D8%C5%3Cbr/%3E%A7%BA%CA%D1%C1%BE%D1%B9%B8%EC%A1%D1%B9&amp;month=4&amp;year=2020&amp;thetype=%A7%BA%CB%B9%E8%C7%C2%A7%D2%B9" xr:uid="{00000000-0004-0000-0D00-0000FD050000}"/>
    <hyperlink ref="E1542" r:id="rId1535" display="http://hfo63.cfo.in.th/CheckDataDtl.aspx?orgid=04246&amp;balance=%A7%BA%B4%D8%C5%3Cbr/%3E%A7%BA%CA%D1%C1%BE%D1%B9%B8%EC%A1%D1%B9&amp;month=4&amp;year=2020&amp;thetype=%A7%BA%CB%B9%E8%C7%C2%A7%D2%B9" xr:uid="{00000000-0004-0000-0D00-0000FE050000}"/>
    <hyperlink ref="E1543" r:id="rId1536" display="http://hfo63.cfo.in.th/CheckDataDtl.aspx?orgid=04247&amp;balance=%A7%BA%B4%D8%C5%3Cbr/%3E%A7%BA%CA%D1%C1%BE%D1%B9%B8%EC%A1%D1%B9&amp;month=4&amp;year=2020&amp;thetype=%A7%BA%CB%B9%E8%C7%C2%A7%D2%B9" xr:uid="{00000000-0004-0000-0D00-0000FF050000}"/>
    <hyperlink ref="E1544" r:id="rId1537" display="http://hfo63.cfo.in.th/CheckDataDtl.aspx?orgid=04247&amp;balance=%A7%BA%B4%D8%C5%3Cbr/%3E%A7%BA%CA%D1%C1%BE%D1%B9%B8%EC%A1%D1%B9&amp;month=4&amp;year=2020&amp;thetype=%A7%BA%CB%B9%E8%C7%C2%A7%D2%B9" xr:uid="{00000000-0004-0000-0D00-000000060000}"/>
    <hyperlink ref="E1545" r:id="rId1538" display="http://hfo63.cfo.in.th/CheckDataDtl.aspx?orgid=10704&amp;balance=%A7%BA%B4%D8%C5%3Cbr/%3E%A7%BA%CA%D1%C1%BE%D1%B9%B8%EC%A1%D1%B9&amp;month=4&amp;year=2020&amp;thetype=%A7%BA%CB%B9%E8%C7%C2%A7%D2%B9" xr:uid="{00000000-0004-0000-0D00-000001060000}"/>
    <hyperlink ref="E1546" r:id="rId1539" display="http://hfo63.cfo.in.th/CheckDataDtl.aspx?orgid=10704&amp;balance=%A7%BA%B4%D8%C5%3Cbr/%3E%A7%BA%CA%D1%C1%BE%D1%B9%B8%EC%A1%D1%B9&amp;month=4&amp;year=2020&amp;thetype=%A7%BA%CB%B9%E8%C7%C2%A7%D2%B9" xr:uid="{00000000-0004-0000-0D00-000002060000}"/>
    <hyperlink ref="E1547" r:id="rId1540" display="http://hfo63.cfo.in.th/CheckDataDtl.aspx?orgid=10991&amp;balance=%A7%BA%B4%D8%C5%3Cbr/%3E%A7%BA%CA%D1%C1%BE%D1%B9%B8%EC%A1%D1%B9&amp;month=4&amp;year=2020&amp;thetype=%A7%BA%CB%B9%E8%C7%C2%A7%D2%B9" xr:uid="{00000000-0004-0000-0D00-000003060000}"/>
    <hyperlink ref="E1548" r:id="rId1541" display="http://hfo63.cfo.in.th/CheckDataDtl.aspx?orgid=10991&amp;balance=%A7%BA%B4%D8%C5%3Cbr/%3E%A7%BA%CA%D1%C1%BE%D1%B9%B8%EC%A1%D1%B9&amp;month=4&amp;year=2020&amp;thetype=%A7%BA%CB%B9%E8%C7%C2%A7%D2%B9" xr:uid="{00000000-0004-0000-0D00-000004060000}"/>
    <hyperlink ref="E1549" r:id="rId1542" display="http://hfo63.cfo.in.th/CheckDataDtl.aspx?orgid=10992&amp;balance=%A7%BA%B4%D8%C5%3Cbr/%3E%A7%BA%CA%D1%C1%BE%D1%B9%B8%EC%A1%D1%B9&amp;month=4&amp;year=2020&amp;thetype=%A7%BA%CB%B9%E8%C7%C2%A7%D2%B9" xr:uid="{00000000-0004-0000-0D00-000005060000}"/>
    <hyperlink ref="E1550" r:id="rId1543" display="http://hfo63.cfo.in.th/CheckDataDtl.aspx?orgid=10992&amp;balance=%A7%BA%B4%D8%C5%3Cbr/%3E%A7%BA%CA%D1%C1%BE%D1%B9%B8%EC%A1%D1%B9&amp;month=4&amp;year=2020&amp;thetype=%A7%BA%CB%B9%E8%C7%C2%A7%D2%B9" xr:uid="{00000000-0004-0000-0D00-000006060000}"/>
    <hyperlink ref="E1551" r:id="rId1544" display="http://hfo63.cfo.in.th/CheckDataDtl.aspx?orgid=10993&amp;balance=%A7%BA%B4%D8%C5%3Cbr/%3E%A7%BA%CA%D1%C1%BE%D1%B9%B8%EC%A1%D1%B9&amp;month=4&amp;year=2020&amp;thetype=%A7%BA%CB%B9%E8%C7%C2%A7%D2%B9" xr:uid="{00000000-0004-0000-0D00-000007060000}"/>
    <hyperlink ref="E1552" r:id="rId1545" display="http://hfo63.cfo.in.th/CheckDataDtl.aspx?orgid=10993&amp;balance=%A7%BA%B4%D8%C5%3Cbr/%3E%A7%BA%CA%D1%C1%BE%D1%B9%B8%EC%A1%D1%B9&amp;month=4&amp;year=2020&amp;thetype=%A7%BA%CB%B9%E8%C7%C2%A7%D2%B9" xr:uid="{00000000-0004-0000-0D00-000008060000}"/>
    <hyperlink ref="E1553" r:id="rId1546" display="http://hfo63.cfo.in.th/CheckDataDtl.aspx?orgid=10994&amp;balance=%A7%BA%B4%D8%C5%3Cbr/%3E%A7%BA%CA%D1%C1%BE%D1%B9%B8%EC%A1%D1%B9&amp;month=4&amp;year=2020&amp;thetype=%A7%BA%CB%B9%E8%C7%C2%A7%D2%B9" xr:uid="{00000000-0004-0000-0D00-000009060000}"/>
    <hyperlink ref="E1554" r:id="rId1547" display="http://hfo63.cfo.in.th/CheckDataDtl.aspx?orgid=10994&amp;balance=%A7%BA%B4%D8%C5%3Cbr/%3E%A7%BA%CA%D1%C1%BE%D1%B9%B8%EC%A1%D1%B9&amp;month=4&amp;year=2020&amp;thetype=%A7%BA%CB%B9%E8%C7%C2%A7%D2%B9" xr:uid="{00000000-0004-0000-0D00-00000A060000}"/>
    <hyperlink ref="E1555" r:id="rId1548" display="http://hfo63.cfo.in.th/CheckDataDtl.aspx?orgid=11741&amp;balance=%A7%BA%B4%D8%C5%3Cbr/%3E%A7%BA%CA%D1%C1%BE%D1%B9%B8%EC%A1%D1%B9&amp;month=4&amp;year=2020&amp;thetype=%A7%BA%CB%B9%E8%C7%C2%A7%D2%B9" xr:uid="{00000000-0004-0000-0D00-00000B060000}"/>
    <hyperlink ref="E1556" r:id="rId1549" display="http://hfo63.cfo.in.th/CheckDataDtl.aspx?orgid=11741&amp;balance=%A7%BA%B4%D8%C5%3Cbr/%3E%A7%BA%CA%D1%C1%BE%D1%B9%B8%EC%A1%D1%B9&amp;month=4&amp;year=2020&amp;thetype=%A7%BA%CB%B9%E8%C7%C2%A7%D2%B9" xr:uid="{00000000-0004-0000-0D00-00000C060000}"/>
    <hyperlink ref="E1557" r:id="rId1550" display="http://hfo63.cfo.in.th/CheckDataDtl.aspx?orgid=13892&amp;balance=%A7%BA%B4%D8%C5%3Cbr/%3E%A7%BA%CA%D1%C1%BE%D1%B9%B8%EC%A1%D1%B9&amp;month=4&amp;year=2020&amp;thetype=%A7%BA%CB%B9%E8%C7%C2%A7%D2%B9" xr:uid="{00000000-0004-0000-0D00-00000D060000}"/>
    <hyperlink ref="E1558" r:id="rId1551" display="http://hfo63.cfo.in.th/CheckDataDtl.aspx?orgid=13892&amp;balance=%A7%BA%B4%D8%C5%3Cbr/%3E%A7%BA%CA%D1%C1%BE%D1%B9%B8%EC%A1%D1%B9&amp;month=4&amp;year=2020&amp;thetype=%A7%BA%CB%B9%E8%C7%C2%A7%D2%B9" xr:uid="{00000000-0004-0000-0D00-00000E060000}"/>
    <hyperlink ref="E1559" r:id="rId1552" display="http://hfo63.cfo.in.th/CheckDataDtl.aspx?orgid=13893&amp;balance=%A7%BA%B4%D8%C5%3Cbr/%3E%A7%BA%CA%D1%C1%BE%D1%B9%B8%EC%A1%D1%B9&amp;month=4&amp;year=2020&amp;thetype=%A7%BA%CB%B9%E8%C7%C2%A7%D2%B9" xr:uid="{00000000-0004-0000-0D00-00000F060000}"/>
    <hyperlink ref="E1560" r:id="rId1553" display="http://hfo63.cfo.in.th/CheckDataDtl.aspx?orgid=13893&amp;balance=%A7%BA%B4%D8%C5%3Cbr/%3E%A7%BA%CA%D1%C1%BE%D1%B9%B8%EC%A1%D1%B9&amp;month=4&amp;year=2020&amp;thetype=%A7%BA%CB%B9%E8%C7%C2%A7%D2%B9" xr:uid="{00000000-0004-0000-0D00-000010060000}"/>
    <hyperlink ref="E1561" r:id="rId1554" display="http://hfo63.cfo.in.th/CheckDataDtl.aspx?orgid=13895&amp;balance=%A7%BA%B4%D8%C5%3Cbr/%3E%A7%BA%CA%D1%C1%BE%D1%B9%B8%EC%A1%D1%B9&amp;month=4&amp;year=2020&amp;thetype=%A7%BA%CB%B9%E8%C7%C2%A7%D2%B9" xr:uid="{00000000-0004-0000-0D00-000011060000}"/>
    <hyperlink ref="E1562" r:id="rId1555" display="http://hfo63.cfo.in.th/CheckDataDtl.aspx?orgid=13895&amp;balance=%A7%BA%B4%D8%C5%3Cbr/%3E%A7%BA%CA%D1%C1%BE%D1%B9%B8%EC%A1%D1%B9&amp;month=4&amp;year=2020&amp;thetype=%A7%BA%CB%B9%E8%C7%C2%A7%D2%B9" xr:uid="{00000000-0004-0000-0D00-000012060000}"/>
    <hyperlink ref="E1563" r:id="rId1556" display="http://hfo63.cfo.in.th/CheckDataDtl.aspx?orgid=14864&amp;balance=%A7%BA%B4%D8%C5%3Cbr/%3E%A7%BA%CA%D1%C1%BE%D1%B9%B8%EC%A1%D1%B9&amp;month=4&amp;year=2020&amp;thetype=%A7%BA%CB%B9%E8%C7%C2%A7%D2%B9" xr:uid="{00000000-0004-0000-0D00-000013060000}"/>
    <hyperlink ref="E1564" r:id="rId1557" display="http://hfo63.cfo.in.th/CheckDataDtl.aspx?orgid=14864&amp;balance=%A7%BA%B4%D8%C5%3Cbr/%3E%A7%BA%CA%D1%C1%BE%D1%B9%B8%EC%A1%D1%B9&amp;month=4&amp;year=2020&amp;thetype=%A7%BA%CB%B9%E8%C7%C2%A7%D2%B9" xr:uid="{00000000-0004-0000-0D00-000014060000}"/>
    <hyperlink ref="E1565" r:id="rId1558" display="http://hfo63.cfo.in.th/CheckDataDtl.aspx?orgid=23367&amp;balance=%A7%BA%B4%D8%C5%3Cbr/%3E%A7%BA%CA%D1%C1%BE%D1%B9%B8%EC%A1%D1%B9&amp;month=4&amp;year=2020&amp;thetype=%A7%BA%CB%B9%E8%C7%C2%A7%D2%B9" xr:uid="{00000000-0004-0000-0D00-000015060000}"/>
    <hyperlink ref="E1566" r:id="rId1559" display="http://hfo63.cfo.in.th/CheckDataDtl.aspx?orgid=23367&amp;balance=%A7%BA%B4%D8%C5%3Cbr/%3E%A7%BA%CA%D1%C1%BE%D1%B9%B8%EC%A1%D1%B9&amp;month=4&amp;year=2020&amp;thetype=%A7%BA%CB%B9%E8%C7%C2%A7%D2%B9" xr:uid="{00000000-0004-0000-0D00-000016060000}"/>
    <hyperlink ref="E1567" r:id="rId1560" display="http://hfo63.cfo.in.th/CheckDataDtl.aspx?orgid=00397&amp;balance=&amp;month=4&amp;year=2020&amp;thetype=%A7%BA%CB%B9%E8%C7%C2%A7%D2%B9" xr:uid="{00000000-0004-0000-0D00-000017060000}"/>
    <hyperlink ref="E1568" r:id="rId1561" display="http://hfo63.cfo.in.th/CheckDataDtl.aspx?orgid=00398&amp;balance=&amp;month=4&amp;year=2020&amp;thetype=%A7%BA%CB%B9%E8%C7%C2%A7%D2%B9" xr:uid="{00000000-0004-0000-0D00-000018060000}"/>
    <hyperlink ref="E1569" r:id="rId1562" display="http://hfo63.cfo.in.th/CheckDataDtl.aspx?orgid=00399&amp;balance=&amp;month=4&amp;year=2020&amp;thetype=%A7%BA%CB%B9%E8%C7%C2%A7%D2%B9" xr:uid="{00000000-0004-0000-0D00-000019060000}"/>
    <hyperlink ref="E1570" r:id="rId1563" display="http://hfo63.cfo.in.th/CheckDataDtl.aspx?orgid=00400&amp;balance=&amp;month=4&amp;year=2020&amp;thetype=%A7%BA%CB%B9%E8%C7%C2%A7%D2%B9" xr:uid="{00000000-0004-0000-0D00-00001A060000}"/>
    <hyperlink ref="E1571" r:id="rId1564" display="http://hfo63.cfo.in.th/CheckDataDtl.aspx?orgid=00401&amp;balance=&amp;month=4&amp;year=2020&amp;thetype=%A7%BA%CB%B9%E8%C7%C2%A7%D2%B9" xr:uid="{00000000-0004-0000-0D00-00001B060000}"/>
    <hyperlink ref="E1572" r:id="rId1565" display="http://hfo63.cfo.in.th/CheckDataDtl.aspx?orgid=00402&amp;balance=&amp;month=4&amp;year=2020&amp;thetype=%A7%BA%CB%B9%E8%C7%C2%A7%D2%B9" xr:uid="{00000000-0004-0000-0D00-00001C060000}"/>
    <hyperlink ref="E1573" r:id="rId1566" display="http://hfo63.cfo.in.th/CheckDataDtl.aspx?orgid=00403&amp;balance=&amp;month=4&amp;year=2020&amp;thetype=%A7%BA%CB%B9%E8%C7%C2%A7%D2%B9" xr:uid="{00000000-0004-0000-0D00-00001D060000}"/>
    <hyperlink ref="E1574" r:id="rId1567" display="http://hfo63.cfo.in.th/CheckDataDtl.aspx?orgid=00404&amp;balance=&amp;month=4&amp;year=2020&amp;thetype=%A7%BA%CB%B9%E8%C7%C2%A7%D2%B9" xr:uid="{00000000-0004-0000-0D00-00001E060000}"/>
    <hyperlink ref="E1575" r:id="rId1568" display="http://hfo63.cfo.in.th/CheckDataDtl.aspx?orgid=00405&amp;balance=&amp;month=4&amp;year=2020&amp;thetype=%A7%BA%CB%B9%E8%C7%C2%A7%D2%B9" xr:uid="{00000000-0004-0000-0D00-00001F060000}"/>
    <hyperlink ref="E1576" r:id="rId1569" display="http://hfo63.cfo.in.th/CheckDataDtl.aspx?orgid=00406&amp;balance=&amp;month=4&amp;year=2020&amp;thetype=%A7%BA%CB%B9%E8%C7%C2%A7%D2%B9" xr:uid="{00000000-0004-0000-0D00-000020060000}"/>
    <hyperlink ref="E1577" r:id="rId1570" display="http://hfo63.cfo.in.th/CheckDataDtl.aspx?orgid=00407&amp;balance=&amp;month=4&amp;year=2020&amp;thetype=%A7%BA%CB%B9%E8%C7%C2%A7%D2%B9" xr:uid="{00000000-0004-0000-0D00-000021060000}"/>
    <hyperlink ref="E1578" r:id="rId1571" display="http://hfo63.cfo.in.th/CheckDataDtl.aspx?orgid=00408&amp;balance=%A7%BA%B4%D8%C5%3Cbr/%3E%A7%BA%CA%D1%C1%BE%D1%B9%B8%EC%A1%D1%B9&amp;month=4&amp;year=2020&amp;thetype=%A7%BA%CB%B9%E8%C7%C2%A7%D2%B9" xr:uid="{00000000-0004-0000-0D00-000022060000}"/>
    <hyperlink ref="E1579" r:id="rId1572" display="http://hfo63.cfo.in.th/CheckDataDtl.aspx?orgid=00408&amp;balance=%A7%BA%B4%D8%C5%3Cbr/%3E%A7%BA%CA%D1%C1%BE%D1%B9%B8%EC%A1%D1%B9&amp;month=4&amp;year=2020&amp;thetype=%A7%BA%CB%B9%E8%C7%C2%A7%D2%B9" xr:uid="{00000000-0004-0000-0D00-000023060000}"/>
    <hyperlink ref="E1580" r:id="rId1573" display="http://hfo63.cfo.in.th/CheckDataDtl.aspx?orgid=00409&amp;balance=&amp;month=4&amp;year=2020&amp;thetype=%A7%BA%CB%B9%E8%C7%C2%A7%D2%B9" xr:uid="{00000000-0004-0000-0D00-000024060000}"/>
    <hyperlink ref="E1581" r:id="rId1574" display="http://hfo63.cfo.in.th/CheckDataDtl.aspx?orgid=00410&amp;balance=&amp;month=4&amp;year=2020&amp;thetype=%A7%BA%CB%B9%E8%C7%C2%A7%D2%B9" xr:uid="{00000000-0004-0000-0D00-000025060000}"/>
    <hyperlink ref="E1582" r:id="rId1575" display="http://hfo63.cfo.in.th/CheckDataDtl.aspx?orgid=00411&amp;balance=&amp;month=4&amp;year=2020&amp;thetype=%A7%BA%CB%B9%E8%C7%C2%A7%D2%B9" xr:uid="{00000000-0004-0000-0D00-000026060000}"/>
    <hyperlink ref="E1583" r:id="rId1576" display="http://hfo63.cfo.in.th/CheckDataDtl.aspx?orgid=00412&amp;balance=&amp;month=4&amp;year=2020&amp;thetype=%A7%BA%CB%B9%E8%C7%C2%A7%D2%B9" xr:uid="{00000000-0004-0000-0D00-000027060000}"/>
    <hyperlink ref="E1584" r:id="rId1577" display="http://hfo63.cfo.in.th/CheckDataDtl.aspx?orgid=00413&amp;balance=&amp;month=4&amp;year=2020&amp;thetype=%A7%BA%CB%B9%E8%C7%C2%A7%D2%B9" xr:uid="{00000000-0004-0000-0D00-000028060000}"/>
    <hyperlink ref="E1585" r:id="rId1578" display="http://hfo63.cfo.in.th/CheckDataDtl.aspx?orgid=00414&amp;balance=&amp;month=4&amp;year=2020&amp;thetype=%A7%BA%CB%B9%E8%C7%C2%A7%D2%B9" xr:uid="{00000000-0004-0000-0D00-000029060000}"/>
    <hyperlink ref="E1586" r:id="rId1579" display="http://hfo63.cfo.in.th/CheckDataDtl.aspx?orgid=00415&amp;balance=&amp;month=4&amp;year=2020&amp;thetype=%A7%BA%CB%B9%E8%C7%C2%A7%D2%B9" xr:uid="{00000000-0004-0000-0D00-00002A060000}"/>
    <hyperlink ref="E1587" r:id="rId1580" display="http://hfo63.cfo.in.th/CheckDataDtl.aspx?orgid=04481&amp;balance=%A7%BA%B4%D8%C5%3Cbr/%3E%A7%BA%CA%D1%C1%BE%D1%B9%B8%EC%A1%D1%B9&amp;month=4&amp;year=2020&amp;thetype=%A7%BA%CB%B9%E8%C7%C2%A7%D2%B9" xr:uid="{00000000-0004-0000-0D00-00002B060000}"/>
    <hyperlink ref="E1588" r:id="rId1581" display="http://hfo63.cfo.in.th/CheckDataDtl.aspx?orgid=04481&amp;balance=%A7%BA%B4%D8%C5%3Cbr/%3E%A7%BA%CA%D1%C1%BE%D1%B9%B8%EC%A1%D1%B9&amp;month=4&amp;year=2020&amp;thetype=%A7%BA%CB%B9%E8%C7%C2%A7%D2%B9" xr:uid="{00000000-0004-0000-0D00-00002C060000}"/>
    <hyperlink ref="E1589" r:id="rId1582" display="http://hfo63.cfo.in.th/CheckDataDtl.aspx?orgid=04482&amp;balance=%A7%BA%B4%D8%C5%3Cbr/%3E%A7%BA%CA%D1%C1%BE%D1%B9%B8%EC%A1%D1%B9&amp;month=4&amp;year=2020&amp;thetype=%A7%BA%CB%B9%E8%C7%C2%A7%D2%B9" xr:uid="{00000000-0004-0000-0D00-00002D060000}"/>
    <hyperlink ref="E1590" r:id="rId1583" display="http://hfo63.cfo.in.th/CheckDataDtl.aspx?orgid=04482&amp;balance=%A7%BA%B4%D8%C5%3Cbr/%3E%A7%BA%CA%D1%C1%BE%D1%B9%B8%EC%A1%D1%B9&amp;month=4&amp;year=2020&amp;thetype=%A7%BA%CB%B9%E8%C7%C2%A7%D2%B9" xr:uid="{00000000-0004-0000-0D00-00002E060000}"/>
    <hyperlink ref="E1591" r:id="rId1584" display="http://hfo63.cfo.in.th/CheckDataDtl.aspx?orgid=04483&amp;balance=%A7%BA%B4%D8%C5%3Cbr/%3E%A7%BA%CA%D1%C1%BE%D1%B9%B8%EC%A1%D1%B9&amp;month=4&amp;year=2020&amp;thetype=%A7%BA%CB%B9%E8%C7%C2%A7%D2%B9" xr:uid="{00000000-0004-0000-0D00-00002F060000}"/>
    <hyperlink ref="E1592" r:id="rId1585" display="http://hfo63.cfo.in.th/CheckDataDtl.aspx?orgid=04483&amp;balance=%A7%BA%B4%D8%C5%3Cbr/%3E%A7%BA%CA%D1%C1%BE%D1%B9%B8%EC%A1%D1%B9&amp;month=4&amp;year=2020&amp;thetype=%A7%BA%CB%B9%E8%C7%C2%A7%D2%B9" xr:uid="{00000000-0004-0000-0D00-000030060000}"/>
    <hyperlink ref="E1593" r:id="rId1586" display="http://hfo63.cfo.in.th/CheckDataDtl.aspx?orgid=04484&amp;balance=%A7%BA%B4%D8%C5%3Cbr/%3E%A7%BA%CA%D1%C1%BE%D1%B9%B8%EC%A1%D1%B9&amp;month=4&amp;year=2020&amp;thetype=%A7%BA%CB%B9%E8%C7%C2%A7%D2%B9" xr:uid="{00000000-0004-0000-0D00-000031060000}"/>
    <hyperlink ref="E1594" r:id="rId1587" display="http://hfo63.cfo.in.th/CheckDataDtl.aspx?orgid=04484&amp;balance=%A7%BA%B4%D8%C5%3Cbr/%3E%A7%BA%CA%D1%C1%BE%D1%B9%B8%EC%A1%D1%B9&amp;month=4&amp;year=2020&amp;thetype=%A7%BA%CB%B9%E8%C7%C2%A7%D2%B9" xr:uid="{00000000-0004-0000-0D00-000032060000}"/>
    <hyperlink ref="E1595" r:id="rId1588" display="http://hfo63.cfo.in.th/CheckDataDtl.aspx?orgid=04485&amp;balance=%A7%BA%B4%D8%C5%3Cbr/%3E%A7%BA%CA%D1%C1%BE%D1%B9%B8%EC%A1%D1%B9&amp;month=4&amp;year=2020&amp;thetype=%A7%BA%CB%B9%E8%C7%C2%A7%D2%B9" xr:uid="{00000000-0004-0000-0D00-000033060000}"/>
    <hyperlink ref="E1596" r:id="rId1589" display="http://hfo63.cfo.in.th/CheckDataDtl.aspx?orgid=04485&amp;balance=%A7%BA%B4%D8%C5%3Cbr/%3E%A7%BA%CA%D1%C1%BE%D1%B9%B8%EC%A1%D1%B9&amp;month=4&amp;year=2020&amp;thetype=%A7%BA%CB%B9%E8%C7%C2%A7%D2%B9" xr:uid="{00000000-0004-0000-0D00-000034060000}"/>
    <hyperlink ref="E1597" r:id="rId1590" display="http://hfo63.cfo.in.th/CheckDataDtl.aspx?orgid=04486&amp;balance=%A7%BA%B4%D8%C5%3Cbr/%3E%A7%BA%CA%D1%C1%BE%D1%B9%B8%EC%A1%D1%B9&amp;month=4&amp;year=2020&amp;thetype=%A7%BA%CB%B9%E8%C7%C2%A7%D2%B9" xr:uid="{00000000-0004-0000-0D00-000035060000}"/>
    <hyperlink ref="E1598" r:id="rId1591" display="http://hfo63.cfo.in.th/CheckDataDtl.aspx?orgid=04486&amp;balance=%A7%BA%B4%D8%C5%3Cbr/%3E%A7%BA%CA%D1%C1%BE%D1%B9%B8%EC%A1%D1%B9&amp;month=4&amp;year=2020&amp;thetype=%A7%BA%CB%B9%E8%C7%C2%A7%D2%B9" xr:uid="{00000000-0004-0000-0D00-000036060000}"/>
    <hyperlink ref="E1599" r:id="rId1592" display="http://hfo63.cfo.in.th/CheckDataDtl.aspx?orgid=04487&amp;balance=%A7%BA%B4%D8%C5%3Cbr/%3E%A7%BA%CA%D1%C1%BE%D1%B9%B8%EC%A1%D1%B9&amp;month=4&amp;year=2020&amp;thetype=%A7%BA%CB%B9%E8%C7%C2%A7%D2%B9" xr:uid="{00000000-0004-0000-0D00-000037060000}"/>
    <hyperlink ref="E1600" r:id="rId1593" display="http://hfo63.cfo.in.th/CheckDataDtl.aspx?orgid=04487&amp;balance=%A7%BA%B4%D8%C5%3Cbr/%3E%A7%BA%CA%D1%C1%BE%D1%B9%B8%EC%A1%D1%B9&amp;month=4&amp;year=2020&amp;thetype=%A7%BA%CB%B9%E8%C7%C2%A7%D2%B9" xr:uid="{00000000-0004-0000-0D00-000038060000}"/>
    <hyperlink ref="E1601" r:id="rId1594" display="http://hfo63.cfo.in.th/CheckDataDtl.aspx?orgid=04488&amp;balance=%A7%BA%B4%D8%C5%3Cbr/%3E%A7%BA%CA%D1%C1%BE%D1%B9%B8%EC%A1%D1%B9&amp;month=4&amp;year=2020&amp;thetype=%A7%BA%CB%B9%E8%C7%C2%A7%D2%B9" xr:uid="{00000000-0004-0000-0D00-000039060000}"/>
    <hyperlink ref="E1602" r:id="rId1595" display="http://hfo63.cfo.in.th/CheckDataDtl.aspx?orgid=04488&amp;balance=%A7%BA%B4%D8%C5%3Cbr/%3E%A7%BA%CA%D1%C1%BE%D1%B9%B8%EC%A1%D1%B9&amp;month=4&amp;year=2020&amp;thetype=%A7%BA%CB%B9%E8%C7%C2%A7%D2%B9" xr:uid="{00000000-0004-0000-0D00-00003A060000}"/>
    <hyperlink ref="E1603" r:id="rId1596" display="http://hfo63.cfo.in.th/CheckDataDtl.aspx?orgid=04489&amp;balance=%A7%BA%B4%D8%C5%3Cbr/%3E%A7%BA%CA%D1%C1%BE%D1%B9%B8%EC%A1%D1%B9&amp;month=4&amp;year=2020&amp;thetype=%A7%BA%CB%B9%E8%C7%C2%A7%D2%B9" xr:uid="{00000000-0004-0000-0D00-00003B060000}"/>
    <hyperlink ref="E1604" r:id="rId1597" display="http://hfo63.cfo.in.th/CheckDataDtl.aspx?orgid=04489&amp;balance=%A7%BA%B4%D8%C5%3Cbr/%3E%A7%BA%CA%D1%C1%BE%D1%B9%B8%EC%A1%D1%B9&amp;month=4&amp;year=2020&amp;thetype=%A7%BA%CB%B9%E8%C7%C2%A7%D2%B9" xr:uid="{00000000-0004-0000-0D00-00003C060000}"/>
    <hyperlink ref="E1605" r:id="rId1598" display="http://hfo63.cfo.in.th/CheckDataDtl.aspx?orgid=04490&amp;balance=%A7%BA%B4%D8%C5%3Cbr/%3E%A7%BA%CA%D1%C1%BE%D1%B9%B8%EC%A1%D1%B9&amp;month=4&amp;year=2020&amp;thetype=%A7%BA%CB%B9%E8%C7%C2%A7%D2%B9" xr:uid="{00000000-0004-0000-0D00-00003D060000}"/>
    <hyperlink ref="E1606" r:id="rId1599" display="http://hfo63.cfo.in.th/CheckDataDtl.aspx?orgid=04490&amp;balance=%A7%BA%B4%D8%C5%3Cbr/%3E%A7%BA%CA%D1%C1%BE%D1%B9%B8%EC%A1%D1%B9&amp;month=4&amp;year=2020&amp;thetype=%A7%BA%CB%B9%E8%C7%C2%A7%D2%B9" xr:uid="{00000000-0004-0000-0D00-00003E060000}"/>
    <hyperlink ref="E1607" r:id="rId1600" display="http://hfo63.cfo.in.th/CheckDataDtl.aspx?orgid=04491&amp;balance=%A7%BA%B4%D8%C5%3Cbr/%3E%A7%BA%CA%D1%C1%BE%D1%B9%B8%EC%A1%D1%B9&amp;month=4&amp;year=2020&amp;thetype=%A7%BA%CB%B9%E8%C7%C2%A7%D2%B9" xr:uid="{00000000-0004-0000-0D00-00003F060000}"/>
    <hyperlink ref="E1608" r:id="rId1601" display="http://hfo63.cfo.in.th/CheckDataDtl.aspx?orgid=04491&amp;balance=%A7%BA%B4%D8%C5%3Cbr/%3E%A7%BA%CA%D1%C1%BE%D1%B9%B8%EC%A1%D1%B9&amp;month=4&amp;year=2020&amp;thetype=%A7%BA%CB%B9%E8%C7%C2%A7%D2%B9" xr:uid="{00000000-0004-0000-0D00-000040060000}"/>
    <hyperlink ref="E1609" r:id="rId1602" display="http://hfo63.cfo.in.th/CheckDataDtl.aspx?orgid=04492&amp;balance=%A7%BA%B4%D8%C5%3Cbr/%3E%A7%BA%CA%D1%C1%BE%D1%B9%B8%EC%A1%D1%B9&amp;month=4&amp;year=2020&amp;thetype=%A7%BA%CB%B9%E8%C7%C2%A7%D2%B9" xr:uid="{00000000-0004-0000-0D00-000041060000}"/>
    <hyperlink ref="E1610" r:id="rId1603" display="http://hfo63.cfo.in.th/CheckDataDtl.aspx?orgid=04492&amp;balance=%A7%BA%B4%D8%C5%3Cbr/%3E%A7%BA%CA%D1%C1%BE%D1%B9%B8%EC%A1%D1%B9&amp;month=4&amp;year=2020&amp;thetype=%A7%BA%CB%B9%E8%C7%C2%A7%D2%B9" xr:uid="{00000000-0004-0000-0D00-000042060000}"/>
    <hyperlink ref="E1611" r:id="rId1604" display="http://hfo63.cfo.in.th/CheckDataDtl.aspx?orgid=04493&amp;balance=%A7%BA%B4%D8%C5%3Cbr/%3E%A7%BA%CA%D1%C1%BE%D1%B9%B8%EC%A1%D1%B9&amp;month=4&amp;year=2020&amp;thetype=%A7%BA%CB%B9%E8%C7%C2%A7%D2%B9" xr:uid="{00000000-0004-0000-0D00-000043060000}"/>
    <hyperlink ref="E1612" r:id="rId1605" display="http://hfo63.cfo.in.th/CheckDataDtl.aspx?orgid=04493&amp;balance=%A7%BA%B4%D8%C5%3Cbr/%3E%A7%BA%CA%D1%C1%BE%D1%B9%B8%EC%A1%D1%B9&amp;month=4&amp;year=2020&amp;thetype=%A7%BA%CB%B9%E8%C7%C2%A7%D2%B9" xr:uid="{00000000-0004-0000-0D00-000044060000}"/>
    <hyperlink ref="E1613" r:id="rId1606" display="http://hfo63.cfo.in.th/CheckDataDtl.aspx?orgid=04494&amp;balance=%A7%BA%B4%D8%C5%3Cbr/%3E%A7%BA%CA%D1%C1%BE%D1%B9%B8%EC%A1%D1%B9&amp;month=4&amp;year=2020&amp;thetype=%A7%BA%CB%B9%E8%C7%C2%A7%D2%B9" xr:uid="{00000000-0004-0000-0D00-000045060000}"/>
    <hyperlink ref="E1614" r:id="rId1607" display="http://hfo63.cfo.in.th/CheckDataDtl.aspx?orgid=04494&amp;balance=%A7%BA%B4%D8%C5%3Cbr/%3E%A7%BA%CA%D1%C1%BE%D1%B9%B8%EC%A1%D1%B9&amp;month=4&amp;year=2020&amp;thetype=%A7%BA%CB%B9%E8%C7%C2%A7%D2%B9" xr:uid="{00000000-0004-0000-0D00-000046060000}"/>
    <hyperlink ref="E1615" r:id="rId1608" display="http://hfo63.cfo.in.th/CheckDataDtl.aspx?orgid=04495&amp;balance=%A7%BA%B4%D8%C5%3Cbr/%3E%A7%BA%CA%D1%C1%BE%D1%B9%B8%EC%A1%D1%B9&amp;month=4&amp;year=2020&amp;thetype=%A7%BA%CB%B9%E8%C7%C2%A7%D2%B9" xr:uid="{00000000-0004-0000-0D00-000047060000}"/>
    <hyperlink ref="E1616" r:id="rId1609" display="http://hfo63.cfo.in.th/CheckDataDtl.aspx?orgid=04495&amp;balance=%A7%BA%B4%D8%C5%3Cbr/%3E%A7%BA%CA%D1%C1%BE%D1%B9%B8%EC%A1%D1%B9&amp;month=4&amp;year=2020&amp;thetype=%A7%BA%CB%B9%E8%C7%C2%A7%D2%B9" xr:uid="{00000000-0004-0000-0D00-000048060000}"/>
    <hyperlink ref="E1617" r:id="rId1610" display="http://hfo63.cfo.in.th/CheckDataDtl.aspx?orgid=04496&amp;balance=%A7%BA%B4%D8%C5%3Cbr/%3E%A7%BA%CA%D1%C1%BE%D1%B9%B8%EC%A1%D1%B9&amp;month=4&amp;year=2020&amp;thetype=%A7%BA%CB%B9%E8%C7%C2%A7%D2%B9" xr:uid="{00000000-0004-0000-0D00-000049060000}"/>
    <hyperlink ref="E1618" r:id="rId1611" display="http://hfo63.cfo.in.th/CheckDataDtl.aspx?orgid=04496&amp;balance=%A7%BA%B4%D8%C5%3Cbr/%3E%A7%BA%CA%D1%C1%BE%D1%B9%B8%EC%A1%D1%B9&amp;month=4&amp;year=2020&amp;thetype=%A7%BA%CB%B9%E8%C7%C2%A7%D2%B9" xr:uid="{00000000-0004-0000-0D00-00004A060000}"/>
    <hyperlink ref="E1619" r:id="rId1612" display="http://hfo63.cfo.in.th/CheckDataDtl.aspx?orgid=04497&amp;balance=%A7%BA%B4%D8%C5%3Cbr/%3E%A7%BA%CA%D1%C1%BE%D1%B9%B8%EC%A1%D1%B9&amp;month=4&amp;year=2020&amp;thetype=%A7%BA%CB%B9%E8%C7%C2%A7%D2%B9" xr:uid="{00000000-0004-0000-0D00-00004B060000}"/>
    <hyperlink ref="E1620" r:id="rId1613" display="http://hfo63.cfo.in.th/CheckDataDtl.aspx?orgid=04497&amp;balance=%A7%BA%B4%D8%C5%3Cbr/%3E%A7%BA%CA%D1%C1%BE%D1%B9%B8%EC%A1%D1%B9&amp;month=4&amp;year=2020&amp;thetype=%A7%BA%CB%B9%E8%C7%C2%A7%D2%B9" xr:uid="{00000000-0004-0000-0D00-00004C060000}"/>
    <hyperlink ref="E1621" r:id="rId1614" display="http://hfo63.cfo.in.th/CheckDataDtl.aspx?orgid=04498&amp;balance=%A7%BA%B4%D8%C5%3Cbr/%3E%A7%BA%CA%D1%C1%BE%D1%B9%B8%EC%A1%D1%B9&amp;month=4&amp;year=2020&amp;thetype=%A7%BA%CB%B9%E8%C7%C2%A7%D2%B9" xr:uid="{00000000-0004-0000-0D00-00004D060000}"/>
    <hyperlink ref="E1622" r:id="rId1615" display="http://hfo63.cfo.in.th/CheckDataDtl.aspx?orgid=04498&amp;balance=%A7%BA%B4%D8%C5%3Cbr/%3E%A7%BA%CA%D1%C1%BE%D1%B9%B8%EC%A1%D1%B9&amp;month=4&amp;year=2020&amp;thetype=%A7%BA%CB%B9%E8%C7%C2%A7%D2%B9" xr:uid="{00000000-0004-0000-0D00-00004E060000}"/>
    <hyperlink ref="E1623" r:id="rId1616" display="http://hfo63.cfo.in.th/CheckDataDtl.aspx?orgid=04499&amp;balance=%A7%BA%B4%D8%C5%3Cbr/%3E%A7%BA%CA%D1%C1%BE%D1%B9%B8%EC%A1%D1%B9&amp;month=4&amp;year=2020&amp;thetype=%A7%BA%CB%B9%E8%C7%C2%A7%D2%B9" xr:uid="{00000000-0004-0000-0D00-00004F060000}"/>
    <hyperlink ref="E1624" r:id="rId1617" display="http://hfo63.cfo.in.th/CheckDataDtl.aspx?orgid=04499&amp;balance=%A7%BA%B4%D8%C5%3Cbr/%3E%A7%BA%CA%D1%C1%BE%D1%B9%B8%EC%A1%D1%B9&amp;month=4&amp;year=2020&amp;thetype=%A7%BA%CB%B9%E8%C7%C2%A7%D2%B9" xr:uid="{00000000-0004-0000-0D00-000050060000}"/>
    <hyperlink ref="E1625" r:id="rId1618" display="http://hfo63.cfo.in.th/CheckDataDtl.aspx?orgid=04500&amp;balance=%A7%BA%B4%D8%C5%3Cbr/%3E%A7%BA%CA%D1%C1%BE%D1%B9%B8%EC%A1%D1%B9&amp;month=4&amp;year=2020&amp;thetype=%A7%BA%CB%B9%E8%C7%C2%A7%D2%B9" xr:uid="{00000000-0004-0000-0D00-000051060000}"/>
    <hyperlink ref="E1626" r:id="rId1619" display="http://hfo63.cfo.in.th/CheckDataDtl.aspx?orgid=04500&amp;balance=%A7%BA%B4%D8%C5%3Cbr/%3E%A7%BA%CA%D1%C1%BE%D1%B9%B8%EC%A1%D1%B9&amp;month=4&amp;year=2020&amp;thetype=%A7%BA%CB%B9%E8%C7%C2%A7%D2%B9" xr:uid="{00000000-0004-0000-0D00-000052060000}"/>
    <hyperlink ref="E1627" r:id="rId1620" display="http://hfo63.cfo.in.th/CheckDataDtl.aspx?orgid=04501&amp;balance=%A7%BA%B4%D8%C5%3Cbr/%3E%A7%BA%CA%D1%C1%BE%D1%B9%B8%EC%A1%D1%B9&amp;month=4&amp;year=2020&amp;thetype=%A7%BA%CB%B9%E8%C7%C2%A7%D2%B9" xr:uid="{00000000-0004-0000-0D00-000053060000}"/>
    <hyperlink ref="E1628" r:id="rId1621" display="http://hfo63.cfo.in.th/CheckDataDtl.aspx?orgid=04501&amp;balance=%A7%BA%B4%D8%C5%3Cbr/%3E%A7%BA%CA%D1%C1%BE%D1%B9%B8%EC%A1%D1%B9&amp;month=4&amp;year=2020&amp;thetype=%A7%BA%CB%B9%E8%C7%C2%A7%D2%B9" xr:uid="{00000000-0004-0000-0D00-000054060000}"/>
    <hyperlink ref="E1629" r:id="rId1622" display="http://hfo63.cfo.in.th/CheckDataDtl.aspx?orgid=04502&amp;balance=%A7%BA%B4%D8%C5%3Cbr/%3E%A7%BA%CA%D1%C1%BE%D1%B9%B8%EC%A1%D1%B9&amp;month=4&amp;year=2020&amp;thetype=%A7%BA%CB%B9%E8%C7%C2%A7%D2%B9" xr:uid="{00000000-0004-0000-0D00-000055060000}"/>
    <hyperlink ref="E1630" r:id="rId1623" display="http://hfo63.cfo.in.th/CheckDataDtl.aspx?orgid=04502&amp;balance=%A7%BA%B4%D8%C5%3Cbr/%3E%A7%BA%CA%D1%C1%BE%D1%B9%B8%EC%A1%D1%B9&amp;month=4&amp;year=2020&amp;thetype=%A7%BA%CB%B9%E8%C7%C2%A7%D2%B9" xr:uid="{00000000-0004-0000-0D00-000056060000}"/>
    <hyperlink ref="E1631" r:id="rId1624" display="http://hfo63.cfo.in.th/CheckDataDtl.aspx?orgid=04503&amp;balance=%A7%BA%B4%D8%C5%3Cbr/%3E%A7%BA%CA%D1%C1%BE%D1%B9%B8%EC%A1%D1%B9&amp;month=4&amp;year=2020&amp;thetype=%A7%BA%CB%B9%E8%C7%C2%A7%D2%B9" xr:uid="{00000000-0004-0000-0D00-000057060000}"/>
    <hyperlink ref="E1632" r:id="rId1625" display="http://hfo63.cfo.in.th/CheckDataDtl.aspx?orgid=04503&amp;balance=%A7%BA%B4%D8%C5%3Cbr/%3E%A7%BA%CA%D1%C1%BE%D1%B9%B8%EC%A1%D1%B9&amp;month=4&amp;year=2020&amp;thetype=%A7%BA%CB%B9%E8%C7%C2%A7%D2%B9" xr:uid="{00000000-0004-0000-0D00-000058060000}"/>
    <hyperlink ref="E1633" r:id="rId1626" display="http://hfo63.cfo.in.th/CheckDataDtl.aspx?orgid=04504&amp;balance=%A7%BA%B4%D8%C5%3Cbr/%3E%A7%BA%CA%D1%C1%BE%D1%B9%B8%EC%A1%D1%B9&amp;month=4&amp;year=2020&amp;thetype=%A7%BA%CB%B9%E8%C7%C2%A7%D2%B9" xr:uid="{00000000-0004-0000-0D00-000059060000}"/>
    <hyperlink ref="E1634" r:id="rId1627" display="http://hfo63.cfo.in.th/CheckDataDtl.aspx?orgid=04504&amp;balance=%A7%BA%B4%D8%C5%3Cbr/%3E%A7%BA%CA%D1%C1%BE%D1%B9%B8%EC%A1%D1%B9&amp;month=4&amp;year=2020&amp;thetype=%A7%BA%CB%B9%E8%C7%C2%A7%D2%B9" xr:uid="{00000000-0004-0000-0D00-00005A060000}"/>
    <hyperlink ref="E1635" r:id="rId1628" display="http://hfo63.cfo.in.th/CheckDataDtl.aspx?orgid=04505&amp;balance=%A7%BA%B4%D8%C5%3Cbr/%3E%A7%BA%CA%D1%C1%BE%D1%B9%B8%EC%A1%D1%B9&amp;month=4&amp;year=2020&amp;thetype=%A7%BA%CB%B9%E8%C7%C2%A7%D2%B9" xr:uid="{00000000-0004-0000-0D00-00005B060000}"/>
    <hyperlink ref="E1636" r:id="rId1629" display="http://hfo63.cfo.in.th/CheckDataDtl.aspx?orgid=04505&amp;balance=%A7%BA%B4%D8%C5%3Cbr/%3E%A7%BA%CA%D1%C1%BE%D1%B9%B8%EC%A1%D1%B9&amp;month=4&amp;year=2020&amp;thetype=%A7%BA%CB%B9%E8%C7%C2%A7%D2%B9" xr:uid="{00000000-0004-0000-0D00-00005C060000}"/>
    <hyperlink ref="E1637" r:id="rId1630" display="http://hfo63.cfo.in.th/CheckDataDtl.aspx?orgid=04506&amp;balance=%A7%BA%B4%D8%C5%3Cbr/%3E%A7%BA%CA%D1%C1%BE%D1%B9%B8%EC%A1%D1%B9&amp;month=4&amp;year=2020&amp;thetype=%A7%BA%CB%B9%E8%C7%C2%A7%D2%B9" xr:uid="{00000000-0004-0000-0D00-00005D060000}"/>
    <hyperlink ref="E1638" r:id="rId1631" display="http://hfo63.cfo.in.th/CheckDataDtl.aspx?orgid=04506&amp;balance=%A7%BA%B4%D8%C5%3Cbr/%3E%A7%BA%CA%D1%C1%BE%D1%B9%B8%EC%A1%D1%B9&amp;month=4&amp;year=2020&amp;thetype=%A7%BA%CB%B9%E8%C7%C2%A7%D2%B9" xr:uid="{00000000-0004-0000-0D00-00005E060000}"/>
    <hyperlink ref="E1639" r:id="rId1632" display="http://hfo63.cfo.in.th/CheckDataDtl.aspx?orgid=04507&amp;balance=%A7%BA%B4%D8%C5%3Cbr/%3E%A7%BA%CA%D1%C1%BE%D1%B9%B8%EC%A1%D1%B9&amp;month=4&amp;year=2020&amp;thetype=%A7%BA%CB%B9%E8%C7%C2%A7%D2%B9" xr:uid="{00000000-0004-0000-0D00-00005F060000}"/>
    <hyperlink ref="E1640" r:id="rId1633" display="http://hfo63.cfo.in.th/CheckDataDtl.aspx?orgid=04507&amp;balance=%A7%BA%B4%D8%C5%3Cbr/%3E%A7%BA%CA%D1%C1%BE%D1%B9%B8%EC%A1%D1%B9&amp;month=4&amp;year=2020&amp;thetype=%A7%BA%CB%B9%E8%C7%C2%A7%D2%B9" xr:uid="{00000000-0004-0000-0D00-000060060000}"/>
    <hyperlink ref="E1641" r:id="rId1634" display="http://hfo63.cfo.in.th/CheckDataDtl.aspx?orgid=04508&amp;balance=%A7%BA%B4%D8%C5%3Cbr/%3E%A7%BA%CA%D1%C1%BE%D1%B9%B8%EC%A1%D1%B9&amp;month=4&amp;year=2020&amp;thetype=%A7%BA%CB%B9%E8%C7%C2%A7%D2%B9" xr:uid="{00000000-0004-0000-0D00-000061060000}"/>
    <hyperlink ref="E1642" r:id="rId1635" display="http://hfo63.cfo.in.th/CheckDataDtl.aspx?orgid=04508&amp;balance=%A7%BA%B4%D8%C5%3Cbr/%3E%A7%BA%CA%D1%C1%BE%D1%B9%B8%EC%A1%D1%B9&amp;month=4&amp;year=2020&amp;thetype=%A7%BA%CB%B9%E8%C7%C2%A7%D2%B9" xr:uid="{00000000-0004-0000-0D00-000062060000}"/>
    <hyperlink ref="E1643" r:id="rId1636" display="http://hfo63.cfo.in.th/CheckDataDtl.aspx?orgid=04509&amp;balance=%A7%BA%B4%D8%C5%3Cbr/%3E%A7%BA%CA%D1%C1%BE%D1%B9%B8%EC%A1%D1%B9&amp;month=4&amp;year=2020&amp;thetype=%A7%BA%CB%B9%E8%C7%C2%A7%D2%B9" xr:uid="{00000000-0004-0000-0D00-000063060000}"/>
    <hyperlink ref="E1644" r:id="rId1637" display="http://hfo63.cfo.in.th/CheckDataDtl.aspx?orgid=04509&amp;balance=%A7%BA%B4%D8%C5%3Cbr/%3E%A7%BA%CA%D1%C1%BE%D1%B9%B8%EC%A1%D1%B9&amp;month=4&amp;year=2020&amp;thetype=%A7%BA%CB%B9%E8%C7%C2%A7%D2%B9" xr:uid="{00000000-0004-0000-0D00-000064060000}"/>
    <hyperlink ref="E1645" r:id="rId1638" display="http://hfo63.cfo.in.th/CheckDataDtl.aspx?orgid=04510&amp;balance=%A7%BA%B4%D8%C5%3Cbr/%3E%A7%BA%CA%D1%C1%BE%D1%B9%B8%EC%A1%D1%B9&amp;month=4&amp;year=2020&amp;thetype=%A7%BA%CB%B9%E8%C7%C2%A7%D2%B9" xr:uid="{00000000-0004-0000-0D00-000065060000}"/>
    <hyperlink ref="E1646" r:id="rId1639" display="http://hfo63.cfo.in.th/CheckDataDtl.aspx?orgid=04510&amp;balance=%A7%BA%B4%D8%C5%3Cbr/%3E%A7%BA%CA%D1%C1%BE%D1%B9%B8%EC%A1%D1%B9&amp;month=4&amp;year=2020&amp;thetype=%A7%BA%CB%B9%E8%C7%C2%A7%D2%B9" xr:uid="{00000000-0004-0000-0D00-000066060000}"/>
    <hyperlink ref="E1647" r:id="rId1640" display="http://hfo63.cfo.in.th/CheckDataDtl.aspx?orgid=04511&amp;balance=%A7%BA%B4%D8%C5%3Cbr/%3E%A7%BA%CA%D1%C1%BE%D1%B9%B8%EC%A1%D1%B9&amp;month=4&amp;year=2020&amp;thetype=%A7%BA%CB%B9%E8%C7%C2%A7%D2%B9" xr:uid="{00000000-0004-0000-0D00-000067060000}"/>
    <hyperlink ref="E1648" r:id="rId1641" display="http://hfo63.cfo.in.th/CheckDataDtl.aspx?orgid=04511&amp;balance=%A7%BA%B4%D8%C5%3Cbr/%3E%A7%BA%CA%D1%C1%BE%D1%B9%B8%EC%A1%D1%B9&amp;month=4&amp;year=2020&amp;thetype=%A7%BA%CB%B9%E8%C7%C2%A7%D2%B9" xr:uid="{00000000-0004-0000-0D00-000068060000}"/>
    <hyperlink ref="E1649" r:id="rId1642" display="http://hfo63.cfo.in.th/CheckDataDtl.aspx?orgid=04513&amp;balance=%A7%BA%B4%D8%C5%3Cbr/%3E%A7%BA%CA%D1%C1%BE%D1%B9%B8%EC%A1%D1%B9&amp;month=4&amp;year=2020&amp;thetype=%A7%BA%CB%B9%E8%C7%C2%A7%D2%B9" xr:uid="{00000000-0004-0000-0D00-000069060000}"/>
    <hyperlink ref="E1650" r:id="rId1643" display="http://hfo63.cfo.in.th/CheckDataDtl.aspx?orgid=04513&amp;balance=%A7%BA%B4%D8%C5%3Cbr/%3E%A7%BA%CA%D1%C1%BE%D1%B9%B8%EC%A1%D1%B9&amp;month=4&amp;year=2020&amp;thetype=%A7%BA%CB%B9%E8%C7%C2%A7%D2%B9" xr:uid="{00000000-0004-0000-0D00-00006A060000}"/>
    <hyperlink ref="E1651" r:id="rId1644" display="http://hfo63.cfo.in.th/CheckDataDtl.aspx?orgid=04514&amp;balance=%A7%BA%B4%D8%C5%3Cbr/%3E%A7%BA%CA%D1%C1%BE%D1%B9%B8%EC%A1%D1%B9&amp;month=4&amp;year=2020&amp;thetype=%A7%BA%CB%B9%E8%C7%C2%A7%D2%B9" xr:uid="{00000000-0004-0000-0D00-00006B060000}"/>
    <hyperlink ref="E1652" r:id="rId1645" display="http://hfo63.cfo.in.th/CheckDataDtl.aspx?orgid=04514&amp;balance=%A7%BA%B4%D8%C5%3Cbr/%3E%A7%BA%CA%D1%C1%BE%D1%B9%B8%EC%A1%D1%B9&amp;month=4&amp;year=2020&amp;thetype=%A7%BA%CB%B9%E8%C7%C2%A7%D2%B9" xr:uid="{00000000-0004-0000-0D00-00006C060000}"/>
    <hyperlink ref="E1653" r:id="rId1646" display="http://hfo63.cfo.in.th/CheckDataDtl.aspx?orgid=04515&amp;balance=%A7%BA%B4%D8%C5%3Cbr/%3E%A7%BA%CA%D1%C1%BE%D1%B9%B8%EC%A1%D1%B9&amp;month=4&amp;year=2020&amp;thetype=%A7%BA%CB%B9%E8%C7%C2%A7%D2%B9" xr:uid="{00000000-0004-0000-0D00-00006D060000}"/>
    <hyperlink ref="E1654" r:id="rId1647" display="http://hfo63.cfo.in.th/CheckDataDtl.aspx?orgid=04515&amp;balance=%A7%BA%B4%D8%C5%3Cbr/%3E%A7%BA%CA%D1%C1%BE%D1%B9%B8%EC%A1%D1%B9&amp;month=4&amp;year=2020&amp;thetype=%A7%BA%CB%B9%E8%C7%C2%A7%D2%B9" xr:uid="{00000000-0004-0000-0D00-00006E060000}"/>
    <hyperlink ref="E1655" r:id="rId1648" display="http://hfo63.cfo.in.th/CheckDataDtl.aspx?orgid=04516&amp;balance=%A7%BA%B4%D8%C5%3Cbr/%3E%A7%BA%CA%D1%C1%BE%D1%B9%B8%EC%A1%D1%B9&amp;month=4&amp;year=2020&amp;thetype=%A7%BA%CB%B9%E8%C7%C2%A7%D2%B9" xr:uid="{00000000-0004-0000-0D00-00006F060000}"/>
    <hyperlink ref="E1656" r:id="rId1649" display="http://hfo63.cfo.in.th/CheckDataDtl.aspx?orgid=04516&amp;balance=%A7%BA%B4%D8%C5%3Cbr/%3E%A7%BA%CA%D1%C1%BE%D1%B9%B8%EC%A1%D1%B9&amp;month=4&amp;year=2020&amp;thetype=%A7%BA%CB%B9%E8%C7%C2%A7%D2%B9" xr:uid="{00000000-0004-0000-0D00-000070060000}"/>
    <hyperlink ref="E1657" r:id="rId1650" display="http://hfo63.cfo.in.th/CheckDataDtl.aspx?orgid=04518&amp;balance=%A7%BA%B4%D8%C5%3Cbr/%3E%A7%BA%CA%D1%C1%BE%D1%B9%B8%EC%A1%D1%B9&amp;month=4&amp;year=2020&amp;thetype=%A7%BA%CB%B9%E8%C7%C2%A7%D2%B9" xr:uid="{00000000-0004-0000-0D00-000071060000}"/>
    <hyperlink ref="E1658" r:id="rId1651" display="http://hfo63.cfo.in.th/CheckDataDtl.aspx?orgid=04518&amp;balance=%A7%BA%B4%D8%C5%3Cbr/%3E%A7%BA%CA%D1%C1%BE%D1%B9%B8%EC%A1%D1%B9&amp;month=4&amp;year=2020&amp;thetype=%A7%BA%CB%B9%E8%C7%C2%A7%D2%B9" xr:uid="{00000000-0004-0000-0D00-000072060000}"/>
    <hyperlink ref="E1659" r:id="rId1652" display="http://hfo63.cfo.in.th/CheckDataDtl.aspx?orgid=04519&amp;balance=%A7%BA%B4%D8%C5%3Cbr/%3E%A7%BA%CA%D1%C1%BE%D1%B9%B8%EC%A1%D1%B9&amp;month=4&amp;year=2020&amp;thetype=%A7%BA%CB%B9%E8%C7%C2%A7%D2%B9" xr:uid="{00000000-0004-0000-0D00-000073060000}"/>
    <hyperlink ref="E1660" r:id="rId1653" display="http://hfo63.cfo.in.th/CheckDataDtl.aspx?orgid=04519&amp;balance=%A7%BA%B4%D8%C5%3Cbr/%3E%A7%BA%CA%D1%C1%BE%D1%B9%B8%EC%A1%D1%B9&amp;month=4&amp;year=2020&amp;thetype=%A7%BA%CB%B9%E8%C7%C2%A7%D2%B9" xr:uid="{00000000-0004-0000-0D00-000074060000}"/>
    <hyperlink ref="E1661" r:id="rId1654" display="http://hfo63.cfo.in.th/CheckDataDtl.aspx?orgid=04520&amp;balance=%A7%BA%B4%D8%C5%3Cbr/%3E%A7%BA%CA%D1%C1%BE%D1%B9%B8%EC%A1%D1%B9&amp;month=4&amp;year=2020&amp;thetype=%A7%BA%CB%B9%E8%C7%C2%A7%D2%B9" xr:uid="{00000000-0004-0000-0D00-000075060000}"/>
    <hyperlink ref="E1662" r:id="rId1655" display="http://hfo63.cfo.in.th/CheckDataDtl.aspx?orgid=04520&amp;balance=%A7%BA%B4%D8%C5%3Cbr/%3E%A7%BA%CA%D1%C1%BE%D1%B9%B8%EC%A1%D1%B9&amp;month=4&amp;year=2020&amp;thetype=%A7%BA%CB%B9%E8%C7%C2%A7%D2%B9" xr:uid="{00000000-0004-0000-0D00-000076060000}"/>
    <hyperlink ref="E1663" r:id="rId1656" display="http://hfo63.cfo.in.th/CheckDataDtl.aspx?orgid=04521&amp;balance=%A7%BA%B4%D8%C5%3Cbr/%3E%A7%BA%CA%D1%C1%BE%D1%B9%B8%EC%A1%D1%B9&amp;month=4&amp;year=2020&amp;thetype=%A7%BA%CB%B9%E8%C7%C2%A7%D2%B9" xr:uid="{00000000-0004-0000-0D00-000077060000}"/>
    <hyperlink ref="E1664" r:id="rId1657" display="http://hfo63.cfo.in.th/CheckDataDtl.aspx?orgid=04521&amp;balance=%A7%BA%B4%D8%C5%3Cbr/%3E%A7%BA%CA%D1%C1%BE%D1%B9%B8%EC%A1%D1%B9&amp;month=4&amp;year=2020&amp;thetype=%A7%BA%CB%B9%E8%C7%C2%A7%D2%B9" xr:uid="{00000000-0004-0000-0D00-000078060000}"/>
    <hyperlink ref="E1665" r:id="rId1658" display="http://hfo63.cfo.in.th/CheckDataDtl.aspx?orgid=04522&amp;balance=%A7%BA%B4%D8%C5%3Cbr/%3E%A7%BA%CA%D1%C1%BE%D1%B9%B8%EC%A1%D1%B9&amp;month=4&amp;year=2020&amp;thetype=%A7%BA%CB%B9%E8%C7%C2%A7%D2%B9" xr:uid="{00000000-0004-0000-0D00-000079060000}"/>
    <hyperlink ref="E1666" r:id="rId1659" display="http://hfo63.cfo.in.th/CheckDataDtl.aspx?orgid=04522&amp;balance=%A7%BA%B4%D8%C5%3Cbr/%3E%A7%BA%CA%D1%C1%BE%D1%B9%B8%EC%A1%D1%B9&amp;month=4&amp;year=2020&amp;thetype=%A7%BA%CB%B9%E8%C7%C2%A7%D2%B9" xr:uid="{00000000-0004-0000-0D00-00007A060000}"/>
    <hyperlink ref="E1667" r:id="rId1660" display="http://hfo63.cfo.in.th/CheckDataDtl.aspx?orgid=04523&amp;balance=%A7%BA%B4%D8%C5%3Cbr/%3E%A7%BA%CA%D1%C1%BE%D1%B9%B8%EC%A1%D1%B9&amp;month=4&amp;year=2020&amp;thetype=%A7%BA%CB%B9%E8%C7%C2%A7%D2%B9" xr:uid="{00000000-0004-0000-0D00-00007B060000}"/>
    <hyperlink ref="E1668" r:id="rId1661" display="http://hfo63.cfo.in.th/CheckDataDtl.aspx?orgid=04523&amp;balance=%A7%BA%B4%D8%C5%3Cbr/%3E%A7%BA%CA%D1%C1%BE%D1%B9%B8%EC%A1%D1%B9&amp;month=4&amp;year=2020&amp;thetype=%A7%BA%CB%B9%E8%C7%C2%A7%D2%B9" xr:uid="{00000000-0004-0000-0D00-00007C060000}"/>
    <hyperlink ref="E1669" r:id="rId1662" display="http://hfo63.cfo.in.th/CheckDataDtl.aspx?orgid=04524&amp;balance=%A7%BA%B4%D8%C5%3Cbr/%3E%A7%BA%CA%D1%C1%BE%D1%B9%B8%EC%A1%D1%B9&amp;month=4&amp;year=2020&amp;thetype=%A7%BA%CB%B9%E8%C7%C2%A7%D2%B9" xr:uid="{00000000-0004-0000-0D00-00007D060000}"/>
    <hyperlink ref="E1670" r:id="rId1663" display="http://hfo63.cfo.in.th/CheckDataDtl.aspx?orgid=04524&amp;balance=%A7%BA%B4%D8%C5%3Cbr/%3E%A7%BA%CA%D1%C1%BE%D1%B9%B8%EC%A1%D1%B9&amp;month=4&amp;year=2020&amp;thetype=%A7%BA%CB%B9%E8%C7%C2%A7%D2%B9" xr:uid="{00000000-0004-0000-0D00-00007E060000}"/>
    <hyperlink ref="E1671" r:id="rId1664" display="http://hfo63.cfo.in.th/CheckDataDtl.aspx?orgid=04525&amp;balance=%A7%BA%B4%D8%C5%3Cbr/%3E%A7%BA%CA%D1%C1%BE%D1%B9%B8%EC%A1%D1%B9&amp;month=4&amp;year=2020&amp;thetype=%A7%BA%CB%B9%E8%C7%C2%A7%D2%B9" xr:uid="{00000000-0004-0000-0D00-00007F060000}"/>
    <hyperlink ref="E1672" r:id="rId1665" display="http://hfo63.cfo.in.th/CheckDataDtl.aspx?orgid=04525&amp;balance=%A7%BA%B4%D8%C5%3Cbr/%3E%A7%BA%CA%D1%C1%BE%D1%B9%B8%EC%A1%D1%B9&amp;month=4&amp;year=2020&amp;thetype=%A7%BA%CB%B9%E8%C7%C2%A7%D2%B9" xr:uid="{00000000-0004-0000-0D00-000080060000}"/>
    <hyperlink ref="E1673" r:id="rId1666" display="http://hfo63.cfo.in.th/CheckDataDtl.aspx?orgid=04526&amp;balance=%A7%BA%B4%D8%C5%3Cbr/%3E%A7%BA%CA%D1%C1%BE%D1%B9%B8%EC%A1%D1%B9&amp;month=4&amp;year=2020&amp;thetype=%A7%BA%CB%B9%E8%C7%C2%A7%D2%B9" xr:uid="{00000000-0004-0000-0D00-000081060000}"/>
    <hyperlink ref="E1674" r:id="rId1667" display="http://hfo63.cfo.in.th/CheckDataDtl.aspx?orgid=04526&amp;balance=%A7%BA%B4%D8%C5%3Cbr/%3E%A7%BA%CA%D1%C1%BE%D1%B9%B8%EC%A1%D1%B9&amp;month=4&amp;year=2020&amp;thetype=%A7%BA%CB%B9%E8%C7%C2%A7%D2%B9" xr:uid="{00000000-0004-0000-0D00-000082060000}"/>
    <hyperlink ref="E1675" r:id="rId1668" display="http://hfo63.cfo.in.th/CheckDataDtl.aspx?orgid=04527&amp;balance=%A7%BA%B4%D8%C5%3Cbr/%3E%A7%BA%CA%D1%C1%BE%D1%B9%B8%EC%A1%D1%B9&amp;month=4&amp;year=2020&amp;thetype=%A7%BA%CB%B9%E8%C7%C2%A7%D2%B9" xr:uid="{00000000-0004-0000-0D00-000083060000}"/>
    <hyperlink ref="E1676" r:id="rId1669" display="http://hfo63.cfo.in.th/CheckDataDtl.aspx?orgid=04527&amp;balance=%A7%BA%B4%D8%C5%3Cbr/%3E%A7%BA%CA%D1%C1%BE%D1%B9%B8%EC%A1%D1%B9&amp;month=4&amp;year=2020&amp;thetype=%A7%BA%CB%B9%E8%C7%C2%A7%D2%B9" xr:uid="{00000000-0004-0000-0D00-000084060000}"/>
    <hyperlink ref="E1677" r:id="rId1670" display="http://hfo63.cfo.in.th/CheckDataDtl.aspx?orgid=04528&amp;balance=%A7%BA%B4%D8%C5%3Cbr/%3E%A7%BA%CA%D1%C1%BE%D1%B9%B8%EC%A1%D1%B9&amp;month=4&amp;year=2020&amp;thetype=%A7%BA%CB%B9%E8%C7%C2%A7%D2%B9" xr:uid="{00000000-0004-0000-0D00-000085060000}"/>
    <hyperlink ref="E1678" r:id="rId1671" display="http://hfo63.cfo.in.th/CheckDataDtl.aspx?orgid=04528&amp;balance=%A7%BA%B4%D8%C5%3Cbr/%3E%A7%BA%CA%D1%C1%BE%D1%B9%B8%EC%A1%D1%B9&amp;month=4&amp;year=2020&amp;thetype=%A7%BA%CB%B9%E8%C7%C2%A7%D2%B9" xr:uid="{00000000-0004-0000-0D00-000086060000}"/>
    <hyperlink ref="E1679" r:id="rId1672" display="http://hfo63.cfo.in.th/CheckDataDtl.aspx?orgid=04529&amp;balance=%A7%BA%B4%D8%C5%3Cbr/%3E%A7%BA%CA%D1%C1%BE%D1%B9%B8%EC%A1%D1%B9&amp;month=4&amp;year=2020&amp;thetype=%A7%BA%CB%B9%E8%C7%C2%A7%D2%B9" xr:uid="{00000000-0004-0000-0D00-000087060000}"/>
    <hyperlink ref="E1680" r:id="rId1673" display="http://hfo63.cfo.in.th/CheckDataDtl.aspx?orgid=04529&amp;balance=%A7%BA%B4%D8%C5%3Cbr/%3E%A7%BA%CA%D1%C1%BE%D1%B9%B8%EC%A1%D1%B9&amp;month=4&amp;year=2020&amp;thetype=%A7%BA%CB%B9%E8%C7%C2%A7%D2%B9" xr:uid="{00000000-0004-0000-0D00-000088060000}"/>
    <hyperlink ref="E1681" r:id="rId1674" display="http://hfo63.cfo.in.th/CheckDataDtl.aspx?orgid=04530&amp;balance=%A7%BA%B4%D8%C5%3Cbr/%3E%A7%BA%CA%D1%C1%BE%D1%B9%B8%EC%A1%D1%B9&amp;month=4&amp;year=2020&amp;thetype=%A7%BA%CB%B9%E8%C7%C2%A7%D2%B9" xr:uid="{00000000-0004-0000-0D00-000089060000}"/>
    <hyperlink ref="E1682" r:id="rId1675" display="http://hfo63.cfo.in.th/CheckDataDtl.aspx?orgid=04530&amp;balance=%A7%BA%B4%D8%C5%3Cbr/%3E%A7%BA%CA%D1%C1%BE%D1%B9%B8%EC%A1%D1%B9&amp;month=4&amp;year=2020&amp;thetype=%A7%BA%CB%B9%E8%C7%C2%A7%D2%B9" xr:uid="{00000000-0004-0000-0D00-00008A060000}"/>
    <hyperlink ref="E1683" r:id="rId1676" display="http://hfo63.cfo.in.th/CheckDataDtl.aspx?orgid=04531&amp;balance=%A7%BA%B4%D8%C5%3Cbr/%3E%A7%BA%CA%D1%C1%BE%D1%B9%B8%EC%A1%D1%B9&amp;month=4&amp;year=2020&amp;thetype=%A7%BA%CB%B9%E8%C7%C2%A7%D2%B9" xr:uid="{00000000-0004-0000-0D00-00008B060000}"/>
    <hyperlink ref="E1684" r:id="rId1677" display="http://hfo63.cfo.in.th/CheckDataDtl.aspx?orgid=04531&amp;balance=%A7%BA%B4%D8%C5%3Cbr/%3E%A7%BA%CA%D1%C1%BE%D1%B9%B8%EC%A1%D1%B9&amp;month=4&amp;year=2020&amp;thetype=%A7%BA%CB%B9%E8%C7%C2%A7%D2%B9" xr:uid="{00000000-0004-0000-0D00-00008C060000}"/>
    <hyperlink ref="E1685" r:id="rId1678" display="http://hfo63.cfo.in.th/CheckDataDtl.aspx?orgid=04532&amp;balance=%A7%BA%B4%D8%C5%3Cbr/%3E%A7%BA%CA%D1%C1%BE%D1%B9%B8%EC%A1%D1%B9&amp;month=4&amp;year=2020&amp;thetype=%A7%BA%CB%B9%E8%C7%C2%A7%D2%B9" xr:uid="{00000000-0004-0000-0D00-00008D060000}"/>
    <hyperlink ref="E1686" r:id="rId1679" display="http://hfo63.cfo.in.th/CheckDataDtl.aspx?orgid=04532&amp;balance=%A7%BA%B4%D8%C5%3Cbr/%3E%A7%BA%CA%D1%C1%BE%D1%B9%B8%EC%A1%D1%B9&amp;month=4&amp;year=2020&amp;thetype=%A7%BA%CB%B9%E8%C7%C2%A7%D2%B9" xr:uid="{00000000-0004-0000-0D00-00008E060000}"/>
    <hyperlink ref="E1687" r:id="rId1680" display="http://hfo63.cfo.in.th/CheckDataDtl.aspx?orgid=04533&amp;balance=%A7%BA%B4%D8%C5%3Cbr/%3E%A7%BA%CA%D1%C1%BE%D1%B9%B8%EC%A1%D1%B9&amp;month=4&amp;year=2020&amp;thetype=%A7%BA%CB%B9%E8%C7%C2%A7%D2%B9" xr:uid="{00000000-0004-0000-0D00-00008F060000}"/>
    <hyperlink ref="E1688" r:id="rId1681" display="http://hfo63.cfo.in.th/CheckDataDtl.aspx?orgid=04533&amp;balance=%A7%BA%B4%D8%C5%3Cbr/%3E%A7%BA%CA%D1%C1%BE%D1%B9%B8%EC%A1%D1%B9&amp;month=4&amp;year=2020&amp;thetype=%A7%BA%CB%B9%E8%C7%C2%A7%D2%B9" xr:uid="{00000000-0004-0000-0D00-000090060000}"/>
    <hyperlink ref="E1689" r:id="rId1682" display="http://hfo63.cfo.in.th/CheckDataDtl.aspx?orgid=04534&amp;balance=%A7%BA%B4%D8%C5%3Cbr/%3E%A7%BA%CA%D1%C1%BE%D1%B9%B8%EC%A1%D1%B9&amp;month=4&amp;year=2020&amp;thetype=%A7%BA%CB%B9%E8%C7%C2%A7%D2%B9" xr:uid="{00000000-0004-0000-0D00-000091060000}"/>
    <hyperlink ref="E1690" r:id="rId1683" display="http://hfo63.cfo.in.th/CheckDataDtl.aspx?orgid=04534&amp;balance=%A7%BA%B4%D8%C5%3Cbr/%3E%A7%BA%CA%D1%C1%BE%D1%B9%B8%EC%A1%D1%B9&amp;month=4&amp;year=2020&amp;thetype=%A7%BA%CB%B9%E8%C7%C2%A7%D2%B9" xr:uid="{00000000-0004-0000-0D00-000092060000}"/>
    <hyperlink ref="E1691" r:id="rId1684" display="http://hfo63.cfo.in.th/CheckDataDtl.aspx?orgid=04535&amp;balance=%A7%BA%B4%D8%C5%3Cbr/%3E%A7%BA%CA%D1%C1%BE%D1%B9%B8%EC%A1%D1%B9&amp;month=4&amp;year=2020&amp;thetype=%A7%BA%CB%B9%E8%C7%C2%A7%D2%B9" xr:uid="{00000000-0004-0000-0D00-000093060000}"/>
    <hyperlink ref="E1692" r:id="rId1685" display="http://hfo63.cfo.in.th/CheckDataDtl.aspx?orgid=04535&amp;balance=%A7%BA%B4%D8%C5%3Cbr/%3E%A7%BA%CA%D1%C1%BE%D1%B9%B8%EC%A1%D1%B9&amp;month=4&amp;year=2020&amp;thetype=%A7%BA%CB%B9%E8%C7%C2%A7%D2%B9" xr:uid="{00000000-0004-0000-0D00-000094060000}"/>
    <hyperlink ref="E1693" r:id="rId1686" display="http://hfo63.cfo.in.th/CheckDataDtl.aspx?orgid=04536&amp;balance=%A7%BA%B4%D8%C5%3Cbr/%3E%A7%BA%CA%D1%C1%BE%D1%B9%B8%EC%A1%D1%B9&amp;month=4&amp;year=2020&amp;thetype=%A7%BA%CB%B9%E8%C7%C2%A7%D2%B9" xr:uid="{00000000-0004-0000-0D00-000095060000}"/>
    <hyperlink ref="E1694" r:id="rId1687" display="http://hfo63.cfo.in.th/CheckDataDtl.aspx?orgid=04536&amp;balance=%A7%BA%B4%D8%C5%3Cbr/%3E%A7%BA%CA%D1%C1%BE%D1%B9%B8%EC%A1%D1%B9&amp;month=4&amp;year=2020&amp;thetype=%A7%BA%CB%B9%E8%C7%C2%A7%D2%B9" xr:uid="{00000000-0004-0000-0D00-000096060000}"/>
    <hyperlink ref="E1695" r:id="rId1688" display="http://hfo63.cfo.in.th/CheckDataDtl.aspx?orgid=04537&amp;balance=%A7%BA%B4%D8%C5%3Cbr/%3E%A7%BA%CA%D1%C1%BE%D1%B9%B8%EC%A1%D1%B9&amp;month=4&amp;year=2020&amp;thetype=%A7%BA%CB%B9%E8%C7%C2%A7%D2%B9" xr:uid="{00000000-0004-0000-0D00-000097060000}"/>
    <hyperlink ref="E1696" r:id="rId1689" display="http://hfo63.cfo.in.th/CheckDataDtl.aspx?orgid=04537&amp;balance=%A7%BA%B4%D8%C5%3Cbr/%3E%A7%BA%CA%D1%C1%BE%D1%B9%B8%EC%A1%D1%B9&amp;month=4&amp;year=2020&amp;thetype=%A7%BA%CB%B9%E8%C7%C2%A7%D2%B9" xr:uid="{00000000-0004-0000-0D00-000098060000}"/>
    <hyperlink ref="E1697" r:id="rId1690" display="http://hfo63.cfo.in.th/CheckDataDtl.aspx?orgid=04538&amp;balance=%A7%BA%B4%D8%C5%3Cbr/%3E%A7%BA%CA%D1%C1%BE%D1%B9%B8%EC%A1%D1%B9&amp;month=4&amp;year=2020&amp;thetype=%A7%BA%CB%B9%E8%C7%C2%A7%D2%B9" xr:uid="{00000000-0004-0000-0D00-000099060000}"/>
    <hyperlink ref="E1698" r:id="rId1691" display="http://hfo63.cfo.in.th/CheckDataDtl.aspx?orgid=04538&amp;balance=%A7%BA%B4%D8%C5%3Cbr/%3E%A7%BA%CA%D1%C1%BE%D1%B9%B8%EC%A1%D1%B9&amp;month=4&amp;year=2020&amp;thetype=%A7%BA%CB%B9%E8%C7%C2%A7%D2%B9" xr:uid="{00000000-0004-0000-0D00-00009A060000}"/>
    <hyperlink ref="E1699" r:id="rId1692" display="http://hfo63.cfo.in.th/CheckDataDtl.aspx?orgid=04539&amp;balance=%A7%BA%B4%D8%C5%3Cbr/%3E%A7%BA%CA%D1%C1%BE%D1%B9%B8%EC%A1%D1%B9&amp;month=4&amp;year=2020&amp;thetype=%A7%BA%CB%B9%E8%C7%C2%A7%D2%B9" xr:uid="{00000000-0004-0000-0D00-00009B060000}"/>
    <hyperlink ref="E1700" r:id="rId1693" display="http://hfo63.cfo.in.th/CheckDataDtl.aspx?orgid=04539&amp;balance=%A7%BA%B4%D8%C5%3Cbr/%3E%A7%BA%CA%D1%C1%BE%D1%B9%B8%EC%A1%D1%B9&amp;month=4&amp;year=2020&amp;thetype=%A7%BA%CB%B9%E8%C7%C2%A7%D2%B9" xr:uid="{00000000-0004-0000-0D00-00009C060000}"/>
    <hyperlink ref="E1701" r:id="rId1694" display="http://hfo63.cfo.in.th/CheckDataDtl.aspx?orgid=04540&amp;balance=%A7%BA%B4%D8%C5%3Cbr/%3E%A7%BA%CA%D1%C1%BE%D1%B9%B8%EC%A1%D1%B9&amp;month=4&amp;year=2020&amp;thetype=%A7%BA%CB%B9%E8%C7%C2%A7%D2%B9" xr:uid="{00000000-0004-0000-0D00-00009D060000}"/>
    <hyperlink ref="E1702" r:id="rId1695" display="http://hfo63.cfo.in.th/CheckDataDtl.aspx?orgid=04540&amp;balance=%A7%BA%B4%D8%C5%3Cbr/%3E%A7%BA%CA%D1%C1%BE%D1%B9%B8%EC%A1%D1%B9&amp;month=4&amp;year=2020&amp;thetype=%A7%BA%CB%B9%E8%C7%C2%A7%D2%B9" xr:uid="{00000000-0004-0000-0D00-00009E060000}"/>
    <hyperlink ref="E1703" r:id="rId1696" display="http://hfo63.cfo.in.th/CheckDataDtl.aspx?orgid=04541&amp;balance=%A7%BA%B4%D8%C5%3Cbr/%3E%A7%BA%CA%D1%C1%BE%D1%B9%B8%EC%A1%D1%B9&amp;month=4&amp;year=2020&amp;thetype=%A7%BA%CB%B9%E8%C7%C2%A7%D2%B9" xr:uid="{00000000-0004-0000-0D00-00009F060000}"/>
    <hyperlink ref="E1704" r:id="rId1697" display="http://hfo63.cfo.in.th/CheckDataDtl.aspx?orgid=04541&amp;balance=%A7%BA%B4%D8%C5%3Cbr/%3E%A7%BA%CA%D1%C1%BE%D1%B9%B8%EC%A1%D1%B9&amp;month=4&amp;year=2020&amp;thetype=%A7%BA%CB%B9%E8%C7%C2%A7%D2%B9" xr:uid="{00000000-0004-0000-0D00-0000A0060000}"/>
    <hyperlink ref="E1705" r:id="rId1698" display="http://hfo63.cfo.in.th/CheckDataDtl.aspx?orgid=04542&amp;balance=%A7%BA%B4%D8%C5%3Cbr/%3E%A7%BA%CA%D1%C1%BE%D1%B9%B8%EC%A1%D1%B9&amp;month=4&amp;year=2020&amp;thetype=%A7%BA%CB%B9%E8%C7%C2%A7%D2%B9" xr:uid="{00000000-0004-0000-0D00-0000A1060000}"/>
    <hyperlink ref="E1706" r:id="rId1699" display="http://hfo63.cfo.in.th/CheckDataDtl.aspx?orgid=04542&amp;balance=%A7%BA%B4%D8%C5%3Cbr/%3E%A7%BA%CA%D1%C1%BE%D1%B9%B8%EC%A1%D1%B9&amp;month=4&amp;year=2020&amp;thetype=%A7%BA%CB%B9%E8%C7%C2%A7%D2%B9" xr:uid="{00000000-0004-0000-0D00-0000A2060000}"/>
    <hyperlink ref="E1707" r:id="rId1700" display="http://hfo63.cfo.in.th/CheckDataDtl.aspx?orgid=04543&amp;balance=%A7%BA%B4%D8%C5%3Cbr/%3E%A7%BA%CA%D1%C1%BE%D1%B9%B8%EC%A1%D1%B9&amp;month=4&amp;year=2020&amp;thetype=%A7%BA%CB%B9%E8%C7%C2%A7%D2%B9" xr:uid="{00000000-0004-0000-0D00-0000A3060000}"/>
    <hyperlink ref="E1708" r:id="rId1701" display="http://hfo63.cfo.in.th/CheckDataDtl.aspx?orgid=04543&amp;balance=%A7%BA%B4%D8%C5%3Cbr/%3E%A7%BA%CA%D1%C1%BE%D1%B9%B8%EC%A1%D1%B9&amp;month=4&amp;year=2020&amp;thetype=%A7%BA%CB%B9%E8%C7%C2%A7%D2%B9" xr:uid="{00000000-0004-0000-0D00-0000A4060000}"/>
    <hyperlink ref="E1709" r:id="rId1702" display="http://hfo63.cfo.in.th/CheckDataDtl.aspx?orgid=04544&amp;balance=%A7%BA%B4%D8%C5%3Cbr/%3E%A7%BA%CA%D1%C1%BE%D1%B9%B8%EC%A1%D1%B9&amp;month=4&amp;year=2020&amp;thetype=%A7%BA%CB%B9%E8%C7%C2%A7%D2%B9" xr:uid="{00000000-0004-0000-0D00-0000A5060000}"/>
    <hyperlink ref="E1710" r:id="rId1703" display="http://hfo63.cfo.in.th/CheckDataDtl.aspx?orgid=04544&amp;balance=%A7%BA%B4%D8%C5%3Cbr/%3E%A7%BA%CA%D1%C1%BE%D1%B9%B8%EC%A1%D1%B9&amp;month=4&amp;year=2020&amp;thetype=%A7%BA%CB%B9%E8%C7%C2%A7%D2%B9" xr:uid="{00000000-0004-0000-0D00-0000A6060000}"/>
    <hyperlink ref="E1711" r:id="rId1704" display="http://hfo63.cfo.in.th/CheckDataDtl.aspx?orgid=04545&amp;balance=%A7%BA%B4%D8%C5%3Cbr/%3E%A7%BA%CA%D1%C1%BE%D1%B9%B8%EC%A1%D1%B9&amp;month=4&amp;year=2020&amp;thetype=%A7%BA%CB%B9%E8%C7%C2%A7%D2%B9" xr:uid="{00000000-0004-0000-0D00-0000A7060000}"/>
    <hyperlink ref="E1712" r:id="rId1705" display="http://hfo63.cfo.in.th/CheckDataDtl.aspx?orgid=04545&amp;balance=%A7%BA%B4%D8%C5%3Cbr/%3E%A7%BA%CA%D1%C1%BE%D1%B9%B8%EC%A1%D1%B9&amp;month=4&amp;year=2020&amp;thetype=%A7%BA%CB%B9%E8%C7%C2%A7%D2%B9" xr:uid="{00000000-0004-0000-0D00-0000A8060000}"/>
    <hyperlink ref="E1713" r:id="rId1706" display="http://hfo63.cfo.in.th/CheckDataDtl.aspx?orgid=04546&amp;balance=%A7%BA%B4%D8%C5%3Cbr/%3E%A7%BA%CA%D1%C1%BE%D1%B9%B8%EC%A1%D1%B9&amp;month=4&amp;year=2020&amp;thetype=%A7%BA%CB%B9%E8%C7%C2%A7%D2%B9" xr:uid="{00000000-0004-0000-0D00-0000A9060000}"/>
    <hyperlink ref="E1714" r:id="rId1707" display="http://hfo63.cfo.in.th/CheckDataDtl.aspx?orgid=04546&amp;balance=%A7%BA%B4%D8%C5%3Cbr/%3E%A7%BA%CA%D1%C1%BE%D1%B9%B8%EC%A1%D1%B9&amp;month=4&amp;year=2020&amp;thetype=%A7%BA%CB%B9%E8%C7%C2%A7%D2%B9" xr:uid="{00000000-0004-0000-0D00-0000AA060000}"/>
    <hyperlink ref="E1715" r:id="rId1708" display="http://hfo63.cfo.in.th/CheckDataDtl.aspx?orgid=04547&amp;balance=%A7%BA%B4%D8%C5%3Cbr/%3E%A7%BA%CA%D1%C1%BE%D1%B9%B8%EC%A1%D1%B9&amp;month=4&amp;year=2020&amp;thetype=%A7%BA%CB%B9%E8%C7%C2%A7%D2%B9" xr:uid="{00000000-0004-0000-0D00-0000AB060000}"/>
    <hyperlink ref="E1716" r:id="rId1709" display="http://hfo63.cfo.in.th/CheckDataDtl.aspx?orgid=04547&amp;balance=%A7%BA%B4%D8%C5%3Cbr/%3E%A7%BA%CA%D1%C1%BE%D1%B9%B8%EC%A1%D1%B9&amp;month=4&amp;year=2020&amp;thetype=%A7%BA%CB%B9%E8%C7%C2%A7%D2%B9" xr:uid="{00000000-0004-0000-0D00-0000AC060000}"/>
    <hyperlink ref="E1717" r:id="rId1710" display="http://hfo63.cfo.in.th/CheckDataDtl.aspx?orgid=04548&amp;balance=%A7%BA%B4%D8%C5%3Cbr/%3E%A7%BA%CA%D1%C1%BE%D1%B9%B8%EC%A1%D1%B9&amp;month=4&amp;year=2020&amp;thetype=%A7%BA%CB%B9%E8%C7%C2%A7%D2%B9" xr:uid="{00000000-0004-0000-0D00-0000AD060000}"/>
    <hyperlink ref="E1718" r:id="rId1711" display="http://hfo63.cfo.in.th/CheckDataDtl.aspx?orgid=04548&amp;balance=%A7%BA%B4%D8%C5%3Cbr/%3E%A7%BA%CA%D1%C1%BE%D1%B9%B8%EC%A1%D1%B9&amp;month=4&amp;year=2020&amp;thetype=%A7%BA%CB%B9%E8%C7%C2%A7%D2%B9" xr:uid="{00000000-0004-0000-0D00-0000AE060000}"/>
    <hyperlink ref="E1719" r:id="rId1712" display="http://hfo63.cfo.in.th/CheckDataDtl.aspx?orgid=04549&amp;balance=%A7%BA%B4%D8%C5%3Cbr/%3E%A7%BA%CA%D1%C1%BE%D1%B9%B8%EC%A1%D1%B9&amp;month=4&amp;year=2020&amp;thetype=%A7%BA%CB%B9%E8%C7%C2%A7%D2%B9" xr:uid="{00000000-0004-0000-0D00-0000AF060000}"/>
    <hyperlink ref="E1720" r:id="rId1713" display="http://hfo63.cfo.in.th/CheckDataDtl.aspx?orgid=04549&amp;balance=%A7%BA%B4%D8%C5%3Cbr/%3E%A7%BA%CA%D1%C1%BE%D1%B9%B8%EC%A1%D1%B9&amp;month=4&amp;year=2020&amp;thetype=%A7%BA%CB%B9%E8%C7%C2%A7%D2%B9" xr:uid="{00000000-0004-0000-0D00-0000B0060000}"/>
    <hyperlink ref="E1721" r:id="rId1714" display="http://hfo63.cfo.in.th/CheckDataDtl.aspx?orgid=04550&amp;balance=%A7%BA%B4%D8%C5%3Cbr/%3E%A7%BA%CA%D1%C1%BE%D1%B9%B8%EC%A1%D1%B9&amp;month=4&amp;year=2020&amp;thetype=%A7%BA%CB%B9%E8%C7%C2%A7%D2%B9" xr:uid="{00000000-0004-0000-0D00-0000B1060000}"/>
    <hyperlink ref="E1722" r:id="rId1715" display="http://hfo63.cfo.in.th/CheckDataDtl.aspx?orgid=04550&amp;balance=%A7%BA%B4%D8%C5%3Cbr/%3E%A7%BA%CA%D1%C1%BE%D1%B9%B8%EC%A1%D1%B9&amp;month=4&amp;year=2020&amp;thetype=%A7%BA%CB%B9%E8%C7%C2%A7%D2%B9" xr:uid="{00000000-0004-0000-0D00-0000B2060000}"/>
    <hyperlink ref="E1723" r:id="rId1716" display="http://hfo63.cfo.in.th/CheckDataDtl.aspx?orgid=04551&amp;balance=%A7%BA%B4%D8%C5%3Cbr/%3E%A7%BA%CA%D1%C1%BE%D1%B9%B8%EC%A1%D1%B9&amp;month=4&amp;year=2020&amp;thetype=%A7%BA%CB%B9%E8%C7%C2%A7%D2%B9" xr:uid="{00000000-0004-0000-0D00-0000B3060000}"/>
    <hyperlink ref="E1724" r:id="rId1717" display="http://hfo63.cfo.in.th/CheckDataDtl.aspx?orgid=04551&amp;balance=%A7%BA%B4%D8%C5%3Cbr/%3E%A7%BA%CA%D1%C1%BE%D1%B9%B8%EC%A1%D1%B9&amp;month=4&amp;year=2020&amp;thetype=%A7%BA%CB%B9%E8%C7%C2%A7%D2%B9" xr:uid="{00000000-0004-0000-0D00-0000B4060000}"/>
    <hyperlink ref="E1725" r:id="rId1718" display="http://hfo63.cfo.in.th/CheckDataDtl.aspx?orgid=04552&amp;balance=%A7%BA%B4%D8%C5%3Cbr/%3E%A7%BA%CA%D1%C1%BE%D1%B9%B8%EC%A1%D1%B9&amp;month=4&amp;year=2020&amp;thetype=%A7%BA%CB%B9%E8%C7%C2%A7%D2%B9" xr:uid="{00000000-0004-0000-0D00-0000B5060000}"/>
    <hyperlink ref="E1726" r:id="rId1719" display="http://hfo63.cfo.in.th/CheckDataDtl.aspx?orgid=04552&amp;balance=%A7%BA%B4%D8%C5%3Cbr/%3E%A7%BA%CA%D1%C1%BE%D1%B9%B8%EC%A1%D1%B9&amp;month=4&amp;year=2020&amp;thetype=%A7%BA%CB%B9%E8%C7%C2%A7%D2%B9" xr:uid="{00000000-0004-0000-0D00-0000B6060000}"/>
    <hyperlink ref="E1727" r:id="rId1720" display="http://hfo63.cfo.in.th/CheckDataDtl.aspx?orgid=04553&amp;balance=%A7%BA%B4%D8%C5%3Cbr/%3E%A7%BA%CA%D1%C1%BE%D1%B9%B8%EC%A1%D1%B9&amp;month=4&amp;year=2020&amp;thetype=%A7%BA%CB%B9%E8%C7%C2%A7%D2%B9" xr:uid="{00000000-0004-0000-0D00-0000B7060000}"/>
    <hyperlink ref="E1728" r:id="rId1721" display="http://hfo63.cfo.in.th/CheckDataDtl.aspx?orgid=04553&amp;balance=%A7%BA%B4%D8%C5%3Cbr/%3E%A7%BA%CA%D1%C1%BE%D1%B9%B8%EC%A1%D1%B9&amp;month=4&amp;year=2020&amp;thetype=%A7%BA%CB%B9%E8%C7%C2%A7%D2%B9" xr:uid="{00000000-0004-0000-0D00-0000B8060000}"/>
    <hyperlink ref="E1729" r:id="rId1722" display="http://hfo63.cfo.in.th/CheckDataDtl.aspx?orgid=04554&amp;balance=%A7%BA%B4%D8%C5%3Cbr/%3E%A7%BA%CA%D1%C1%BE%D1%B9%B8%EC%A1%D1%B9&amp;month=4&amp;year=2020&amp;thetype=%A7%BA%CB%B9%E8%C7%C2%A7%D2%B9" xr:uid="{00000000-0004-0000-0D00-0000B9060000}"/>
    <hyperlink ref="E1730" r:id="rId1723" display="http://hfo63.cfo.in.th/CheckDataDtl.aspx?orgid=04554&amp;balance=%A7%BA%B4%D8%C5%3Cbr/%3E%A7%BA%CA%D1%C1%BE%D1%B9%B8%EC%A1%D1%B9&amp;month=4&amp;year=2020&amp;thetype=%A7%BA%CB%B9%E8%C7%C2%A7%D2%B9" xr:uid="{00000000-0004-0000-0D00-0000BA060000}"/>
    <hyperlink ref="E1731" r:id="rId1724" display="http://hfo63.cfo.in.th/CheckDataDtl.aspx?orgid=04555&amp;balance=%A7%BA%B4%D8%C5%3Cbr/%3E%A7%BA%CA%D1%C1%BE%D1%B9%B8%EC%A1%D1%B9&amp;month=4&amp;year=2020&amp;thetype=%A7%BA%CB%B9%E8%C7%C2%A7%D2%B9" xr:uid="{00000000-0004-0000-0D00-0000BB060000}"/>
    <hyperlink ref="E1732" r:id="rId1725" display="http://hfo63.cfo.in.th/CheckDataDtl.aspx?orgid=04555&amp;balance=%A7%BA%B4%D8%C5%3Cbr/%3E%A7%BA%CA%D1%C1%BE%D1%B9%B8%EC%A1%D1%B9&amp;month=4&amp;year=2020&amp;thetype=%A7%BA%CB%B9%E8%C7%C2%A7%D2%B9" xr:uid="{00000000-0004-0000-0D00-0000BC060000}"/>
    <hyperlink ref="E1733" r:id="rId1726" display="http://hfo63.cfo.in.th/CheckDataDtl.aspx?orgid=04556&amp;balance=%A7%BA%B4%D8%C5%3Cbr/%3E%A7%BA%CA%D1%C1%BE%D1%B9%B8%EC%A1%D1%B9&amp;month=4&amp;year=2020&amp;thetype=%A7%BA%CB%B9%E8%C7%C2%A7%D2%B9" xr:uid="{00000000-0004-0000-0D00-0000BD060000}"/>
    <hyperlink ref="E1734" r:id="rId1727" display="http://hfo63.cfo.in.th/CheckDataDtl.aspx?orgid=04556&amp;balance=%A7%BA%B4%D8%C5%3Cbr/%3E%A7%BA%CA%D1%C1%BE%D1%B9%B8%EC%A1%D1%B9&amp;month=4&amp;year=2020&amp;thetype=%A7%BA%CB%B9%E8%C7%C2%A7%D2%B9" xr:uid="{00000000-0004-0000-0D00-0000BE060000}"/>
    <hyperlink ref="E1735" r:id="rId1728" display="http://hfo63.cfo.in.th/CheckDataDtl.aspx?orgid=04557&amp;balance=%A7%BA%B4%D8%C5%3Cbr/%3E%A7%BA%CA%D1%C1%BE%D1%B9%B8%EC%A1%D1%B9&amp;month=4&amp;year=2020&amp;thetype=%A7%BA%CB%B9%E8%C7%C2%A7%D2%B9" xr:uid="{00000000-0004-0000-0D00-0000BF060000}"/>
    <hyperlink ref="E1736" r:id="rId1729" display="http://hfo63.cfo.in.th/CheckDataDtl.aspx?orgid=04557&amp;balance=%A7%BA%B4%D8%C5%3Cbr/%3E%A7%BA%CA%D1%C1%BE%D1%B9%B8%EC%A1%D1%B9&amp;month=4&amp;year=2020&amp;thetype=%A7%BA%CB%B9%E8%C7%C2%A7%D2%B9" xr:uid="{00000000-0004-0000-0D00-0000C0060000}"/>
    <hyperlink ref="E1737" r:id="rId1730" display="http://hfo63.cfo.in.th/CheckDataDtl.aspx?orgid=04558&amp;balance=%A7%BA%B4%D8%C5%3Cbr/%3E%A7%BA%CA%D1%C1%BE%D1%B9%B8%EC%A1%D1%B9&amp;month=4&amp;year=2020&amp;thetype=%A7%BA%CB%B9%E8%C7%C2%A7%D2%B9" xr:uid="{00000000-0004-0000-0D00-0000C1060000}"/>
    <hyperlink ref="E1738" r:id="rId1731" display="http://hfo63.cfo.in.th/CheckDataDtl.aspx?orgid=04558&amp;balance=%A7%BA%B4%D8%C5%3Cbr/%3E%A7%BA%CA%D1%C1%BE%D1%B9%B8%EC%A1%D1%B9&amp;month=4&amp;year=2020&amp;thetype=%A7%BA%CB%B9%E8%C7%C2%A7%D2%B9" xr:uid="{00000000-0004-0000-0D00-0000C2060000}"/>
    <hyperlink ref="E1739" r:id="rId1732" display="http://hfo63.cfo.in.th/CheckDataDtl.aspx?orgid=04559&amp;balance=%A7%BA%B4%D8%C5%3Cbr/%3E%A7%BA%CA%D1%C1%BE%D1%B9%B8%EC%A1%D1%B9&amp;month=4&amp;year=2020&amp;thetype=%A7%BA%CB%B9%E8%C7%C2%A7%D2%B9" xr:uid="{00000000-0004-0000-0D00-0000C3060000}"/>
    <hyperlink ref="E1740" r:id="rId1733" display="http://hfo63.cfo.in.th/CheckDataDtl.aspx?orgid=04559&amp;balance=%A7%BA%B4%D8%C5%3Cbr/%3E%A7%BA%CA%D1%C1%BE%D1%B9%B8%EC%A1%D1%B9&amp;month=4&amp;year=2020&amp;thetype=%A7%BA%CB%B9%E8%C7%C2%A7%D2%B9" xr:uid="{00000000-0004-0000-0D00-0000C4060000}"/>
    <hyperlink ref="E1741" r:id="rId1734" display="http://hfo63.cfo.in.th/CheckDataDtl.aspx?orgid=04560&amp;balance=%A7%BA%B4%D8%C5%3Cbr/%3E%A7%BA%CA%D1%C1%BE%D1%B9%B8%EC%A1%D1%B9&amp;month=4&amp;year=2020&amp;thetype=%A7%BA%CB%B9%E8%C7%C2%A7%D2%B9" xr:uid="{00000000-0004-0000-0D00-0000C5060000}"/>
    <hyperlink ref="E1742" r:id="rId1735" display="http://hfo63.cfo.in.th/CheckDataDtl.aspx?orgid=04560&amp;balance=%A7%BA%B4%D8%C5%3Cbr/%3E%A7%BA%CA%D1%C1%BE%D1%B9%B8%EC%A1%D1%B9&amp;month=4&amp;year=2020&amp;thetype=%A7%BA%CB%B9%E8%C7%C2%A7%D2%B9" xr:uid="{00000000-0004-0000-0D00-0000C6060000}"/>
    <hyperlink ref="E1743" r:id="rId1736" display="http://hfo63.cfo.in.th/CheckDataDtl.aspx?orgid=04561&amp;balance=%A7%BA%B4%D8%C5%3Cbr/%3E%A7%BA%CA%D1%C1%BE%D1%B9%B8%EC%A1%D1%B9&amp;month=4&amp;year=2020&amp;thetype=%A7%BA%CB%B9%E8%C7%C2%A7%D2%B9" xr:uid="{00000000-0004-0000-0D00-0000C7060000}"/>
    <hyperlink ref="E1744" r:id="rId1737" display="http://hfo63.cfo.in.th/CheckDataDtl.aspx?orgid=04561&amp;balance=%A7%BA%B4%D8%C5%3Cbr/%3E%A7%BA%CA%D1%C1%BE%D1%B9%B8%EC%A1%D1%B9&amp;month=4&amp;year=2020&amp;thetype=%A7%BA%CB%B9%E8%C7%C2%A7%D2%B9" xr:uid="{00000000-0004-0000-0D00-0000C8060000}"/>
    <hyperlink ref="E1745" r:id="rId1738" display="http://hfo63.cfo.in.th/CheckDataDtl.aspx?orgid=04562&amp;balance=%A7%BA%B4%D8%C5%3Cbr/%3E%A7%BA%CA%D1%C1%BE%D1%B9%B8%EC%A1%D1%B9&amp;month=4&amp;year=2020&amp;thetype=%A7%BA%CB%B9%E8%C7%C2%A7%D2%B9" xr:uid="{00000000-0004-0000-0D00-0000C9060000}"/>
    <hyperlink ref="E1746" r:id="rId1739" display="http://hfo63.cfo.in.th/CheckDataDtl.aspx?orgid=04562&amp;balance=%A7%BA%B4%D8%C5%3Cbr/%3E%A7%BA%CA%D1%C1%BE%D1%B9%B8%EC%A1%D1%B9&amp;month=4&amp;year=2020&amp;thetype=%A7%BA%CB%B9%E8%C7%C2%A7%D2%B9" xr:uid="{00000000-0004-0000-0D00-0000CA060000}"/>
    <hyperlink ref="E1747" r:id="rId1740" display="http://hfo63.cfo.in.th/CheckDataDtl.aspx?orgid=04563&amp;balance=%A7%BA%B4%D8%C5%3Cbr/%3E%A7%BA%CA%D1%C1%BE%D1%B9%B8%EC%A1%D1%B9&amp;month=4&amp;year=2020&amp;thetype=%A7%BA%CB%B9%E8%C7%C2%A7%D2%B9" xr:uid="{00000000-0004-0000-0D00-0000CB060000}"/>
    <hyperlink ref="E1748" r:id="rId1741" display="http://hfo63.cfo.in.th/CheckDataDtl.aspx?orgid=04563&amp;balance=%A7%BA%B4%D8%C5%3Cbr/%3E%A7%BA%CA%D1%C1%BE%D1%B9%B8%EC%A1%D1%B9&amp;month=4&amp;year=2020&amp;thetype=%A7%BA%CB%B9%E8%C7%C2%A7%D2%B9" xr:uid="{00000000-0004-0000-0D00-0000CC060000}"/>
    <hyperlink ref="E1749" r:id="rId1742" display="http://hfo63.cfo.in.th/CheckDataDtl.aspx?orgid=04564&amp;balance=%A7%BA%B4%D8%C5%3Cbr/%3E%A7%BA%CA%D1%C1%BE%D1%B9%B8%EC%A1%D1%B9&amp;month=4&amp;year=2020&amp;thetype=%A7%BA%CB%B9%E8%C7%C2%A7%D2%B9" xr:uid="{00000000-0004-0000-0D00-0000CD060000}"/>
    <hyperlink ref="E1750" r:id="rId1743" display="http://hfo63.cfo.in.th/CheckDataDtl.aspx?orgid=04564&amp;balance=%A7%BA%B4%D8%C5%3Cbr/%3E%A7%BA%CA%D1%C1%BE%D1%B9%B8%EC%A1%D1%B9&amp;month=4&amp;year=2020&amp;thetype=%A7%BA%CB%B9%E8%C7%C2%A7%D2%B9" xr:uid="{00000000-0004-0000-0D00-0000CE060000}"/>
    <hyperlink ref="E1751" r:id="rId1744" display="http://hfo63.cfo.in.th/CheckDataDtl.aspx?orgid=04565&amp;balance=%A7%BA%B4%D8%C5%3Cbr/%3E%A7%BA%CA%D1%C1%BE%D1%B9%B8%EC%A1%D1%B9&amp;month=4&amp;year=2020&amp;thetype=%A7%BA%CB%B9%E8%C7%C2%A7%D2%B9" xr:uid="{00000000-0004-0000-0D00-0000CF060000}"/>
    <hyperlink ref="E1752" r:id="rId1745" display="http://hfo63.cfo.in.th/CheckDataDtl.aspx?orgid=04565&amp;balance=%A7%BA%B4%D8%C5%3Cbr/%3E%A7%BA%CA%D1%C1%BE%D1%B9%B8%EC%A1%D1%B9&amp;month=4&amp;year=2020&amp;thetype=%A7%BA%CB%B9%E8%C7%C2%A7%D2%B9" xr:uid="{00000000-0004-0000-0D00-0000D0060000}"/>
    <hyperlink ref="E1753" r:id="rId1746" display="http://hfo63.cfo.in.th/CheckDataDtl.aspx?orgid=04566&amp;balance=%A7%BA%B4%D8%C5%3Cbr/%3E%A7%BA%CA%D1%C1%BE%D1%B9%B8%EC%A1%D1%B9&amp;month=4&amp;year=2020&amp;thetype=%A7%BA%CB%B9%E8%C7%C2%A7%D2%B9" xr:uid="{00000000-0004-0000-0D00-0000D1060000}"/>
    <hyperlink ref="E1754" r:id="rId1747" display="http://hfo63.cfo.in.th/CheckDataDtl.aspx?orgid=04566&amp;balance=%A7%BA%B4%D8%C5%3Cbr/%3E%A7%BA%CA%D1%C1%BE%D1%B9%B8%EC%A1%D1%B9&amp;month=4&amp;year=2020&amp;thetype=%A7%BA%CB%B9%E8%C7%C2%A7%D2%B9" xr:uid="{00000000-0004-0000-0D00-0000D2060000}"/>
    <hyperlink ref="E1755" r:id="rId1748" display="http://hfo63.cfo.in.th/CheckDataDtl.aspx?orgid=04567&amp;balance=%A7%BA%B4%D8%C5%3Cbr/%3E%A7%BA%CA%D1%C1%BE%D1%B9%B8%EC%A1%D1%B9&amp;month=4&amp;year=2020&amp;thetype=%A7%BA%CB%B9%E8%C7%C2%A7%D2%B9" xr:uid="{00000000-0004-0000-0D00-0000D3060000}"/>
    <hyperlink ref="E1756" r:id="rId1749" display="http://hfo63.cfo.in.th/CheckDataDtl.aspx?orgid=04567&amp;balance=%A7%BA%B4%D8%C5%3Cbr/%3E%A7%BA%CA%D1%C1%BE%D1%B9%B8%EC%A1%D1%B9&amp;month=4&amp;year=2020&amp;thetype=%A7%BA%CB%B9%E8%C7%C2%A7%D2%B9" xr:uid="{00000000-0004-0000-0D00-0000D4060000}"/>
    <hyperlink ref="E1757" r:id="rId1750" display="http://hfo63.cfo.in.th/CheckDataDtl.aspx?orgid=04568&amp;balance=%A7%BA%B4%D8%C5%3Cbr/%3E%A7%BA%CA%D1%C1%BE%D1%B9%B8%EC%A1%D1%B9&amp;month=4&amp;year=2020&amp;thetype=%A7%BA%CB%B9%E8%C7%C2%A7%D2%B9" xr:uid="{00000000-0004-0000-0D00-0000D5060000}"/>
    <hyperlink ref="E1758" r:id="rId1751" display="http://hfo63.cfo.in.th/CheckDataDtl.aspx?orgid=04568&amp;balance=%A7%BA%B4%D8%C5%3Cbr/%3E%A7%BA%CA%D1%C1%BE%D1%B9%B8%EC%A1%D1%B9&amp;month=4&amp;year=2020&amp;thetype=%A7%BA%CB%B9%E8%C7%C2%A7%D2%B9" xr:uid="{00000000-0004-0000-0D00-0000D6060000}"/>
    <hyperlink ref="E1759" r:id="rId1752" display="http://hfo63.cfo.in.th/CheckDataDtl.aspx?orgid=04569&amp;balance=%A7%BA%B4%D8%C5%3Cbr/%3E%A7%BA%CA%D1%C1%BE%D1%B9%B8%EC%A1%D1%B9&amp;month=4&amp;year=2020&amp;thetype=%A7%BA%CB%B9%E8%C7%C2%A7%D2%B9" xr:uid="{00000000-0004-0000-0D00-0000D7060000}"/>
    <hyperlink ref="E1760" r:id="rId1753" display="http://hfo63.cfo.in.th/CheckDataDtl.aspx?orgid=04569&amp;balance=%A7%BA%B4%D8%C5%3Cbr/%3E%A7%BA%CA%D1%C1%BE%D1%B9%B8%EC%A1%D1%B9&amp;month=4&amp;year=2020&amp;thetype=%A7%BA%CB%B9%E8%C7%C2%A7%D2%B9" xr:uid="{00000000-0004-0000-0D00-0000D8060000}"/>
    <hyperlink ref="E1761" r:id="rId1754" display="http://hfo63.cfo.in.th/CheckDataDtl.aspx?orgid=04570&amp;balance=%A7%BA%B4%D8%C5%3Cbr/%3E%A7%BA%CA%D1%C1%BE%D1%B9%B8%EC%A1%D1%B9&amp;month=4&amp;year=2020&amp;thetype=%A7%BA%CB%B9%E8%C7%C2%A7%D2%B9" xr:uid="{00000000-0004-0000-0D00-0000D9060000}"/>
    <hyperlink ref="E1762" r:id="rId1755" display="http://hfo63.cfo.in.th/CheckDataDtl.aspx?orgid=04570&amp;balance=%A7%BA%B4%D8%C5%3Cbr/%3E%A7%BA%CA%D1%C1%BE%D1%B9%B8%EC%A1%D1%B9&amp;month=4&amp;year=2020&amp;thetype=%A7%BA%CB%B9%E8%C7%C2%A7%D2%B9" xr:uid="{00000000-0004-0000-0D00-0000DA060000}"/>
    <hyperlink ref="E1763" r:id="rId1756" display="http://hfo63.cfo.in.th/CheckDataDtl.aspx?orgid=04571&amp;balance=%A7%BA%B4%D8%C5%3Cbr/%3E%A7%BA%CA%D1%C1%BE%D1%B9%B8%EC%A1%D1%B9&amp;month=4&amp;year=2020&amp;thetype=%A7%BA%CB%B9%E8%C7%C2%A7%D2%B9" xr:uid="{00000000-0004-0000-0D00-0000DB060000}"/>
    <hyperlink ref="E1764" r:id="rId1757" display="http://hfo63.cfo.in.th/CheckDataDtl.aspx?orgid=04571&amp;balance=%A7%BA%B4%D8%C5%3Cbr/%3E%A7%BA%CA%D1%C1%BE%D1%B9%B8%EC%A1%D1%B9&amp;month=4&amp;year=2020&amp;thetype=%A7%BA%CB%B9%E8%C7%C2%A7%D2%B9" xr:uid="{00000000-0004-0000-0D00-0000DC060000}"/>
    <hyperlink ref="E1765" r:id="rId1758" display="http://hfo63.cfo.in.th/CheckDataDtl.aspx?orgid=04572&amp;balance=%A7%BA%B4%D8%C5%3Cbr/%3E%A7%BA%CA%D1%C1%BE%D1%B9%B8%EC%A1%D1%B9&amp;month=4&amp;year=2020&amp;thetype=%A7%BA%CB%B9%E8%C7%C2%A7%D2%B9" xr:uid="{00000000-0004-0000-0D00-0000DD060000}"/>
    <hyperlink ref="E1766" r:id="rId1759" display="http://hfo63.cfo.in.th/CheckDataDtl.aspx?orgid=04572&amp;balance=%A7%BA%B4%D8%C5%3Cbr/%3E%A7%BA%CA%D1%C1%BE%D1%B9%B8%EC%A1%D1%B9&amp;month=4&amp;year=2020&amp;thetype=%A7%BA%CB%B9%E8%C7%C2%A7%D2%B9" xr:uid="{00000000-0004-0000-0D00-0000DE060000}"/>
    <hyperlink ref="E1767" r:id="rId1760" display="http://hfo63.cfo.in.th/CheckDataDtl.aspx?orgid=04573&amp;balance=%A7%BA%B4%D8%C5%3Cbr/%3E%A7%BA%CA%D1%C1%BE%D1%B9%B8%EC%A1%D1%B9&amp;month=4&amp;year=2020&amp;thetype=%A7%BA%CB%B9%E8%C7%C2%A7%D2%B9" xr:uid="{00000000-0004-0000-0D00-0000DF060000}"/>
    <hyperlink ref="E1768" r:id="rId1761" display="http://hfo63.cfo.in.th/CheckDataDtl.aspx?orgid=04573&amp;balance=%A7%BA%B4%D8%C5%3Cbr/%3E%A7%BA%CA%D1%C1%BE%D1%B9%B8%EC%A1%D1%B9&amp;month=4&amp;year=2020&amp;thetype=%A7%BA%CB%B9%E8%C7%C2%A7%D2%B9" xr:uid="{00000000-0004-0000-0D00-0000E0060000}"/>
    <hyperlink ref="E1769" r:id="rId1762" display="http://hfo63.cfo.in.th/CheckDataDtl.aspx?orgid=04574&amp;balance=%A7%BA%B4%D8%C5%3Cbr/%3E%A7%BA%CA%D1%C1%BE%D1%B9%B8%EC%A1%D1%B9&amp;month=4&amp;year=2020&amp;thetype=%A7%BA%CB%B9%E8%C7%C2%A7%D2%B9" xr:uid="{00000000-0004-0000-0D00-0000E1060000}"/>
    <hyperlink ref="E1770" r:id="rId1763" display="http://hfo63.cfo.in.th/CheckDataDtl.aspx?orgid=04574&amp;balance=%A7%BA%B4%D8%C5%3Cbr/%3E%A7%BA%CA%D1%C1%BE%D1%B9%B8%EC%A1%D1%B9&amp;month=4&amp;year=2020&amp;thetype=%A7%BA%CB%B9%E8%C7%C2%A7%D2%B9" xr:uid="{00000000-0004-0000-0D00-0000E2060000}"/>
    <hyperlink ref="E1771" r:id="rId1764" display="http://hfo63.cfo.in.th/CheckDataDtl.aspx?orgid=04575&amp;balance=%A7%BA%B4%D8%C5%3Cbr/%3E%A7%BA%CA%D1%C1%BE%D1%B9%B8%EC%A1%D1%B9&amp;month=4&amp;year=2020&amp;thetype=%A7%BA%CB%B9%E8%C7%C2%A7%D2%B9" xr:uid="{00000000-0004-0000-0D00-0000E3060000}"/>
    <hyperlink ref="E1772" r:id="rId1765" display="http://hfo63.cfo.in.th/CheckDataDtl.aspx?orgid=04575&amp;balance=%A7%BA%B4%D8%C5%3Cbr/%3E%A7%BA%CA%D1%C1%BE%D1%B9%B8%EC%A1%D1%B9&amp;month=4&amp;year=2020&amp;thetype=%A7%BA%CB%B9%E8%C7%C2%A7%D2%B9" xr:uid="{00000000-0004-0000-0D00-0000E4060000}"/>
    <hyperlink ref="E1773" r:id="rId1766" display="http://hfo63.cfo.in.th/CheckDataDtl.aspx?orgid=04576&amp;balance=%A7%BA%B4%D8%C5%3Cbr/%3E%A7%BA%CA%D1%C1%BE%D1%B9%B8%EC%A1%D1%B9&amp;month=4&amp;year=2020&amp;thetype=%A7%BA%CB%B9%E8%C7%C2%A7%D2%B9" xr:uid="{00000000-0004-0000-0D00-0000E5060000}"/>
    <hyperlink ref="E1774" r:id="rId1767" display="http://hfo63.cfo.in.th/CheckDataDtl.aspx?orgid=04576&amp;balance=%A7%BA%B4%D8%C5%3Cbr/%3E%A7%BA%CA%D1%C1%BE%D1%B9%B8%EC%A1%D1%B9&amp;month=4&amp;year=2020&amp;thetype=%A7%BA%CB%B9%E8%C7%C2%A7%D2%B9" xr:uid="{00000000-0004-0000-0D00-0000E6060000}"/>
    <hyperlink ref="E1775" r:id="rId1768" display="http://hfo63.cfo.in.th/CheckDataDtl.aspx?orgid=04577&amp;balance=%A7%BA%B4%D8%C5%3Cbr/%3E%A7%BA%CA%D1%C1%BE%D1%B9%B8%EC%A1%D1%B9&amp;month=4&amp;year=2020&amp;thetype=%A7%BA%CB%B9%E8%C7%C2%A7%D2%B9" xr:uid="{00000000-0004-0000-0D00-0000E7060000}"/>
    <hyperlink ref="E1776" r:id="rId1769" display="http://hfo63.cfo.in.th/CheckDataDtl.aspx?orgid=04577&amp;balance=%A7%BA%B4%D8%C5%3Cbr/%3E%A7%BA%CA%D1%C1%BE%D1%B9%B8%EC%A1%D1%B9&amp;month=4&amp;year=2020&amp;thetype=%A7%BA%CB%B9%E8%C7%C2%A7%D2%B9" xr:uid="{00000000-0004-0000-0D00-0000E8060000}"/>
    <hyperlink ref="E1777" r:id="rId1770" display="http://hfo63.cfo.in.th/CheckDataDtl.aspx?orgid=04578&amp;balance=%A7%BA%B4%D8%C5%3Cbr/%3E%A7%BA%CA%D1%C1%BE%D1%B9%B8%EC%A1%D1%B9&amp;month=4&amp;year=2020&amp;thetype=%A7%BA%CB%B9%E8%C7%C2%A7%D2%B9" xr:uid="{00000000-0004-0000-0D00-0000E9060000}"/>
    <hyperlink ref="E1778" r:id="rId1771" display="http://hfo63.cfo.in.th/CheckDataDtl.aspx?orgid=04578&amp;balance=%A7%BA%B4%D8%C5%3Cbr/%3E%A7%BA%CA%D1%C1%BE%D1%B9%B8%EC%A1%D1%B9&amp;month=4&amp;year=2020&amp;thetype=%A7%BA%CB%B9%E8%C7%C2%A7%D2%B9" xr:uid="{00000000-0004-0000-0D00-0000EA060000}"/>
    <hyperlink ref="E1779" r:id="rId1772" display="http://hfo63.cfo.in.th/CheckDataDtl.aspx?orgid=04579&amp;balance=%A7%BA%B4%D8%C5%3Cbr/%3E%A7%BA%CA%D1%C1%BE%D1%B9%B8%EC%A1%D1%B9&amp;month=4&amp;year=2020&amp;thetype=%A7%BA%CB%B9%E8%C7%C2%A7%D2%B9" xr:uid="{00000000-0004-0000-0D00-0000EB060000}"/>
    <hyperlink ref="E1780" r:id="rId1773" display="http://hfo63.cfo.in.th/CheckDataDtl.aspx?orgid=04579&amp;balance=%A7%BA%B4%D8%C5%3Cbr/%3E%A7%BA%CA%D1%C1%BE%D1%B9%B8%EC%A1%D1%B9&amp;month=4&amp;year=2020&amp;thetype=%A7%BA%CB%B9%E8%C7%C2%A7%D2%B9" xr:uid="{00000000-0004-0000-0D00-0000EC060000}"/>
    <hyperlink ref="E1781" r:id="rId1774" display="http://hfo63.cfo.in.th/CheckDataDtl.aspx?orgid=04580&amp;balance=%A7%BA%B4%D8%C5%3Cbr/%3E%A7%BA%CA%D1%C1%BE%D1%B9%B8%EC%A1%D1%B9&amp;month=4&amp;year=2020&amp;thetype=%A7%BA%CB%B9%E8%C7%C2%A7%D2%B9" xr:uid="{00000000-0004-0000-0D00-0000ED060000}"/>
    <hyperlink ref="E1782" r:id="rId1775" display="http://hfo63.cfo.in.th/CheckDataDtl.aspx?orgid=04580&amp;balance=%A7%BA%B4%D8%C5%3Cbr/%3E%A7%BA%CA%D1%C1%BE%D1%B9%B8%EC%A1%D1%B9&amp;month=4&amp;year=2020&amp;thetype=%A7%BA%CB%B9%E8%C7%C2%A7%D2%B9" xr:uid="{00000000-0004-0000-0D00-0000EE060000}"/>
    <hyperlink ref="E1783" r:id="rId1776" display="http://hfo63.cfo.in.th/CheckDataDtl.aspx?orgid=04581&amp;balance=%A7%BA%B4%D8%C5%3Cbr/%3E%A7%BA%CA%D1%C1%BE%D1%B9%B8%EC%A1%D1%B9&amp;month=4&amp;year=2020&amp;thetype=%A7%BA%CB%B9%E8%C7%C2%A7%D2%B9" xr:uid="{00000000-0004-0000-0D00-0000EF060000}"/>
    <hyperlink ref="E1784" r:id="rId1777" display="http://hfo63.cfo.in.th/CheckDataDtl.aspx?orgid=04581&amp;balance=%A7%BA%B4%D8%C5%3Cbr/%3E%A7%BA%CA%D1%C1%BE%D1%B9%B8%EC%A1%D1%B9&amp;month=4&amp;year=2020&amp;thetype=%A7%BA%CB%B9%E8%C7%C2%A7%D2%B9" xr:uid="{00000000-0004-0000-0D00-0000F0060000}"/>
    <hyperlink ref="E1785" r:id="rId1778" display="http://hfo63.cfo.in.th/CheckDataDtl.aspx?orgid=04582&amp;balance=%A7%BA%B4%D8%C5%3Cbr/%3E%A7%BA%CA%D1%C1%BE%D1%B9%B8%EC%A1%D1%B9&amp;month=4&amp;year=2020&amp;thetype=%A7%BA%CB%B9%E8%C7%C2%A7%D2%B9" xr:uid="{00000000-0004-0000-0D00-0000F1060000}"/>
    <hyperlink ref="E1786" r:id="rId1779" display="http://hfo63.cfo.in.th/CheckDataDtl.aspx?orgid=04582&amp;balance=%A7%BA%B4%D8%C5%3Cbr/%3E%A7%BA%CA%D1%C1%BE%D1%B9%B8%EC%A1%D1%B9&amp;month=4&amp;year=2020&amp;thetype=%A7%BA%CB%B9%E8%C7%C2%A7%D2%B9" xr:uid="{00000000-0004-0000-0D00-0000F2060000}"/>
    <hyperlink ref="E1787" r:id="rId1780" display="http://hfo63.cfo.in.th/CheckDataDtl.aspx?orgid=04583&amp;balance=%A7%BA%B4%D8%C5%3Cbr/%3E%A7%BA%CA%D1%C1%BE%D1%B9%B8%EC%A1%D1%B9&amp;month=4&amp;year=2020&amp;thetype=%A7%BA%CB%B9%E8%C7%C2%A7%D2%B9" xr:uid="{00000000-0004-0000-0D00-0000F3060000}"/>
    <hyperlink ref="E1788" r:id="rId1781" display="http://hfo63.cfo.in.th/CheckDataDtl.aspx?orgid=04583&amp;balance=%A7%BA%B4%D8%C5%3Cbr/%3E%A7%BA%CA%D1%C1%BE%D1%B9%B8%EC%A1%D1%B9&amp;month=4&amp;year=2020&amp;thetype=%A7%BA%CB%B9%E8%C7%C2%A7%D2%B9" xr:uid="{00000000-0004-0000-0D00-0000F4060000}"/>
    <hyperlink ref="E1789" r:id="rId1782" display="http://hfo63.cfo.in.th/CheckDataDtl.aspx?orgid=04584&amp;balance=%A7%BA%B4%D8%C5%3Cbr/%3E%A7%BA%CA%D1%C1%BE%D1%B9%B8%EC%A1%D1%B9&amp;month=4&amp;year=2020&amp;thetype=%A7%BA%CB%B9%E8%C7%C2%A7%D2%B9" xr:uid="{00000000-0004-0000-0D00-0000F5060000}"/>
    <hyperlink ref="E1790" r:id="rId1783" display="http://hfo63.cfo.in.th/CheckDataDtl.aspx?orgid=04584&amp;balance=%A7%BA%B4%D8%C5%3Cbr/%3E%A7%BA%CA%D1%C1%BE%D1%B9%B8%EC%A1%D1%B9&amp;month=4&amp;year=2020&amp;thetype=%A7%BA%CB%B9%E8%C7%C2%A7%D2%B9" xr:uid="{00000000-0004-0000-0D00-0000F6060000}"/>
    <hyperlink ref="E1791" r:id="rId1784" display="http://hfo63.cfo.in.th/CheckDataDtl.aspx?orgid=04585&amp;balance=%A7%BA%B4%D8%C5%3Cbr/%3E%A7%BA%CA%D1%C1%BE%D1%B9%B8%EC%A1%D1%B9&amp;month=4&amp;year=2020&amp;thetype=%A7%BA%CB%B9%E8%C7%C2%A7%D2%B9" xr:uid="{00000000-0004-0000-0D00-0000F7060000}"/>
    <hyperlink ref="E1792" r:id="rId1785" display="http://hfo63.cfo.in.th/CheckDataDtl.aspx?orgid=04585&amp;balance=%A7%BA%B4%D8%C5%3Cbr/%3E%A7%BA%CA%D1%C1%BE%D1%B9%B8%EC%A1%D1%B9&amp;month=4&amp;year=2020&amp;thetype=%A7%BA%CB%B9%E8%C7%C2%A7%D2%B9" xr:uid="{00000000-0004-0000-0D00-0000F8060000}"/>
    <hyperlink ref="E1793" r:id="rId1786" display="http://hfo63.cfo.in.th/CheckDataDtl.aspx?orgid=04586&amp;balance=%A7%BA%B4%D8%C5%3Cbr/%3E%A7%BA%CA%D1%C1%BE%D1%B9%B8%EC%A1%D1%B9&amp;month=4&amp;year=2020&amp;thetype=%A7%BA%CB%B9%E8%C7%C2%A7%D2%B9" xr:uid="{00000000-0004-0000-0D00-0000F9060000}"/>
    <hyperlink ref="E1794" r:id="rId1787" display="http://hfo63.cfo.in.th/CheckDataDtl.aspx?orgid=04586&amp;balance=%A7%BA%B4%D8%C5%3Cbr/%3E%A7%BA%CA%D1%C1%BE%D1%B9%B8%EC%A1%D1%B9&amp;month=4&amp;year=2020&amp;thetype=%A7%BA%CB%B9%E8%C7%C2%A7%D2%B9" xr:uid="{00000000-0004-0000-0D00-0000FA060000}"/>
    <hyperlink ref="E1795" r:id="rId1788" display="http://hfo63.cfo.in.th/CheckDataDtl.aspx?orgid=04587&amp;balance=%A7%BA%B4%D8%C5%3Cbr/%3E%A7%BA%CA%D1%C1%BE%D1%B9%B8%EC%A1%D1%B9&amp;month=4&amp;year=2020&amp;thetype=%A7%BA%CB%B9%E8%C7%C2%A7%D2%B9" xr:uid="{00000000-0004-0000-0D00-0000FB060000}"/>
    <hyperlink ref="E1796" r:id="rId1789" display="http://hfo63.cfo.in.th/CheckDataDtl.aspx?orgid=04587&amp;balance=%A7%BA%B4%D8%C5%3Cbr/%3E%A7%BA%CA%D1%C1%BE%D1%B9%B8%EC%A1%D1%B9&amp;month=4&amp;year=2020&amp;thetype=%A7%BA%CB%B9%E8%C7%C2%A7%D2%B9" xr:uid="{00000000-0004-0000-0D00-0000FC060000}"/>
    <hyperlink ref="E1797" r:id="rId1790" display="http://hfo63.cfo.in.th/CheckDataDtl.aspx?orgid=04588&amp;balance=%A7%BA%B4%D8%C5%3Cbr/%3E%A7%BA%CA%D1%C1%BE%D1%B9%B8%EC%A1%D1%B9&amp;month=4&amp;year=2020&amp;thetype=%A7%BA%CB%B9%E8%C7%C2%A7%D2%B9" xr:uid="{00000000-0004-0000-0D00-0000FD060000}"/>
    <hyperlink ref="E1798" r:id="rId1791" display="http://hfo63.cfo.in.th/CheckDataDtl.aspx?orgid=04588&amp;balance=%A7%BA%B4%D8%C5%3Cbr/%3E%A7%BA%CA%D1%C1%BE%D1%B9%B8%EC%A1%D1%B9&amp;month=4&amp;year=2020&amp;thetype=%A7%BA%CB%B9%E8%C7%C2%A7%D2%B9" xr:uid="{00000000-0004-0000-0D00-0000FE060000}"/>
    <hyperlink ref="E1799" r:id="rId1792" display="http://hfo63.cfo.in.th/CheckDataDtl.aspx?orgid=04589&amp;balance=%A7%BA%B4%D8%C5%3Cbr/%3E%A7%BA%CA%D1%C1%BE%D1%B9%B8%EC%A1%D1%B9&amp;month=4&amp;year=2020&amp;thetype=%A7%BA%CB%B9%E8%C7%C2%A7%D2%B9" xr:uid="{00000000-0004-0000-0D00-0000FF060000}"/>
    <hyperlink ref="E1800" r:id="rId1793" display="http://hfo63.cfo.in.th/CheckDataDtl.aspx?orgid=04589&amp;balance=%A7%BA%B4%D8%C5%3Cbr/%3E%A7%BA%CA%D1%C1%BE%D1%B9%B8%EC%A1%D1%B9&amp;month=4&amp;year=2020&amp;thetype=%A7%BA%CB%B9%E8%C7%C2%A7%D2%B9" xr:uid="{00000000-0004-0000-0D00-000000070000}"/>
    <hyperlink ref="E1801" r:id="rId1794" display="http://hfo63.cfo.in.th/CheckDataDtl.aspx?orgid=04591&amp;balance=%A7%BA%B4%D8%C5%3Cbr/%3E%A7%BA%CA%D1%C1%BE%D1%B9%B8%EC%A1%D1%B9&amp;month=4&amp;year=2020&amp;thetype=%A7%BA%CB%B9%E8%C7%C2%A7%D2%B9" xr:uid="{00000000-0004-0000-0D00-000001070000}"/>
    <hyperlink ref="E1802" r:id="rId1795" display="http://hfo63.cfo.in.th/CheckDataDtl.aspx?orgid=04591&amp;balance=%A7%BA%B4%D8%C5%3Cbr/%3E%A7%BA%CA%D1%C1%BE%D1%B9%B8%EC%A1%D1%B9&amp;month=4&amp;year=2020&amp;thetype=%A7%BA%CB%B9%E8%C7%C2%A7%D2%B9" xr:uid="{00000000-0004-0000-0D00-000002070000}"/>
    <hyperlink ref="E1803" r:id="rId1796" display="http://hfo63.cfo.in.th/CheckDataDtl.aspx?orgid=04592&amp;balance=%A7%BA%B4%D8%C5%3Cbr/%3E%A7%BA%CA%D1%C1%BE%D1%B9%B8%EC%A1%D1%B9&amp;month=4&amp;year=2020&amp;thetype=%A7%BA%CB%B9%E8%C7%C2%A7%D2%B9" xr:uid="{00000000-0004-0000-0D00-000003070000}"/>
    <hyperlink ref="E1804" r:id="rId1797" display="http://hfo63.cfo.in.th/CheckDataDtl.aspx?orgid=04592&amp;balance=%A7%BA%B4%D8%C5%3Cbr/%3E%A7%BA%CA%D1%C1%BE%D1%B9%B8%EC%A1%D1%B9&amp;month=4&amp;year=2020&amp;thetype=%A7%BA%CB%B9%E8%C7%C2%A7%D2%B9" xr:uid="{00000000-0004-0000-0D00-000004070000}"/>
    <hyperlink ref="E1805" r:id="rId1798" display="http://hfo63.cfo.in.th/CheckDataDtl.aspx?orgid=04593&amp;balance=%A7%BA%B4%D8%C5%3Cbr/%3E%A7%BA%CA%D1%C1%BE%D1%B9%B8%EC%A1%D1%B9&amp;month=4&amp;year=2020&amp;thetype=%A7%BA%CB%B9%E8%C7%C2%A7%D2%B9" xr:uid="{00000000-0004-0000-0D00-000005070000}"/>
    <hyperlink ref="E1806" r:id="rId1799" display="http://hfo63.cfo.in.th/CheckDataDtl.aspx?orgid=04593&amp;balance=%A7%BA%B4%D8%C5%3Cbr/%3E%A7%BA%CA%D1%C1%BE%D1%B9%B8%EC%A1%D1%B9&amp;month=4&amp;year=2020&amp;thetype=%A7%BA%CB%B9%E8%C7%C2%A7%D2%B9" xr:uid="{00000000-0004-0000-0D00-000006070000}"/>
    <hyperlink ref="E1807" r:id="rId1800" display="http://hfo63.cfo.in.th/CheckDataDtl.aspx?orgid=04594&amp;balance=%A7%BA%B4%D8%C5%3Cbr/%3E%A7%BA%CA%D1%C1%BE%D1%B9%B8%EC%A1%D1%B9&amp;month=4&amp;year=2020&amp;thetype=%A7%BA%CB%B9%E8%C7%C2%A7%D2%B9" xr:uid="{00000000-0004-0000-0D00-000007070000}"/>
    <hyperlink ref="E1808" r:id="rId1801" display="http://hfo63.cfo.in.th/CheckDataDtl.aspx?orgid=04594&amp;balance=%A7%BA%B4%D8%C5%3Cbr/%3E%A7%BA%CA%D1%C1%BE%D1%B9%B8%EC%A1%D1%B9&amp;month=4&amp;year=2020&amp;thetype=%A7%BA%CB%B9%E8%C7%C2%A7%D2%B9" xr:uid="{00000000-0004-0000-0D00-000008070000}"/>
    <hyperlink ref="E1809" r:id="rId1802" display="http://hfo63.cfo.in.th/CheckDataDtl.aspx?orgid=04595&amp;balance=%A7%BA%B4%D8%C5%3Cbr/%3E%A7%BA%CA%D1%C1%BE%D1%B9%B8%EC%A1%D1%B9&amp;month=4&amp;year=2020&amp;thetype=%A7%BA%CB%B9%E8%C7%C2%A7%D2%B9" xr:uid="{00000000-0004-0000-0D00-000009070000}"/>
    <hyperlink ref="E1810" r:id="rId1803" display="http://hfo63.cfo.in.th/CheckDataDtl.aspx?orgid=04595&amp;balance=%A7%BA%B4%D8%C5%3Cbr/%3E%A7%BA%CA%D1%C1%BE%D1%B9%B8%EC%A1%D1%B9&amp;month=4&amp;year=2020&amp;thetype=%A7%BA%CB%B9%E8%C7%C2%A7%D2%B9" xr:uid="{00000000-0004-0000-0D00-00000A070000}"/>
    <hyperlink ref="E1811" r:id="rId1804" display="http://hfo63.cfo.in.th/CheckDataDtl.aspx?orgid=04596&amp;balance=%A7%BA%B4%D8%C5%3Cbr/%3E%A7%BA%CA%D1%C1%BE%D1%B9%B8%EC%A1%D1%B9&amp;month=4&amp;year=2020&amp;thetype=%A7%BA%CB%B9%E8%C7%C2%A7%D2%B9" xr:uid="{00000000-0004-0000-0D00-00000B070000}"/>
    <hyperlink ref="E1812" r:id="rId1805" display="http://hfo63.cfo.in.th/CheckDataDtl.aspx?orgid=04596&amp;balance=%A7%BA%B4%D8%C5%3Cbr/%3E%A7%BA%CA%D1%C1%BE%D1%B9%B8%EC%A1%D1%B9&amp;month=4&amp;year=2020&amp;thetype=%A7%BA%CB%B9%E8%C7%C2%A7%D2%B9" xr:uid="{00000000-0004-0000-0D00-00000C070000}"/>
    <hyperlink ref="E1813" r:id="rId1806" display="http://hfo63.cfo.in.th/CheckDataDtl.aspx?orgid=04597&amp;balance=%A7%BA%B4%D8%C5%3Cbr/%3E%A7%BA%CA%D1%C1%BE%D1%B9%B8%EC%A1%D1%B9&amp;month=4&amp;year=2020&amp;thetype=%A7%BA%CB%B9%E8%C7%C2%A7%D2%B9" xr:uid="{00000000-0004-0000-0D00-00000D070000}"/>
    <hyperlink ref="E1814" r:id="rId1807" display="http://hfo63.cfo.in.th/CheckDataDtl.aspx?orgid=04597&amp;balance=%A7%BA%B4%D8%C5%3Cbr/%3E%A7%BA%CA%D1%C1%BE%D1%B9%B8%EC%A1%D1%B9&amp;month=4&amp;year=2020&amp;thetype=%A7%BA%CB%B9%E8%C7%C2%A7%D2%B9" xr:uid="{00000000-0004-0000-0D00-00000E070000}"/>
    <hyperlink ref="E1815" r:id="rId1808" display="http://hfo63.cfo.in.th/CheckDataDtl.aspx?orgid=04598&amp;balance=%A7%BA%B4%D8%C5%3Cbr/%3E%A7%BA%CA%D1%C1%BE%D1%B9%B8%EC%A1%D1%B9&amp;month=4&amp;year=2020&amp;thetype=%A7%BA%CB%B9%E8%C7%C2%A7%D2%B9" xr:uid="{00000000-0004-0000-0D00-00000F070000}"/>
    <hyperlink ref="E1816" r:id="rId1809" display="http://hfo63.cfo.in.th/CheckDataDtl.aspx?orgid=04598&amp;balance=%A7%BA%B4%D8%C5%3Cbr/%3E%A7%BA%CA%D1%C1%BE%D1%B9%B8%EC%A1%D1%B9&amp;month=4&amp;year=2020&amp;thetype=%A7%BA%CB%B9%E8%C7%C2%A7%D2%B9" xr:uid="{00000000-0004-0000-0D00-000010070000}"/>
    <hyperlink ref="E1817" r:id="rId1810" display="http://hfo63.cfo.in.th/CheckDataDtl.aspx?orgid=04599&amp;balance=%A7%BA%B4%D8%C5%3Cbr/%3E%A7%BA%CA%D1%C1%BE%D1%B9%B8%EC%A1%D1%B9&amp;month=4&amp;year=2020&amp;thetype=%A7%BA%CB%B9%E8%C7%C2%A7%D2%B9" xr:uid="{00000000-0004-0000-0D00-000011070000}"/>
    <hyperlink ref="E1818" r:id="rId1811" display="http://hfo63.cfo.in.th/CheckDataDtl.aspx?orgid=04599&amp;balance=%A7%BA%B4%D8%C5%3Cbr/%3E%A7%BA%CA%D1%C1%BE%D1%B9%B8%EC%A1%D1%B9&amp;month=4&amp;year=2020&amp;thetype=%A7%BA%CB%B9%E8%C7%C2%A7%D2%B9" xr:uid="{00000000-0004-0000-0D00-000012070000}"/>
    <hyperlink ref="E1819" r:id="rId1812" display="http://hfo63.cfo.in.th/CheckDataDtl.aspx?orgid=04600&amp;balance=%A7%BA%B4%D8%C5%3Cbr/%3E%A7%BA%CA%D1%C1%BE%D1%B9%B8%EC%A1%D1%B9&amp;month=4&amp;year=2020&amp;thetype=%A7%BA%CB%B9%E8%C7%C2%A7%D2%B9" xr:uid="{00000000-0004-0000-0D00-000013070000}"/>
    <hyperlink ref="E1820" r:id="rId1813" display="http://hfo63.cfo.in.th/CheckDataDtl.aspx?orgid=04600&amp;balance=%A7%BA%B4%D8%C5%3Cbr/%3E%A7%BA%CA%D1%C1%BE%D1%B9%B8%EC%A1%D1%B9&amp;month=4&amp;year=2020&amp;thetype=%A7%BA%CB%B9%E8%C7%C2%A7%D2%B9" xr:uid="{00000000-0004-0000-0D00-000014070000}"/>
    <hyperlink ref="E1821" r:id="rId1814" display="http://hfo63.cfo.in.th/CheckDataDtl.aspx?orgid=04601&amp;balance=%A7%BA%B4%D8%C5%3Cbr/%3E%A7%BA%CA%D1%C1%BE%D1%B9%B8%EC%A1%D1%B9&amp;month=4&amp;year=2020&amp;thetype=%A7%BA%CB%B9%E8%C7%C2%A7%D2%B9" xr:uid="{00000000-0004-0000-0D00-000015070000}"/>
    <hyperlink ref="E1822" r:id="rId1815" display="http://hfo63.cfo.in.th/CheckDataDtl.aspx?orgid=04601&amp;balance=%A7%BA%B4%D8%C5%3Cbr/%3E%A7%BA%CA%D1%C1%BE%D1%B9%B8%EC%A1%D1%B9&amp;month=4&amp;year=2020&amp;thetype=%A7%BA%CB%B9%E8%C7%C2%A7%D2%B9" xr:uid="{00000000-0004-0000-0D00-000016070000}"/>
    <hyperlink ref="E1823" r:id="rId1816" display="http://hfo63.cfo.in.th/CheckDataDtl.aspx?orgid=04602&amp;balance=%A7%BA%B4%D8%C5%3Cbr/%3E%A7%BA%CA%D1%C1%BE%D1%B9%B8%EC%A1%D1%B9&amp;month=4&amp;year=2020&amp;thetype=%A7%BA%CB%B9%E8%C7%C2%A7%D2%B9" xr:uid="{00000000-0004-0000-0D00-000017070000}"/>
    <hyperlink ref="E1824" r:id="rId1817" display="http://hfo63.cfo.in.th/CheckDataDtl.aspx?orgid=04602&amp;balance=%A7%BA%B4%D8%C5%3Cbr/%3E%A7%BA%CA%D1%C1%BE%D1%B9%B8%EC%A1%D1%B9&amp;month=4&amp;year=2020&amp;thetype=%A7%BA%CB%B9%E8%C7%C2%A7%D2%B9" xr:uid="{00000000-0004-0000-0D00-000018070000}"/>
    <hyperlink ref="E1825" r:id="rId1818" display="http://hfo63.cfo.in.th/CheckDataDtl.aspx?orgid=04603&amp;balance=%A7%BA%B4%D8%C5%3Cbr/%3E%A7%BA%CA%D1%C1%BE%D1%B9%B8%EC%A1%D1%B9&amp;month=4&amp;year=2020&amp;thetype=%A7%BA%CB%B9%E8%C7%C2%A7%D2%B9" xr:uid="{00000000-0004-0000-0D00-000019070000}"/>
    <hyperlink ref="E1826" r:id="rId1819" display="http://hfo63.cfo.in.th/CheckDataDtl.aspx?orgid=04603&amp;balance=%A7%BA%B4%D8%C5%3Cbr/%3E%A7%BA%CA%D1%C1%BE%D1%B9%B8%EC%A1%D1%B9&amp;month=4&amp;year=2020&amp;thetype=%A7%BA%CB%B9%E8%C7%C2%A7%D2%B9" xr:uid="{00000000-0004-0000-0D00-00001A070000}"/>
    <hyperlink ref="E1827" r:id="rId1820" display="http://hfo63.cfo.in.th/CheckDataDtl.aspx?orgid=04604&amp;balance=%A7%BA%B4%D8%C5%3Cbr/%3E%A7%BA%CA%D1%C1%BE%D1%B9%B8%EC%A1%D1%B9&amp;month=4&amp;year=2020&amp;thetype=%A7%BA%CB%B9%E8%C7%C2%A7%D2%B9" xr:uid="{00000000-0004-0000-0D00-00001B070000}"/>
    <hyperlink ref="E1828" r:id="rId1821" display="http://hfo63.cfo.in.th/CheckDataDtl.aspx?orgid=04604&amp;balance=%A7%BA%B4%D8%C5%3Cbr/%3E%A7%BA%CA%D1%C1%BE%D1%B9%B8%EC%A1%D1%B9&amp;month=4&amp;year=2020&amp;thetype=%A7%BA%CB%B9%E8%C7%C2%A7%D2%B9" xr:uid="{00000000-0004-0000-0D00-00001C070000}"/>
    <hyperlink ref="E1829" r:id="rId1822" display="http://hfo63.cfo.in.th/CheckDataDtl.aspx?orgid=04605&amp;balance=%A7%BA%B4%D8%C5%3Cbr/%3E%A7%BA%CA%D1%C1%BE%D1%B9%B8%EC%A1%D1%B9&amp;month=4&amp;year=2020&amp;thetype=%A7%BA%CB%B9%E8%C7%C2%A7%D2%B9" xr:uid="{00000000-0004-0000-0D00-00001D070000}"/>
    <hyperlink ref="E1830" r:id="rId1823" display="http://hfo63.cfo.in.th/CheckDataDtl.aspx?orgid=04605&amp;balance=%A7%BA%B4%D8%C5%3Cbr/%3E%A7%BA%CA%D1%C1%BE%D1%B9%B8%EC%A1%D1%B9&amp;month=4&amp;year=2020&amp;thetype=%A7%BA%CB%B9%E8%C7%C2%A7%D2%B9" xr:uid="{00000000-0004-0000-0D00-00001E070000}"/>
    <hyperlink ref="E1831" r:id="rId1824" display="http://hfo63.cfo.in.th/CheckDataDtl.aspx?orgid=04606&amp;balance=%A7%BA%B4%D8%C5%3Cbr/%3E%A7%BA%CA%D1%C1%BE%D1%B9%B8%EC%A1%D1%B9&amp;month=4&amp;year=2020&amp;thetype=%A7%BA%CB%B9%E8%C7%C2%A7%D2%B9" xr:uid="{00000000-0004-0000-0D00-00001F070000}"/>
    <hyperlink ref="E1832" r:id="rId1825" display="http://hfo63.cfo.in.th/CheckDataDtl.aspx?orgid=04606&amp;balance=%A7%BA%B4%D8%C5%3Cbr/%3E%A7%BA%CA%D1%C1%BE%D1%B9%B8%EC%A1%D1%B9&amp;month=4&amp;year=2020&amp;thetype=%A7%BA%CB%B9%E8%C7%C2%A7%D2%B9" xr:uid="{00000000-0004-0000-0D00-000020070000}"/>
    <hyperlink ref="E1833" r:id="rId1826" display="http://hfo63.cfo.in.th/CheckDataDtl.aspx?orgid=04607&amp;balance=%A7%BA%B4%D8%C5%3Cbr/%3E%A7%BA%CA%D1%C1%BE%D1%B9%B8%EC%A1%D1%B9&amp;month=4&amp;year=2020&amp;thetype=%A7%BA%CB%B9%E8%C7%C2%A7%D2%B9" xr:uid="{00000000-0004-0000-0D00-000021070000}"/>
    <hyperlink ref="E1834" r:id="rId1827" display="http://hfo63.cfo.in.th/CheckDataDtl.aspx?orgid=04607&amp;balance=%A7%BA%B4%D8%C5%3Cbr/%3E%A7%BA%CA%D1%C1%BE%D1%B9%B8%EC%A1%D1%B9&amp;month=4&amp;year=2020&amp;thetype=%A7%BA%CB%B9%E8%C7%C2%A7%D2%B9" xr:uid="{00000000-0004-0000-0D00-000022070000}"/>
    <hyperlink ref="E1835" r:id="rId1828" display="http://hfo63.cfo.in.th/CheckDataDtl.aspx?orgid=04608&amp;balance=%A7%BA%B4%D8%C5%3Cbr/%3E%A7%BA%CA%D1%C1%BE%D1%B9%B8%EC%A1%D1%B9&amp;month=4&amp;year=2020&amp;thetype=%A7%BA%CB%B9%E8%C7%C2%A7%D2%B9" xr:uid="{00000000-0004-0000-0D00-000023070000}"/>
    <hyperlink ref="E1836" r:id="rId1829" display="http://hfo63.cfo.in.th/CheckDataDtl.aspx?orgid=04608&amp;balance=%A7%BA%B4%D8%C5%3Cbr/%3E%A7%BA%CA%D1%C1%BE%D1%B9%B8%EC%A1%D1%B9&amp;month=4&amp;year=2020&amp;thetype=%A7%BA%CB%B9%E8%C7%C2%A7%D2%B9" xr:uid="{00000000-0004-0000-0D00-000024070000}"/>
    <hyperlink ref="E1837" r:id="rId1830" display="http://hfo63.cfo.in.th/CheckDataDtl.aspx?orgid=04609&amp;balance=%A7%BA%B4%D8%C5%3Cbr/%3E%A7%BA%CA%D1%C1%BE%D1%B9%B8%EC%A1%D1%B9&amp;month=4&amp;year=2020&amp;thetype=%A7%BA%CB%B9%E8%C7%C2%A7%D2%B9" xr:uid="{00000000-0004-0000-0D00-000025070000}"/>
    <hyperlink ref="E1838" r:id="rId1831" display="http://hfo63.cfo.in.th/CheckDataDtl.aspx?orgid=04609&amp;balance=%A7%BA%B4%D8%C5%3Cbr/%3E%A7%BA%CA%D1%C1%BE%D1%B9%B8%EC%A1%D1%B9&amp;month=4&amp;year=2020&amp;thetype=%A7%BA%CB%B9%E8%C7%C2%A7%D2%B9" xr:uid="{00000000-0004-0000-0D00-000026070000}"/>
    <hyperlink ref="E1839" r:id="rId1832" display="http://hfo63.cfo.in.th/CheckDataDtl.aspx?orgid=04610&amp;balance=%A7%BA%B4%D8%C5%3Cbr/%3E%A7%BA%CA%D1%C1%BE%D1%B9%B8%EC%A1%D1%B9&amp;month=4&amp;year=2020&amp;thetype=%A7%BA%CB%B9%E8%C7%C2%A7%D2%B9" xr:uid="{00000000-0004-0000-0D00-000027070000}"/>
    <hyperlink ref="E1840" r:id="rId1833" display="http://hfo63.cfo.in.th/CheckDataDtl.aspx?orgid=04610&amp;balance=%A7%BA%B4%D8%C5%3Cbr/%3E%A7%BA%CA%D1%C1%BE%D1%B9%B8%EC%A1%D1%B9&amp;month=4&amp;year=2020&amp;thetype=%A7%BA%CB%B9%E8%C7%C2%A7%D2%B9" xr:uid="{00000000-0004-0000-0D00-000028070000}"/>
    <hyperlink ref="E1841" r:id="rId1834" display="http://hfo63.cfo.in.th/CheckDataDtl.aspx?orgid=04611&amp;balance=%A7%BA%B4%D8%C5%3Cbr/%3E%A7%BA%CA%D1%C1%BE%D1%B9%B8%EC%A1%D1%B9&amp;month=4&amp;year=2020&amp;thetype=%A7%BA%CB%B9%E8%C7%C2%A7%D2%B9" xr:uid="{00000000-0004-0000-0D00-000029070000}"/>
    <hyperlink ref="E1842" r:id="rId1835" display="http://hfo63.cfo.in.th/CheckDataDtl.aspx?orgid=04611&amp;balance=%A7%BA%B4%D8%C5%3Cbr/%3E%A7%BA%CA%D1%C1%BE%D1%B9%B8%EC%A1%D1%B9&amp;month=4&amp;year=2020&amp;thetype=%A7%BA%CB%B9%E8%C7%C2%A7%D2%B9" xr:uid="{00000000-0004-0000-0D00-00002A070000}"/>
    <hyperlink ref="E1843" r:id="rId1836" display="http://hfo63.cfo.in.th/CheckDataDtl.aspx?orgid=04612&amp;balance=%A7%BA%B4%D8%C5%3Cbr/%3E%A7%BA%CA%D1%C1%BE%D1%B9%B8%EC%A1%D1%B9&amp;month=4&amp;year=2020&amp;thetype=%A7%BA%CB%B9%E8%C7%C2%A7%D2%B9" xr:uid="{00000000-0004-0000-0D00-00002B070000}"/>
    <hyperlink ref="E1844" r:id="rId1837" display="http://hfo63.cfo.in.th/CheckDataDtl.aspx?orgid=04612&amp;balance=%A7%BA%B4%D8%C5%3Cbr/%3E%A7%BA%CA%D1%C1%BE%D1%B9%B8%EC%A1%D1%B9&amp;month=4&amp;year=2020&amp;thetype=%A7%BA%CB%B9%E8%C7%C2%A7%D2%B9" xr:uid="{00000000-0004-0000-0D00-00002C070000}"/>
    <hyperlink ref="E1845" r:id="rId1838" display="http://hfo63.cfo.in.th/CheckDataDtl.aspx?orgid=04613&amp;balance=%A7%BA%B4%D8%C5%3Cbr/%3E%A7%BA%CA%D1%C1%BE%D1%B9%B8%EC%A1%D1%B9&amp;month=4&amp;year=2020&amp;thetype=%A7%BA%CB%B9%E8%C7%C2%A7%D2%B9" xr:uid="{00000000-0004-0000-0D00-00002D070000}"/>
    <hyperlink ref="E1846" r:id="rId1839" display="http://hfo63.cfo.in.th/CheckDataDtl.aspx?orgid=04613&amp;balance=%A7%BA%B4%D8%C5%3Cbr/%3E%A7%BA%CA%D1%C1%BE%D1%B9%B8%EC%A1%D1%B9&amp;month=4&amp;year=2020&amp;thetype=%A7%BA%CB%B9%E8%C7%C2%A7%D2%B9" xr:uid="{00000000-0004-0000-0D00-00002E070000}"/>
    <hyperlink ref="E1847" r:id="rId1840" display="http://hfo63.cfo.in.th/CheckDataDtl.aspx?orgid=04614&amp;balance=%A7%BA%B4%D8%C5%3Cbr/%3E%A7%BA%CA%D1%C1%BE%D1%B9%B8%EC%A1%D1%B9&amp;month=4&amp;year=2020&amp;thetype=%A7%BA%CB%B9%E8%C7%C2%A7%D2%B9" xr:uid="{00000000-0004-0000-0D00-00002F070000}"/>
    <hyperlink ref="E1848" r:id="rId1841" display="http://hfo63.cfo.in.th/CheckDataDtl.aspx?orgid=04614&amp;balance=%A7%BA%B4%D8%C5%3Cbr/%3E%A7%BA%CA%D1%C1%BE%D1%B9%B8%EC%A1%D1%B9&amp;month=4&amp;year=2020&amp;thetype=%A7%BA%CB%B9%E8%C7%C2%A7%D2%B9" xr:uid="{00000000-0004-0000-0D00-000030070000}"/>
    <hyperlink ref="E1849" r:id="rId1842" display="http://hfo63.cfo.in.th/CheckDataDtl.aspx?orgid=04615&amp;balance=%A7%BA%B4%D8%C5%3Cbr/%3E%A7%BA%CA%D1%C1%BE%D1%B9%B8%EC%A1%D1%B9&amp;month=4&amp;year=2020&amp;thetype=%A7%BA%CB%B9%E8%C7%C2%A7%D2%B9" xr:uid="{00000000-0004-0000-0D00-000031070000}"/>
    <hyperlink ref="E1850" r:id="rId1843" display="http://hfo63.cfo.in.th/CheckDataDtl.aspx?orgid=04615&amp;balance=%A7%BA%B4%D8%C5%3Cbr/%3E%A7%BA%CA%D1%C1%BE%D1%B9%B8%EC%A1%D1%B9&amp;month=4&amp;year=2020&amp;thetype=%A7%BA%CB%B9%E8%C7%C2%A7%D2%B9" xr:uid="{00000000-0004-0000-0D00-000032070000}"/>
    <hyperlink ref="E1851" r:id="rId1844" display="http://hfo63.cfo.in.th/CheckDataDtl.aspx?orgid=04616&amp;balance=%A7%BA%B4%D8%C5%3Cbr/%3E%A7%BA%CA%D1%C1%BE%D1%B9%B8%EC%A1%D1%B9&amp;month=4&amp;year=2020&amp;thetype=%A7%BA%CB%B9%E8%C7%C2%A7%D2%B9" xr:uid="{00000000-0004-0000-0D00-000033070000}"/>
    <hyperlink ref="E1852" r:id="rId1845" display="http://hfo63.cfo.in.th/CheckDataDtl.aspx?orgid=04616&amp;balance=%A7%BA%B4%D8%C5%3Cbr/%3E%A7%BA%CA%D1%C1%BE%D1%B9%B8%EC%A1%D1%B9&amp;month=4&amp;year=2020&amp;thetype=%A7%BA%CB%B9%E8%C7%C2%A7%D2%B9" xr:uid="{00000000-0004-0000-0D00-000034070000}"/>
    <hyperlink ref="E1853" r:id="rId1846" display="http://hfo63.cfo.in.th/CheckDataDtl.aspx?orgid=04617&amp;balance=%A7%BA%B4%D8%C5%3Cbr/%3E%A7%BA%CA%D1%C1%BE%D1%B9%B8%EC%A1%D1%B9&amp;month=4&amp;year=2020&amp;thetype=%A7%BA%CB%B9%E8%C7%C2%A7%D2%B9" xr:uid="{00000000-0004-0000-0D00-000035070000}"/>
    <hyperlink ref="E1854" r:id="rId1847" display="http://hfo63.cfo.in.th/CheckDataDtl.aspx?orgid=04617&amp;balance=%A7%BA%B4%D8%C5%3Cbr/%3E%A7%BA%CA%D1%C1%BE%D1%B9%B8%EC%A1%D1%B9&amp;month=4&amp;year=2020&amp;thetype=%A7%BA%CB%B9%E8%C7%C2%A7%D2%B9" xr:uid="{00000000-0004-0000-0D00-000036070000}"/>
    <hyperlink ref="E1855" r:id="rId1848" display="http://hfo63.cfo.in.th/CheckDataDtl.aspx?orgid=04618&amp;balance=%A7%BA%B4%D8%C5%3Cbr/%3E%A7%BA%CA%D1%C1%BE%D1%B9%B8%EC%A1%D1%B9&amp;month=4&amp;year=2020&amp;thetype=%A7%BA%CB%B9%E8%C7%C2%A7%D2%B9" xr:uid="{00000000-0004-0000-0D00-000037070000}"/>
    <hyperlink ref="E1856" r:id="rId1849" display="http://hfo63.cfo.in.th/CheckDataDtl.aspx?orgid=04618&amp;balance=%A7%BA%B4%D8%C5%3Cbr/%3E%A7%BA%CA%D1%C1%BE%D1%B9%B8%EC%A1%D1%B9&amp;month=4&amp;year=2020&amp;thetype=%A7%BA%CB%B9%E8%C7%C2%A7%D2%B9" xr:uid="{00000000-0004-0000-0D00-000038070000}"/>
    <hyperlink ref="E1857" r:id="rId1850" display="http://hfo63.cfo.in.th/CheckDataDtl.aspx?orgid=04619&amp;balance=%A7%BA%B4%D8%C5%3Cbr/%3E%A7%BA%CA%D1%C1%BE%D1%B9%B8%EC%A1%D1%B9&amp;month=4&amp;year=2020&amp;thetype=%A7%BA%CB%B9%E8%C7%C2%A7%D2%B9" xr:uid="{00000000-0004-0000-0D00-000039070000}"/>
    <hyperlink ref="E1858" r:id="rId1851" display="http://hfo63.cfo.in.th/CheckDataDtl.aspx?orgid=04619&amp;balance=%A7%BA%B4%D8%C5%3Cbr/%3E%A7%BA%CA%D1%C1%BE%D1%B9%B8%EC%A1%D1%B9&amp;month=4&amp;year=2020&amp;thetype=%A7%BA%CB%B9%E8%C7%C2%A7%D2%B9" xr:uid="{00000000-0004-0000-0D00-00003A070000}"/>
    <hyperlink ref="E1859" r:id="rId1852" display="http://hfo63.cfo.in.th/CheckDataDtl.aspx?orgid=04620&amp;balance=%A7%BA%B4%D8%C5%3Cbr/%3E%A7%BA%CA%D1%C1%BE%D1%B9%B8%EC%A1%D1%B9&amp;month=4&amp;year=2020&amp;thetype=%A7%BA%CB%B9%E8%C7%C2%A7%D2%B9" xr:uid="{00000000-0004-0000-0D00-00003B070000}"/>
    <hyperlink ref="E1860" r:id="rId1853" display="http://hfo63.cfo.in.th/CheckDataDtl.aspx?orgid=04620&amp;balance=%A7%BA%B4%D8%C5%3Cbr/%3E%A7%BA%CA%D1%C1%BE%D1%B9%B8%EC%A1%D1%B9&amp;month=4&amp;year=2020&amp;thetype=%A7%BA%CB%B9%E8%C7%C2%A7%D2%B9" xr:uid="{00000000-0004-0000-0D00-00003C070000}"/>
    <hyperlink ref="E1861" r:id="rId1854" display="http://hfo63.cfo.in.th/CheckDataDtl.aspx?orgid=04621&amp;balance=%A7%BA%B4%D8%C5%3Cbr/%3E%A7%BA%CA%D1%C1%BE%D1%B9%B8%EC%A1%D1%B9&amp;month=4&amp;year=2020&amp;thetype=%A7%BA%CB%B9%E8%C7%C2%A7%D2%B9" xr:uid="{00000000-0004-0000-0D00-00003D070000}"/>
    <hyperlink ref="E1862" r:id="rId1855" display="http://hfo63.cfo.in.th/CheckDataDtl.aspx?orgid=04621&amp;balance=%A7%BA%B4%D8%C5%3Cbr/%3E%A7%BA%CA%D1%C1%BE%D1%B9%B8%EC%A1%D1%B9&amp;month=4&amp;year=2020&amp;thetype=%A7%BA%CB%B9%E8%C7%C2%A7%D2%B9" xr:uid="{00000000-0004-0000-0D00-00003E070000}"/>
    <hyperlink ref="E1863" r:id="rId1856" display="http://hfo63.cfo.in.th/CheckDataDtl.aspx?orgid=04623&amp;balance=%A7%BA%B4%D8%C5%3Cbr/%3E%A7%BA%CA%D1%C1%BE%D1%B9%B8%EC%A1%D1%B9&amp;month=4&amp;year=2020&amp;thetype=%A7%BA%CB%B9%E8%C7%C2%A7%D2%B9" xr:uid="{00000000-0004-0000-0D00-00003F070000}"/>
    <hyperlink ref="E1864" r:id="rId1857" display="http://hfo63.cfo.in.th/CheckDataDtl.aspx?orgid=04623&amp;balance=%A7%BA%B4%D8%C5%3Cbr/%3E%A7%BA%CA%D1%C1%BE%D1%B9%B8%EC%A1%D1%B9&amp;month=4&amp;year=2020&amp;thetype=%A7%BA%CB%B9%E8%C7%C2%A7%D2%B9" xr:uid="{00000000-0004-0000-0D00-000040070000}"/>
    <hyperlink ref="E1865" r:id="rId1858" display="http://hfo63.cfo.in.th/CheckDataDtl.aspx?orgid=04624&amp;balance=%A7%BA%B4%D8%C5%3Cbr/%3E%A7%BA%CA%D1%C1%BE%D1%B9%B8%EC%A1%D1%B9&amp;month=4&amp;year=2020&amp;thetype=%A7%BA%CB%B9%E8%C7%C2%A7%D2%B9" xr:uid="{00000000-0004-0000-0D00-000041070000}"/>
    <hyperlink ref="E1866" r:id="rId1859" display="http://hfo63.cfo.in.th/CheckDataDtl.aspx?orgid=04624&amp;balance=%A7%BA%B4%D8%C5%3Cbr/%3E%A7%BA%CA%D1%C1%BE%D1%B9%B8%EC%A1%D1%B9&amp;month=4&amp;year=2020&amp;thetype=%A7%BA%CB%B9%E8%C7%C2%A7%D2%B9" xr:uid="{00000000-0004-0000-0D00-000042070000}"/>
    <hyperlink ref="E1867" r:id="rId1860" display="http://hfo63.cfo.in.th/CheckDataDtl.aspx?orgid=04625&amp;balance=%A7%BA%B4%D8%C5%3Cbr/%3E%A7%BA%CA%D1%C1%BE%D1%B9%B8%EC%A1%D1%B9&amp;month=4&amp;year=2020&amp;thetype=%A7%BA%CB%B9%E8%C7%C2%A7%D2%B9" xr:uid="{00000000-0004-0000-0D00-000043070000}"/>
    <hyperlink ref="E1868" r:id="rId1861" display="http://hfo63.cfo.in.th/CheckDataDtl.aspx?orgid=04625&amp;balance=%A7%BA%B4%D8%C5%3Cbr/%3E%A7%BA%CA%D1%C1%BE%D1%B9%B8%EC%A1%D1%B9&amp;month=4&amp;year=2020&amp;thetype=%A7%BA%CB%B9%E8%C7%C2%A7%D2%B9" xr:uid="{00000000-0004-0000-0D00-000044070000}"/>
    <hyperlink ref="E1869" r:id="rId1862" display="http://hfo63.cfo.in.th/CheckDataDtl.aspx?orgid=04626&amp;balance=%A7%BA%B4%D8%C5%3Cbr/%3E%A7%BA%CA%D1%C1%BE%D1%B9%B8%EC%A1%D1%B9&amp;month=4&amp;year=2020&amp;thetype=%A7%BA%CB%B9%E8%C7%C2%A7%D2%B9" xr:uid="{00000000-0004-0000-0D00-000045070000}"/>
    <hyperlink ref="E1870" r:id="rId1863" display="http://hfo63.cfo.in.th/CheckDataDtl.aspx?orgid=04626&amp;balance=%A7%BA%B4%D8%C5%3Cbr/%3E%A7%BA%CA%D1%C1%BE%D1%B9%B8%EC%A1%D1%B9&amp;month=4&amp;year=2020&amp;thetype=%A7%BA%CB%B9%E8%C7%C2%A7%D2%B9" xr:uid="{00000000-0004-0000-0D00-000046070000}"/>
    <hyperlink ref="E1871" r:id="rId1864" display="http://hfo63.cfo.in.th/CheckDataDtl.aspx?orgid=04627&amp;balance=%A7%BA%B4%D8%C5%3Cbr/%3E%A7%BA%CA%D1%C1%BE%D1%B9%B8%EC%A1%D1%B9&amp;month=4&amp;year=2020&amp;thetype=%A7%BA%CB%B9%E8%C7%C2%A7%D2%B9" xr:uid="{00000000-0004-0000-0D00-000047070000}"/>
    <hyperlink ref="E1872" r:id="rId1865" display="http://hfo63.cfo.in.th/CheckDataDtl.aspx?orgid=04627&amp;balance=%A7%BA%B4%D8%C5%3Cbr/%3E%A7%BA%CA%D1%C1%BE%D1%B9%B8%EC%A1%D1%B9&amp;month=4&amp;year=2020&amp;thetype=%A7%BA%CB%B9%E8%C7%C2%A7%D2%B9" xr:uid="{00000000-0004-0000-0D00-000048070000}"/>
    <hyperlink ref="E1873" r:id="rId1866" display="http://hfo63.cfo.in.th/CheckDataDtl.aspx?orgid=04628&amp;balance=%A7%BA%B4%D8%C5%3Cbr/%3E%A7%BA%CA%D1%C1%BE%D1%B9%B8%EC%A1%D1%B9&amp;month=4&amp;year=2020&amp;thetype=%A7%BA%CB%B9%E8%C7%C2%A7%D2%B9" xr:uid="{00000000-0004-0000-0D00-000049070000}"/>
    <hyperlink ref="E1874" r:id="rId1867" display="http://hfo63.cfo.in.th/CheckDataDtl.aspx?orgid=04628&amp;balance=%A7%BA%B4%D8%C5%3Cbr/%3E%A7%BA%CA%D1%C1%BE%D1%B9%B8%EC%A1%D1%B9&amp;month=4&amp;year=2020&amp;thetype=%A7%BA%CB%B9%E8%C7%C2%A7%D2%B9" xr:uid="{00000000-0004-0000-0D00-00004A070000}"/>
    <hyperlink ref="E1875" r:id="rId1868" display="http://hfo63.cfo.in.th/CheckDataDtl.aspx?orgid=04629&amp;balance=%A7%BA%B4%D8%C5%3Cbr/%3E%A7%BA%CA%D1%C1%BE%D1%B9%B8%EC%A1%D1%B9&amp;month=4&amp;year=2020&amp;thetype=%A7%BA%CB%B9%E8%C7%C2%A7%D2%B9" xr:uid="{00000000-0004-0000-0D00-00004B070000}"/>
    <hyperlink ref="E1876" r:id="rId1869" display="http://hfo63.cfo.in.th/CheckDataDtl.aspx?orgid=04629&amp;balance=%A7%BA%B4%D8%C5%3Cbr/%3E%A7%BA%CA%D1%C1%BE%D1%B9%B8%EC%A1%D1%B9&amp;month=4&amp;year=2020&amp;thetype=%A7%BA%CB%B9%E8%C7%C2%A7%D2%B9" xr:uid="{00000000-0004-0000-0D00-00004C070000}"/>
    <hyperlink ref="E1877" r:id="rId1870" display="http://hfo63.cfo.in.th/CheckDataDtl.aspx?orgid=04630&amp;balance=%A7%BA%B4%D8%C5%3Cbr/%3E%A7%BA%CA%D1%C1%BE%D1%B9%B8%EC%A1%D1%B9&amp;month=4&amp;year=2020&amp;thetype=%A7%BA%CB%B9%E8%C7%C2%A7%D2%B9" xr:uid="{00000000-0004-0000-0D00-00004D070000}"/>
    <hyperlink ref="E1878" r:id="rId1871" display="http://hfo63.cfo.in.th/CheckDataDtl.aspx?orgid=04630&amp;balance=%A7%BA%B4%D8%C5%3Cbr/%3E%A7%BA%CA%D1%C1%BE%D1%B9%B8%EC%A1%D1%B9&amp;month=4&amp;year=2020&amp;thetype=%A7%BA%CB%B9%E8%C7%C2%A7%D2%B9" xr:uid="{00000000-0004-0000-0D00-00004E070000}"/>
    <hyperlink ref="E1879" r:id="rId1872" display="http://hfo63.cfo.in.th/CheckDataDtl.aspx?orgid=04631&amp;balance=%A7%BA%B4%D8%C5%3Cbr/%3E%A7%BA%CA%D1%C1%BE%D1%B9%B8%EC%A1%D1%B9&amp;month=4&amp;year=2020&amp;thetype=%A7%BA%CB%B9%E8%C7%C2%A7%D2%B9" xr:uid="{00000000-0004-0000-0D00-00004F070000}"/>
    <hyperlink ref="E1880" r:id="rId1873" display="http://hfo63.cfo.in.th/CheckDataDtl.aspx?orgid=04631&amp;balance=%A7%BA%B4%D8%C5%3Cbr/%3E%A7%BA%CA%D1%C1%BE%D1%B9%B8%EC%A1%D1%B9&amp;month=4&amp;year=2020&amp;thetype=%A7%BA%CB%B9%E8%C7%C2%A7%D2%B9" xr:uid="{00000000-0004-0000-0D00-000050070000}"/>
    <hyperlink ref="E1881" r:id="rId1874" display="http://hfo63.cfo.in.th/CheckDataDtl.aspx?orgid=04632&amp;balance=%A7%BA%B4%D8%C5%3Cbr/%3E%A7%BA%CA%D1%C1%BE%D1%B9%B8%EC%A1%D1%B9&amp;month=4&amp;year=2020&amp;thetype=%A7%BA%CB%B9%E8%C7%C2%A7%D2%B9" xr:uid="{00000000-0004-0000-0D00-000051070000}"/>
    <hyperlink ref="E1882" r:id="rId1875" display="http://hfo63.cfo.in.th/CheckDataDtl.aspx?orgid=04632&amp;balance=%A7%BA%B4%D8%C5%3Cbr/%3E%A7%BA%CA%D1%C1%BE%D1%B9%B8%EC%A1%D1%B9&amp;month=4&amp;year=2020&amp;thetype=%A7%BA%CB%B9%E8%C7%C2%A7%D2%B9" xr:uid="{00000000-0004-0000-0D00-000052070000}"/>
    <hyperlink ref="E1883" r:id="rId1876" display="http://hfo63.cfo.in.th/CheckDataDtl.aspx?orgid=04633&amp;balance=%A7%BA%B4%D8%C5%3Cbr/%3E%A7%BA%CA%D1%C1%BE%D1%B9%B8%EC%A1%D1%B9&amp;month=4&amp;year=2020&amp;thetype=%A7%BA%CB%B9%E8%C7%C2%A7%D2%B9" xr:uid="{00000000-0004-0000-0D00-000053070000}"/>
    <hyperlink ref="E1884" r:id="rId1877" display="http://hfo63.cfo.in.th/CheckDataDtl.aspx?orgid=04633&amp;balance=%A7%BA%B4%D8%C5%3Cbr/%3E%A7%BA%CA%D1%C1%BE%D1%B9%B8%EC%A1%D1%B9&amp;month=4&amp;year=2020&amp;thetype=%A7%BA%CB%B9%E8%C7%C2%A7%D2%B9" xr:uid="{00000000-0004-0000-0D00-000054070000}"/>
    <hyperlink ref="E1885" r:id="rId1878" display="http://hfo63.cfo.in.th/CheckDataDtl.aspx?orgid=04634&amp;balance=%A7%BA%B4%D8%C5%3Cbr/%3E%A7%BA%CA%D1%C1%BE%D1%B9%B8%EC%A1%D1%B9&amp;month=4&amp;year=2020&amp;thetype=%A7%BA%CB%B9%E8%C7%C2%A7%D2%B9" xr:uid="{00000000-0004-0000-0D00-000055070000}"/>
    <hyperlink ref="E1886" r:id="rId1879" display="http://hfo63.cfo.in.th/CheckDataDtl.aspx?orgid=04634&amp;balance=%A7%BA%B4%D8%C5%3Cbr/%3E%A7%BA%CA%D1%C1%BE%D1%B9%B8%EC%A1%D1%B9&amp;month=4&amp;year=2020&amp;thetype=%A7%BA%CB%B9%E8%C7%C2%A7%D2%B9" xr:uid="{00000000-0004-0000-0D00-000056070000}"/>
    <hyperlink ref="E1887" r:id="rId1880" display="http://hfo63.cfo.in.th/CheckDataDtl.aspx?orgid=04635&amp;balance=%A7%BA%B4%D8%C5%3Cbr/%3E%A7%BA%CA%D1%C1%BE%D1%B9%B8%EC%A1%D1%B9&amp;month=4&amp;year=2020&amp;thetype=%A7%BA%CB%B9%E8%C7%C2%A7%D2%B9" xr:uid="{00000000-0004-0000-0D00-000057070000}"/>
    <hyperlink ref="E1888" r:id="rId1881" display="http://hfo63.cfo.in.th/CheckDataDtl.aspx?orgid=04635&amp;balance=%A7%BA%B4%D8%C5%3Cbr/%3E%A7%BA%CA%D1%C1%BE%D1%B9%B8%EC%A1%D1%B9&amp;month=4&amp;year=2020&amp;thetype=%A7%BA%CB%B9%E8%C7%C2%A7%D2%B9" xr:uid="{00000000-0004-0000-0D00-000058070000}"/>
    <hyperlink ref="E1889" r:id="rId1882" display="http://hfo63.cfo.in.th/CheckDataDtl.aspx?orgid=04636&amp;balance=%A7%BA%B4%D8%C5%3Cbr/%3E%A7%BA%CA%D1%C1%BE%D1%B9%B8%EC%A1%D1%B9&amp;month=4&amp;year=2020&amp;thetype=%A7%BA%CB%B9%E8%C7%C2%A7%D2%B9" xr:uid="{00000000-0004-0000-0D00-000059070000}"/>
    <hyperlink ref="E1890" r:id="rId1883" display="http://hfo63.cfo.in.th/CheckDataDtl.aspx?orgid=04636&amp;balance=%A7%BA%B4%D8%C5%3Cbr/%3E%A7%BA%CA%D1%C1%BE%D1%B9%B8%EC%A1%D1%B9&amp;month=4&amp;year=2020&amp;thetype=%A7%BA%CB%B9%E8%C7%C2%A7%D2%B9" xr:uid="{00000000-0004-0000-0D00-00005A070000}"/>
    <hyperlink ref="E1891" r:id="rId1884" display="http://hfo63.cfo.in.th/CheckDataDtl.aspx?orgid=04637&amp;balance=%A7%BA%B4%D8%C5%3Cbr/%3E%A7%BA%CA%D1%C1%BE%D1%B9%B8%EC%A1%D1%B9&amp;month=4&amp;year=2020&amp;thetype=%A7%BA%CB%B9%E8%C7%C2%A7%D2%B9" xr:uid="{00000000-0004-0000-0D00-00005B070000}"/>
    <hyperlink ref="E1892" r:id="rId1885" display="http://hfo63.cfo.in.th/CheckDataDtl.aspx?orgid=04637&amp;balance=%A7%BA%B4%D8%C5%3Cbr/%3E%A7%BA%CA%D1%C1%BE%D1%B9%B8%EC%A1%D1%B9&amp;month=4&amp;year=2020&amp;thetype=%A7%BA%CB%B9%E8%C7%C2%A7%D2%B9" xr:uid="{00000000-0004-0000-0D00-00005C070000}"/>
    <hyperlink ref="E1893" r:id="rId1886" display="http://hfo63.cfo.in.th/CheckDataDtl.aspx?orgid=04638&amp;balance=%A7%BA%B4%D8%C5%3Cbr/%3E%A7%BA%CA%D1%C1%BE%D1%B9%B8%EC%A1%D1%B9&amp;month=4&amp;year=2020&amp;thetype=%A7%BA%CB%B9%E8%C7%C2%A7%D2%B9" xr:uid="{00000000-0004-0000-0D00-00005D070000}"/>
    <hyperlink ref="E1894" r:id="rId1887" display="http://hfo63.cfo.in.th/CheckDataDtl.aspx?orgid=04638&amp;balance=%A7%BA%B4%D8%C5%3Cbr/%3E%A7%BA%CA%D1%C1%BE%D1%B9%B8%EC%A1%D1%B9&amp;month=4&amp;year=2020&amp;thetype=%A7%BA%CB%B9%E8%C7%C2%A7%D2%B9" xr:uid="{00000000-0004-0000-0D00-00005E070000}"/>
    <hyperlink ref="E1895" r:id="rId1888" display="http://hfo63.cfo.in.th/CheckDataDtl.aspx?orgid=04639&amp;balance=%A7%BA%B4%D8%C5%3Cbr/%3E%A7%BA%CA%D1%C1%BE%D1%B9%B8%EC%A1%D1%B9&amp;month=4&amp;year=2020&amp;thetype=%A7%BA%CB%B9%E8%C7%C2%A7%D2%B9" xr:uid="{00000000-0004-0000-0D00-00005F070000}"/>
    <hyperlink ref="E1896" r:id="rId1889" display="http://hfo63.cfo.in.th/CheckDataDtl.aspx?orgid=04639&amp;balance=%A7%BA%B4%D8%C5%3Cbr/%3E%A7%BA%CA%D1%C1%BE%D1%B9%B8%EC%A1%D1%B9&amp;month=4&amp;year=2020&amp;thetype=%A7%BA%CB%B9%E8%C7%C2%A7%D2%B9" xr:uid="{00000000-0004-0000-0D00-000060070000}"/>
    <hyperlink ref="E1897" r:id="rId1890" display="http://hfo63.cfo.in.th/CheckDataDtl.aspx?orgid=04640&amp;balance=%A7%BA%B4%D8%C5%3Cbr/%3E%A7%BA%CA%D1%C1%BE%D1%B9%B8%EC%A1%D1%B9&amp;month=4&amp;year=2020&amp;thetype=%A7%BA%CB%B9%E8%C7%C2%A7%D2%B9" xr:uid="{00000000-0004-0000-0D00-000061070000}"/>
    <hyperlink ref="E1898" r:id="rId1891" display="http://hfo63.cfo.in.th/CheckDataDtl.aspx?orgid=04640&amp;balance=%A7%BA%B4%D8%C5%3Cbr/%3E%A7%BA%CA%D1%C1%BE%D1%B9%B8%EC%A1%D1%B9&amp;month=4&amp;year=2020&amp;thetype=%A7%BA%CB%B9%E8%C7%C2%A7%D2%B9" xr:uid="{00000000-0004-0000-0D00-000062070000}"/>
    <hyperlink ref="E1899" r:id="rId1892" display="http://hfo63.cfo.in.th/CheckDataDtl.aspx?orgid=04641&amp;balance=%A7%BA%B4%D8%C5%3Cbr/%3E%A7%BA%CA%D1%C1%BE%D1%B9%B8%EC%A1%D1%B9&amp;month=4&amp;year=2020&amp;thetype=%A7%BA%CB%B9%E8%C7%C2%A7%D2%B9" xr:uid="{00000000-0004-0000-0D00-000063070000}"/>
    <hyperlink ref="E1900" r:id="rId1893" display="http://hfo63.cfo.in.th/CheckDataDtl.aspx?orgid=04641&amp;balance=%A7%BA%B4%D8%C5%3Cbr/%3E%A7%BA%CA%D1%C1%BE%D1%B9%B8%EC%A1%D1%B9&amp;month=4&amp;year=2020&amp;thetype=%A7%BA%CB%B9%E8%C7%C2%A7%D2%B9" xr:uid="{00000000-0004-0000-0D00-000064070000}"/>
    <hyperlink ref="E1901" r:id="rId1894" display="http://hfo63.cfo.in.th/CheckDataDtl.aspx?orgid=04642&amp;balance=%A7%BA%B4%D8%C5%3Cbr/%3E%A7%BA%CA%D1%C1%BE%D1%B9%B8%EC%A1%D1%B9&amp;month=4&amp;year=2020&amp;thetype=%A7%BA%CB%B9%E8%C7%C2%A7%D2%B9" xr:uid="{00000000-0004-0000-0D00-000065070000}"/>
    <hyperlink ref="E1902" r:id="rId1895" display="http://hfo63.cfo.in.th/CheckDataDtl.aspx?orgid=04642&amp;balance=%A7%BA%B4%D8%C5%3Cbr/%3E%A7%BA%CA%D1%C1%BE%D1%B9%B8%EC%A1%D1%B9&amp;month=4&amp;year=2020&amp;thetype=%A7%BA%CB%B9%E8%C7%C2%A7%D2%B9" xr:uid="{00000000-0004-0000-0D00-000066070000}"/>
    <hyperlink ref="E1903" r:id="rId1896" display="http://hfo63.cfo.in.th/CheckDataDtl.aspx?orgid=04643&amp;balance=%A7%BA%B4%D8%C5%3Cbr/%3E%A7%BA%CA%D1%C1%BE%D1%B9%B8%EC%A1%D1%B9&amp;month=4&amp;year=2020&amp;thetype=%A7%BA%CB%B9%E8%C7%C2%A7%D2%B9" xr:uid="{00000000-0004-0000-0D00-000067070000}"/>
    <hyperlink ref="E1904" r:id="rId1897" display="http://hfo63.cfo.in.th/CheckDataDtl.aspx?orgid=04643&amp;balance=%A7%BA%B4%D8%C5%3Cbr/%3E%A7%BA%CA%D1%C1%BE%D1%B9%B8%EC%A1%D1%B9&amp;month=4&amp;year=2020&amp;thetype=%A7%BA%CB%B9%E8%C7%C2%A7%D2%B9" xr:uid="{00000000-0004-0000-0D00-000068070000}"/>
    <hyperlink ref="E1905" r:id="rId1898" display="http://hfo63.cfo.in.th/CheckDataDtl.aspx?orgid=04644&amp;balance=%A7%BA%B4%D8%C5%3Cbr/%3E%A7%BA%CA%D1%C1%BE%D1%B9%B8%EC%A1%D1%B9&amp;month=4&amp;year=2020&amp;thetype=%A7%BA%CB%B9%E8%C7%C2%A7%D2%B9" xr:uid="{00000000-0004-0000-0D00-000069070000}"/>
    <hyperlink ref="E1906" r:id="rId1899" display="http://hfo63.cfo.in.th/CheckDataDtl.aspx?orgid=04644&amp;balance=%A7%BA%B4%D8%C5%3Cbr/%3E%A7%BA%CA%D1%C1%BE%D1%B9%B8%EC%A1%D1%B9&amp;month=4&amp;year=2020&amp;thetype=%A7%BA%CB%B9%E8%C7%C2%A7%D2%B9" xr:uid="{00000000-0004-0000-0D00-00006A070000}"/>
    <hyperlink ref="E1907" r:id="rId1900" display="http://hfo63.cfo.in.th/CheckDataDtl.aspx?orgid=04645&amp;balance=%A7%BA%B4%D8%C5%3Cbr/%3E%A7%BA%CA%D1%C1%BE%D1%B9%B8%EC%A1%D1%B9&amp;month=4&amp;year=2020&amp;thetype=%A7%BA%CB%B9%E8%C7%C2%A7%D2%B9" xr:uid="{00000000-0004-0000-0D00-00006B070000}"/>
    <hyperlink ref="E1908" r:id="rId1901" display="http://hfo63.cfo.in.th/CheckDataDtl.aspx?orgid=04645&amp;balance=%A7%BA%B4%D8%C5%3Cbr/%3E%A7%BA%CA%D1%C1%BE%D1%B9%B8%EC%A1%D1%B9&amp;month=4&amp;year=2020&amp;thetype=%A7%BA%CB%B9%E8%C7%C2%A7%D2%B9" xr:uid="{00000000-0004-0000-0D00-00006C070000}"/>
    <hyperlink ref="E1909" r:id="rId1902" display="http://hfo63.cfo.in.th/CheckDataDtl.aspx?orgid=04646&amp;balance=%A7%BA%B4%D8%C5%3Cbr/%3E%A7%BA%CA%D1%C1%BE%D1%B9%B8%EC%A1%D1%B9&amp;month=4&amp;year=2020&amp;thetype=%A7%BA%CB%B9%E8%C7%C2%A7%D2%B9" xr:uid="{00000000-0004-0000-0D00-00006D070000}"/>
    <hyperlink ref="E1910" r:id="rId1903" display="http://hfo63.cfo.in.th/CheckDataDtl.aspx?orgid=04646&amp;balance=%A7%BA%B4%D8%C5%3Cbr/%3E%A7%BA%CA%D1%C1%BE%D1%B9%B8%EC%A1%D1%B9&amp;month=4&amp;year=2020&amp;thetype=%A7%BA%CB%B9%E8%C7%C2%A7%D2%B9" xr:uid="{00000000-0004-0000-0D00-00006E070000}"/>
    <hyperlink ref="E1911" r:id="rId1904" display="http://hfo63.cfo.in.th/CheckDataDtl.aspx?orgid=04647&amp;balance=%A7%BA%B4%D8%C5%3Cbr/%3E%A7%BA%CA%D1%C1%BE%D1%B9%B8%EC%A1%D1%B9&amp;month=4&amp;year=2020&amp;thetype=%A7%BA%CB%B9%E8%C7%C2%A7%D2%B9" xr:uid="{00000000-0004-0000-0D00-00006F070000}"/>
    <hyperlink ref="E1912" r:id="rId1905" display="http://hfo63.cfo.in.th/CheckDataDtl.aspx?orgid=04647&amp;balance=%A7%BA%B4%D8%C5%3Cbr/%3E%A7%BA%CA%D1%C1%BE%D1%B9%B8%EC%A1%D1%B9&amp;month=4&amp;year=2020&amp;thetype=%A7%BA%CB%B9%E8%C7%C2%A7%D2%B9" xr:uid="{00000000-0004-0000-0D00-000070070000}"/>
    <hyperlink ref="E1913" r:id="rId1906" display="http://hfo63.cfo.in.th/CheckDataDtl.aspx?orgid=04648&amp;balance=%A7%BA%B4%D8%C5%3Cbr/%3E%A7%BA%CA%D1%C1%BE%D1%B9%B8%EC%A1%D1%B9&amp;month=4&amp;year=2020&amp;thetype=%A7%BA%CB%B9%E8%C7%C2%A7%D2%B9" xr:uid="{00000000-0004-0000-0D00-000071070000}"/>
    <hyperlink ref="E1914" r:id="rId1907" display="http://hfo63.cfo.in.th/CheckDataDtl.aspx?orgid=04648&amp;balance=%A7%BA%B4%D8%C5%3Cbr/%3E%A7%BA%CA%D1%C1%BE%D1%B9%B8%EC%A1%D1%B9&amp;month=4&amp;year=2020&amp;thetype=%A7%BA%CB%B9%E8%C7%C2%A7%D2%B9" xr:uid="{00000000-0004-0000-0D00-000072070000}"/>
    <hyperlink ref="E1915" r:id="rId1908" display="http://hfo63.cfo.in.th/CheckDataDtl.aspx?orgid=04649&amp;balance=%A7%BA%B4%D8%C5%3Cbr/%3E%A7%BA%CA%D1%C1%BE%D1%B9%B8%EC%A1%D1%B9&amp;month=4&amp;year=2020&amp;thetype=%A7%BA%CB%B9%E8%C7%C2%A7%D2%B9" xr:uid="{00000000-0004-0000-0D00-000073070000}"/>
    <hyperlink ref="E1916" r:id="rId1909" display="http://hfo63.cfo.in.th/CheckDataDtl.aspx?orgid=04649&amp;balance=%A7%BA%B4%D8%C5%3Cbr/%3E%A7%BA%CA%D1%C1%BE%D1%B9%B8%EC%A1%D1%B9&amp;month=4&amp;year=2020&amp;thetype=%A7%BA%CB%B9%E8%C7%C2%A7%D2%B9" xr:uid="{00000000-0004-0000-0D00-000074070000}"/>
    <hyperlink ref="E1917" r:id="rId1910" display="http://hfo63.cfo.in.th/CheckDataDtl.aspx?orgid=04650&amp;balance=%A7%BA%B4%D8%C5%3Cbr/%3E%A7%BA%CA%D1%C1%BE%D1%B9%B8%EC%A1%D1%B9&amp;month=4&amp;year=2020&amp;thetype=%A7%BA%CB%B9%E8%C7%C2%A7%D2%B9" xr:uid="{00000000-0004-0000-0D00-000075070000}"/>
    <hyperlink ref="E1918" r:id="rId1911" display="http://hfo63.cfo.in.th/CheckDataDtl.aspx?orgid=04650&amp;balance=%A7%BA%B4%D8%C5%3Cbr/%3E%A7%BA%CA%D1%C1%BE%D1%B9%B8%EC%A1%D1%B9&amp;month=4&amp;year=2020&amp;thetype=%A7%BA%CB%B9%E8%C7%C2%A7%D2%B9" xr:uid="{00000000-0004-0000-0D00-000076070000}"/>
    <hyperlink ref="E1919" r:id="rId1912" display="http://hfo63.cfo.in.th/CheckDataDtl.aspx?orgid=04651&amp;balance=%A7%BA%B4%D8%C5%3Cbr/%3E%A7%BA%CA%D1%C1%BE%D1%B9%B8%EC%A1%D1%B9&amp;month=4&amp;year=2020&amp;thetype=%A7%BA%CB%B9%E8%C7%C2%A7%D2%B9" xr:uid="{00000000-0004-0000-0D00-000077070000}"/>
    <hyperlink ref="E1920" r:id="rId1913" display="http://hfo63.cfo.in.th/CheckDataDtl.aspx?orgid=04651&amp;balance=%A7%BA%B4%D8%C5%3Cbr/%3E%A7%BA%CA%D1%C1%BE%D1%B9%B8%EC%A1%D1%B9&amp;month=4&amp;year=2020&amp;thetype=%A7%BA%CB%B9%E8%C7%C2%A7%D2%B9" xr:uid="{00000000-0004-0000-0D00-000078070000}"/>
    <hyperlink ref="E1921" r:id="rId1914" display="http://hfo63.cfo.in.th/CheckDataDtl.aspx?orgid=04652&amp;balance=%A7%BA%B4%D8%C5%3Cbr/%3E%A7%BA%CA%D1%C1%BE%D1%B9%B8%EC%A1%D1%B9&amp;month=4&amp;year=2020&amp;thetype=%A7%BA%CB%B9%E8%C7%C2%A7%D2%B9" xr:uid="{00000000-0004-0000-0D00-000079070000}"/>
    <hyperlink ref="E1922" r:id="rId1915" display="http://hfo63.cfo.in.th/CheckDataDtl.aspx?orgid=04652&amp;balance=%A7%BA%B4%D8%C5%3Cbr/%3E%A7%BA%CA%D1%C1%BE%D1%B9%B8%EC%A1%D1%B9&amp;month=4&amp;year=2020&amp;thetype=%A7%BA%CB%B9%E8%C7%C2%A7%D2%B9" xr:uid="{00000000-0004-0000-0D00-00007A070000}"/>
    <hyperlink ref="E1923" r:id="rId1916" display="http://hfo63.cfo.in.th/CheckDataDtl.aspx?orgid=04653&amp;balance=%A7%BA%B4%D8%C5%3Cbr/%3E%A7%BA%CA%D1%C1%BE%D1%B9%B8%EC%A1%D1%B9&amp;month=4&amp;year=2020&amp;thetype=%A7%BA%CB%B9%E8%C7%C2%A7%D2%B9" xr:uid="{00000000-0004-0000-0D00-00007B070000}"/>
    <hyperlink ref="E1924" r:id="rId1917" display="http://hfo63.cfo.in.th/CheckDataDtl.aspx?orgid=04653&amp;balance=%A7%BA%B4%D8%C5%3Cbr/%3E%A7%BA%CA%D1%C1%BE%D1%B9%B8%EC%A1%D1%B9&amp;month=4&amp;year=2020&amp;thetype=%A7%BA%CB%B9%E8%C7%C2%A7%D2%B9" xr:uid="{00000000-0004-0000-0D00-00007C070000}"/>
    <hyperlink ref="E1925" r:id="rId1918" display="http://hfo63.cfo.in.th/CheckDataDtl.aspx?orgid=04654&amp;balance=%A7%BA%B4%D8%C5%3Cbr/%3E%A7%BA%CA%D1%C1%BE%D1%B9%B8%EC%A1%D1%B9&amp;month=4&amp;year=2020&amp;thetype=%A7%BA%CB%B9%E8%C7%C2%A7%D2%B9" xr:uid="{00000000-0004-0000-0D00-00007D070000}"/>
    <hyperlink ref="E1926" r:id="rId1919" display="http://hfo63.cfo.in.th/CheckDataDtl.aspx?orgid=04654&amp;balance=%A7%BA%B4%D8%C5%3Cbr/%3E%A7%BA%CA%D1%C1%BE%D1%B9%B8%EC%A1%D1%B9&amp;month=4&amp;year=2020&amp;thetype=%A7%BA%CB%B9%E8%C7%C2%A7%D2%B9" xr:uid="{00000000-0004-0000-0D00-00007E070000}"/>
    <hyperlink ref="E1927" r:id="rId1920" display="http://hfo63.cfo.in.th/CheckDataDtl.aspx?orgid=04655&amp;balance=%A7%BA%B4%D8%C5%3Cbr/%3E%A7%BA%CA%D1%C1%BE%D1%B9%B8%EC%A1%D1%B9&amp;month=4&amp;year=2020&amp;thetype=%A7%BA%CB%B9%E8%C7%C2%A7%D2%B9" xr:uid="{00000000-0004-0000-0D00-00007F070000}"/>
    <hyperlink ref="E1928" r:id="rId1921" display="http://hfo63.cfo.in.th/CheckDataDtl.aspx?orgid=04655&amp;balance=%A7%BA%B4%D8%C5%3Cbr/%3E%A7%BA%CA%D1%C1%BE%D1%B9%B8%EC%A1%D1%B9&amp;month=4&amp;year=2020&amp;thetype=%A7%BA%CB%B9%E8%C7%C2%A7%D2%B9" xr:uid="{00000000-0004-0000-0D00-000080070000}"/>
    <hyperlink ref="E1929" r:id="rId1922" display="http://hfo63.cfo.in.th/CheckDataDtl.aspx?orgid=04656&amp;balance=%A7%BA%B4%D8%C5%3Cbr/%3E%A7%BA%CA%D1%C1%BE%D1%B9%B8%EC%A1%D1%B9&amp;month=4&amp;year=2020&amp;thetype=%A7%BA%CB%B9%E8%C7%C2%A7%D2%B9" xr:uid="{00000000-0004-0000-0D00-000081070000}"/>
    <hyperlink ref="E1930" r:id="rId1923" display="http://hfo63.cfo.in.th/CheckDataDtl.aspx?orgid=04656&amp;balance=%A7%BA%B4%D8%C5%3Cbr/%3E%A7%BA%CA%D1%C1%BE%D1%B9%B8%EC%A1%D1%B9&amp;month=4&amp;year=2020&amp;thetype=%A7%BA%CB%B9%E8%C7%C2%A7%D2%B9" xr:uid="{00000000-0004-0000-0D00-000082070000}"/>
    <hyperlink ref="E1931" r:id="rId1924" display="http://hfo63.cfo.in.th/CheckDataDtl.aspx?orgid=04657&amp;balance=%A7%BA%B4%D8%C5%3Cbr/%3E%A7%BA%CA%D1%C1%BE%D1%B9%B8%EC%A1%D1%B9&amp;month=4&amp;year=2020&amp;thetype=%A7%BA%CB%B9%E8%C7%C2%A7%D2%B9" xr:uid="{00000000-0004-0000-0D00-000083070000}"/>
    <hyperlink ref="E1932" r:id="rId1925" display="http://hfo63.cfo.in.th/CheckDataDtl.aspx?orgid=04657&amp;balance=%A7%BA%B4%D8%C5%3Cbr/%3E%A7%BA%CA%D1%C1%BE%D1%B9%B8%EC%A1%D1%B9&amp;month=4&amp;year=2020&amp;thetype=%A7%BA%CB%B9%E8%C7%C2%A7%D2%B9" xr:uid="{00000000-0004-0000-0D00-000084070000}"/>
    <hyperlink ref="E1933" r:id="rId1926" display="http://hfo63.cfo.in.th/CheckDataDtl.aspx?orgid=04658&amp;balance=%A7%BA%B4%D8%C5%3Cbr/%3E%A7%BA%CA%D1%C1%BE%D1%B9%B8%EC%A1%D1%B9&amp;month=4&amp;year=2020&amp;thetype=%A7%BA%CB%B9%E8%C7%C2%A7%D2%B9" xr:uid="{00000000-0004-0000-0D00-000085070000}"/>
    <hyperlink ref="E1934" r:id="rId1927" display="http://hfo63.cfo.in.th/CheckDataDtl.aspx?orgid=04658&amp;balance=%A7%BA%B4%D8%C5%3Cbr/%3E%A7%BA%CA%D1%C1%BE%D1%B9%B8%EC%A1%D1%B9&amp;month=4&amp;year=2020&amp;thetype=%A7%BA%CB%B9%E8%C7%C2%A7%D2%B9" xr:uid="{00000000-0004-0000-0D00-000086070000}"/>
    <hyperlink ref="E1935" r:id="rId1928" display="http://hfo63.cfo.in.th/CheckDataDtl.aspx?orgid=04659&amp;balance=%A7%BA%B4%D8%C5%3Cbr/%3E%A7%BA%CA%D1%C1%BE%D1%B9%B8%EC%A1%D1%B9&amp;month=4&amp;year=2020&amp;thetype=%A7%BA%CB%B9%E8%C7%C2%A7%D2%B9" xr:uid="{00000000-0004-0000-0D00-000087070000}"/>
    <hyperlink ref="E1936" r:id="rId1929" display="http://hfo63.cfo.in.th/CheckDataDtl.aspx?orgid=04659&amp;balance=%A7%BA%B4%D8%C5%3Cbr/%3E%A7%BA%CA%D1%C1%BE%D1%B9%B8%EC%A1%D1%B9&amp;month=4&amp;year=2020&amp;thetype=%A7%BA%CB%B9%E8%C7%C2%A7%D2%B9" xr:uid="{00000000-0004-0000-0D00-000088070000}"/>
    <hyperlink ref="E1937" r:id="rId1930" display="http://hfo63.cfo.in.th/CheckDataDtl.aspx?orgid=04660&amp;balance=%A7%BA%B4%D8%C5%3Cbr/%3E%A7%BA%CA%D1%C1%BE%D1%B9%B8%EC%A1%D1%B9&amp;month=4&amp;year=2020&amp;thetype=%A7%BA%CB%B9%E8%C7%C2%A7%D2%B9" xr:uid="{00000000-0004-0000-0D00-000089070000}"/>
    <hyperlink ref="E1938" r:id="rId1931" display="http://hfo63.cfo.in.th/CheckDataDtl.aspx?orgid=04660&amp;balance=%A7%BA%B4%D8%C5%3Cbr/%3E%A7%BA%CA%D1%C1%BE%D1%B9%B8%EC%A1%D1%B9&amp;month=4&amp;year=2020&amp;thetype=%A7%BA%CB%B9%E8%C7%C2%A7%D2%B9" xr:uid="{00000000-0004-0000-0D00-00008A070000}"/>
    <hyperlink ref="E1939" r:id="rId1932" display="http://hfo63.cfo.in.th/CheckDataDtl.aspx?orgid=04661&amp;balance=%A7%BA%B4%D8%C5%3Cbr/%3E%A7%BA%CA%D1%C1%BE%D1%B9%B8%EC%A1%D1%B9&amp;month=4&amp;year=2020&amp;thetype=%A7%BA%CB%B9%E8%C7%C2%A7%D2%B9" xr:uid="{00000000-0004-0000-0D00-00008B070000}"/>
    <hyperlink ref="E1940" r:id="rId1933" display="http://hfo63.cfo.in.th/CheckDataDtl.aspx?orgid=04661&amp;balance=%A7%BA%B4%D8%C5%3Cbr/%3E%A7%BA%CA%D1%C1%BE%D1%B9%B8%EC%A1%D1%B9&amp;month=4&amp;year=2020&amp;thetype=%A7%BA%CB%B9%E8%C7%C2%A7%D2%B9" xr:uid="{00000000-0004-0000-0D00-00008C070000}"/>
    <hyperlink ref="E1941" r:id="rId1934" display="http://hfo63.cfo.in.th/CheckDataDtl.aspx?orgid=04662&amp;balance=%A7%BA%B4%D8%C5%3Cbr/%3E%A7%BA%CA%D1%C1%BE%D1%B9%B8%EC%A1%D1%B9&amp;month=4&amp;year=2020&amp;thetype=%A7%BA%CB%B9%E8%C7%C2%A7%D2%B9" xr:uid="{00000000-0004-0000-0D00-00008D070000}"/>
    <hyperlink ref="E1942" r:id="rId1935" display="http://hfo63.cfo.in.th/CheckDataDtl.aspx?orgid=04662&amp;balance=%A7%BA%B4%D8%C5%3Cbr/%3E%A7%BA%CA%D1%C1%BE%D1%B9%B8%EC%A1%D1%B9&amp;month=4&amp;year=2020&amp;thetype=%A7%BA%CB%B9%E8%C7%C2%A7%D2%B9" xr:uid="{00000000-0004-0000-0D00-00008E070000}"/>
    <hyperlink ref="E1943" r:id="rId1936" display="http://hfo63.cfo.in.th/CheckDataDtl.aspx?orgid=04663&amp;balance=%A7%BA%B4%D8%C5%3Cbr/%3E%A7%BA%CA%D1%C1%BE%D1%B9%B8%EC%A1%D1%B9&amp;month=4&amp;year=2020&amp;thetype=%A7%BA%CB%B9%E8%C7%C2%A7%D2%B9" xr:uid="{00000000-0004-0000-0D00-00008F070000}"/>
    <hyperlink ref="E1944" r:id="rId1937" display="http://hfo63.cfo.in.th/CheckDataDtl.aspx?orgid=04663&amp;balance=%A7%BA%B4%D8%C5%3Cbr/%3E%A7%BA%CA%D1%C1%BE%D1%B9%B8%EC%A1%D1%B9&amp;month=4&amp;year=2020&amp;thetype=%A7%BA%CB%B9%E8%C7%C2%A7%D2%B9" xr:uid="{00000000-0004-0000-0D00-000090070000}"/>
    <hyperlink ref="E1945" r:id="rId1938" display="http://hfo63.cfo.in.th/CheckDataDtl.aspx?orgid=04664&amp;balance=%A7%BA%B4%D8%C5%3Cbr/%3E%A7%BA%CA%D1%C1%BE%D1%B9%B8%EC%A1%D1%B9&amp;month=4&amp;year=2020&amp;thetype=%A7%BA%CB%B9%E8%C7%C2%A7%D2%B9" xr:uid="{00000000-0004-0000-0D00-000091070000}"/>
    <hyperlink ref="E1946" r:id="rId1939" display="http://hfo63.cfo.in.th/CheckDataDtl.aspx?orgid=04664&amp;balance=%A7%BA%B4%D8%C5%3Cbr/%3E%A7%BA%CA%D1%C1%BE%D1%B9%B8%EC%A1%D1%B9&amp;month=4&amp;year=2020&amp;thetype=%A7%BA%CB%B9%E8%C7%C2%A7%D2%B9" xr:uid="{00000000-0004-0000-0D00-000092070000}"/>
    <hyperlink ref="E1947" r:id="rId1940" display="http://hfo63.cfo.in.th/CheckDataDtl.aspx?orgid=10671&amp;balance=%A7%BA%B4%D8%C5%3Cbr/%3E%A7%BA%CA%D1%C1%BE%D1%B9%B8%EC%A1%D1%B9&amp;month=4&amp;year=2020&amp;thetype=%A7%BA%CB%B9%E8%C7%C2%A7%D2%B9" xr:uid="{00000000-0004-0000-0D00-000093070000}"/>
    <hyperlink ref="E1948" r:id="rId1941" display="http://hfo63.cfo.in.th/CheckDataDtl.aspx?orgid=10671&amp;balance=%A7%BA%B4%D8%C5%3Cbr/%3E%A7%BA%CA%D1%C1%BE%D1%B9%B8%EC%A1%D1%B9&amp;month=4&amp;year=2020&amp;thetype=%A7%BA%CB%B9%E8%C7%C2%A7%D2%B9" xr:uid="{00000000-0004-0000-0D00-000094070000}"/>
    <hyperlink ref="E1949" r:id="rId1942" display="http://hfo63.cfo.in.th/CheckDataDtl.aspx?orgid=11013&amp;balance=%A7%BA%B4%D8%C5%3Cbr/%3E%A7%BA%CA%D1%C1%BE%D1%B9%B8%EC%A1%D1%B9&amp;month=4&amp;year=2020&amp;thetype=%A7%BA%CB%B9%E8%C7%C2%A7%D2%B9" xr:uid="{00000000-0004-0000-0D00-000095070000}"/>
    <hyperlink ref="E1950" r:id="rId1943" display="http://hfo63.cfo.in.th/CheckDataDtl.aspx?orgid=11013&amp;balance=%A7%BA%B4%D8%C5%3Cbr/%3E%A7%BA%CA%D1%C1%BE%D1%B9%B8%EC%A1%D1%B9&amp;month=4&amp;year=2020&amp;thetype=%A7%BA%CB%B9%E8%C7%C2%A7%D2%B9" xr:uid="{00000000-0004-0000-0D00-000096070000}"/>
    <hyperlink ref="E1951" r:id="rId1944" display="http://hfo63.cfo.in.th/CheckDataDtl.aspx?orgid=11014&amp;balance=%A7%BA%B4%D8%C5%3Cbr/%3E%A7%BA%CA%D1%C1%BE%D1%B9%B8%EC%A1%D1%B9&amp;month=4&amp;year=2020&amp;thetype=%A7%BA%CB%B9%E8%C7%C2%A7%D2%B9" xr:uid="{00000000-0004-0000-0D00-000097070000}"/>
    <hyperlink ref="E1952" r:id="rId1945" display="http://hfo63.cfo.in.th/CheckDataDtl.aspx?orgid=11014&amp;balance=%A7%BA%B4%D8%C5%3Cbr/%3E%A7%BA%CA%D1%C1%BE%D1%B9%B8%EC%A1%D1%B9&amp;month=4&amp;year=2020&amp;thetype=%A7%BA%CB%B9%E8%C7%C2%A7%D2%B9" xr:uid="{00000000-0004-0000-0D00-000098070000}"/>
    <hyperlink ref="E1953" r:id="rId1946" display="http://hfo63.cfo.in.th/CheckDataDtl.aspx?orgid=11015&amp;balance=%A7%BA%B4%D8%C5%3Cbr/%3E%A7%BA%CA%D1%C1%BE%D1%B9%B8%EC%A1%D1%B9&amp;month=4&amp;year=2020&amp;thetype=%A7%BA%CB%B9%E8%C7%C2%A7%D2%B9" xr:uid="{00000000-0004-0000-0D00-000099070000}"/>
    <hyperlink ref="E1954" r:id="rId1947" display="http://hfo63.cfo.in.th/CheckDataDtl.aspx?orgid=11015&amp;balance=%A7%BA%B4%D8%C5%3Cbr/%3E%A7%BA%CA%D1%C1%BE%D1%B9%B8%EC%A1%D1%B9&amp;month=4&amp;year=2020&amp;thetype=%A7%BA%CB%B9%E8%C7%C2%A7%D2%B9" xr:uid="{00000000-0004-0000-0D00-00009A070000}"/>
    <hyperlink ref="E1955" r:id="rId1948" display="http://hfo63.cfo.in.th/CheckDataDtl.aspx?orgid=11016&amp;balance=%A7%BA%B4%D8%C5%3Cbr/%3E%A7%BA%CA%D1%C1%BE%D1%B9%B8%EC%A1%D1%B9&amp;month=4&amp;year=2020&amp;thetype=%A7%BA%CB%B9%E8%C7%C2%A7%D2%B9" xr:uid="{00000000-0004-0000-0D00-00009B070000}"/>
    <hyperlink ref="E1956" r:id="rId1949" display="http://hfo63.cfo.in.th/CheckDataDtl.aspx?orgid=11016&amp;balance=%A7%BA%B4%D8%C5%3Cbr/%3E%A7%BA%CA%D1%C1%BE%D1%B9%B8%EC%A1%D1%B9&amp;month=4&amp;year=2020&amp;thetype=%A7%BA%CB%B9%E8%C7%C2%A7%D2%B9" xr:uid="{00000000-0004-0000-0D00-00009C070000}"/>
    <hyperlink ref="E1957" r:id="rId1950" display="http://hfo63.cfo.in.th/CheckDataDtl.aspx?orgid=11017&amp;balance=%A7%BA%B4%D8%C5%3Cbr/%3E%A7%BA%CA%D1%C1%BE%D1%B9%B8%EC%A1%D1%B9&amp;month=4&amp;year=2020&amp;thetype=%A7%BA%CB%B9%E8%C7%C2%A7%D2%B9" xr:uid="{00000000-0004-0000-0D00-00009D070000}"/>
    <hyperlink ref="E1958" r:id="rId1951" display="http://hfo63.cfo.in.th/CheckDataDtl.aspx?orgid=11017&amp;balance=%A7%BA%B4%D8%C5%3Cbr/%3E%A7%BA%CA%D1%C1%BE%D1%B9%B8%EC%A1%D1%B9&amp;month=4&amp;year=2020&amp;thetype=%A7%BA%CB%B9%E8%C7%C2%A7%D2%B9" xr:uid="{00000000-0004-0000-0D00-00009E070000}"/>
    <hyperlink ref="E1959" r:id="rId1952" display="http://hfo63.cfo.in.th/CheckDataDtl.aspx?orgid=11018&amp;balance=%A7%BA%B4%D8%C5%3Cbr/%3E%A7%BA%CA%D1%C1%BE%D1%B9%B8%EC%A1%D1%B9&amp;month=4&amp;year=2020&amp;thetype=%A7%BA%CB%B9%E8%C7%C2%A7%D2%B9" xr:uid="{00000000-0004-0000-0D00-00009F070000}"/>
    <hyperlink ref="E1960" r:id="rId1953" display="http://hfo63.cfo.in.th/CheckDataDtl.aspx?orgid=11018&amp;balance=%A7%BA%B4%D8%C5%3Cbr/%3E%A7%BA%CA%D1%C1%BE%D1%B9%B8%EC%A1%D1%B9&amp;month=4&amp;year=2020&amp;thetype=%A7%BA%CB%B9%E8%C7%C2%A7%D2%B9" xr:uid="{00000000-0004-0000-0D00-0000A0070000}"/>
    <hyperlink ref="E1961" r:id="rId1954" display="http://hfo63.cfo.in.th/CheckDataDtl.aspx?orgid=11019&amp;balance=%A7%BA%B4%D8%C5%3Cbr/%3E%A7%BA%CA%D1%C1%BE%D1%B9%B8%EC%A1%D1%B9&amp;month=4&amp;year=2020&amp;thetype=%A7%BA%CB%B9%E8%C7%C2%A7%D2%B9" xr:uid="{00000000-0004-0000-0D00-0000A1070000}"/>
    <hyperlink ref="E1962" r:id="rId1955" display="http://hfo63.cfo.in.th/CheckDataDtl.aspx?orgid=11019&amp;balance=%A7%BA%B4%D8%C5%3Cbr/%3E%A7%BA%CA%D1%C1%BE%D1%B9%B8%EC%A1%D1%B9&amp;month=4&amp;year=2020&amp;thetype=%A7%BA%CB%B9%E8%C7%C2%A7%D2%B9" xr:uid="{00000000-0004-0000-0D00-0000A2070000}"/>
    <hyperlink ref="E1963" r:id="rId1956" display="http://hfo63.cfo.in.th/CheckDataDtl.aspx?orgid=11020&amp;balance=%A7%BA%B4%D8%C5%3Cbr/%3E%A7%BA%CA%D1%C1%BE%D1%B9%B8%EC%A1%D1%B9&amp;month=4&amp;year=2020&amp;thetype=%A7%BA%CB%B9%E8%C7%C2%A7%D2%B9" xr:uid="{00000000-0004-0000-0D00-0000A3070000}"/>
    <hyperlink ref="E1964" r:id="rId1957" display="http://hfo63.cfo.in.th/CheckDataDtl.aspx?orgid=11020&amp;balance=%A7%BA%B4%D8%C5%3Cbr/%3E%A7%BA%CA%D1%C1%BE%D1%B9%B8%EC%A1%D1%B9&amp;month=4&amp;year=2020&amp;thetype=%A7%BA%CB%B9%E8%C7%C2%A7%D2%B9" xr:uid="{00000000-0004-0000-0D00-0000A4070000}"/>
    <hyperlink ref="E1965" r:id="rId1958" display="http://hfo63.cfo.in.th/CheckDataDtl.aspx?orgid=11021&amp;balance=%A7%BA%B4%D8%C5%3Cbr/%3E%A7%BA%CA%D1%C1%BE%D1%B9%B8%EC%A1%D1%B9&amp;month=4&amp;year=2020&amp;thetype=%A7%BA%CB%B9%E8%C7%C2%A7%D2%B9" xr:uid="{00000000-0004-0000-0D00-0000A5070000}"/>
    <hyperlink ref="E1966" r:id="rId1959" display="http://hfo63.cfo.in.th/CheckDataDtl.aspx?orgid=11021&amp;balance=%A7%BA%B4%D8%C5%3Cbr/%3E%A7%BA%CA%D1%C1%BE%D1%B9%B8%EC%A1%D1%B9&amp;month=4&amp;year=2020&amp;thetype=%A7%BA%CB%B9%E8%C7%C2%A7%D2%B9" xr:uid="{00000000-0004-0000-0D00-0000A6070000}"/>
    <hyperlink ref="E1967" r:id="rId1960" display="http://hfo63.cfo.in.th/CheckDataDtl.aspx?orgid=11022&amp;balance=%A7%BA%B4%D8%C5%3Cbr/%3E%A7%BA%CA%D1%C1%BE%D1%B9%B8%EC%A1%D1%B9&amp;month=4&amp;year=2020&amp;thetype=%A7%BA%CB%B9%E8%C7%C2%A7%D2%B9" xr:uid="{00000000-0004-0000-0D00-0000A7070000}"/>
    <hyperlink ref="E1968" r:id="rId1961" display="http://hfo63.cfo.in.th/CheckDataDtl.aspx?orgid=11022&amp;balance=%A7%BA%B4%D8%C5%3Cbr/%3E%A7%BA%CA%D1%C1%BE%D1%B9%B8%EC%A1%D1%B9&amp;month=4&amp;year=2020&amp;thetype=%A7%BA%CB%B9%E8%C7%C2%A7%D2%B9" xr:uid="{00000000-0004-0000-0D00-0000A8070000}"/>
    <hyperlink ref="E1969" r:id="rId1962" display="http://hfo63.cfo.in.th/CheckDataDtl.aspx?orgid=11023&amp;balance=%A7%BA%B4%D8%C5%3Cbr/%3E%A7%BA%CA%D1%C1%BE%D1%B9%B8%EC%A1%D1%B9&amp;month=4&amp;year=2020&amp;thetype=%A7%BA%CB%B9%E8%C7%C2%A7%D2%B9" xr:uid="{00000000-0004-0000-0D00-0000A9070000}"/>
    <hyperlink ref="E1970" r:id="rId1963" display="http://hfo63.cfo.in.th/CheckDataDtl.aspx?orgid=11023&amp;balance=%A7%BA%B4%D8%C5%3Cbr/%3E%A7%BA%CA%D1%C1%BE%D1%B9%B8%EC%A1%D1%B9&amp;month=4&amp;year=2020&amp;thetype=%A7%BA%CB%B9%E8%C7%C2%A7%D2%B9" xr:uid="{00000000-0004-0000-0D00-0000AA070000}"/>
    <hyperlink ref="E1971" r:id="rId1964" display="http://hfo63.cfo.in.th/CheckDataDtl.aspx?orgid=11024&amp;balance=%A7%BA%B4%D8%C5%3Cbr/%3E%A7%BA%CA%D1%C1%BE%D1%B9%B8%EC%A1%D1%B9&amp;month=4&amp;year=2020&amp;thetype=%A7%BA%CB%B9%E8%C7%C2%A7%D2%B9" xr:uid="{00000000-0004-0000-0D00-0000AB070000}"/>
    <hyperlink ref="E1972" r:id="rId1965" display="http://hfo63.cfo.in.th/CheckDataDtl.aspx?orgid=11024&amp;balance=%A7%BA%B4%D8%C5%3Cbr/%3E%A7%BA%CA%D1%C1%BE%D1%B9%B8%EC%A1%D1%B9&amp;month=4&amp;year=2020&amp;thetype=%A7%BA%CB%B9%E8%C7%C2%A7%D2%B9" xr:uid="{00000000-0004-0000-0D00-0000AC070000}"/>
    <hyperlink ref="E1973" r:id="rId1966" display="http://hfo63.cfo.in.th/CheckDataDtl.aspx?orgid=11025&amp;balance=%A7%BA%B4%D8%C5%3Cbr/%3E%A7%BA%CA%D1%C1%BE%D1%B9%B8%EC%A1%D1%B9&amp;month=4&amp;year=2020&amp;thetype=%A7%BA%CB%B9%E8%C7%C2%A7%D2%B9" xr:uid="{00000000-0004-0000-0D00-0000AD070000}"/>
    <hyperlink ref="E1974" r:id="rId1967" display="http://hfo63.cfo.in.th/CheckDataDtl.aspx?orgid=11025&amp;balance=%A7%BA%B4%D8%C5%3Cbr/%3E%A7%BA%CA%D1%C1%BE%D1%B9%B8%EC%A1%D1%B9&amp;month=4&amp;year=2020&amp;thetype=%A7%BA%CB%B9%E8%C7%C2%A7%D2%B9" xr:uid="{00000000-0004-0000-0D00-0000AE070000}"/>
    <hyperlink ref="E1975" r:id="rId1968" display="http://hfo63.cfo.in.th/CheckDataDtl.aspx?orgid=11026&amp;balance=%A7%BA%B4%D8%C5%3Cbr/%3E%A7%BA%CA%D1%C1%BE%D1%B9%B8%EC%A1%D1%B9&amp;month=4&amp;year=2020&amp;thetype=%A7%BA%CB%B9%E8%C7%C2%A7%D2%B9" xr:uid="{00000000-0004-0000-0D00-0000AF070000}"/>
    <hyperlink ref="E1976" r:id="rId1969" display="http://hfo63.cfo.in.th/CheckDataDtl.aspx?orgid=11026&amp;balance=%A7%BA%B4%D8%C5%3Cbr/%3E%A7%BA%CA%D1%C1%BE%D1%B9%B8%EC%A1%D1%B9&amp;month=4&amp;year=2020&amp;thetype=%A7%BA%CB%B9%E8%C7%C2%A7%D2%B9" xr:uid="{00000000-0004-0000-0D00-0000B0070000}"/>
    <hyperlink ref="E1977" r:id="rId1970" display="http://hfo63.cfo.in.th/CheckDataDtl.aspx?orgid=11027&amp;balance=%A7%BA%B4%D8%C5%3Cbr/%3E%A7%BA%CA%D1%C1%BE%D1%B9%B8%EC%A1%D1%B9&amp;month=4&amp;year=2020&amp;thetype=%A7%BA%CB%B9%E8%C7%C2%A7%D2%B9" xr:uid="{00000000-0004-0000-0D00-0000B1070000}"/>
    <hyperlink ref="E1978" r:id="rId1971" display="http://hfo63.cfo.in.th/CheckDataDtl.aspx?orgid=11027&amp;balance=%A7%BA%B4%D8%C5%3Cbr/%3E%A7%BA%CA%D1%C1%BE%D1%B9%B8%EC%A1%D1%B9&amp;month=4&amp;year=2020&amp;thetype=%A7%BA%CB%B9%E8%C7%C2%A7%D2%B9" xr:uid="{00000000-0004-0000-0D00-0000B2070000}"/>
    <hyperlink ref="E1979" r:id="rId1972" display="http://hfo63.cfo.in.th/CheckDataDtl.aspx?orgid=11028&amp;balance=%A7%BA%B4%D8%C5%3Cbr/%3E%A7%BA%CA%D1%C1%BE%D1%B9%B8%EC%A1%D1%B9&amp;month=4&amp;year=2020&amp;thetype=%A7%BA%CB%B9%E8%C7%C2%A7%D2%B9" xr:uid="{00000000-0004-0000-0D00-0000B3070000}"/>
    <hyperlink ref="E1980" r:id="rId1973" display="http://hfo63.cfo.in.th/CheckDataDtl.aspx?orgid=11028&amp;balance=%A7%BA%B4%D8%C5%3Cbr/%3E%A7%BA%CA%D1%C1%BE%D1%B9%B8%EC%A1%D1%B9&amp;month=4&amp;year=2020&amp;thetype=%A7%BA%CB%B9%E8%C7%C2%A7%D2%B9" xr:uid="{00000000-0004-0000-0D00-0000B4070000}"/>
    <hyperlink ref="E1981" r:id="rId1974" display="http://hfo63.cfo.in.th/CheckDataDtl.aspx?orgid=11029&amp;balance=%A7%BA%B4%D8%C5%3Cbr/%3E%A7%BA%CA%D1%C1%BE%D1%B9%B8%EC%A1%D1%B9&amp;month=4&amp;year=2020&amp;thetype=%A7%BA%CB%B9%E8%C7%C2%A7%D2%B9" xr:uid="{00000000-0004-0000-0D00-0000B5070000}"/>
    <hyperlink ref="E1982" r:id="rId1975" display="http://hfo63.cfo.in.th/CheckDataDtl.aspx?orgid=11029&amp;balance=%A7%BA%B4%D8%C5%3Cbr/%3E%A7%BA%CA%D1%C1%BE%D1%B9%B8%EC%A1%D1%B9&amp;month=4&amp;year=2020&amp;thetype=%A7%BA%CB%B9%E8%C7%C2%A7%D2%B9" xr:uid="{00000000-0004-0000-0D00-0000B6070000}"/>
    <hyperlink ref="E1983" r:id="rId1976" display="http://hfo63.cfo.in.th/CheckDataDtl.aspx?orgid=11446&amp;balance=%A7%BA%B4%D8%C5%3Cbr/%3E%A7%BA%CA%D1%C1%BE%D1%B9%B8%EC%A1%D1%B9&amp;month=4&amp;year=2020&amp;thetype=%A7%BA%CB%B9%E8%C7%C2%A7%D2%B9" xr:uid="{00000000-0004-0000-0D00-0000B7070000}"/>
    <hyperlink ref="E1984" r:id="rId1977" display="http://hfo63.cfo.in.th/CheckDataDtl.aspx?orgid=11446&amp;balance=%A7%BA%B4%D8%C5%3Cbr/%3E%A7%BA%CA%D1%C1%BE%D1%B9%B8%EC%A1%D1%B9&amp;month=4&amp;year=2020&amp;thetype=%A7%BA%CB%B9%E8%C7%C2%A7%D2%B9" xr:uid="{00000000-0004-0000-0D00-0000B8070000}"/>
    <hyperlink ref="E1985" r:id="rId1978" display="http://hfo63.cfo.in.th/CheckDataDtl.aspx?orgid=13904&amp;balance=%A7%BA%B4%D8%C5%3Cbr/%3E%A7%BA%CA%D1%C1%BE%D1%B9%B8%EC%A1%D1%B9&amp;month=4&amp;year=2020&amp;thetype=%A7%BA%CB%B9%E8%C7%C2%A7%D2%B9" xr:uid="{00000000-0004-0000-0D00-0000B9070000}"/>
    <hyperlink ref="E1986" r:id="rId1979" display="http://hfo63.cfo.in.th/CheckDataDtl.aspx?orgid=13904&amp;balance=%A7%BA%B4%D8%C5%3Cbr/%3E%A7%BA%CA%D1%C1%BE%D1%B9%B8%EC%A1%D1%B9&amp;month=4&amp;year=2020&amp;thetype=%A7%BA%CB%B9%E8%C7%C2%A7%D2%B9" xr:uid="{00000000-0004-0000-0D00-0000BA070000}"/>
    <hyperlink ref="E1987" r:id="rId1980" display="http://hfo63.cfo.in.th/CheckDataDtl.aspx?orgid=13905&amp;balance=%A7%BA%B4%D8%C5%3Cbr/%3E%A7%BA%CA%D1%C1%BE%D1%B9%B8%EC%A1%D1%B9&amp;month=4&amp;year=2020&amp;thetype=%A7%BA%CB%B9%E8%C7%C2%A7%D2%B9" xr:uid="{00000000-0004-0000-0D00-0000BB070000}"/>
    <hyperlink ref="E1988" r:id="rId1981" display="http://hfo63.cfo.in.th/CheckDataDtl.aspx?orgid=13905&amp;balance=%A7%BA%B4%D8%C5%3Cbr/%3E%A7%BA%CA%D1%C1%BE%D1%B9%B8%EC%A1%D1%B9&amp;month=4&amp;year=2020&amp;thetype=%A7%BA%CB%B9%E8%C7%C2%A7%D2%B9" xr:uid="{00000000-0004-0000-0D00-0000BC070000}"/>
    <hyperlink ref="E1989" r:id="rId1982" display="http://hfo63.cfo.in.th/CheckDataDtl.aspx?orgid=13906&amp;balance=%A7%BA%B4%D8%C5%3Cbr/%3E%A7%BA%CA%D1%C1%BE%D1%B9%B8%EC%A1%D1%B9&amp;month=4&amp;year=2020&amp;thetype=%A7%BA%CB%B9%E8%C7%C2%A7%D2%B9" xr:uid="{00000000-0004-0000-0D00-0000BD070000}"/>
    <hyperlink ref="E1990" r:id="rId1983" display="http://hfo63.cfo.in.th/CheckDataDtl.aspx?orgid=13906&amp;balance=%A7%BA%B4%D8%C5%3Cbr/%3E%A7%BA%CA%D1%C1%BE%D1%B9%B8%EC%A1%D1%B9&amp;month=4&amp;year=2020&amp;thetype=%A7%BA%CB%B9%E8%C7%C2%A7%D2%B9" xr:uid="{00000000-0004-0000-0D00-0000BE070000}"/>
    <hyperlink ref="E1991" r:id="rId1984" display="http://hfo63.cfo.in.th/CheckDataDtl.aspx?orgid=13907&amp;balance=%A7%BA%B4%D8%C5%3Cbr/%3E%A7%BA%CA%D1%C1%BE%D1%B9%B8%EC%A1%D1%B9&amp;month=4&amp;year=2020&amp;thetype=%A7%BA%CB%B9%E8%C7%C2%A7%D2%B9" xr:uid="{00000000-0004-0000-0D00-0000BF070000}"/>
    <hyperlink ref="E1992" r:id="rId1985" display="http://hfo63.cfo.in.th/CheckDataDtl.aspx?orgid=13907&amp;balance=%A7%BA%B4%D8%C5%3Cbr/%3E%A7%BA%CA%D1%C1%BE%D1%B9%B8%EC%A1%D1%B9&amp;month=4&amp;year=2020&amp;thetype=%A7%BA%CB%B9%E8%C7%C2%A7%D2%B9" xr:uid="{00000000-0004-0000-0D00-0000C0070000}"/>
    <hyperlink ref="E1993" r:id="rId1986" display="http://hfo63.cfo.in.th/CheckDataDtl.aspx?orgid=13908&amp;balance=%A7%BA%B4%D8%C5%3Cbr/%3E%A7%BA%CA%D1%C1%BE%D1%B9%B8%EC%A1%D1%B9&amp;month=4&amp;year=2020&amp;thetype=%A7%BA%CB%B9%E8%C7%C2%A7%D2%B9" xr:uid="{00000000-0004-0000-0D00-0000C1070000}"/>
    <hyperlink ref="E1994" r:id="rId1987" display="http://hfo63.cfo.in.th/CheckDataDtl.aspx?orgid=13908&amp;balance=%A7%BA%B4%D8%C5%3Cbr/%3E%A7%BA%CA%D1%C1%BE%D1%B9%B8%EC%A1%D1%B9&amp;month=4&amp;year=2020&amp;thetype=%A7%BA%CB%B9%E8%C7%C2%A7%D2%B9" xr:uid="{00000000-0004-0000-0D00-0000C2070000}"/>
    <hyperlink ref="E1995" r:id="rId1988" display="http://hfo63.cfo.in.th/CheckDataDtl.aspx?orgid=13909&amp;balance=%A7%BA%B4%D8%C5%3Cbr/%3E%A7%BA%CA%D1%C1%BE%D1%B9%B8%EC%A1%D1%B9&amp;month=4&amp;year=2020&amp;thetype=%A7%BA%CB%B9%E8%C7%C2%A7%D2%B9" xr:uid="{00000000-0004-0000-0D00-0000C3070000}"/>
    <hyperlink ref="E1996" r:id="rId1989" display="http://hfo63.cfo.in.th/CheckDataDtl.aspx?orgid=13909&amp;balance=%A7%BA%B4%D8%C5%3Cbr/%3E%A7%BA%CA%D1%C1%BE%D1%B9%B8%EC%A1%D1%B9&amp;month=4&amp;year=2020&amp;thetype=%A7%BA%CB%B9%E8%C7%C2%A7%D2%B9" xr:uid="{00000000-0004-0000-0D00-0000C4070000}"/>
    <hyperlink ref="E1997" r:id="rId1990" display="http://hfo63.cfo.in.th/CheckDataDtl.aspx?orgid=13910&amp;balance=%A7%BA%B4%D8%C5%3Cbr/%3E%A7%BA%CA%D1%C1%BE%D1%B9%B8%EC%A1%D1%B9&amp;month=4&amp;year=2020&amp;thetype=%A7%BA%CB%B9%E8%C7%C2%A7%D2%B9" xr:uid="{00000000-0004-0000-0D00-0000C5070000}"/>
    <hyperlink ref="E1998" r:id="rId1991" display="http://hfo63.cfo.in.th/CheckDataDtl.aspx?orgid=13910&amp;balance=%A7%BA%B4%D8%C5%3Cbr/%3E%A7%BA%CA%D1%C1%BE%D1%B9%B8%EC%A1%D1%B9&amp;month=4&amp;year=2020&amp;thetype=%A7%BA%CB%B9%E8%C7%C2%A7%D2%B9" xr:uid="{00000000-0004-0000-0D00-0000C6070000}"/>
    <hyperlink ref="E1999" r:id="rId1992" display="http://hfo63.cfo.in.th/CheckDataDtl.aspx?orgid=13911&amp;balance=%A7%BA%B4%D8%C5%3Cbr/%3E%A7%BA%CA%D1%C1%BE%D1%B9%B8%EC%A1%D1%B9&amp;month=4&amp;year=2020&amp;thetype=%A7%BA%CB%B9%E8%C7%C2%A7%D2%B9" xr:uid="{00000000-0004-0000-0D00-0000C7070000}"/>
    <hyperlink ref="E2000" r:id="rId1993" display="http://hfo63.cfo.in.th/CheckDataDtl.aspx?orgid=13911&amp;balance=%A7%BA%B4%D8%C5%3Cbr/%3E%A7%BA%CA%D1%C1%BE%D1%B9%B8%EC%A1%D1%B9&amp;month=4&amp;year=2020&amp;thetype=%A7%BA%CB%B9%E8%C7%C2%A7%D2%B9" xr:uid="{00000000-0004-0000-0D00-0000C8070000}"/>
    <hyperlink ref="E2001" r:id="rId1994" display="http://hfo63.cfo.in.th/CheckDataDtl.aspx?orgid=13913&amp;balance=%A7%BA%B4%D8%C5%3Cbr/%3E%A7%BA%CA%D1%C1%BE%D1%B9%B8%EC%A1%D1%B9&amp;month=4&amp;year=2020&amp;thetype=%A7%BA%CB%B9%E8%C7%C2%A7%D2%B9" xr:uid="{00000000-0004-0000-0D00-0000C9070000}"/>
    <hyperlink ref="E2002" r:id="rId1995" display="http://hfo63.cfo.in.th/CheckDataDtl.aspx?orgid=13913&amp;balance=%A7%BA%B4%D8%C5%3Cbr/%3E%A7%BA%CA%D1%C1%BE%D1%B9%B8%EC%A1%D1%B9&amp;month=4&amp;year=2020&amp;thetype=%A7%BA%CB%B9%E8%C7%C2%A7%D2%B9" xr:uid="{00000000-0004-0000-0D00-0000CA070000}"/>
    <hyperlink ref="E2003" r:id="rId1996" display="http://hfo63.cfo.in.th/CheckDataDtl.aspx?orgid=13914&amp;balance=%A7%BA%B4%D8%C5%3Cbr/%3E%A7%BA%CA%D1%C1%BE%D1%B9%B8%EC%A1%D1%B9&amp;month=4&amp;year=2020&amp;thetype=%A7%BA%CB%B9%E8%C7%C2%A7%D2%B9" xr:uid="{00000000-0004-0000-0D00-0000CB070000}"/>
    <hyperlink ref="E2004" r:id="rId1997" display="http://hfo63.cfo.in.th/CheckDataDtl.aspx?orgid=13914&amp;balance=%A7%BA%B4%D8%C5%3Cbr/%3E%A7%BA%CA%D1%C1%BE%D1%B9%B8%EC%A1%D1%B9&amp;month=4&amp;year=2020&amp;thetype=%A7%BA%CB%B9%E8%C7%C2%A7%D2%B9" xr:uid="{00000000-0004-0000-0D00-0000CC070000}"/>
    <hyperlink ref="E2005" r:id="rId1998" display="http://hfo63.cfo.in.th/CheckDataDtl.aspx?orgid=13915&amp;balance=%A7%BA%B4%D8%C5%3Cbr/%3E%A7%BA%CA%D1%C1%BE%D1%B9%B8%EC%A1%D1%B9&amp;month=4&amp;year=2020&amp;thetype=%A7%BA%CB%B9%E8%C7%C2%A7%D2%B9" xr:uid="{00000000-0004-0000-0D00-0000CD070000}"/>
    <hyperlink ref="E2006" r:id="rId1999" display="http://hfo63.cfo.in.th/CheckDataDtl.aspx?orgid=13915&amp;balance=%A7%BA%B4%D8%C5%3Cbr/%3E%A7%BA%CA%D1%C1%BE%D1%B9%B8%EC%A1%D1%B9&amp;month=4&amp;year=2020&amp;thetype=%A7%BA%CB%B9%E8%C7%C2%A7%D2%B9" xr:uid="{00000000-0004-0000-0D00-0000CE070000}"/>
    <hyperlink ref="E2007" r:id="rId2000" display="http://hfo63.cfo.in.th/CheckDataDtl.aspx?orgid=13916&amp;balance=%A7%BA%B4%D8%C5%3Cbr/%3E%A7%BA%CA%D1%C1%BE%D1%B9%B8%EC%A1%D1%B9&amp;month=4&amp;year=2020&amp;thetype=%A7%BA%CB%B9%E8%C7%C2%A7%D2%B9" xr:uid="{00000000-0004-0000-0D00-0000CF070000}"/>
    <hyperlink ref="E2008" r:id="rId2001" display="http://hfo63.cfo.in.th/CheckDataDtl.aspx?orgid=13916&amp;balance=%A7%BA%B4%D8%C5%3Cbr/%3E%A7%BA%CA%D1%C1%BE%D1%B9%B8%EC%A1%D1%B9&amp;month=4&amp;year=2020&amp;thetype=%A7%BA%CB%B9%E8%C7%C2%A7%D2%B9" xr:uid="{00000000-0004-0000-0D00-0000D0070000}"/>
    <hyperlink ref="E2009" r:id="rId2002" display="http://hfo63.cfo.in.th/CheckDataDtl.aspx?orgid=13917&amp;balance=%A7%BA%B4%D8%C5%3Cbr/%3E%A7%BA%CA%D1%C1%BE%D1%B9%B8%EC%A1%D1%B9&amp;month=4&amp;year=2020&amp;thetype=%A7%BA%CB%B9%E8%C7%C2%A7%D2%B9" xr:uid="{00000000-0004-0000-0D00-0000D1070000}"/>
    <hyperlink ref="E2010" r:id="rId2003" display="http://hfo63.cfo.in.th/CheckDataDtl.aspx?orgid=13917&amp;balance=%A7%BA%B4%D8%C5%3Cbr/%3E%A7%BA%CA%D1%C1%BE%D1%B9%B8%EC%A1%D1%B9&amp;month=4&amp;year=2020&amp;thetype=%A7%BA%CB%B9%E8%C7%C2%A7%D2%B9" xr:uid="{00000000-0004-0000-0D00-0000D2070000}"/>
    <hyperlink ref="E2011" r:id="rId2004" display="http://hfo63.cfo.in.th/CheckDataDtl.aspx?orgid=13918&amp;balance=%A7%BA%B4%D8%C5%3Cbr/%3E%A7%BA%CA%D1%C1%BE%D1%B9%B8%EC%A1%D1%B9&amp;month=4&amp;year=2020&amp;thetype=%A7%BA%CB%B9%E8%C7%C2%A7%D2%B9" xr:uid="{00000000-0004-0000-0D00-0000D3070000}"/>
    <hyperlink ref="E2012" r:id="rId2005" display="http://hfo63.cfo.in.th/CheckDataDtl.aspx?orgid=13918&amp;balance=%A7%BA%B4%D8%C5%3Cbr/%3E%A7%BA%CA%D1%C1%BE%D1%B9%B8%EC%A1%D1%B9&amp;month=4&amp;year=2020&amp;thetype=%A7%BA%CB%B9%E8%C7%C2%A7%D2%B9" xr:uid="{00000000-0004-0000-0D00-0000D4070000}"/>
    <hyperlink ref="E2013" r:id="rId2006" display="http://hfo63.cfo.in.th/CheckDataDtl.aspx?orgid=13919&amp;balance=%A7%BA%B4%D8%C5%3Cbr/%3E%A7%BA%CA%D1%C1%BE%D1%B9%B8%EC%A1%D1%B9&amp;month=4&amp;year=2020&amp;thetype=%A7%BA%CB%B9%E8%C7%C2%A7%D2%B9" xr:uid="{00000000-0004-0000-0D00-0000D5070000}"/>
    <hyperlink ref="E2014" r:id="rId2007" display="http://hfo63.cfo.in.th/CheckDataDtl.aspx?orgid=13919&amp;balance=%A7%BA%B4%D8%C5%3Cbr/%3E%A7%BA%CA%D1%C1%BE%D1%B9%B8%EC%A1%D1%B9&amp;month=4&amp;year=2020&amp;thetype=%A7%BA%CB%B9%E8%C7%C2%A7%D2%B9" xr:uid="{00000000-0004-0000-0D00-0000D6070000}"/>
    <hyperlink ref="E2015" r:id="rId2008" display="http://hfo63.cfo.in.th/CheckDataDtl.aspx?orgid=13921&amp;balance=%A7%BA%B4%D8%C5%3Cbr/%3E%A7%BA%CA%D1%C1%BE%D1%B9%B8%EC%A1%D1%B9&amp;month=4&amp;year=2020&amp;thetype=%A7%BA%CB%B9%E8%C7%C2%A7%D2%B9" xr:uid="{00000000-0004-0000-0D00-0000D7070000}"/>
    <hyperlink ref="E2016" r:id="rId2009" display="http://hfo63.cfo.in.th/CheckDataDtl.aspx?orgid=13921&amp;balance=%A7%BA%B4%D8%C5%3Cbr/%3E%A7%BA%CA%D1%C1%BE%D1%B9%B8%EC%A1%D1%B9&amp;month=4&amp;year=2020&amp;thetype=%A7%BA%CB%B9%E8%C7%C2%A7%D2%B9" xr:uid="{00000000-0004-0000-0D00-0000D8070000}"/>
    <hyperlink ref="E2017" r:id="rId2010" display="http://hfo63.cfo.in.th/CheckDataDtl.aspx?orgid=13922&amp;balance=%A7%BA%B4%D8%C5%3Cbr/%3E%A7%BA%CA%D1%C1%BE%D1%B9%B8%EC%A1%D1%B9&amp;month=4&amp;year=2020&amp;thetype=%A7%BA%CB%B9%E8%C7%C2%A7%D2%B9" xr:uid="{00000000-0004-0000-0D00-0000D9070000}"/>
    <hyperlink ref="E2018" r:id="rId2011" display="http://hfo63.cfo.in.th/CheckDataDtl.aspx?orgid=13922&amp;balance=%A7%BA%B4%D8%C5%3Cbr/%3E%A7%BA%CA%D1%C1%BE%D1%B9%B8%EC%A1%D1%B9&amp;month=4&amp;year=2020&amp;thetype=%A7%BA%CB%B9%E8%C7%C2%A7%D2%B9" xr:uid="{00000000-0004-0000-0D00-0000DA070000}"/>
    <hyperlink ref="E2019" r:id="rId2012" display="http://hfo63.cfo.in.th/CheckDataDtl.aspx?orgid=14148&amp;balance=&amp;month=4&amp;year=2020&amp;thetype=%A7%BA%CB%B9%E8%C7%C2%A7%D2%B9" xr:uid="{00000000-0004-0000-0D00-0000DB070000}"/>
    <hyperlink ref="E2020" r:id="rId2013" display="http://hfo63.cfo.in.th/CheckDataDtl.aspx?orgid=14245&amp;balance=%A7%BA%B4%D8%C5%3Cbr/%3E%A7%BA%CA%D1%C1%BE%D1%B9%B8%EC%A1%D1%B9&amp;month=4&amp;year=2020&amp;thetype=%A7%BA%CB%B9%E8%C7%C2%A7%D2%B9" xr:uid="{00000000-0004-0000-0D00-0000DC070000}"/>
    <hyperlink ref="E2021" r:id="rId2014" display="http://hfo63.cfo.in.th/CheckDataDtl.aspx?orgid=14245&amp;balance=%A7%BA%B4%D8%C5%3Cbr/%3E%A7%BA%CA%D1%C1%BE%D1%B9%B8%EC%A1%D1%B9&amp;month=4&amp;year=2020&amp;thetype=%A7%BA%CB%B9%E8%C7%C2%A7%D2%B9" xr:uid="{00000000-0004-0000-0D00-0000DD070000}"/>
    <hyperlink ref="E2022" r:id="rId2015" display="http://hfo63.cfo.in.th/CheckDataDtl.aspx?orgid=14246&amp;balance=%A7%BA%B4%D8%C5%3Cbr/%3E%A7%BA%CA%D1%C1%BE%D1%B9%B8%EC%A1%D1%B9&amp;month=4&amp;year=2020&amp;thetype=%A7%BA%CB%B9%E8%C7%C2%A7%D2%B9" xr:uid="{00000000-0004-0000-0D00-0000DE070000}"/>
    <hyperlink ref="E2023" r:id="rId2016" display="http://hfo63.cfo.in.th/CheckDataDtl.aspx?orgid=14246&amp;balance=%A7%BA%B4%D8%C5%3Cbr/%3E%A7%BA%CA%D1%C1%BE%D1%B9%B8%EC%A1%D1%B9&amp;month=4&amp;year=2020&amp;thetype=%A7%BA%CB%B9%E8%C7%C2%A7%D2%B9" xr:uid="{00000000-0004-0000-0D00-0000DF070000}"/>
    <hyperlink ref="E2024" r:id="rId2017" display="http://hfo63.cfo.in.th/CheckDataDtl.aspx?orgid=14247&amp;balance=%A7%BA%B4%D8%C5%3Cbr/%3E%A7%BA%CA%D1%C1%BE%D1%B9%B8%EC%A1%D1%B9&amp;month=4&amp;year=2020&amp;thetype=%A7%BA%CB%B9%E8%C7%C2%A7%D2%B9" xr:uid="{00000000-0004-0000-0D00-0000E0070000}"/>
    <hyperlink ref="E2025" r:id="rId2018" display="http://hfo63.cfo.in.th/CheckDataDtl.aspx?orgid=14247&amp;balance=%A7%BA%B4%D8%C5%3Cbr/%3E%A7%BA%CA%D1%C1%BE%D1%B9%B8%EC%A1%D1%B9&amp;month=4&amp;year=2020&amp;thetype=%A7%BA%CB%B9%E8%C7%C2%A7%D2%B9" xr:uid="{00000000-0004-0000-0D00-0000E1070000}"/>
    <hyperlink ref="E2026" r:id="rId2019" display="http://hfo63.cfo.in.th/CheckDataDtl.aspx?orgid=14248&amp;balance=%A7%BA%B4%D8%C5%3Cbr/%3E%A7%BA%CA%D1%C1%BE%D1%B9%B8%EC%A1%D1%B9&amp;month=4&amp;year=2020&amp;thetype=%A7%BA%CB%B9%E8%C7%C2%A7%D2%B9" xr:uid="{00000000-0004-0000-0D00-0000E2070000}"/>
    <hyperlink ref="E2027" r:id="rId2020" display="http://hfo63.cfo.in.th/CheckDataDtl.aspx?orgid=14248&amp;balance=%A7%BA%B4%D8%C5%3Cbr/%3E%A7%BA%CA%D1%C1%BE%D1%B9%B8%EC%A1%D1%B9&amp;month=4&amp;year=2020&amp;thetype=%A7%BA%CB%B9%E8%C7%C2%A7%D2%B9" xr:uid="{00000000-0004-0000-0D00-0000E3070000}"/>
    <hyperlink ref="E2028" r:id="rId2021" display="http://hfo63.cfo.in.th/CheckDataDtl.aspx?orgid=14298&amp;balance=%A7%BA%B4%D8%C5%3Cbr/%3E%A7%BA%CA%D1%C1%BE%D1%B9%B8%EC%A1%D1%B9&amp;month=4&amp;year=2020&amp;thetype=%A7%BA%CB%B9%E8%C7%C2%A7%D2%B9" xr:uid="{00000000-0004-0000-0D00-0000E4070000}"/>
    <hyperlink ref="E2029" r:id="rId2022" display="http://hfo63.cfo.in.th/CheckDataDtl.aspx?orgid=14298&amp;balance=%A7%BA%B4%D8%C5%3Cbr/%3E%A7%BA%CA%D1%C1%BE%D1%B9%B8%EC%A1%D1%B9&amp;month=4&amp;year=2020&amp;thetype=%A7%BA%CB%B9%E8%C7%C2%A7%D2%B9" xr:uid="{00000000-0004-0000-0D00-0000E5070000}"/>
    <hyperlink ref="E2030" r:id="rId2023" display="http://hfo63.cfo.in.th/CheckDataDtl.aspx?orgid=14845&amp;balance=%A7%BA%B4%D8%C5%3Cbr/%3E%A7%BA%CA%D1%C1%BE%D1%B9%B8%EC%A1%D1%B9&amp;month=4&amp;year=2020&amp;thetype=%A7%BA%CB%B9%E8%C7%C2%A7%D2%B9" xr:uid="{00000000-0004-0000-0D00-0000E6070000}"/>
    <hyperlink ref="E2031" r:id="rId2024" display="http://hfo63.cfo.in.th/CheckDataDtl.aspx?orgid=14845&amp;balance=%A7%BA%B4%D8%C5%3Cbr/%3E%A7%BA%CA%D1%C1%BE%D1%B9%B8%EC%A1%D1%B9&amp;month=4&amp;year=2020&amp;thetype=%A7%BA%CB%B9%E8%C7%C2%A7%D2%B9" xr:uid="{00000000-0004-0000-0D00-0000E7070000}"/>
    <hyperlink ref="E2032" r:id="rId2025" display="http://hfo63.cfo.in.th/CheckDataDtl.aspx?orgid=14846&amp;balance=%A7%BA%B4%D8%C5%3Cbr/%3E%A7%BA%CA%D1%C1%BE%D1%B9%B8%EC%A1%D1%B9&amp;month=4&amp;year=2020&amp;thetype=%A7%BA%CB%B9%E8%C7%C2%A7%D2%B9" xr:uid="{00000000-0004-0000-0D00-0000E8070000}"/>
    <hyperlink ref="E2033" r:id="rId2026" display="http://hfo63.cfo.in.th/CheckDataDtl.aspx?orgid=14846&amp;balance=%A7%BA%B4%D8%C5%3Cbr/%3E%A7%BA%CA%D1%C1%BE%D1%B9%B8%EC%A1%D1%B9&amp;month=4&amp;year=2020&amp;thetype=%A7%BA%CB%B9%E8%C7%C2%A7%D2%B9" xr:uid="{00000000-0004-0000-0D00-0000E9070000}"/>
    <hyperlink ref="E2034" r:id="rId2027" display="http://hfo63.cfo.in.th/CheckDataDtl.aspx?orgid=14847&amp;balance=%A7%BA%B4%D8%C5%3Cbr/%3E%A7%BA%CA%D1%C1%BE%D1%B9%B8%EC%A1%D1%B9&amp;month=4&amp;year=2020&amp;thetype=%A7%BA%CB%B9%E8%C7%C2%A7%D2%B9" xr:uid="{00000000-0004-0000-0D00-0000EA070000}"/>
    <hyperlink ref="E2035" r:id="rId2028" display="http://hfo63.cfo.in.th/CheckDataDtl.aspx?orgid=14847&amp;balance=%A7%BA%B4%D8%C5%3Cbr/%3E%A7%BA%CA%D1%C1%BE%D1%B9%B8%EC%A1%D1%B9&amp;month=4&amp;year=2020&amp;thetype=%A7%BA%CB%B9%E8%C7%C2%A7%D2%B9" xr:uid="{00000000-0004-0000-0D00-0000EB070000}"/>
    <hyperlink ref="E2036" r:id="rId2029" display="http://hfo63.cfo.in.th/CheckDataDtl.aspx?orgid=14848&amp;balance=%A7%BA%B4%D8%C5%3Cbr/%3E%A7%BA%CA%D1%C1%BE%D1%B9%B8%EC%A1%D1%B9&amp;month=4&amp;year=2020&amp;thetype=%A7%BA%CB%B9%E8%C7%C2%A7%D2%B9" xr:uid="{00000000-0004-0000-0D00-0000EC070000}"/>
    <hyperlink ref="E2037" r:id="rId2030" display="http://hfo63.cfo.in.th/CheckDataDtl.aspx?orgid=14848&amp;balance=%A7%BA%B4%D8%C5%3Cbr/%3E%A7%BA%CA%D1%C1%BE%D1%B9%B8%EC%A1%D1%B9&amp;month=4&amp;year=2020&amp;thetype=%A7%BA%CB%B9%E8%C7%C2%A7%D2%B9" xr:uid="{00000000-0004-0000-0D00-0000ED070000}"/>
    <hyperlink ref="E2038" r:id="rId2031" display="http://hfo63.cfo.in.th/CheckDataDtl.aspx?orgid=14849&amp;balance=%A7%BA%B4%D8%C5%3Cbr/%3E%A7%BA%CA%D1%C1%BE%D1%B9%B8%EC%A1%D1%B9&amp;month=4&amp;year=2020&amp;thetype=%A7%BA%CB%B9%E8%C7%C2%A7%D2%B9" xr:uid="{00000000-0004-0000-0D00-0000EE070000}"/>
    <hyperlink ref="E2039" r:id="rId2032" display="http://hfo63.cfo.in.th/CheckDataDtl.aspx?orgid=14849&amp;balance=%A7%BA%B4%D8%C5%3Cbr/%3E%A7%BA%CA%D1%C1%BE%D1%B9%B8%EC%A1%D1%B9&amp;month=4&amp;year=2020&amp;thetype=%A7%BA%CB%B9%E8%C7%C2%A7%D2%B9" xr:uid="{00000000-0004-0000-0D00-0000EF070000}"/>
    <hyperlink ref="E2040" r:id="rId2033" display="http://hfo63.cfo.in.th/CheckDataDtl.aspx?orgid=15221&amp;balance=%A7%BA%B4%D8%C5%3Cbr/%3E%A7%BA%CA%D1%C1%BE%D1%B9%B8%EC%A1%D1%B9&amp;month=4&amp;year=2020&amp;thetype=%A7%BA%CB%B9%E8%C7%C2%A7%D2%B9" xr:uid="{00000000-0004-0000-0D00-0000F0070000}"/>
    <hyperlink ref="E2041" r:id="rId2034" display="http://hfo63.cfo.in.th/CheckDataDtl.aspx?orgid=15221&amp;balance=%A7%BA%B4%D8%C5%3Cbr/%3E%A7%BA%CA%D1%C1%BE%D1%B9%B8%EC%A1%D1%B9&amp;month=4&amp;year=2020&amp;thetype=%A7%BA%CB%B9%E8%C7%C2%A7%D2%B9" xr:uid="{00000000-0004-0000-0D00-0000F1070000}"/>
    <hyperlink ref="E2042" r:id="rId2035" display="http://hfo63.cfo.in.th/CheckDataDtl.aspx?orgid=21440&amp;balance=%A7%BA%B4%D8%C5%3Cbr/%3E%A7%BA%CA%D1%C1%BE%D1%B9%B8%EC%A1%D1%B9&amp;month=4&amp;year=2020&amp;thetype=%A7%BA%CB%B9%E8%C7%C2%A7%D2%B9" xr:uid="{00000000-0004-0000-0D00-0000F2070000}"/>
    <hyperlink ref="E2043" r:id="rId2036" display="http://hfo63.cfo.in.th/CheckDataDtl.aspx?orgid=21440&amp;balance=%A7%BA%B4%D8%C5%3Cbr/%3E%A7%BA%CA%D1%C1%BE%D1%B9%B8%EC%A1%D1%B9&amp;month=4&amp;year=2020&amp;thetype=%A7%BA%CB%B9%E8%C7%C2%A7%D2%B9" xr:uid="{00000000-0004-0000-0D00-0000F3070000}"/>
    <hyperlink ref="E2044" r:id="rId2037" display="http://hfo63.cfo.in.th/CheckDataDtl.aspx?orgid=23745&amp;balance=%A7%BA%B4%D8%C5%3Cbr/%3E%A7%BA%CA%D1%C1%BE%D1%B9%B8%EC%A1%D1%B9&amp;month=4&amp;year=2020&amp;thetype=%A7%BA%CB%B9%E8%C7%C2%A7%D2%B9" xr:uid="{00000000-0004-0000-0D00-0000F4070000}"/>
    <hyperlink ref="E2045" r:id="rId2038" display="http://hfo63.cfo.in.th/CheckDataDtl.aspx?orgid=23745&amp;balance=%A7%BA%B4%D8%C5%3Cbr/%3E%A7%BA%CA%D1%C1%BE%D1%B9%B8%EC%A1%D1%B9&amp;month=4&amp;year=2020&amp;thetype=%A7%BA%CB%B9%E8%C7%C2%A7%D2%B9" xr:uid="{00000000-0004-0000-0D00-0000F5070000}"/>
    <hyperlink ref="E2046" r:id="rId2039" display="http://hfo63.cfo.in.th/CheckDataDtl.aspx?orgid=24933&amp;balance=%A7%BA%B4%D8%C5%3Cbr/%3E%A7%BA%CA%D1%C1%BE%D1%B9%B8%EC%A1%D1%B9&amp;month=4&amp;year=2020&amp;thetype=%A7%BA%CB%B9%E8%C7%C2%A7%D2%B9" xr:uid="{00000000-0004-0000-0D00-0000F6070000}"/>
    <hyperlink ref="E2047" r:id="rId2040" display="http://hfo63.cfo.in.th/CheckDataDtl.aspx?orgid=24933&amp;balance=%A7%BA%B4%D8%C5%3Cbr/%3E%A7%BA%CA%D1%C1%BE%D1%B9%B8%EC%A1%D1%B9&amp;month=4&amp;year=2020&amp;thetype=%A7%BA%CB%B9%E8%C7%C2%A7%D2%B9" xr:uid="{00000000-0004-0000-0D00-0000F7070000}"/>
    <hyperlink ref="E2048" r:id="rId2041" display="http://hfo63.cfo.in.th/CheckDataDtl.aspx?orgid=25058&amp;balance=%A7%BA%B4%D8%C5%3Cbr/%3E%A7%BA%CA%D1%C1%BE%D1%B9%B8%EC%A1%D1%B9&amp;month=4&amp;year=2020&amp;thetype=%A7%BA%CB%B9%E8%C7%C2%A7%D2%B9" xr:uid="{00000000-0004-0000-0D00-0000F8070000}"/>
    <hyperlink ref="E2049" r:id="rId2042" display="http://hfo63.cfo.in.th/CheckDataDtl.aspx?orgid=25058&amp;balance=%A7%BA%B4%D8%C5%3Cbr/%3E%A7%BA%CA%D1%C1%BE%D1%B9%B8%EC%A1%D1%B9&amp;month=4&amp;year=2020&amp;thetype=%A7%BA%CB%B9%E8%C7%C2%A7%D2%B9" xr:uid="{00000000-0004-0000-0D00-0000F9070000}"/>
    <hyperlink ref="E2050" r:id="rId2043" display="http://hfo63.cfo.in.th/CheckDataDtl.aspx?orgid=25059&amp;balance=%A7%BA%B4%D8%C5%3Cbr/%3E%A7%BA%CA%D1%C1%BE%D1%B9%B8%EC%A1%D1%B9&amp;month=4&amp;year=2020&amp;thetype=%A7%BA%CB%B9%E8%C7%C2%A7%D2%B9" xr:uid="{00000000-0004-0000-0D00-0000FA070000}"/>
    <hyperlink ref="E2051" r:id="rId2044" display="http://hfo63.cfo.in.th/CheckDataDtl.aspx?orgid=25059&amp;balance=%A7%BA%B4%D8%C5%3Cbr/%3E%A7%BA%CA%D1%C1%BE%D1%B9%B8%EC%A1%D1%B9&amp;month=4&amp;year=2020&amp;thetype=%A7%BA%CB%B9%E8%C7%C2%A7%D2%B9" xr:uid="{00000000-0004-0000-0D00-0000FB070000}"/>
  </hyperlinks>
  <pageMargins left="0.7" right="0.7" top="0.75" bottom="0.75" header="0.3" footer="0.3"/>
  <pageSetup paperSize="9" orientation="portrait" r:id="rId2045"/>
  <drawing r:id="rId2046"/>
  <legacyDrawing r:id="rId2047"/>
  <controls>
    <mc:AlternateContent xmlns:mc="http://schemas.openxmlformats.org/markup-compatibility/2006">
      <mc:Choice Requires="x14">
        <control shapeId="3073" r:id="rId2048" name="Control 1">
          <controlPr defaultSize="0" r:id="rId2049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2</xdr:col>
                <xdr:colOff>449580</xdr:colOff>
                <xdr:row>2</xdr:row>
                <xdr:rowOff>53340</xdr:rowOff>
              </to>
            </anchor>
          </controlPr>
        </control>
      </mc:Choice>
      <mc:Fallback>
        <control shapeId="3073" r:id="rId2048" name="Control 1"/>
      </mc:Fallback>
    </mc:AlternateContent>
    <mc:AlternateContent xmlns:mc="http://schemas.openxmlformats.org/markup-compatibility/2006">
      <mc:Choice Requires="x14">
        <control shapeId="3074" r:id="rId2050" name="Control 2">
          <controlPr defaultSize="0" r:id="rId2051">
            <anchor moveWithCells="1">
              <from>
                <xdr:col>2</xdr:col>
                <xdr:colOff>0</xdr:colOff>
                <xdr:row>1</xdr:row>
                <xdr:rowOff>0</xdr:rowOff>
              </from>
              <to>
                <xdr:col>2</xdr:col>
                <xdr:colOff>396240</xdr:colOff>
                <xdr:row>2</xdr:row>
                <xdr:rowOff>53340</xdr:rowOff>
              </to>
            </anchor>
          </controlPr>
        </control>
      </mc:Choice>
      <mc:Fallback>
        <control shapeId="3074" r:id="rId2050" name="Control 2"/>
      </mc:Fallback>
    </mc:AlternateContent>
    <mc:AlternateContent xmlns:mc="http://schemas.openxmlformats.org/markup-compatibility/2006">
      <mc:Choice Requires="x14">
        <control shapeId="3075" r:id="rId2052" name="Control 3">
          <controlPr defaultSize="0" r:id="rId2049">
            <anchor moveWithCells="1">
              <from>
                <xdr:col>1</xdr:col>
                <xdr:colOff>0</xdr:colOff>
                <xdr:row>2</xdr:row>
                <xdr:rowOff>0</xdr:rowOff>
              </from>
              <to>
                <xdr:col>2</xdr:col>
                <xdr:colOff>449580</xdr:colOff>
                <xdr:row>3</xdr:row>
                <xdr:rowOff>53340</xdr:rowOff>
              </to>
            </anchor>
          </controlPr>
        </control>
      </mc:Choice>
      <mc:Fallback>
        <control shapeId="3075" r:id="rId2052" name="Control 3"/>
      </mc:Fallback>
    </mc:AlternateContent>
    <mc:AlternateContent xmlns:mc="http://schemas.openxmlformats.org/markup-compatibility/2006">
      <mc:Choice Requires="x14">
        <control shapeId="3076" r:id="rId2053" name="Control 4">
          <controlPr defaultSize="0" r:id="rId2051">
            <anchor moveWithCells="1">
              <from>
                <xdr:col>2</xdr:col>
                <xdr:colOff>0</xdr:colOff>
                <xdr:row>2</xdr:row>
                <xdr:rowOff>0</xdr:rowOff>
              </from>
              <to>
                <xdr:col>2</xdr:col>
                <xdr:colOff>396240</xdr:colOff>
                <xdr:row>3</xdr:row>
                <xdr:rowOff>53340</xdr:rowOff>
              </to>
            </anchor>
          </controlPr>
        </control>
      </mc:Choice>
      <mc:Fallback>
        <control shapeId="3076" r:id="rId2053" name="Control 4"/>
      </mc:Fallback>
    </mc:AlternateContent>
    <mc:AlternateContent xmlns:mc="http://schemas.openxmlformats.org/markup-compatibility/2006">
      <mc:Choice Requires="x14">
        <control shapeId="3077" r:id="rId2054" name="Control 5">
          <controlPr defaultSize="0" r:id="rId2055">
            <anchor moveWithCells="1">
              <from>
                <xdr:col>1</xdr:col>
                <xdr:colOff>0</xdr:colOff>
                <xdr:row>3</xdr:row>
                <xdr:rowOff>0</xdr:rowOff>
              </from>
              <to>
                <xdr:col>2</xdr:col>
                <xdr:colOff>525780</xdr:colOff>
                <xdr:row>4</xdr:row>
                <xdr:rowOff>53340</xdr:rowOff>
              </to>
            </anchor>
          </controlPr>
        </control>
      </mc:Choice>
      <mc:Fallback>
        <control shapeId="3077" r:id="rId2054" name="Control 5"/>
      </mc:Fallback>
    </mc:AlternateContent>
    <mc:AlternateContent xmlns:mc="http://schemas.openxmlformats.org/markup-compatibility/2006">
      <mc:Choice Requires="x14">
        <control shapeId="3078" r:id="rId2056" name="Control 6">
          <controlPr defaultSize="0" r:id="rId2057">
            <anchor mov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426720</xdr:colOff>
                <xdr:row>5</xdr:row>
                <xdr:rowOff>129540</xdr:rowOff>
              </to>
            </anchor>
          </controlPr>
        </control>
      </mc:Choice>
      <mc:Fallback>
        <control shapeId="3078" r:id="rId2056" name="Control 6"/>
      </mc:Fallback>
    </mc:AlternateContent>
  </control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8">
    <tabColor theme="5" tint="-0.249977111117893"/>
  </sheetPr>
  <dimension ref="A1:L41"/>
  <sheetViews>
    <sheetView topLeftCell="F7" zoomScale="82" zoomScaleNormal="82" workbookViewId="0">
      <selection activeCell="W20" sqref="W20"/>
    </sheetView>
  </sheetViews>
  <sheetFormatPr defaultRowHeight="21" x14ac:dyDescent="0.6"/>
  <cols>
    <col min="1" max="12" width="11.59765625" style="4" customWidth="1"/>
    <col min="13" max="254" width="9" style="4"/>
    <col min="255" max="255" width="12.69921875" style="4" customWidth="1"/>
    <col min="256" max="256" width="9.69921875" style="4" customWidth="1"/>
    <col min="257" max="257" width="12.69921875" style="4" customWidth="1"/>
    <col min="258" max="258" width="9.69921875" style="4" customWidth="1"/>
    <col min="259" max="259" width="12.69921875" style="4" customWidth="1"/>
    <col min="260" max="260" width="9.69921875" style="4" customWidth="1"/>
    <col min="261" max="261" width="12.69921875" style="4" customWidth="1"/>
    <col min="262" max="262" width="9.69921875" style="4" customWidth="1"/>
    <col min="263" max="263" width="12.69921875" style="4" customWidth="1"/>
    <col min="264" max="264" width="9.69921875" style="4" customWidth="1"/>
    <col min="265" max="265" width="12.69921875" style="4" customWidth="1"/>
    <col min="266" max="266" width="9.69921875" style="4" customWidth="1"/>
    <col min="267" max="267" width="12.69921875" style="4" customWidth="1"/>
    <col min="268" max="268" width="9.69921875" style="4" customWidth="1"/>
    <col min="269" max="510" width="9" style="4"/>
    <col min="511" max="511" width="12.69921875" style="4" customWidth="1"/>
    <col min="512" max="512" width="9.69921875" style="4" customWidth="1"/>
    <col min="513" max="513" width="12.69921875" style="4" customWidth="1"/>
    <col min="514" max="514" width="9.69921875" style="4" customWidth="1"/>
    <col min="515" max="515" width="12.69921875" style="4" customWidth="1"/>
    <col min="516" max="516" width="9.69921875" style="4" customWidth="1"/>
    <col min="517" max="517" width="12.69921875" style="4" customWidth="1"/>
    <col min="518" max="518" width="9.69921875" style="4" customWidth="1"/>
    <col min="519" max="519" width="12.69921875" style="4" customWidth="1"/>
    <col min="520" max="520" width="9.69921875" style="4" customWidth="1"/>
    <col min="521" max="521" width="12.69921875" style="4" customWidth="1"/>
    <col min="522" max="522" width="9.69921875" style="4" customWidth="1"/>
    <col min="523" max="523" width="12.69921875" style="4" customWidth="1"/>
    <col min="524" max="524" width="9.69921875" style="4" customWidth="1"/>
    <col min="525" max="766" width="9" style="4"/>
    <col min="767" max="767" width="12.69921875" style="4" customWidth="1"/>
    <col min="768" max="768" width="9.69921875" style="4" customWidth="1"/>
    <col min="769" max="769" width="12.69921875" style="4" customWidth="1"/>
    <col min="770" max="770" width="9.69921875" style="4" customWidth="1"/>
    <col min="771" max="771" width="12.69921875" style="4" customWidth="1"/>
    <col min="772" max="772" width="9.69921875" style="4" customWidth="1"/>
    <col min="773" max="773" width="12.69921875" style="4" customWidth="1"/>
    <col min="774" max="774" width="9.69921875" style="4" customWidth="1"/>
    <col min="775" max="775" width="12.69921875" style="4" customWidth="1"/>
    <col min="776" max="776" width="9.69921875" style="4" customWidth="1"/>
    <col min="777" max="777" width="12.69921875" style="4" customWidth="1"/>
    <col min="778" max="778" width="9.69921875" style="4" customWidth="1"/>
    <col min="779" max="779" width="12.69921875" style="4" customWidth="1"/>
    <col min="780" max="780" width="9.69921875" style="4" customWidth="1"/>
    <col min="781" max="1022" width="9" style="4"/>
    <col min="1023" max="1023" width="12.69921875" style="4" customWidth="1"/>
    <col min="1024" max="1024" width="9.69921875" style="4" customWidth="1"/>
    <col min="1025" max="1025" width="12.69921875" style="4" customWidth="1"/>
    <col min="1026" max="1026" width="9.69921875" style="4" customWidth="1"/>
    <col min="1027" max="1027" width="12.69921875" style="4" customWidth="1"/>
    <col min="1028" max="1028" width="9.69921875" style="4" customWidth="1"/>
    <col min="1029" max="1029" width="12.69921875" style="4" customWidth="1"/>
    <col min="1030" max="1030" width="9.69921875" style="4" customWidth="1"/>
    <col min="1031" max="1031" width="12.69921875" style="4" customWidth="1"/>
    <col min="1032" max="1032" width="9.69921875" style="4" customWidth="1"/>
    <col min="1033" max="1033" width="12.69921875" style="4" customWidth="1"/>
    <col min="1034" max="1034" width="9.69921875" style="4" customWidth="1"/>
    <col min="1035" max="1035" width="12.69921875" style="4" customWidth="1"/>
    <col min="1036" max="1036" width="9.69921875" style="4" customWidth="1"/>
    <col min="1037" max="1278" width="9" style="4"/>
    <col min="1279" max="1279" width="12.69921875" style="4" customWidth="1"/>
    <col min="1280" max="1280" width="9.69921875" style="4" customWidth="1"/>
    <col min="1281" max="1281" width="12.69921875" style="4" customWidth="1"/>
    <col min="1282" max="1282" width="9.69921875" style="4" customWidth="1"/>
    <col min="1283" max="1283" width="12.69921875" style="4" customWidth="1"/>
    <col min="1284" max="1284" width="9.69921875" style="4" customWidth="1"/>
    <col min="1285" max="1285" width="12.69921875" style="4" customWidth="1"/>
    <col min="1286" max="1286" width="9.69921875" style="4" customWidth="1"/>
    <col min="1287" max="1287" width="12.69921875" style="4" customWidth="1"/>
    <col min="1288" max="1288" width="9.69921875" style="4" customWidth="1"/>
    <col min="1289" max="1289" width="12.69921875" style="4" customWidth="1"/>
    <col min="1290" max="1290" width="9.69921875" style="4" customWidth="1"/>
    <col min="1291" max="1291" width="12.69921875" style="4" customWidth="1"/>
    <col min="1292" max="1292" width="9.69921875" style="4" customWidth="1"/>
    <col min="1293" max="1534" width="9" style="4"/>
    <col min="1535" max="1535" width="12.69921875" style="4" customWidth="1"/>
    <col min="1536" max="1536" width="9.69921875" style="4" customWidth="1"/>
    <col min="1537" max="1537" width="12.69921875" style="4" customWidth="1"/>
    <col min="1538" max="1538" width="9.69921875" style="4" customWidth="1"/>
    <col min="1539" max="1539" width="12.69921875" style="4" customWidth="1"/>
    <col min="1540" max="1540" width="9.69921875" style="4" customWidth="1"/>
    <col min="1541" max="1541" width="12.69921875" style="4" customWidth="1"/>
    <col min="1542" max="1542" width="9.69921875" style="4" customWidth="1"/>
    <col min="1543" max="1543" width="12.69921875" style="4" customWidth="1"/>
    <col min="1544" max="1544" width="9.69921875" style="4" customWidth="1"/>
    <col min="1545" max="1545" width="12.69921875" style="4" customWidth="1"/>
    <col min="1546" max="1546" width="9.69921875" style="4" customWidth="1"/>
    <col min="1547" max="1547" width="12.69921875" style="4" customWidth="1"/>
    <col min="1548" max="1548" width="9.69921875" style="4" customWidth="1"/>
    <col min="1549" max="1790" width="9" style="4"/>
    <col min="1791" max="1791" width="12.69921875" style="4" customWidth="1"/>
    <col min="1792" max="1792" width="9.69921875" style="4" customWidth="1"/>
    <col min="1793" max="1793" width="12.69921875" style="4" customWidth="1"/>
    <col min="1794" max="1794" width="9.69921875" style="4" customWidth="1"/>
    <col min="1795" max="1795" width="12.69921875" style="4" customWidth="1"/>
    <col min="1796" max="1796" width="9.69921875" style="4" customWidth="1"/>
    <col min="1797" max="1797" width="12.69921875" style="4" customWidth="1"/>
    <col min="1798" max="1798" width="9.69921875" style="4" customWidth="1"/>
    <col min="1799" max="1799" width="12.69921875" style="4" customWidth="1"/>
    <col min="1800" max="1800" width="9.69921875" style="4" customWidth="1"/>
    <col min="1801" max="1801" width="12.69921875" style="4" customWidth="1"/>
    <col min="1802" max="1802" width="9.69921875" style="4" customWidth="1"/>
    <col min="1803" max="1803" width="12.69921875" style="4" customWidth="1"/>
    <col min="1804" max="1804" width="9.69921875" style="4" customWidth="1"/>
    <col min="1805" max="2046" width="9" style="4"/>
    <col min="2047" max="2047" width="12.69921875" style="4" customWidth="1"/>
    <col min="2048" max="2048" width="9.69921875" style="4" customWidth="1"/>
    <col min="2049" max="2049" width="12.69921875" style="4" customWidth="1"/>
    <col min="2050" max="2050" width="9.69921875" style="4" customWidth="1"/>
    <col min="2051" max="2051" width="12.69921875" style="4" customWidth="1"/>
    <col min="2052" max="2052" width="9.69921875" style="4" customWidth="1"/>
    <col min="2053" max="2053" width="12.69921875" style="4" customWidth="1"/>
    <col min="2054" max="2054" width="9.69921875" style="4" customWidth="1"/>
    <col min="2055" max="2055" width="12.69921875" style="4" customWidth="1"/>
    <col min="2056" max="2056" width="9.69921875" style="4" customWidth="1"/>
    <col min="2057" max="2057" width="12.69921875" style="4" customWidth="1"/>
    <col min="2058" max="2058" width="9.69921875" style="4" customWidth="1"/>
    <col min="2059" max="2059" width="12.69921875" style="4" customWidth="1"/>
    <col min="2060" max="2060" width="9.69921875" style="4" customWidth="1"/>
    <col min="2061" max="2302" width="9" style="4"/>
    <col min="2303" max="2303" width="12.69921875" style="4" customWidth="1"/>
    <col min="2304" max="2304" width="9.69921875" style="4" customWidth="1"/>
    <col min="2305" max="2305" width="12.69921875" style="4" customWidth="1"/>
    <col min="2306" max="2306" width="9.69921875" style="4" customWidth="1"/>
    <col min="2307" max="2307" width="12.69921875" style="4" customWidth="1"/>
    <col min="2308" max="2308" width="9.69921875" style="4" customWidth="1"/>
    <col min="2309" max="2309" width="12.69921875" style="4" customWidth="1"/>
    <col min="2310" max="2310" width="9.69921875" style="4" customWidth="1"/>
    <col min="2311" max="2311" width="12.69921875" style="4" customWidth="1"/>
    <col min="2312" max="2312" width="9.69921875" style="4" customWidth="1"/>
    <col min="2313" max="2313" width="12.69921875" style="4" customWidth="1"/>
    <col min="2314" max="2314" width="9.69921875" style="4" customWidth="1"/>
    <col min="2315" max="2315" width="12.69921875" style="4" customWidth="1"/>
    <col min="2316" max="2316" width="9.69921875" style="4" customWidth="1"/>
    <col min="2317" max="2558" width="9" style="4"/>
    <col min="2559" max="2559" width="12.69921875" style="4" customWidth="1"/>
    <col min="2560" max="2560" width="9.69921875" style="4" customWidth="1"/>
    <col min="2561" max="2561" width="12.69921875" style="4" customWidth="1"/>
    <col min="2562" max="2562" width="9.69921875" style="4" customWidth="1"/>
    <col min="2563" max="2563" width="12.69921875" style="4" customWidth="1"/>
    <col min="2564" max="2564" width="9.69921875" style="4" customWidth="1"/>
    <col min="2565" max="2565" width="12.69921875" style="4" customWidth="1"/>
    <col min="2566" max="2566" width="9.69921875" style="4" customWidth="1"/>
    <col min="2567" max="2567" width="12.69921875" style="4" customWidth="1"/>
    <col min="2568" max="2568" width="9.69921875" style="4" customWidth="1"/>
    <col min="2569" max="2569" width="12.69921875" style="4" customWidth="1"/>
    <col min="2570" max="2570" width="9.69921875" style="4" customWidth="1"/>
    <col min="2571" max="2571" width="12.69921875" style="4" customWidth="1"/>
    <col min="2572" max="2572" width="9.69921875" style="4" customWidth="1"/>
    <col min="2573" max="2814" width="9" style="4"/>
    <col min="2815" max="2815" width="12.69921875" style="4" customWidth="1"/>
    <col min="2816" max="2816" width="9.69921875" style="4" customWidth="1"/>
    <col min="2817" max="2817" width="12.69921875" style="4" customWidth="1"/>
    <col min="2818" max="2818" width="9.69921875" style="4" customWidth="1"/>
    <col min="2819" max="2819" width="12.69921875" style="4" customWidth="1"/>
    <col min="2820" max="2820" width="9.69921875" style="4" customWidth="1"/>
    <col min="2821" max="2821" width="12.69921875" style="4" customWidth="1"/>
    <col min="2822" max="2822" width="9.69921875" style="4" customWidth="1"/>
    <col min="2823" max="2823" width="12.69921875" style="4" customWidth="1"/>
    <col min="2824" max="2824" width="9.69921875" style="4" customWidth="1"/>
    <col min="2825" max="2825" width="12.69921875" style="4" customWidth="1"/>
    <col min="2826" max="2826" width="9.69921875" style="4" customWidth="1"/>
    <col min="2827" max="2827" width="12.69921875" style="4" customWidth="1"/>
    <col min="2828" max="2828" width="9.69921875" style="4" customWidth="1"/>
    <col min="2829" max="3070" width="9" style="4"/>
    <col min="3071" max="3071" width="12.69921875" style="4" customWidth="1"/>
    <col min="3072" max="3072" width="9.69921875" style="4" customWidth="1"/>
    <col min="3073" max="3073" width="12.69921875" style="4" customWidth="1"/>
    <col min="3074" max="3074" width="9.69921875" style="4" customWidth="1"/>
    <col min="3075" max="3075" width="12.69921875" style="4" customWidth="1"/>
    <col min="3076" max="3076" width="9.69921875" style="4" customWidth="1"/>
    <col min="3077" max="3077" width="12.69921875" style="4" customWidth="1"/>
    <col min="3078" max="3078" width="9.69921875" style="4" customWidth="1"/>
    <col min="3079" max="3079" width="12.69921875" style="4" customWidth="1"/>
    <col min="3080" max="3080" width="9.69921875" style="4" customWidth="1"/>
    <col min="3081" max="3081" width="12.69921875" style="4" customWidth="1"/>
    <col min="3082" max="3082" width="9.69921875" style="4" customWidth="1"/>
    <col min="3083" max="3083" width="12.69921875" style="4" customWidth="1"/>
    <col min="3084" max="3084" width="9.69921875" style="4" customWidth="1"/>
    <col min="3085" max="3326" width="9" style="4"/>
    <col min="3327" max="3327" width="12.69921875" style="4" customWidth="1"/>
    <col min="3328" max="3328" width="9.69921875" style="4" customWidth="1"/>
    <col min="3329" max="3329" width="12.69921875" style="4" customWidth="1"/>
    <col min="3330" max="3330" width="9.69921875" style="4" customWidth="1"/>
    <col min="3331" max="3331" width="12.69921875" style="4" customWidth="1"/>
    <col min="3332" max="3332" width="9.69921875" style="4" customWidth="1"/>
    <col min="3333" max="3333" width="12.69921875" style="4" customWidth="1"/>
    <col min="3334" max="3334" width="9.69921875" style="4" customWidth="1"/>
    <col min="3335" max="3335" width="12.69921875" style="4" customWidth="1"/>
    <col min="3336" max="3336" width="9.69921875" style="4" customWidth="1"/>
    <col min="3337" max="3337" width="12.69921875" style="4" customWidth="1"/>
    <col min="3338" max="3338" width="9.69921875" style="4" customWidth="1"/>
    <col min="3339" max="3339" width="12.69921875" style="4" customWidth="1"/>
    <col min="3340" max="3340" width="9.69921875" style="4" customWidth="1"/>
    <col min="3341" max="3582" width="9" style="4"/>
    <col min="3583" max="3583" width="12.69921875" style="4" customWidth="1"/>
    <col min="3584" max="3584" width="9.69921875" style="4" customWidth="1"/>
    <col min="3585" max="3585" width="12.69921875" style="4" customWidth="1"/>
    <col min="3586" max="3586" width="9.69921875" style="4" customWidth="1"/>
    <col min="3587" max="3587" width="12.69921875" style="4" customWidth="1"/>
    <col min="3588" max="3588" width="9.69921875" style="4" customWidth="1"/>
    <col min="3589" max="3589" width="12.69921875" style="4" customWidth="1"/>
    <col min="3590" max="3590" width="9.69921875" style="4" customWidth="1"/>
    <col min="3591" max="3591" width="12.69921875" style="4" customWidth="1"/>
    <col min="3592" max="3592" width="9.69921875" style="4" customWidth="1"/>
    <col min="3593" max="3593" width="12.69921875" style="4" customWidth="1"/>
    <col min="3594" max="3594" width="9.69921875" style="4" customWidth="1"/>
    <col min="3595" max="3595" width="12.69921875" style="4" customWidth="1"/>
    <col min="3596" max="3596" width="9.69921875" style="4" customWidth="1"/>
    <col min="3597" max="3838" width="9" style="4"/>
    <col min="3839" max="3839" width="12.69921875" style="4" customWidth="1"/>
    <col min="3840" max="3840" width="9.69921875" style="4" customWidth="1"/>
    <col min="3841" max="3841" width="12.69921875" style="4" customWidth="1"/>
    <col min="3842" max="3842" width="9.69921875" style="4" customWidth="1"/>
    <col min="3843" max="3843" width="12.69921875" style="4" customWidth="1"/>
    <col min="3844" max="3844" width="9.69921875" style="4" customWidth="1"/>
    <col min="3845" max="3845" width="12.69921875" style="4" customWidth="1"/>
    <col min="3846" max="3846" width="9.69921875" style="4" customWidth="1"/>
    <col min="3847" max="3847" width="12.69921875" style="4" customWidth="1"/>
    <col min="3848" max="3848" width="9.69921875" style="4" customWidth="1"/>
    <col min="3849" max="3849" width="12.69921875" style="4" customWidth="1"/>
    <col min="3850" max="3850" width="9.69921875" style="4" customWidth="1"/>
    <col min="3851" max="3851" width="12.69921875" style="4" customWidth="1"/>
    <col min="3852" max="3852" width="9.69921875" style="4" customWidth="1"/>
    <col min="3853" max="4094" width="9" style="4"/>
    <col min="4095" max="4095" width="12.69921875" style="4" customWidth="1"/>
    <col min="4096" max="4096" width="9.69921875" style="4" customWidth="1"/>
    <col min="4097" max="4097" width="12.69921875" style="4" customWidth="1"/>
    <col min="4098" max="4098" width="9.69921875" style="4" customWidth="1"/>
    <col min="4099" max="4099" width="12.69921875" style="4" customWidth="1"/>
    <col min="4100" max="4100" width="9.69921875" style="4" customWidth="1"/>
    <col min="4101" max="4101" width="12.69921875" style="4" customWidth="1"/>
    <col min="4102" max="4102" width="9.69921875" style="4" customWidth="1"/>
    <col min="4103" max="4103" width="12.69921875" style="4" customWidth="1"/>
    <col min="4104" max="4104" width="9.69921875" style="4" customWidth="1"/>
    <col min="4105" max="4105" width="12.69921875" style="4" customWidth="1"/>
    <col min="4106" max="4106" width="9.69921875" style="4" customWidth="1"/>
    <col min="4107" max="4107" width="12.69921875" style="4" customWidth="1"/>
    <col min="4108" max="4108" width="9.69921875" style="4" customWidth="1"/>
    <col min="4109" max="4350" width="9" style="4"/>
    <col min="4351" max="4351" width="12.69921875" style="4" customWidth="1"/>
    <col min="4352" max="4352" width="9.69921875" style="4" customWidth="1"/>
    <col min="4353" max="4353" width="12.69921875" style="4" customWidth="1"/>
    <col min="4354" max="4354" width="9.69921875" style="4" customWidth="1"/>
    <col min="4355" max="4355" width="12.69921875" style="4" customWidth="1"/>
    <col min="4356" max="4356" width="9.69921875" style="4" customWidth="1"/>
    <col min="4357" max="4357" width="12.69921875" style="4" customWidth="1"/>
    <col min="4358" max="4358" width="9.69921875" style="4" customWidth="1"/>
    <col min="4359" max="4359" width="12.69921875" style="4" customWidth="1"/>
    <col min="4360" max="4360" width="9.69921875" style="4" customWidth="1"/>
    <col min="4361" max="4361" width="12.69921875" style="4" customWidth="1"/>
    <col min="4362" max="4362" width="9.69921875" style="4" customWidth="1"/>
    <col min="4363" max="4363" width="12.69921875" style="4" customWidth="1"/>
    <col min="4364" max="4364" width="9.69921875" style="4" customWidth="1"/>
    <col min="4365" max="4606" width="9" style="4"/>
    <col min="4607" max="4607" width="12.69921875" style="4" customWidth="1"/>
    <col min="4608" max="4608" width="9.69921875" style="4" customWidth="1"/>
    <col min="4609" max="4609" width="12.69921875" style="4" customWidth="1"/>
    <col min="4610" max="4610" width="9.69921875" style="4" customWidth="1"/>
    <col min="4611" max="4611" width="12.69921875" style="4" customWidth="1"/>
    <col min="4612" max="4612" width="9.69921875" style="4" customWidth="1"/>
    <col min="4613" max="4613" width="12.69921875" style="4" customWidth="1"/>
    <col min="4614" max="4614" width="9.69921875" style="4" customWidth="1"/>
    <col min="4615" max="4615" width="12.69921875" style="4" customWidth="1"/>
    <col min="4616" max="4616" width="9.69921875" style="4" customWidth="1"/>
    <col min="4617" max="4617" width="12.69921875" style="4" customWidth="1"/>
    <col min="4618" max="4618" width="9.69921875" style="4" customWidth="1"/>
    <col min="4619" max="4619" width="12.69921875" style="4" customWidth="1"/>
    <col min="4620" max="4620" width="9.69921875" style="4" customWidth="1"/>
    <col min="4621" max="4862" width="9" style="4"/>
    <col min="4863" max="4863" width="12.69921875" style="4" customWidth="1"/>
    <col min="4864" max="4864" width="9.69921875" style="4" customWidth="1"/>
    <col min="4865" max="4865" width="12.69921875" style="4" customWidth="1"/>
    <col min="4866" max="4866" width="9.69921875" style="4" customWidth="1"/>
    <col min="4867" max="4867" width="12.69921875" style="4" customWidth="1"/>
    <col min="4868" max="4868" width="9.69921875" style="4" customWidth="1"/>
    <col min="4869" max="4869" width="12.69921875" style="4" customWidth="1"/>
    <col min="4870" max="4870" width="9.69921875" style="4" customWidth="1"/>
    <col min="4871" max="4871" width="12.69921875" style="4" customWidth="1"/>
    <col min="4872" max="4872" width="9.69921875" style="4" customWidth="1"/>
    <col min="4873" max="4873" width="12.69921875" style="4" customWidth="1"/>
    <col min="4874" max="4874" width="9.69921875" style="4" customWidth="1"/>
    <col min="4875" max="4875" width="12.69921875" style="4" customWidth="1"/>
    <col min="4876" max="4876" width="9.69921875" style="4" customWidth="1"/>
    <col min="4877" max="5118" width="9" style="4"/>
    <col min="5119" max="5119" width="12.69921875" style="4" customWidth="1"/>
    <col min="5120" max="5120" width="9.69921875" style="4" customWidth="1"/>
    <col min="5121" max="5121" width="12.69921875" style="4" customWidth="1"/>
    <col min="5122" max="5122" width="9.69921875" style="4" customWidth="1"/>
    <col min="5123" max="5123" width="12.69921875" style="4" customWidth="1"/>
    <col min="5124" max="5124" width="9.69921875" style="4" customWidth="1"/>
    <col min="5125" max="5125" width="12.69921875" style="4" customWidth="1"/>
    <col min="5126" max="5126" width="9.69921875" style="4" customWidth="1"/>
    <col min="5127" max="5127" width="12.69921875" style="4" customWidth="1"/>
    <col min="5128" max="5128" width="9.69921875" style="4" customWidth="1"/>
    <col min="5129" max="5129" width="12.69921875" style="4" customWidth="1"/>
    <col min="5130" max="5130" width="9.69921875" style="4" customWidth="1"/>
    <col min="5131" max="5131" width="12.69921875" style="4" customWidth="1"/>
    <col min="5132" max="5132" width="9.69921875" style="4" customWidth="1"/>
    <col min="5133" max="5374" width="9" style="4"/>
    <col min="5375" max="5375" width="12.69921875" style="4" customWidth="1"/>
    <col min="5376" max="5376" width="9.69921875" style="4" customWidth="1"/>
    <col min="5377" max="5377" width="12.69921875" style="4" customWidth="1"/>
    <col min="5378" max="5378" width="9.69921875" style="4" customWidth="1"/>
    <col min="5379" max="5379" width="12.69921875" style="4" customWidth="1"/>
    <col min="5380" max="5380" width="9.69921875" style="4" customWidth="1"/>
    <col min="5381" max="5381" width="12.69921875" style="4" customWidth="1"/>
    <col min="5382" max="5382" width="9.69921875" style="4" customWidth="1"/>
    <col min="5383" max="5383" width="12.69921875" style="4" customWidth="1"/>
    <col min="5384" max="5384" width="9.69921875" style="4" customWidth="1"/>
    <col min="5385" max="5385" width="12.69921875" style="4" customWidth="1"/>
    <col min="5386" max="5386" width="9.69921875" style="4" customWidth="1"/>
    <col min="5387" max="5387" width="12.69921875" style="4" customWidth="1"/>
    <col min="5388" max="5388" width="9.69921875" style="4" customWidth="1"/>
    <col min="5389" max="5630" width="9" style="4"/>
    <col min="5631" max="5631" width="12.69921875" style="4" customWidth="1"/>
    <col min="5632" max="5632" width="9.69921875" style="4" customWidth="1"/>
    <col min="5633" max="5633" width="12.69921875" style="4" customWidth="1"/>
    <col min="5634" max="5634" width="9.69921875" style="4" customWidth="1"/>
    <col min="5635" max="5635" width="12.69921875" style="4" customWidth="1"/>
    <col min="5636" max="5636" width="9.69921875" style="4" customWidth="1"/>
    <col min="5637" max="5637" width="12.69921875" style="4" customWidth="1"/>
    <col min="5638" max="5638" width="9.69921875" style="4" customWidth="1"/>
    <col min="5639" max="5639" width="12.69921875" style="4" customWidth="1"/>
    <col min="5640" max="5640" width="9.69921875" style="4" customWidth="1"/>
    <col min="5641" max="5641" width="12.69921875" style="4" customWidth="1"/>
    <col min="5642" max="5642" width="9.69921875" style="4" customWidth="1"/>
    <col min="5643" max="5643" width="12.69921875" style="4" customWidth="1"/>
    <col min="5644" max="5644" width="9.69921875" style="4" customWidth="1"/>
    <col min="5645" max="5886" width="9" style="4"/>
    <col min="5887" max="5887" width="12.69921875" style="4" customWidth="1"/>
    <col min="5888" max="5888" width="9.69921875" style="4" customWidth="1"/>
    <col min="5889" max="5889" width="12.69921875" style="4" customWidth="1"/>
    <col min="5890" max="5890" width="9.69921875" style="4" customWidth="1"/>
    <col min="5891" max="5891" width="12.69921875" style="4" customWidth="1"/>
    <col min="5892" max="5892" width="9.69921875" style="4" customWidth="1"/>
    <col min="5893" max="5893" width="12.69921875" style="4" customWidth="1"/>
    <col min="5894" max="5894" width="9.69921875" style="4" customWidth="1"/>
    <col min="5895" max="5895" width="12.69921875" style="4" customWidth="1"/>
    <col min="5896" max="5896" width="9.69921875" style="4" customWidth="1"/>
    <col min="5897" max="5897" width="12.69921875" style="4" customWidth="1"/>
    <col min="5898" max="5898" width="9.69921875" style="4" customWidth="1"/>
    <col min="5899" max="5899" width="12.69921875" style="4" customWidth="1"/>
    <col min="5900" max="5900" width="9.69921875" style="4" customWidth="1"/>
    <col min="5901" max="6142" width="9" style="4"/>
    <col min="6143" max="6143" width="12.69921875" style="4" customWidth="1"/>
    <col min="6144" max="6144" width="9.69921875" style="4" customWidth="1"/>
    <col min="6145" max="6145" width="12.69921875" style="4" customWidth="1"/>
    <col min="6146" max="6146" width="9.69921875" style="4" customWidth="1"/>
    <col min="6147" max="6147" width="12.69921875" style="4" customWidth="1"/>
    <col min="6148" max="6148" width="9.69921875" style="4" customWidth="1"/>
    <col min="6149" max="6149" width="12.69921875" style="4" customWidth="1"/>
    <col min="6150" max="6150" width="9.69921875" style="4" customWidth="1"/>
    <col min="6151" max="6151" width="12.69921875" style="4" customWidth="1"/>
    <col min="6152" max="6152" width="9.69921875" style="4" customWidth="1"/>
    <col min="6153" max="6153" width="12.69921875" style="4" customWidth="1"/>
    <col min="6154" max="6154" width="9.69921875" style="4" customWidth="1"/>
    <col min="6155" max="6155" width="12.69921875" style="4" customWidth="1"/>
    <col min="6156" max="6156" width="9.69921875" style="4" customWidth="1"/>
    <col min="6157" max="6398" width="9" style="4"/>
    <col min="6399" max="6399" width="12.69921875" style="4" customWidth="1"/>
    <col min="6400" max="6400" width="9.69921875" style="4" customWidth="1"/>
    <col min="6401" max="6401" width="12.69921875" style="4" customWidth="1"/>
    <col min="6402" max="6402" width="9.69921875" style="4" customWidth="1"/>
    <col min="6403" max="6403" width="12.69921875" style="4" customWidth="1"/>
    <col min="6404" max="6404" width="9.69921875" style="4" customWidth="1"/>
    <col min="6405" max="6405" width="12.69921875" style="4" customWidth="1"/>
    <col min="6406" max="6406" width="9.69921875" style="4" customWidth="1"/>
    <col min="6407" max="6407" width="12.69921875" style="4" customWidth="1"/>
    <col min="6408" max="6408" width="9.69921875" style="4" customWidth="1"/>
    <col min="6409" max="6409" width="12.69921875" style="4" customWidth="1"/>
    <col min="6410" max="6410" width="9.69921875" style="4" customWidth="1"/>
    <col min="6411" max="6411" width="12.69921875" style="4" customWidth="1"/>
    <col min="6412" max="6412" width="9.69921875" style="4" customWidth="1"/>
    <col min="6413" max="6654" width="9" style="4"/>
    <col min="6655" max="6655" width="12.69921875" style="4" customWidth="1"/>
    <col min="6656" max="6656" width="9.69921875" style="4" customWidth="1"/>
    <col min="6657" max="6657" width="12.69921875" style="4" customWidth="1"/>
    <col min="6658" max="6658" width="9.69921875" style="4" customWidth="1"/>
    <col min="6659" max="6659" width="12.69921875" style="4" customWidth="1"/>
    <col min="6660" max="6660" width="9.69921875" style="4" customWidth="1"/>
    <col min="6661" max="6661" width="12.69921875" style="4" customWidth="1"/>
    <col min="6662" max="6662" width="9.69921875" style="4" customWidth="1"/>
    <col min="6663" max="6663" width="12.69921875" style="4" customWidth="1"/>
    <col min="6664" max="6664" width="9.69921875" style="4" customWidth="1"/>
    <col min="6665" max="6665" width="12.69921875" style="4" customWidth="1"/>
    <col min="6666" max="6666" width="9.69921875" style="4" customWidth="1"/>
    <col min="6667" max="6667" width="12.69921875" style="4" customWidth="1"/>
    <col min="6668" max="6668" width="9.69921875" style="4" customWidth="1"/>
    <col min="6669" max="6910" width="9" style="4"/>
    <col min="6911" max="6911" width="12.69921875" style="4" customWidth="1"/>
    <col min="6912" max="6912" width="9.69921875" style="4" customWidth="1"/>
    <col min="6913" max="6913" width="12.69921875" style="4" customWidth="1"/>
    <col min="6914" max="6914" width="9.69921875" style="4" customWidth="1"/>
    <col min="6915" max="6915" width="12.69921875" style="4" customWidth="1"/>
    <col min="6916" max="6916" width="9.69921875" style="4" customWidth="1"/>
    <col min="6917" max="6917" width="12.69921875" style="4" customWidth="1"/>
    <col min="6918" max="6918" width="9.69921875" style="4" customWidth="1"/>
    <col min="6919" max="6919" width="12.69921875" style="4" customWidth="1"/>
    <col min="6920" max="6920" width="9.69921875" style="4" customWidth="1"/>
    <col min="6921" max="6921" width="12.69921875" style="4" customWidth="1"/>
    <col min="6922" max="6922" width="9.69921875" style="4" customWidth="1"/>
    <col min="6923" max="6923" width="12.69921875" style="4" customWidth="1"/>
    <col min="6924" max="6924" width="9.69921875" style="4" customWidth="1"/>
    <col min="6925" max="7166" width="9" style="4"/>
    <col min="7167" max="7167" width="12.69921875" style="4" customWidth="1"/>
    <col min="7168" max="7168" width="9.69921875" style="4" customWidth="1"/>
    <col min="7169" max="7169" width="12.69921875" style="4" customWidth="1"/>
    <col min="7170" max="7170" width="9.69921875" style="4" customWidth="1"/>
    <col min="7171" max="7171" width="12.69921875" style="4" customWidth="1"/>
    <col min="7172" max="7172" width="9.69921875" style="4" customWidth="1"/>
    <col min="7173" max="7173" width="12.69921875" style="4" customWidth="1"/>
    <col min="7174" max="7174" width="9.69921875" style="4" customWidth="1"/>
    <col min="7175" max="7175" width="12.69921875" style="4" customWidth="1"/>
    <col min="7176" max="7176" width="9.69921875" style="4" customWidth="1"/>
    <col min="7177" max="7177" width="12.69921875" style="4" customWidth="1"/>
    <col min="7178" max="7178" width="9.69921875" style="4" customWidth="1"/>
    <col min="7179" max="7179" width="12.69921875" style="4" customWidth="1"/>
    <col min="7180" max="7180" width="9.69921875" style="4" customWidth="1"/>
    <col min="7181" max="7422" width="9" style="4"/>
    <col min="7423" max="7423" width="12.69921875" style="4" customWidth="1"/>
    <col min="7424" max="7424" width="9.69921875" style="4" customWidth="1"/>
    <col min="7425" max="7425" width="12.69921875" style="4" customWidth="1"/>
    <col min="7426" max="7426" width="9.69921875" style="4" customWidth="1"/>
    <col min="7427" max="7427" width="12.69921875" style="4" customWidth="1"/>
    <col min="7428" max="7428" width="9.69921875" style="4" customWidth="1"/>
    <col min="7429" max="7429" width="12.69921875" style="4" customWidth="1"/>
    <col min="7430" max="7430" width="9.69921875" style="4" customWidth="1"/>
    <col min="7431" max="7431" width="12.69921875" style="4" customWidth="1"/>
    <col min="7432" max="7432" width="9.69921875" style="4" customWidth="1"/>
    <col min="7433" max="7433" width="12.69921875" style="4" customWidth="1"/>
    <col min="7434" max="7434" width="9.69921875" style="4" customWidth="1"/>
    <col min="7435" max="7435" width="12.69921875" style="4" customWidth="1"/>
    <col min="7436" max="7436" width="9.69921875" style="4" customWidth="1"/>
    <col min="7437" max="7678" width="9" style="4"/>
    <col min="7679" max="7679" width="12.69921875" style="4" customWidth="1"/>
    <col min="7680" max="7680" width="9.69921875" style="4" customWidth="1"/>
    <col min="7681" max="7681" width="12.69921875" style="4" customWidth="1"/>
    <col min="7682" max="7682" width="9.69921875" style="4" customWidth="1"/>
    <col min="7683" max="7683" width="12.69921875" style="4" customWidth="1"/>
    <col min="7684" max="7684" width="9.69921875" style="4" customWidth="1"/>
    <col min="7685" max="7685" width="12.69921875" style="4" customWidth="1"/>
    <col min="7686" max="7686" width="9.69921875" style="4" customWidth="1"/>
    <col min="7687" max="7687" width="12.69921875" style="4" customWidth="1"/>
    <col min="7688" max="7688" width="9.69921875" style="4" customWidth="1"/>
    <col min="7689" max="7689" width="12.69921875" style="4" customWidth="1"/>
    <col min="7690" max="7690" width="9.69921875" style="4" customWidth="1"/>
    <col min="7691" max="7691" width="12.69921875" style="4" customWidth="1"/>
    <col min="7692" max="7692" width="9.69921875" style="4" customWidth="1"/>
    <col min="7693" max="7934" width="9" style="4"/>
    <col min="7935" max="7935" width="12.69921875" style="4" customWidth="1"/>
    <col min="7936" max="7936" width="9.69921875" style="4" customWidth="1"/>
    <col min="7937" max="7937" width="12.69921875" style="4" customWidth="1"/>
    <col min="7938" max="7938" width="9.69921875" style="4" customWidth="1"/>
    <col min="7939" max="7939" width="12.69921875" style="4" customWidth="1"/>
    <col min="7940" max="7940" width="9.69921875" style="4" customWidth="1"/>
    <col min="7941" max="7941" width="12.69921875" style="4" customWidth="1"/>
    <col min="7942" max="7942" width="9.69921875" style="4" customWidth="1"/>
    <col min="7943" max="7943" width="12.69921875" style="4" customWidth="1"/>
    <col min="7944" max="7944" width="9.69921875" style="4" customWidth="1"/>
    <col min="7945" max="7945" width="12.69921875" style="4" customWidth="1"/>
    <col min="7946" max="7946" width="9.69921875" style="4" customWidth="1"/>
    <col min="7947" max="7947" width="12.69921875" style="4" customWidth="1"/>
    <col min="7948" max="7948" width="9.69921875" style="4" customWidth="1"/>
    <col min="7949" max="8190" width="9" style="4"/>
    <col min="8191" max="8191" width="12.69921875" style="4" customWidth="1"/>
    <col min="8192" max="8192" width="9.69921875" style="4" customWidth="1"/>
    <col min="8193" max="8193" width="12.69921875" style="4" customWidth="1"/>
    <col min="8194" max="8194" width="9.69921875" style="4" customWidth="1"/>
    <col min="8195" max="8195" width="12.69921875" style="4" customWidth="1"/>
    <col min="8196" max="8196" width="9.69921875" style="4" customWidth="1"/>
    <col min="8197" max="8197" width="12.69921875" style="4" customWidth="1"/>
    <col min="8198" max="8198" width="9.69921875" style="4" customWidth="1"/>
    <col min="8199" max="8199" width="12.69921875" style="4" customWidth="1"/>
    <col min="8200" max="8200" width="9.69921875" style="4" customWidth="1"/>
    <col min="8201" max="8201" width="12.69921875" style="4" customWidth="1"/>
    <col min="8202" max="8202" width="9.69921875" style="4" customWidth="1"/>
    <col min="8203" max="8203" width="12.69921875" style="4" customWidth="1"/>
    <col min="8204" max="8204" width="9.69921875" style="4" customWidth="1"/>
    <col min="8205" max="8446" width="9" style="4"/>
    <col min="8447" max="8447" width="12.69921875" style="4" customWidth="1"/>
    <col min="8448" max="8448" width="9.69921875" style="4" customWidth="1"/>
    <col min="8449" max="8449" width="12.69921875" style="4" customWidth="1"/>
    <col min="8450" max="8450" width="9.69921875" style="4" customWidth="1"/>
    <col min="8451" max="8451" width="12.69921875" style="4" customWidth="1"/>
    <col min="8452" max="8452" width="9.69921875" style="4" customWidth="1"/>
    <col min="8453" max="8453" width="12.69921875" style="4" customWidth="1"/>
    <col min="8454" max="8454" width="9.69921875" style="4" customWidth="1"/>
    <col min="8455" max="8455" width="12.69921875" style="4" customWidth="1"/>
    <col min="8456" max="8456" width="9.69921875" style="4" customWidth="1"/>
    <col min="8457" max="8457" width="12.69921875" style="4" customWidth="1"/>
    <col min="8458" max="8458" width="9.69921875" style="4" customWidth="1"/>
    <col min="8459" max="8459" width="12.69921875" style="4" customWidth="1"/>
    <col min="8460" max="8460" width="9.69921875" style="4" customWidth="1"/>
    <col min="8461" max="8702" width="9" style="4"/>
    <col min="8703" max="8703" width="12.69921875" style="4" customWidth="1"/>
    <col min="8704" max="8704" width="9.69921875" style="4" customWidth="1"/>
    <col min="8705" max="8705" width="12.69921875" style="4" customWidth="1"/>
    <col min="8706" max="8706" width="9.69921875" style="4" customWidth="1"/>
    <col min="8707" max="8707" width="12.69921875" style="4" customWidth="1"/>
    <col min="8708" max="8708" width="9.69921875" style="4" customWidth="1"/>
    <col min="8709" max="8709" width="12.69921875" style="4" customWidth="1"/>
    <col min="8710" max="8710" width="9.69921875" style="4" customWidth="1"/>
    <col min="8711" max="8711" width="12.69921875" style="4" customWidth="1"/>
    <col min="8712" max="8712" width="9.69921875" style="4" customWidth="1"/>
    <col min="8713" max="8713" width="12.69921875" style="4" customWidth="1"/>
    <col min="8714" max="8714" width="9.69921875" style="4" customWidth="1"/>
    <col min="8715" max="8715" width="12.69921875" style="4" customWidth="1"/>
    <col min="8716" max="8716" width="9.69921875" style="4" customWidth="1"/>
    <col min="8717" max="8958" width="9" style="4"/>
    <col min="8959" max="8959" width="12.69921875" style="4" customWidth="1"/>
    <col min="8960" max="8960" width="9.69921875" style="4" customWidth="1"/>
    <col min="8961" max="8961" width="12.69921875" style="4" customWidth="1"/>
    <col min="8962" max="8962" width="9.69921875" style="4" customWidth="1"/>
    <col min="8963" max="8963" width="12.69921875" style="4" customWidth="1"/>
    <col min="8964" max="8964" width="9.69921875" style="4" customWidth="1"/>
    <col min="8965" max="8965" width="12.69921875" style="4" customWidth="1"/>
    <col min="8966" max="8966" width="9.69921875" style="4" customWidth="1"/>
    <col min="8967" max="8967" width="12.69921875" style="4" customWidth="1"/>
    <col min="8968" max="8968" width="9.69921875" style="4" customWidth="1"/>
    <col min="8969" max="8969" width="12.69921875" style="4" customWidth="1"/>
    <col min="8970" max="8970" width="9.69921875" style="4" customWidth="1"/>
    <col min="8971" max="8971" width="12.69921875" style="4" customWidth="1"/>
    <col min="8972" max="8972" width="9.69921875" style="4" customWidth="1"/>
    <col min="8973" max="9214" width="9" style="4"/>
    <col min="9215" max="9215" width="12.69921875" style="4" customWidth="1"/>
    <col min="9216" max="9216" width="9.69921875" style="4" customWidth="1"/>
    <col min="9217" max="9217" width="12.69921875" style="4" customWidth="1"/>
    <col min="9218" max="9218" width="9.69921875" style="4" customWidth="1"/>
    <col min="9219" max="9219" width="12.69921875" style="4" customWidth="1"/>
    <col min="9220" max="9220" width="9.69921875" style="4" customWidth="1"/>
    <col min="9221" max="9221" width="12.69921875" style="4" customWidth="1"/>
    <col min="9222" max="9222" width="9.69921875" style="4" customWidth="1"/>
    <col min="9223" max="9223" width="12.69921875" style="4" customWidth="1"/>
    <col min="9224" max="9224" width="9.69921875" style="4" customWidth="1"/>
    <col min="9225" max="9225" width="12.69921875" style="4" customWidth="1"/>
    <col min="9226" max="9226" width="9.69921875" style="4" customWidth="1"/>
    <col min="9227" max="9227" width="12.69921875" style="4" customWidth="1"/>
    <col min="9228" max="9228" width="9.69921875" style="4" customWidth="1"/>
    <col min="9229" max="9470" width="9" style="4"/>
    <col min="9471" max="9471" width="12.69921875" style="4" customWidth="1"/>
    <col min="9472" max="9472" width="9.69921875" style="4" customWidth="1"/>
    <col min="9473" max="9473" width="12.69921875" style="4" customWidth="1"/>
    <col min="9474" max="9474" width="9.69921875" style="4" customWidth="1"/>
    <col min="9475" max="9475" width="12.69921875" style="4" customWidth="1"/>
    <col min="9476" max="9476" width="9.69921875" style="4" customWidth="1"/>
    <col min="9477" max="9477" width="12.69921875" style="4" customWidth="1"/>
    <col min="9478" max="9478" width="9.69921875" style="4" customWidth="1"/>
    <col min="9479" max="9479" width="12.69921875" style="4" customWidth="1"/>
    <col min="9480" max="9480" width="9.69921875" style="4" customWidth="1"/>
    <col min="9481" max="9481" width="12.69921875" style="4" customWidth="1"/>
    <col min="9482" max="9482" width="9.69921875" style="4" customWidth="1"/>
    <col min="9483" max="9483" width="12.69921875" style="4" customWidth="1"/>
    <col min="9484" max="9484" width="9.69921875" style="4" customWidth="1"/>
    <col min="9485" max="9726" width="9" style="4"/>
    <col min="9727" max="9727" width="12.69921875" style="4" customWidth="1"/>
    <col min="9728" max="9728" width="9.69921875" style="4" customWidth="1"/>
    <col min="9729" max="9729" width="12.69921875" style="4" customWidth="1"/>
    <col min="9730" max="9730" width="9.69921875" style="4" customWidth="1"/>
    <col min="9731" max="9731" width="12.69921875" style="4" customWidth="1"/>
    <col min="9732" max="9732" width="9.69921875" style="4" customWidth="1"/>
    <col min="9733" max="9733" width="12.69921875" style="4" customWidth="1"/>
    <col min="9734" max="9734" width="9.69921875" style="4" customWidth="1"/>
    <col min="9735" max="9735" width="12.69921875" style="4" customWidth="1"/>
    <col min="9736" max="9736" width="9.69921875" style="4" customWidth="1"/>
    <col min="9737" max="9737" width="12.69921875" style="4" customWidth="1"/>
    <col min="9738" max="9738" width="9.69921875" style="4" customWidth="1"/>
    <col min="9739" max="9739" width="12.69921875" style="4" customWidth="1"/>
    <col min="9740" max="9740" width="9.69921875" style="4" customWidth="1"/>
    <col min="9741" max="9982" width="9" style="4"/>
    <col min="9983" max="9983" width="12.69921875" style="4" customWidth="1"/>
    <col min="9984" max="9984" width="9.69921875" style="4" customWidth="1"/>
    <col min="9985" max="9985" width="12.69921875" style="4" customWidth="1"/>
    <col min="9986" max="9986" width="9.69921875" style="4" customWidth="1"/>
    <col min="9987" max="9987" width="12.69921875" style="4" customWidth="1"/>
    <col min="9988" max="9988" width="9.69921875" style="4" customWidth="1"/>
    <col min="9989" max="9989" width="12.69921875" style="4" customWidth="1"/>
    <col min="9990" max="9990" width="9.69921875" style="4" customWidth="1"/>
    <col min="9991" max="9991" width="12.69921875" style="4" customWidth="1"/>
    <col min="9992" max="9992" width="9.69921875" style="4" customWidth="1"/>
    <col min="9993" max="9993" width="12.69921875" style="4" customWidth="1"/>
    <col min="9994" max="9994" width="9.69921875" style="4" customWidth="1"/>
    <col min="9995" max="9995" width="12.69921875" style="4" customWidth="1"/>
    <col min="9996" max="9996" width="9.69921875" style="4" customWidth="1"/>
    <col min="9997" max="10238" width="9" style="4"/>
    <col min="10239" max="10239" width="12.69921875" style="4" customWidth="1"/>
    <col min="10240" max="10240" width="9.69921875" style="4" customWidth="1"/>
    <col min="10241" max="10241" width="12.69921875" style="4" customWidth="1"/>
    <col min="10242" max="10242" width="9.69921875" style="4" customWidth="1"/>
    <col min="10243" max="10243" width="12.69921875" style="4" customWidth="1"/>
    <col min="10244" max="10244" width="9.69921875" style="4" customWidth="1"/>
    <col min="10245" max="10245" width="12.69921875" style="4" customWidth="1"/>
    <col min="10246" max="10246" width="9.69921875" style="4" customWidth="1"/>
    <col min="10247" max="10247" width="12.69921875" style="4" customWidth="1"/>
    <col min="10248" max="10248" width="9.69921875" style="4" customWidth="1"/>
    <col min="10249" max="10249" width="12.69921875" style="4" customWidth="1"/>
    <col min="10250" max="10250" width="9.69921875" style="4" customWidth="1"/>
    <col min="10251" max="10251" width="12.69921875" style="4" customWidth="1"/>
    <col min="10252" max="10252" width="9.69921875" style="4" customWidth="1"/>
    <col min="10253" max="10494" width="9" style="4"/>
    <col min="10495" max="10495" width="12.69921875" style="4" customWidth="1"/>
    <col min="10496" max="10496" width="9.69921875" style="4" customWidth="1"/>
    <col min="10497" max="10497" width="12.69921875" style="4" customWidth="1"/>
    <col min="10498" max="10498" width="9.69921875" style="4" customWidth="1"/>
    <col min="10499" max="10499" width="12.69921875" style="4" customWidth="1"/>
    <col min="10500" max="10500" width="9.69921875" style="4" customWidth="1"/>
    <col min="10501" max="10501" width="12.69921875" style="4" customWidth="1"/>
    <col min="10502" max="10502" width="9.69921875" style="4" customWidth="1"/>
    <col min="10503" max="10503" width="12.69921875" style="4" customWidth="1"/>
    <col min="10504" max="10504" width="9.69921875" style="4" customWidth="1"/>
    <col min="10505" max="10505" width="12.69921875" style="4" customWidth="1"/>
    <col min="10506" max="10506" width="9.69921875" style="4" customWidth="1"/>
    <col min="10507" max="10507" width="12.69921875" style="4" customWidth="1"/>
    <col min="10508" max="10508" width="9.69921875" style="4" customWidth="1"/>
    <col min="10509" max="10750" width="9" style="4"/>
    <col min="10751" max="10751" width="12.69921875" style="4" customWidth="1"/>
    <col min="10752" max="10752" width="9.69921875" style="4" customWidth="1"/>
    <col min="10753" max="10753" width="12.69921875" style="4" customWidth="1"/>
    <col min="10754" max="10754" width="9.69921875" style="4" customWidth="1"/>
    <col min="10755" max="10755" width="12.69921875" style="4" customWidth="1"/>
    <col min="10756" max="10756" width="9.69921875" style="4" customWidth="1"/>
    <col min="10757" max="10757" width="12.69921875" style="4" customWidth="1"/>
    <col min="10758" max="10758" width="9.69921875" style="4" customWidth="1"/>
    <col min="10759" max="10759" width="12.69921875" style="4" customWidth="1"/>
    <col min="10760" max="10760" width="9.69921875" style="4" customWidth="1"/>
    <col min="10761" max="10761" width="12.69921875" style="4" customWidth="1"/>
    <col min="10762" max="10762" width="9.69921875" style="4" customWidth="1"/>
    <col min="10763" max="10763" width="12.69921875" style="4" customWidth="1"/>
    <col min="10764" max="10764" width="9.69921875" style="4" customWidth="1"/>
    <col min="10765" max="11006" width="9" style="4"/>
    <col min="11007" max="11007" width="12.69921875" style="4" customWidth="1"/>
    <col min="11008" max="11008" width="9.69921875" style="4" customWidth="1"/>
    <col min="11009" max="11009" width="12.69921875" style="4" customWidth="1"/>
    <col min="11010" max="11010" width="9.69921875" style="4" customWidth="1"/>
    <col min="11011" max="11011" width="12.69921875" style="4" customWidth="1"/>
    <col min="11012" max="11012" width="9.69921875" style="4" customWidth="1"/>
    <col min="11013" max="11013" width="12.69921875" style="4" customWidth="1"/>
    <col min="11014" max="11014" width="9.69921875" style="4" customWidth="1"/>
    <col min="11015" max="11015" width="12.69921875" style="4" customWidth="1"/>
    <col min="11016" max="11016" width="9.69921875" style="4" customWidth="1"/>
    <col min="11017" max="11017" width="12.69921875" style="4" customWidth="1"/>
    <col min="11018" max="11018" width="9.69921875" style="4" customWidth="1"/>
    <col min="11019" max="11019" width="12.69921875" style="4" customWidth="1"/>
    <col min="11020" max="11020" width="9.69921875" style="4" customWidth="1"/>
    <col min="11021" max="11262" width="9" style="4"/>
    <col min="11263" max="11263" width="12.69921875" style="4" customWidth="1"/>
    <col min="11264" max="11264" width="9.69921875" style="4" customWidth="1"/>
    <col min="11265" max="11265" width="12.69921875" style="4" customWidth="1"/>
    <col min="11266" max="11266" width="9.69921875" style="4" customWidth="1"/>
    <col min="11267" max="11267" width="12.69921875" style="4" customWidth="1"/>
    <col min="11268" max="11268" width="9.69921875" style="4" customWidth="1"/>
    <col min="11269" max="11269" width="12.69921875" style="4" customWidth="1"/>
    <col min="11270" max="11270" width="9.69921875" style="4" customWidth="1"/>
    <col min="11271" max="11271" width="12.69921875" style="4" customWidth="1"/>
    <col min="11272" max="11272" width="9.69921875" style="4" customWidth="1"/>
    <col min="11273" max="11273" width="12.69921875" style="4" customWidth="1"/>
    <col min="11274" max="11274" width="9.69921875" style="4" customWidth="1"/>
    <col min="11275" max="11275" width="12.69921875" style="4" customWidth="1"/>
    <col min="11276" max="11276" width="9.69921875" style="4" customWidth="1"/>
    <col min="11277" max="11518" width="9" style="4"/>
    <col min="11519" max="11519" width="12.69921875" style="4" customWidth="1"/>
    <col min="11520" max="11520" width="9.69921875" style="4" customWidth="1"/>
    <col min="11521" max="11521" width="12.69921875" style="4" customWidth="1"/>
    <col min="11522" max="11522" width="9.69921875" style="4" customWidth="1"/>
    <col min="11523" max="11523" width="12.69921875" style="4" customWidth="1"/>
    <col min="11524" max="11524" width="9.69921875" style="4" customWidth="1"/>
    <col min="11525" max="11525" width="12.69921875" style="4" customWidth="1"/>
    <col min="11526" max="11526" width="9.69921875" style="4" customWidth="1"/>
    <col min="11527" max="11527" width="12.69921875" style="4" customWidth="1"/>
    <col min="11528" max="11528" width="9.69921875" style="4" customWidth="1"/>
    <col min="11529" max="11529" width="12.69921875" style="4" customWidth="1"/>
    <col min="11530" max="11530" width="9.69921875" style="4" customWidth="1"/>
    <col min="11531" max="11531" width="12.69921875" style="4" customWidth="1"/>
    <col min="11532" max="11532" width="9.69921875" style="4" customWidth="1"/>
    <col min="11533" max="11774" width="9" style="4"/>
    <col min="11775" max="11775" width="12.69921875" style="4" customWidth="1"/>
    <col min="11776" max="11776" width="9.69921875" style="4" customWidth="1"/>
    <col min="11777" max="11777" width="12.69921875" style="4" customWidth="1"/>
    <col min="11778" max="11778" width="9.69921875" style="4" customWidth="1"/>
    <col min="11779" max="11779" width="12.69921875" style="4" customWidth="1"/>
    <col min="11780" max="11780" width="9.69921875" style="4" customWidth="1"/>
    <col min="11781" max="11781" width="12.69921875" style="4" customWidth="1"/>
    <col min="11782" max="11782" width="9.69921875" style="4" customWidth="1"/>
    <col min="11783" max="11783" width="12.69921875" style="4" customWidth="1"/>
    <col min="11784" max="11784" width="9.69921875" style="4" customWidth="1"/>
    <col min="11785" max="11785" width="12.69921875" style="4" customWidth="1"/>
    <col min="11786" max="11786" width="9.69921875" style="4" customWidth="1"/>
    <col min="11787" max="11787" width="12.69921875" style="4" customWidth="1"/>
    <col min="11788" max="11788" width="9.69921875" style="4" customWidth="1"/>
    <col min="11789" max="12030" width="9" style="4"/>
    <col min="12031" max="12031" width="12.69921875" style="4" customWidth="1"/>
    <col min="12032" max="12032" width="9.69921875" style="4" customWidth="1"/>
    <col min="12033" max="12033" width="12.69921875" style="4" customWidth="1"/>
    <col min="12034" max="12034" width="9.69921875" style="4" customWidth="1"/>
    <col min="12035" max="12035" width="12.69921875" style="4" customWidth="1"/>
    <col min="12036" max="12036" width="9.69921875" style="4" customWidth="1"/>
    <col min="12037" max="12037" width="12.69921875" style="4" customWidth="1"/>
    <col min="12038" max="12038" width="9.69921875" style="4" customWidth="1"/>
    <col min="12039" max="12039" width="12.69921875" style="4" customWidth="1"/>
    <col min="12040" max="12040" width="9.69921875" style="4" customWidth="1"/>
    <col min="12041" max="12041" width="12.69921875" style="4" customWidth="1"/>
    <col min="12042" max="12042" width="9.69921875" style="4" customWidth="1"/>
    <col min="12043" max="12043" width="12.69921875" style="4" customWidth="1"/>
    <col min="12044" max="12044" width="9.69921875" style="4" customWidth="1"/>
    <col min="12045" max="12286" width="9" style="4"/>
    <col min="12287" max="12287" width="12.69921875" style="4" customWidth="1"/>
    <col min="12288" max="12288" width="9.69921875" style="4" customWidth="1"/>
    <col min="12289" max="12289" width="12.69921875" style="4" customWidth="1"/>
    <col min="12290" max="12290" width="9.69921875" style="4" customWidth="1"/>
    <col min="12291" max="12291" width="12.69921875" style="4" customWidth="1"/>
    <col min="12292" max="12292" width="9.69921875" style="4" customWidth="1"/>
    <col min="12293" max="12293" width="12.69921875" style="4" customWidth="1"/>
    <col min="12294" max="12294" width="9.69921875" style="4" customWidth="1"/>
    <col min="12295" max="12295" width="12.69921875" style="4" customWidth="1"/>
    <col min="12296" max="12296" width="9.69921875" style="4" customWidth="1"/>
    <col min="12297" max="12297" width="12.69921875" style="4" customWidth="1"/>
    <col min="12298" max="12298" width="9.69921875" style="4" customWidth="1"/>
    <col min="12299" max="12299" width="12.69921875" style="4" customWidth="1"/>
    <col min="12300" max="12300" width="9.69921875" style="4" customWidth="1"/>
    <col min="12301" max="12542" width="9" style="4"/>
    <col min="12543" max="12543" width="12.69921875" style="4" customWidth="1"/>
    <col min="12544" max="12544" width="9.69921875" style="4" customWidth="1"/>
    <col min="12545" max="12545" width="12.69921875" style="4" customWidth="1"/>
    <col min="12546" max="12546" width="9.69921875" style="4" customWidth="1"/>
    <col min="12547" max="12547" width="12.69921875" style="4" customWidth="1"/>
    <col min="12548" max="12548" width="9.69921875" style="4" customWidth="1"/>
    <col min="12549" max="12549" width="12.69921875" style="4" customWidth="1"/>
    <col min="12550" max="12550" width="9.69921875" style="4" customWidth="1"/>
    <col min="12551" max="12551" width="12.69921875" style="4" customWidth="1"/>
    <col min="12552" max="12552" width="9.69921875" style="4" customWidth="1"/>
    <col min="12553" max="12553" width="12.69921875" style="4" customWidth="1"/>
    <col min="12554" max="12554" width="9.69921875" style="4" customWidth="1"/>
    <col min="12555" max="12555" width="12.69921875" style="4" customWidth="1"/>
    <col min="12556" max="12556" width="9.69921875" style="4" customWidth="1"/>
    <col min="12557" max="12798" width="9" style="4"/>
    <col min="12799" max="12799" width="12.69921875" style="4" customWidth="1"/>
    <col min="12800" max="12800" width="9.69921875" style="4" customWidth="1"/>
    <col min="12801" max="12801" width="12.69921875" style="4" customWidth="1"/>
    <col min="12802" max="12802" width="9.69921875" style="4" customWidth="1"/>
    <col min="12803" max="12803" width="12.69921875" style="4" customWidth="1"/>
    <col min="12804" max="12804" width="9.69921875" style="4" customWidth="1"/>
    <col min="12805" max="12805" width="12.69921875" style="4" customWidth="1"/>
    <col min="12806" max="12806" width="9.69921875" style="4" customWidth="1"/>
    <col min="12807" max="12807" width="12.69921875" style="4" customWidth="1"/>
    <col min="12808" max="12808" width="9.69921875" style="4" customWidth="1"/>
    <col min="12809" max="12809" width="12.69921875" style="4" customWidth="1"/>
    <col min="12810" max="12810" width="9.69921875" style="4" customWidth="1"/>
    <col min="12811" max="12811" width="12.69921875" style="4" customWidth="1"/>
    <col min="12812" max="12812" width="9.69921875" style="4" customWidth="1"/>
    <col min="12813" max="13054" width="9" style="4"/>
    <col min="13055" max="13055" width="12.69921875" style="4" customWidth="1"/>
    <col min="13056" max="13056" width="9.69921875" style="4" customWidth="1"/>
    <col min="13057" max="13057" width="12.69921875" style="4" customWidth="1"/>
    <col min="13058" max="13058" width="9.69921875" style="4" customWidth="1"/>
    <col min="13059" max="13059" width="12.69921875" style="4" customWidth="1"/>
    <col min="13060" max="13060" width="9.69921875" style="4" customWidth="1"/>
    <col min="13061" max="13061" width="12.69921875" style="4" customWidth="1"/>
    <col min="13062" max="13062" width="9.69921875" style="4" customWidth="1"/>
    <col min="13063" max="13063" width="12.69921875" style="4" customWidth="1"/>
    <col min="13064" max="13064" width="9.69921875" style="4" customWidth="1"/>
    <col min="13065" max="13065" width="12.69921875" style="4" customWidth="1"/>
    <col min="13066" max="13066" width="9.69921875" style="4" customWidth="1"/>
    <col min="13067" max="13067" width="12.69921875" style="4" customWidth="1"/>
    <col min="13068" max="13068" width="9.69921875" style="4" customWidth="1"/>
    <col min="13069" max="13310" width="9" style="4"/>
    <col min="13311" max="13311" width="12.69921875" style="4" customWidth="1"/>
    <col min="13312" max="13312" width="9.69921875" style="4" customWidth="1"/>
    <col min="13313" max="13313" width="12.69921875" style="4" customWidth="1"/>
    <col min="13314" max="13314" width="9.69921875" style="4" customWidth="1"/>
    <col min="13315" max="13315" width="12.69921875" style="4" customWidth="1"/>
    <col min="13316" max="13316" width="9.69921875" style="4" customWidth="1"/>
    <col min="13317" max="13317" width="12.69921875" style="4" customWidth="1"/>
    <col min="13318" max="13318" width="9.69921875" style="4" customWidth="1"/>
    <col min="13319" max="13319" width="12.69921875" style="4" customWidth="1"/>
    <col min="13320" max="13320" width="9.69921875" style="4" customWidth="1"/>
    <col min="13321" max="13321" width="12.69921875" style="4" customWidth="1"/>
    <col min="13322" max="13322" width="9.69921875" style="4" customWidth="1"/>
    <col min="13323" max="13323" width="12.69921875" style="4" customWidth="1"/>
    <col min="13324" max="13324" width="9.69921875" style="4" customWidth="1"/>
    <col min="13325" max="13566" width="9" style="4"/>
    <col min="13567" max="13567" width="12.69921875" style="4" customWidth="1"/>
    <col min="13568" max="13568" width="9.69921875" style="4" customWidth="1"/>
    <col min="13569" max="13569" width="12.69921875" style="4" customWidth="1"/>
    <col min="13570" max="13570" width="9.69921875" style="4" customWidth="1"/>
    <col min="13571" max="13571" width="12.69921875" style="4" customWidth="1"/>
    <col min="13572" max="13572" width="9.69921875" style="4" customWidth="1"/>
    <col min="13573" max="13573" width="12.69921875" style="4" customWidth="1"/>
    <col min="13574" max="13574" width="9.69921875" style="4" customWidth="1"/>
    <col min="13575" max="13575" width="12.69921875" style="4" customWidth="1"/>
    <col min="13576" max="13576" width="9.69921875" style="4" customWidth="1"/>
    <col min="13577" max="13577" width="12.69921875" style="4" customWidth="1"/>
    <col min="13578" max="13578" width="9.69921875" style="4" customWidth="1"/>
    <col min="13579" max="13579" width="12.69921875" style="4" customWidth="1"/>
    <col min="13580" max="13580" width="9.69921875" style="4" customWidth="1"/>
    <col min="13581" max="13822" width="9" style="4"/>
    <col min="13823" max="13823" width="12.69921875" style="4" customWidth="1"/>
    <col min="13824" max="13824" width="9.69921875" style="4" customWidth="1"/>
    <col min="13825" max="13825" width="12.69921875" style="4" customWidth="1"/>
    <col min="13826" max="13826" width="9.69921875" style="4" customWidth="1"/>
    <col min="13827" max="13827" width="12.69921875" style="4" customWidth="1"/>
    <col min="13828" max="13828" width="9.69921875" style="4" customWidth="1"/>
    <col min="13829" max="13829" width="12.69921875" style="4" customWidth="1"/>
    <col min="13830" max="13830" width="9.69921875" style="4" customWidth="1"/>
    <col min="13831" max="13831" width="12.69921875" style="4" customWidth="1"/>
    <col min="13832" max="13832" width="9.69921875" style="4" customWidth="1"/>
    <col min="13833" max="13833" width="12.69921875" style="4" customWidth="1"/>
    <col min="13834" max="13834" width="9.69921875" style="4" customWidth="1"/>
    <col min="13835" max="13835" width="12.69921875" style="4" customWidth="1"/>
    <col min="13836" max="13836" width="9.69921875" style="4" customWidth="1"/>
    <col min="13837" max="14078" width="9" style="4"/>
    <col min="14079" max="14079" width="12.69921875" style="4" customWidth="1"/>
    <col min="14080" max="14080" width="9.69921875" style="4" customWidth="1"/>
    <col min="14081" max="14081" width="12.69921875" style="4" customWidth="1"/>
    <col min="14082" max="14082" width="9.69921875" style="4" customWidth="1"/>
    <col min="14083" max="14083" width="12.69921875" style="4" customWidth="1"/>
    <col min="14084" max="14084" width="9.69921875" style="4" customWidth="1"/>
    <col min="14085" max="14085" width="12.69921875" style="4" customWidth="1"/>
    <col min="14086" max="14086" width="9.69921875" style="4" customWidth="1"/>
    <col min="14087" max="14087" width="12.69921875" style="4" customWidth="1"/>
    <col min="14088" max="14088" width="9.69921875" style="4" customWidth="1"/>
    <col min="14089" max="14089" width="12.69921875" style="4" customWidth="1"/>
    <col min="14090" max="14090" width="9.69921875" style="4" customWidth="1"/>
    <col min="14091" max="14091" width="12.69921875" style="4" customWidth="1"/>
    <col min="14092" max="14092" width="9.69921875" style="4" customWidth="1"/>
    <col min="14093" max="14334" width="9" style="4"/>
    <col min="14335" max="14335" width="12.69921875" style="4" customWidth="1"/>
    <col min="14336" max="14336" width="9.69921875" style="4" customWidth="1"/>
    <col min="14337" max="14337" width="12.69921875" style="4" customWidth="1"/>
    <col min="14338" max="14338" width="9.69921875" style="4" customWidth="1"/>
    <col min="14339" max="14339" width="12.69921875" style="4" customWidth="1"/>
    <col min="14340" max="14340" width="9.69921875" style="4" customWidth="1"/>
    <col min="14341" max="14341" width="12.69921875" style="4" customWidth="1"/>
    <col min="14342" max="14342" width="9.69921875" style="4" customWidth="1"/>
    <col min="14343" max="14343" width="12.69921875" style="4" customWidth="1"/>
    <col min="14344" max="14344" width="9.69921875" style="4" customWidth="1"/>
    <col min="14345" max="14345" width="12.69921875" style="4" customWidth="1"/>
    <col min="14346" max="14346" width="9.69921875" style="4" customWidth="1"/>
    <col min="14347" max="14347" width="12.69921875" style="4" customWidth="1"/>
    <col min="14348" max="14348" width="9.69921875" style="4" customWidth="1"/>
    <col min="14349" max="14590" width="9" style="4"/>
    <col min="14591" max="14591" width="12.69921875" style="4" customWidth="1"/>
    <col min="14592" max="14592" width="9.69921875" style="4" customWidth="1"/>
    <col min="14593" max="14593" width="12.69921875" style="4" customWidth="1"/>
    <col min="14594" max="14594" width="9.69921875" style="4" customWidth="1"/>
    <col min="14595" max="14595" width="12.69921875" style="4" customWidth="1"/>
    <col min="14596" max="14596" width="9.69921875" style="4" customWidth="1"/>
    <col min="14597" max="14597" width="12.69921875" style="4" customWidth="1"/>
    <col min="14598" max="14598" width="9.69921875" style="4" customWidth="1"/>
    <col min="14599" max="14599" width="12.69921875" style="4" customWidth="1"/>
    <col min="14600" max="14600" width="9.69921875" style="4" customWidth="1"/>
    <col min="14601" max="14601" width="12.69921875" style="4" customWidth="1"/>
    <col min="14602" max="14602" width="9.69921875" style="4" customWidth="1"/>
    <col min="14603" max="14603" width="12.69921875" style="4" customWidth="1"/>
    <col min="14604" max="14604" width="9.69921875" style="4" customWidth="1"/>
    <col min="14605" max="14846" width="9" style="4"/>
    <col min="14847" max="14847" width="12.69921875" style="4" customWidth="1"/>
    <col min="14848" max="14848" width="9.69921875" style="4" customWidth="1"/>
    <col min="14849" max="14849" width="12.69921875" style="4" customWidth="1"/>
    <col min="14850" max="14850" width="9.69921875" style="4" customWidth="1"/>
    <col min="14851" max="14851" width="12.69921875" style="4" customWidth="1"/>
    <col min="14852" max="14852" width="9.69921875" style="4" customWidth="1"/>
    <col min="14853" max="14853" width="12.69921875" style="4" customWidth="1"/>
    <col min="14854" max="14854" width="9.69921875" style="4" customWidth="1"/>
    <col min="14855" max="14855" width="12.69921875" style="4" customWidth="1"/>
    <col min="14856" max="14856" width="9.69921875" style="4" customWidth="1"/>
    <col min="14857" max="14857" width="12.69921875" style="4" customWidth="1"/>
    <col min="14858" max="14858" width="9.69921875" style="4" customWidth="1"/>
    <col min="14859" max="14859" width="12.69921875" style="4" customWidth="1"/>
    <col min="14860" max="14860" width="9.69921875" style="4" customWidth="1"/>
    <col min="14861" max="15102" width="9" style="4"/>
    <col min="15103" max="15103" width="12.69921875" style="4" customWidth="1"/>
    <col min="15104" max="15104" width="9.69921875" style="4" customWidth="1"/>
    <col min="15105" max="15105" width="12.69921875" style="4" customWidth="1"/>
    <col min="15106" max="15106" width="9.69921875" style="4" customWidth="1"/>
    <col min="15107" max="15107" width="12.69921875" style="4" customWidth="1"/>
    <col min="15108" max="15108" width="9.69921875" style="4" customWidth="1"/>
    <col min="15109" max="15109" width="12.69921875" style="4" customWidth="1"/>
    <col min="15110" max="15110" width="9.69921875" style="4" customWidth="1"/>
    <col min="15111" max="15111" width="12.69921875" style="4" customWidth="1"/>
    <col min="15112" max="15112" width="9.69921875" style="4" customWidth="1"/>
    <col min="15113" max="15113" width="12.69921875" style="4" customWidth="1"/>
    <col min="15114" max="15114" width="9.69921875" style="4" customWidth="1"/>
    <col min="15115" max="15115" width="12.69921875" style="4" customWidth="1"/>
    <col min="15116" max="15116" width="9.69921875" style="4" customWidth="1"/>
    <col min="15117" max="15358" width="9" style="4"/>
    <col min="15359" max="15359" width="12.69921875" style="4" customWidth="1"/>
    <col min="15360" max="15360" width="9.69921875" style="4" customWidth="1"/>
    <col min="15361" max="15361" width="12.69921875" style="4" customWidth="1"/>
    <col min="15362" max="15362" width="9.69921875" style="4" customWidth="1"/>
    <col min="15363" max="15363" width="12.69921875" style="4" customWidth="1"/>
    <col min="15364" max="15364" width="9.69921875" style="4" customWidth="1"/>
    <col min="15365" max="15365" width="12.69921875" style="4" customWidth="1"/>
    <col min="15366" max="15366" width="9.69921875" style="4" customWidth="1"/>
    <col min="15367" max="15367" width="12.69921875" style="4" customWidth="1"/>
    <col min="15368" max="15368" width="9.69921875" style="4" customWidth="1"/>
    <col min="15369" max="15369" width="12.69921875" style="4" customWidth="1"/>
    <col min="15370" max="15370" width="9.69921875" style="4" customWidth="1"/>
    <col min="15371" max="15371" width="12.69921875" style="4" customWidth="1"/>
    <col min="15372" max="15372" width="9.69921875" style="4" customWidth="1"/>
    <col min="15373" max="15614" width="9" style="4"/>
    <col min="15615" max="15615" width="12.69921875" style="4" customWidth="1"/>
    <col min="15616" max="15616" width="9.69921875" style="4" customWidth="1"/>
    <col min="15617" max="15617" width="12.69921875" style="4" customWidth="1"/>
    <col min="15618" max="15618" width="9.69921875" style="4" customWidth="1"/>
    <col min="15619" max="15619" width="12.69921875" style="4" customWidth="1"/>
    <col min="15620" max="15620" width="9.69921875" style="4" customWidth="1"/>
    <col min="15621" max="15621" width="12.69921875" style="4" customWidth="1"/>
    <col min="15622" max="15622" width="9.69921875" style="4" customWidth="1"/>
    <col min="15623" max="15623" width="12.69921875" style="4" customWidth="1"/>
    <col min="15624" max="15624" width="9.69921875" style="4" customWidth="1"/>
    <col min="15625" max="15625" width="12.69921875" style="4" customWidth="1"/>
    <col min="15626" max="15626" width="9.69921875" style="4" customWidth="1"/>
    <col min="15627" max="15627" width="12.69921875" style="4" customWidth="1"/>
    <col min="15628" max="15628" width="9.69921875" style="4" customWidth="1"/>
    <col min="15629" max="15870" width="9" style="4"/>
    <col min="15871" max="15871" width="12.69921875" style="4" customWidth="1"/>
    <col min="15872" max="15872" width="9.69921875" style="4" customWidth="1"/>
    <col min="15873" max="15873" width="12.69921875" style="4" customWidth="1"/>
    <col min="15874" max="15874" width="9.69921875" style="4" customWidth="1"/>
    <col min="15875" max="15875" width="12.69921875" style="4" customWidth="1"/>
    <col min="15876" max="15876" width="9.69921875" style="4" customWidth="1"/>
    <col min="15877" max="15877" width="12.69921875" style="4" customWidth="1"/>
    <col min="15878" max="15878" width="9.69921875" style="4" customWidth="1"/>
    <col min="15879" max="15879" width="12.69921875" style="4" customWidth="1"/>
    <col min="15880" max="15880" width="9.69921875" style="4" customWidth="1"/>
    <col min="15881" max="15881" width="12.69921875" style="4" customWidth="1"/>
    <col min="15882" max="15882" width="9.69921875" style="4" customWidth="1"/>
    <col min="15883" max="15883" width="12.69921875" style="4" customWidth="1"/>
    <col min="15884" max="15884" width="9.69921875" style="4" customWidth="1"/>
    <col min="15885" max="16126" width="9" style="4"/>
    <col min="16127" max="16127" width="12.69921875" style="4" customWidth="1"/>
    <col min="16128" max="16128" width="9.69921875" style="4" customWidth="1"/>
    <col min="16129" max="16129" width="12.69921875" style="4" customWidth="1"/>
    <col min="16130" max="16130" width="9.69921875" style="4" customWidth="1"/>
    <col min="16131" max="16131" width="12.69921875" style="4" customWidth="1"/>
    <col min="16132" max="16132" width="9.69921875" style="4" customWidth="1"/>
    <col min="16133" max="16133" width="12.69921875" style="4" customWidth="1"/>
    <col min="16134" max="16134" width="9.69921875" style="4" customWidth="1"/>
    <col min="16135" max="16135" width="12.69921875" style="4" customWidth="1"/>
    <col min="16136" max="16136" width="9.69921875" style="4" customWidth="1"/>
    <col min="16137" max="16137" width="12.69921875" style="4" customWidth="1"/>
    <col min="16138" max="16138" width="9.69921875" style="4" customWidth="1"/>
    <col min="16139" max="16139" width="12.69921875" style="4" customWidth="1"/>
    <col min="16140" max="16140" width="9.69921875" style="4" customWidth="1"/>
    <col min="16141" max="16382" width="9" style="4"/>
    <col min="16383" max="16384" width="9" style="4" customWidth="1"/>
  </cols>
  <sheetData>
    <row r="1" spans="1:12" ht="24.6" x14ac:dyDescent="0.7">
      <c r="K1" s="305" t="s">
        <v>48</v>
      </c>
      <c r="L1" s="305"/>
    </row>
    <row r="2" spans="1:12" x14ac:dyDescent="0.6">
      <c r="A2" s="306" t="s">
        <v>49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</row>
    <row r="3" spans="1:12" x14ac:dyDescent="0.6">
      <c r="A3" s="306" t="str">
        <f>'1.สรุปรายงานการส่งงบ '!A3:H3</f>
        <v xml:space="preserve">สำหรับเดือน กรกฎาคม 2568  ปีงบประมาณ พ.ศ.2568 (ข้อมูล ณ วันที่ 26 สิงหาคม 2568  เวลา 09.30 น.) 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</row>
    <row r="4" spans="1:12" x14ac:dyDescent="0.6">
      <c r="A4" s="307" t="s">
        <v>50</v>
      </c>
      <c r="B4" s="307"/>
      <c r="C4" s="307" t="s">
        <v>51</v>
      </c>
      <c r="D4" s="307"/>
      <c r="E4" s="307" t="s">
        <v>52</v>
      </c>
      <c r="F4" s="307"/>
      <c r="G4" s="308" t="s">
        <v>53</v>
      </c>
      <c r="H4" s="308"/>
      <c r="I4" s="308" t="s">
        <v>54</v>
      </c>
      <c r="J4" s="308"/>
      <c r="K4" s="308" t="s">
        <v>55</v>
      </c>
      <c r="L4" s="308"/>
    </row>
    <row r="5" spans="1:12" x14ac:dyDescent="0.6">
      <c r="A5" s="70" t="s">
        <v>56</v>
      </c>
      <c r="B5" s="5" t="s">
        <v>57</v>
      </c>
      <c r="C5" s="70" t="s">
        <v>56</v>
      </c>
      <c r="D5" s="5" t="s">
        <v>57</v>
      </c>
      <c r="E5" s="70" t="s">
        <v>56</v>
      </c>
      <c r="F5" s="5" t="s">
        <v>57</v>
      </c>
      <c r="G5" s="180" t="s">
        <v>56</v>
      </c>
      <c r="H5" s="5" t="s">
        <v>57</v>
      </c>
      <c r="I5" s="70" t="s">
        <v>56</v>
      </c>
      <c r="J5" s="5" t="s">
        <v>57</v>
      </c>
      <c r="K5" s="70" t="s">
        <v>56</v>
      </c>
      <c r="L5" s="5" t="s">
        <v>57</v>
      </c>
    </row>
    <row r="6" spans="1:12" s="2" customFormat="1" x14ac:dyDescent="0.6">
      <c r="A6" s="3" t="s">
        <v>38</v>
      </c>
      <c r="B6" s="49">
        <v>50</v>
      </c>
      <c r="C6" s="10" t="s">
        <v>39</v>
      </c>
      <c r="D6" s="49">
        <v>50</v>
      </c>
      <c r="E6" s="3" t="s">
        <v>40</v>
      </c>
      <c r="F6" s="177">
        <v>40</v>
      </c>
      <c r="G6" s="3" t="s">
        <v>41</v>
      </c>
      <c r="H6" s="49">
        <v>50</v>
      </c>
      <c r="I6" s="10" t="s">
        <v>42</v>
      </c>
      <c r="J6" s="49">
        <v>50</v>
      </c>
      <c r="K6" s="3" t="s">
        <v>44</v>
      </c>
      <c r="L6" s="49">
        <v>50</v>
      </c>
    </row>
    <row r="7" spans="1:12" s="2" customFormat="1" x14ac:dyDescent="0.6">
      <c r="A7" s="3" t="s">
        <v>58</v>
      </c>
      <c r="B7" s="49">
        <v>50</v>
      </c>
      <c r="C7" s="10" t="s">
        <v>59</v>
      </c>
      <c r="D7" s="49">
        <v>50</v>
      </c>
      <c r="E7" s="3" t="s">
        <v>60</v>
      </c>
      <c r="F7" s="177">
        <v>50</v>
      </c>
      <c r="G7" s="3" t="s">
        <v>94</v>
      </c>
      <c r="H7" s="49">
        <v>50</v>
      </c>
      <c r="I7" s="10" t="s">
        <v>61</v>
      </c>
      <c r="J7" s="49">
        <v>50</v>
      </c>
      <c r="K7" s="3" t="s">
        <v>73</v>
      </c>
      <c r="L7" s="49">
        <v>50</v>
      </c>
    </row>
    <row r="8" spans="1:12" s="2" customFormat="1" x14ac:dyDescent="0.6">
      <c r="A8" s="3" t="s">
        <v>63</v>
      </c>
      <c r="B8" s="49">
        <v>50</v>
      </c>
      <c r="C8" s="10" t="s">
        <v>64</v>
      </c>
      <c r="D8" s="49">
        <v>45</v>
      </c>
      <c r="E8" s="3" t="s">
        <v>65</v>
      </c>
      <c r="F8" s="177">
        <v>50</v>
      </c>
      <c r="G8" s="3" t="s">
        <v>116</v>
      </c>
      <c r="H8" s="49">
        <v>50</v>
      </c>
      <c r="I8" s="10" t="s">
        <v>66</v>
      </c>
      <c r="J8" s="49">
        <v>50</v>
      </c>
      <c r="K8" s="3" t="s">
        <v>62</v>
      </c>
      <c r="L8" s="49">
        <v>50</v>
      </c>
    </row>
    <row r="9" spans="1:12" s="2" customFormat="1" x14ac:dyDescent="0.6">
      <c r="A9" s="3" t="s">
        <v>68</v>
      </c>
      <c r="B9" s="49">
        <v>40</v>
      </c>
      <c r="C9" s="10" t="s">
        <v>69</v>
      </c>
      <c r="D9" s="49">
        <v>40</v>
      </c>
      <c r="E9" s="3" t="s">
        <v>70</v>
      </c>
      <c r="F9" s="177">
        <v>50</v>
      </c>
      <c r="G9" s="3" t="s">
        <v>71</v>
      </c>
      <c r="H9" s="49">
        <v>50</v>
      </c>
      <c r="I9" s="10" t="s">
        <v>72</v>
      </c>
      <c r="J9" s="49">
        <v>50</v>
      </c>
      <c r="K9" s="3" t="s">
        <v>67</v>
      </c>
      <c r="L9" s="49">
        <v>50</v>
      </c>
    </row>
    <row r="10" spans="1:12" s="2" customFormat="1" x14ac:dyDescent="0.6">
      <c r="A10" s="3" t="s">
        <v>74</v>
      </c>
      <c r="B10" s="49">
        <v>50</v>
      </c>
      <c r="C10" s="10" t="s">
        <v>75</v>
      </c>
      <c r="D10" s="49">
        <v>50</v>
      </c>
      <c r="E10" s="3" t="s">
        <v>76</v>
      </c>
      <c r="F10" s="177">
        <v>50</v>
      </c>
      <c r="G10" s="3" t="s">
        <v>77</v>
      </c>
      <c r="H10" s="256">
        <v>50</v>
      </c>
      <c r="I10" s="10" t="s">
        <v>78</v>
      </c>
      <c r="J10" s="49">
        <v>50</v>
      </c>
      <c r="K10" s="6" t="s">
        <v>79</v>
      </c>
      <c r="L10" s="114"/>
    </row>
    <row r="11" spans="1:12" s="2" customFormat="1" ht="21.6" thickBot="1" x14ac:dyDescent="0.65">
      <c r="A11" s="3" t="s">
        <v>80</v>
      </c>
      <c r="B11" s="49">
        <v>50</v>
      </c>
      <c r="C11" s="10" t="s">
        <v>81</v>
      </c>
      <c r="D11" s="49">
        <v>45</v>
      </c>
      <c r="E11" s="3" t="s">
        <v>82</v>
      </c>
      <c r="F11" s="49">
        <v>50</v>
      </c>
      <c r="G11" s="254" t="s">
        <v>89</v>
      </c>
      <c r="H11" s="255">
        <f>AVERAGE(H6:H10)</f>
        <v>50</v>
      </c>
      <c r="I11" s="3" t="s">
        <v>83</v>
      </c>
      <c r="J11" s="49">
        <v>50</v>
      </c>
      <c r="K11" s="3" t="s">
        <v>84</v>
      </c>
      <c r="L11" s="49">
        <v>50</v>
      </c>
    </row>
    <row r="12" spans="1:12" s="2" customFormat="1" ht="21.6" thickTop="1" x14ac:dyDescent="0.6">
      <c r="A12" s="3" t="s">
        <v>85</v>
      </c>
      <c r="B12" s="49">
        <v>30</v>
      </c>
      <c r="C12" s="10" t="s">
        <v>86</v>
      </c>
      <c r="D12" s="49">
        <v>40</v>
      </c>
      <c r="E12" s="3" t="s">
        <v>87</v>
      </c>
      <c r="F12" s="49">
        <v>50</v>
      </c>
      <c r="G12" s="4"/>
      <c r="H12" s="252"/>
      <c r="I12" s="40" t="s">
        <v>88</v>
      </c>
      <c r="J12" s="49">
        <v>50</v>
      </c>
      <c r="K12" s="3" t="s">
        <v>90</v>
      </c>
      <c r="L12" s="49">
        <v>50</v>
      </c>
    </row>
    <row r="13" spans="1:12" s="2" customFormat="1" x14ac:dyDescent="0.6">
      <c r="A13" s="3" t="s">
        <v>91</v>
      </c>
      <c r="B13" s="49">
        <v>40</v>
      </c>
      <c r="C13" s="10" t="s">
        <v>92</v>
      </c>
      <c r="D13" s="49">
        <v>50</v>
      </c>
      <c r="E13" s="3" t="s">
        <v>93</v>
      </c>
      <c r="F13" s="49">
        <v>30</v>
      </c>
      <c r="G13" s="4"/>
      <c r="H13" s="252"/>
      <c r="I13" s="3" t="s">
        <v>95</v>
      </c>
      <c r="J13" s="49">
        <v>50</v>
      </c>
      <c r="K13" s="3" t="s">
        <v>96</v>
      </c>
      <c r="L13" s="49">
        <v>50</v>
      </c>
    </row>
    <row r="14" spans="1:12" s="2" customFormat="1" ht="21.6" thickBot="1" x14ac:dyDescent="0.65">
      <c r="A14" s="3" t="s">
        <v>97</v>
      </c>
      <c r="B14" s="49">
        <v>50</v>
      </c>
      <c r="C14" s="7" t="s">
        <v>89</v>
      </c>
      <c r="D14" s="9">
        <f>AVERAGE(D6:D13)</f>
        <v>46.25</v>
      </c>
      <c r="E14" s="3" t="s">
        <v>98</v>
      </c>
      <c r="F14" s="49">
        <v>50</v>
      </c>
      <c r="G14" s="4"/>
      <c r="H14" s="252"/>
      <c r="I14" s="3" t="s">
        <v>99</v>
      </c>
      <c r="J14" s="49">
        <v>50</v>
      </c>
      <c r="K14" s="3" t="s">
        <v>100</v>
      </c>
      <c r="L14" s="49">
        <v>50</v>
      </c>
    </row>
    <row r="15" spans="1:12" s="2" customFormat="1" ht="22.2" thickTop="1" thickBot="1" x14ac:dyDescent="0.65">
      <c r="A15" s="3" t="s">
        <v>101</v>
      </c>
      <c r="B15" s="49">
        <v>50</v>
      </c>
      <c r="C15" s="4"/>
      <c r="D15" s="4"/>
      <c r="E15" s="3" t="s">
        <v>102</v>
      </c>
      <c r="F15" s="49">
        <v>50</v>
      </c>
      <c r="G15" s="4"/>
      <c r="H15" s="252"/>
      <c r="I15" s="8" t="s">
        <v>89</v>
      </c>
      <c r="J15" s="9">
        <f>AVERAGE(J6:J14)</f>
        <v>50</v>
      </c>
      <c r="K15" s="3" t="s">
        <v>103</v>
      </c>
      <c r="L15" s="49">
        <v>50</v>
      </c>
    </row>
    <row r="16" spans="1:12" s="2" customFormat="1" ht="21.6" thickTop="1" x14ac:dyDescent="0.6">
      <c r="A16" s="3" t="s">
        <v>104</v>
      </c>
      <c r="B16" s="49">
        <v>50</v>
      </c>
      <c r="C16" s="4"/>
      <c r="D16" s="4"/>
      <c r="E16" s="3" t="s">
        <v>105</v>
      </c>
      <c r="F16" s="49">
        <v>40</v>
      </c>
      <c r="G16" s="4"/>
      <c r="H16" s="252"/>
      <c r="I16" s="4"/>
      <c r="J16" s="4"/>
      <c r="K16" s="3" t="s">
        <v>106</v>
      </c>
      <c r="L16" s="49">
        <v>50</v>
      </c>
    </row>
    <row r="17" spans="1:12" s="2" customFormat="1" x14ac:dyDescent="0.6">
      <c r="A17" s="40" t="s">
        <v>107</v>
      </c>
      <c r="B17" s="49">
        <v>40</v>
      </c>
      <c r="C17" s="4"/>
      <c r="D17" s="4"/>
      <c r="E17" s="3" t="s">
        <v>108</v>
      </c>
      <c r="F17" s="49">
        <v>50</v>
      </c>
      <c r="G17" s="4"/>
      <c r="H17" s="252"/>
      <c r="I17" s="4"/>
      <c r="J17" s="4"/>
      <c r="K17" s="3" t="s">
        <v>109</v>
      </c>
      <c r="L17" s="49">
        <v>50</v>
      </c>
    </row>
    <row r="18" spans="1:12" ht="21.6" thickBot="1" x14ac:dyDescent="0.65">
      <c r="A18" s="8" t="s">
        <v>89</v>
      </c>
      <c r="B18" s="9">
        <f>AVERAGE(B6:B17)</f>
        <v>45.833333333333336</v>
      </c>
      <c r="E18" s="3" t="s">
        <v>110</v>
      </c>
      <c r="F18" s="49">
        <v>40</v>
      </c>
      <c r="H18" s="252"/>
      <c r="K18" s="3" t="s">
        <v>111</v>
      </c>
      <c r="L18" s="49">
        <v>50</v>
      </c>
    </row>
    <row r="19" spans="1:12" ht="21.6" thickTop="1" x14ac:dyDescent="0.6">
      <c r="E19" s="3" t="s">
        <v>112</v>
      </c>
      <c r="F19" s="49">
        <v>50</v>
      </c>
      <c r="H19" s="252"/>
      <c r="K19" s="3" t="s">
        <v>113</v>
      </c>
      <c r="L19" s="49">
        <v>50</v>
      </c>
    </row>
    <row r="20" spans="1:12" ht="21.6" thickBot="1" x14ac:dyDescent="0.65">
      <c r="E20" s="8" t="s">
        <v>89</v>
      </c>
      <c r="F20" s="9">
        <f>AVERAGE(F6:F19)</f>
        <v>46.428571428571431</v>
      </c>
      <c r="H20" s="252"/>
      <c r="K20" s="3" t="s">
        <v>114</v>
      </c>
      <c r="L20" s="49">
        <v>50</v>
      </c>
    </row>
    <row r="21" spans="1:12" ht="21.6" thickTop="1" x14ac:dyDescent="0.6">
      <c r="H21" s="252"/>
      <c r="K21" s="3" t="s">
        <v>115</v>
      </c>
      <c r="L21" s="49">
        <v>50</v>
      </c>
    </row>
    <row r="22" spans="1:12" x14ac:dyDescent="0.6">
      <c r="H22" s="252"/>
      <c r="K22" s="3" t="s">
        <v>117</v>
      </c>
      <c r="L22" s="49">
        <v>50</v>
      </c>
    </row>
    <row r="23" spans="1:12" x14ac:dyDescent="0.6">
      <c r="G23" s="253"/>
      <c r="H23" s="178"/>
      <c r="K23" s="3" t="s">
        <v>118</v>
      </c>
      <c r="L23" s="49">
        <v>50</v>
      </c>
    </row>
    <row r="24" spans="1:12" x14ac:dyDescent="0.6">
      <c r="G24" s="179"/>
      <c r="H24" s="178"/>
      <c r="K24" s="3" t="s">
        <v>119</v>
      </c>
      <c r="L24" s="49">
        <v>50</v>
      </c>
    </row>
    <row r="25" spans="1:12" x14ac:dyDescent="0.6">
      <c r="K25" s="3" t="s">
        <v>120</v>
      </c>
      <c r="L25" s="49">
        <v>50</v>
      </c>
    </row>
    <row r="26" spans="1:12" x14ac:dyDescent="0.6">
      <c r="A26" s="11" t="s">
        <v>121</v>
      </c>
      <c r="B26" s="4" t="s">
        <v>475</v>
      </c>
      <c r="K26" s="3" t="s">
        <v>122</v>
      </c>
      <c r="L26" s="49">
        <v>50</v>
      </c>
    </row>
    <row r="27" spans="1:12" ht="21.6" thickBot="1" x14ac:dyDescent="0.65">
      <c r="B27" s="4" t="s">
        <v>123</v>
      </c>
      <c r="K27" s="8" t="s">
        <v>89</v>
      </c>
      <c r="L27" s="9">
        <f>AVERAGE(L6:L26)</f>
        <v>50</v>
      </c>
    </row>
    <row r="28" spans="1:12" ht="21.6" thickTop="1" x14ac:dyDescent="0.6"/>
    <row r="33" spans="4:8" x14ac:dyDescent="0.6">
      <c r="D33" s="43"/>
      <c r="E33" s="43"/>
      <c r="F33" s="43"/>
      <c r="G33" s="43"/>
      <c r="H33" s="43"/>
    </row>
    <row r="36" spans="4:8" x14ac:dyDescent="0.6">
      <c r="H36" s="48"/>
    </row>
    <row r="41" spans="4:8" x14ac:dyDescent="0.6">
      <c r="G41" s="47"/>
      <c r="H41" s="47"/>
    </row>
  </sheetData>
  <mergeCells count="9">
    <mergeCell ref="K1:L1"/>
    <mergeCell ref="A2:L2"/>
    <mergeCell ref="A3:L3"/>
    <mergeCell ref="A4:B4"/>
    <mergeCell ref="C4:D4"/>
    <mergeCell ref="E4:F4"/>
    <mergeCell ref="G4:H4"/>
    <mergeCell ref="I4:J4"/>
    <mergeCell ref="K4:L4"/>
  </mergeCells>
  <pageMargins left="1.02" right="0.21" top="0.55118110236220474" bottom="0.77" header="0.31496062992125984" footer="0.31496062992125984"/>
  <pageSetup paperSize="9" scale="80"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9">
    <tabColor rgb="FF00B0F0"/>
  </sheetPr>
  <dimension ref="A1:R757"/>
  <sheetViews>
    <sheetView tabSelected="1" zoomScale="73" zoomScaleNormal="73" workbookViewId="0">
      <pane xSplit="2" ySplit="4" topLeftCell="C5" activePane="bottomRight" state="frozen"/>
      <selection activeCell="B12" sqref="B12"/>
      <selection pane="topRight" activeCell="B12" sqref="B12"/>
      <selection pane="bottomLeft" activeCell="B12" sqref="B12"/>
      <selection pane="bottomRight" activeCell="K323" sqref="K323"/>
    </sheetView>
  </sheetViews>
  <sheetFormatPr defaultRowHeight="24.6" x14ac:dyDescent="0.7"/>
  <cols>
    <col min="1" max="1" width="5.5" style="71" customWidth="1"/>
    <col min="2" max="2" width="6.59765625" style="71" customWidth="1"/>
    <col min="3" max="3" width="5.69921875" style="71" customWidth="1"/>
    <col min="4" max="4" width="8.5" style="71" customWidth="1"/>
    <col min="5" max="5" width="11.19921875" style="71" customWidth="1"/>
    <col min="6" max="6" width="6.8984375" style="71" customWidth="1"/>
    <col min="7" max="7" width="26.5" style="71" customWidth="1"/>
    <col min="8" max="8" width="10.296875" style="199" hidden="1" customWidth="1"/>
    <col min="9" max="9" width="11.3984375" style="188" hidden="1" customWidth="1"/>
    <col min="10" max="10" width="17.19921875" style="78" customWidth="1"/>
    <col min="11" max="11" width="22.69921875" style="77" bestFit="1" customWidth="1"/>
    <col min="12" max="12" width="17.3984375" style="78" bestFit="1" customWidth="1"/>
    <col min="13" max="13" width="19.19921875" style="78" customWidth="1"/>
    <col min="14" max="14" width="7.59765625" style="71" customWidth="1"/>
    <col min="15" max="16" width="7.8984375" style="71" customWidth="1"/>
    <col min="17" max="17" width="17.19921875" style="77" bestFit="1" customWidth="1"/>
    <col min="18" max="18" width="10.69921875" style="78" bestFit="1" customWidth="1"/>
    <col min="19" max="238" width="9.09765625" style="71"/>
    <col min="239" max="239" width="6.59765625" style="71" customWidth="1"/>
    <col min="240" max="240" width="11.3984375" style="71" customWidth="1"/>
    <col min="241" max="241" width="6.8984375" style="71" customWidth="1"/>
    <col min="242" max="242" width="16.3984375" style="71" customWidth="1"/>
    <col min="243" max="243" width="14.09765625" style="71" customWidth="1"/>
    <col min="244" max="244" width="5.3984375" style="71" customWidth="1"/>
    <col min="245" max="245" width="44.8984375" style="71" customWidth="1"/>
    <col min="246" max="246" width="7.19921875" style="71" customWidth="1"/>
    <col min="247" max="247" width="6.3984375" style="71" customWidth="1"/>
    <col min="248" max="248" width="11.8984375" style="71" customWidth="1"/>
    <col min="249" max="249" width="14.59765625" style="71" customWidth="1"/>
    <col min="250" max="250" width="14.3984375" style="71" customWidth="1"/>
    <col min="251" max="251" width="12.69921875" style="71" customWidth="1"/>
    <col min="252" max="252" width="13.8984375" style="71" customWidth="1"/>
    <col min="253" max="253" width="14.3984375" style="71" customWidth="1"/>
    <col min="254" max="254" width="12.69921875" style="71" customWidth="1"/>
    <col min="255" max="255" width="13.8984375" style="71" customWidth="1"/>
    <col min="256" max="256" width="14.3984375" style="71" customWidth="1"/>
    <col min="257" max="257" width="12.69921875" style="71" customWidth="1"/>
    <col min="258" max="260" width="7.3984375" style="71" customWidth="1"/>
    <col min="261" max="261" width="10.69921875" style="71" customWidth="1"/>
    <col min="262" max="494" width="9.09765625" style="71"/>
    <col min="495" max="495" width="6.59765625" style="71" customWidth="1"/>
    <col min="496" max="496" width="11.3984375" style="71" customWidth="1"/>
    <col min="497" max="497" width="6.8984375" style="71" customWidth="1"/>
    <col min="498" max="498" width="16.3984375" style="71" customWidth="1"/>
    <col min="499" max="499" width="14.09765625" style="71" customWidth="1"/>
    <col min="500" max="500" width="5.3984375" style="71" customWidth="1"/>
    <col min="501" max="501" width="44.8984375" style="71" customWidth="1"/>
    <col min="502" max="502" width="7.19921875" style="71" customWidth="1"/>
    <col min="503" max="503" width="6.3984375" style="71" customWidth="1"/>
    <col min="504" max="504" width="11.8984375" style="71" customWidth="1"/>
    <col min="505" max="505" width="14.59765625" style="71" customWidth="1"/>
    <col min="506" max="506" width="14.3984375" style="71" customWidth="1"/>
    <col min="507" max="507" width="12.69921875" style="71" customWidth="1"/>
    <col min="508" max="508" width="13.8984375" style="71" customWidth="1"/>
    <col min="509" max="509" width="14.3984375" style="71" customWidth="1"/>
    <col min="510" max="510" width="12.69921875" style="71" customWidth="1"/>
    <col min="511" max="511" width="13.8984375" style="71" customWidth="1"/>
    <col min="512" max="512" width="14.3984375" style="71" customWidth="1"/>
    <col min="513" max="513" width="12.69921875" style="71" customWidth="1"/>
    <col min="514" max="516" width="7.3984375" style="71" customWidth="1"/>
    <col min="517" max="517" width="10.69921875" style="71" customWidth="1"/>
    <col min="518" max="750" width="9.09765625" style="71"/>
    <col min="751" max="751" width="6.59765625" style="71" customWidth="1"/>
    <col min="752" max="752" width="11.3984375" style="71" customWidth="1"/>
    <col min="753" max="753" width="6.8984375" style="71" customWidth="1"/>
    <col min="754" max="754" width="16.3984375" style="71" customWidth="1"/>
    <col min="755" max="755" width="14.09765625" style="71" customWidth="1"/>
    <col min="756" max="756" width="5.3984375" style="71" customWidth="1"/>
    <col min="757" max="757" width="44.8984375" style="71" customWidth="1"/>
    <col min="758" max="758" width="7.19921875" style="71" customWidth="1"/>
    <col min="759" max="759" width="6.3984375" style="71" customWidth="1"/>
    <col min="760" max="760" width="11.8984375" style="71" customWidth="1"/>
    <col min="761" max="761" width="14.59765625" style="71" customWidth="1"/>
    <col min="762" max="762" width="14.3984375" style="71" customWidth="1"/>
    <col min="763" max="763" width="12.69921875" style="71" customWidth="1"/>
    <col min="764" max="764" width="13.8984375" style="71" customWidth="1"/>
    <col min="765" max="765" width="14.3984375" style="71" customWidth="1"/>
    <col min="766" max="766" width="12.69921875" style="71" customWidth="1"/>
    <col min="767" max="767" width="13.8984375" style="71" customWidth="1"/>
    <col min="768" max="768" width="14.3984375" style="71" customWidth="1"/>
    <col min="769" max="769" width="12.69921875" style="71" customWidth="1"/>
    <col min="770" max="772" width="7.3984375" style="71" customWidth="1"/>
    <col min="773" max="773" width="10.69921875" style="71" customWidth="1"/>
    <col min="774" max="1006" width="9.09765625" style="71"/>
    <col min="1007" max="1007" width="6.59765625" style="71" customWidth="1"/>
    <col min="1008" max="1008" width="11.3984375" style="71" customWidth="1"/>
    <col min="1009" max="1009" width="6.8984375" style="71" customWidth="1"/>
    <col min="1010" max="1010" width="16.3984375" style="71" customWidth="1"/>
    <col min="1011" max="1011" width="14.09765625" style="71" customWidth="1"/>
    <col min="1012" max="1012" width="5.3984375" style="71" customWidth="1"/>
    <col min="1013" max="1013" width="44.8984375" style="71" customWidth="1"/>
    <col min="1014" max="1014" width="7.19921875" style="71" customWidth="1"/>
    <col min="1015" max="1015" width="6.3984375" style="71" customWidth="1"/>
    <col min="1016" max="1016" width="11.8984375" style="71" customWidth="1"/>
    <col min="1017" max="1017" width="14.59765625" style="71" customWidth="1"/>
    <col min="1018" max="1018" width="14.3984375" style="71" customWidth="1"/>
    <col min="1019" max="1019" width="12.69921875" style="71" customWidth="1"/>
    <col min="1020" max="1020" width="13.8984375" style="71" customWidth="1"/>
    <col min="1021" max="1021" width="14.3984375" style="71" customWidth="1"/>
    <col min="1022" max="1022" width="12.69921875" style="71" customWidth="1"/>
    <col min="1023" max="1023" width="13.8984375" style="71" customWidth="1"/>
    <col min="1024" max="1024" width="14.3984375" style="71" customWidth="1"/>
    <col min="1025" max="1025" width="12.69921875" style="71" customWidth="1"/>
    <col min="1026" max="1028" width="7.3984375" style="71" customWidth="1"/>
    <col min="1029" max="1029" width="10.69921875" style="71" customWidth="1"/>
    <col min="1030" max="1262" width="9.09765625" style="71"/>
    <col min="1263" max="1263" width="6.59765625" style="71" customWidth="1"/>
    <col min="1264" max="1264" width="11.3984375" style="71" customWidth="1"/>
    <col min="1265" max="1265" width="6.8984375" style="71" customWidth="1"/>
    <col min="1266" max="1266" width="16.3984375" style="71" customWidth="1"/>
    <col min="1267" max="1267" width="14.09765625" style="71" customWidth="1"/>
    <col min="1268" max="1268" width="5.3984375" style="71" customWidth="1"/>
    <col min="1269" max="1269" width="44.8984375" style="71" customWidth="1"/>
    <col min="1270" max="1270" width="7.19921875" style="71" customWidth="1"/>
    <col min="1271" max="1271" width="6.3984375" style="71" customWidth="1"/>
    <col min="1272" max="1272" width="11.8984375" style="71" customWidth="1"/>
    <col min="1273" max="1273" width="14.59765625" style="71" customWidth="1"/>
    <col min="1274" max="1274" width="14.3984375" style="71" customWidth="1"/>
    <col min="1275" max="1275" width="12.69921875" style="71" customWidth="1"/>
    <col min="1276" max="1276" width="13.8984375" style="71" customWidth="1"/>
    <col min="1277" max="1277" width="14.3984375" style="71" customWidth="1"/>
    <col min="1278" max="1278" width="12.69921875" style="71" customWidth="1"/>
    <col min="1279" max="1279" width="13.8984375" style="71" customWidth="1"/>
    <col min="1280" max="1280" width="14.3984375" style="71" customWidth="1"/>
    <col min="1281" max="1281" width="12.69921875" style="71" customWidth="1"/>
    <col min="1282" max="1284" width="7.3984375" style="71" customWidth="1"/>
    <col min="1285" max="1285" width="10.69921875" style="71" customWidth="1"/>
    <col min="1286" max="1518" width="9.09765625" style="71"/>
    <col min="1519" max="1519" width="6.59765625" style="71" customWidth="1"/>
    <col min="1520" max="1520" width="11.3984375" style="71" customWidth="1"/>
    <col min="1521" max="1521" width="6.8984375" style="71" customWidth="1"/>
    <col min="1522" max="1522" width="16.3984375" style="71" customWidth="1"/>
    <col min="1523" max="1523" width="14.09765625" style="71" customWidth="1"/>
    <col min="1524" max="1524" width="5.3984375" style="71" customWidth="1"/>
    <col min="1525" max="1525" width="44.8984375" style="71" customWidth="1"/>
    <col min="1526" max="1526" width="7.19921875" style="71" customWidth="1"/>
    <col min="1527" max="1527" width="6.3984375" style="71" customWidth="1"/>
    <col min="1528" max="1528" width="11.8984375" style="71" customWidth="1"/>
    <col min="1529" max="1529" width="14.59765625" style="71" customWidth="1"/>
    <col min="1530" max="1530" width="14.3984375" style="71" customWidth="1"/>
    <col min="1531" max="1531" width="12.69921875" style="71" customWidth="1"/>
    <col min="1532" max="1532" width="13.8984375" style="71" customWidth="1"/>
    <col min="1533" max="1533" width="14.3984375" style="71" customWidth="1"/>
    <col min="1534" max="1534" width="12.69921875" style="71" customWidth="1"/>
    <col min="1535" max="1535" width="13.8984375" style="71" customWidth="1"/>
    <col min="1536" max="1536" width="14.3984375" style="71" customWidth="1"/>
    <col min="1537" max="1537" width="12.69921875" style="71" customWidth="1"/>
    <col min="1538" max="1540" width="7.3984375" style="71" customWidth="1"/>
    <col min="1541" max="1541" width="10.69921875" style="71" customWidth="1"/>
    <col min="1542" max="1774" width="9.09765625" style="71"/>
    <col min="1775" max="1775" width="6.59765625" style="71" customWidth="1"/>
    <col min="1776" max="1776" width="11.3984375" style="71" customWidth="1"/>
    <col min="1777" max="1777" width="6.8984375" style="71" customWidth="1"/>
    <col min="1778" max="1778" width="16.3984375" style="71" customWidth="1"/>
    <col min="1779" max="1779" width="14.09765625" style="71" customWidth="1"/>
    <col min="1780" max="1780" width="5.3984375" style="71" customWidth="1"/>
    <col min="1781" max="1781" width="44.8984375" style="71" customWidth="1"/>
    <col min="1782" max="1782" width="7.19921875" style="71" customWidth="1"/>
    <col min="1783" max="1783" width="6.3984375" style="71" customWidth="1"/>
    <col min="1784" max="1784" width="11.8984375" style="71" customWidth="1"/>
    <col min="1785" max="1785" width="14.59765625" style="71" customWidth="1"/>
    <col min="1786" max="1786" width="14.3984375" style="71" customWidth="1"/>
    <col min="1787" max="1787" width="12.69921875" style="71" customWidth="1"/>
    <col min="1788" max="1788" width="13.8984375" style="71" customWidth="1"/>
    <col min="1789" max="1789" width="14.3984375" style="71" customWidth="1"/>
    <col min="1790" max="1790" width="12.69921875" style="71" customWidth="1"/>
    <col min="1791" max="1791" width="13.8984375" style="71" customWidth="1"/>
    <col min="1792" max="1792" width="14.3984375" style="71" customWidth="1"/>
    <col min="1793" max="1793" width="12.69921875" style="71" customWidth="1"/>
    <col min="1794" max="1796" width="7.3984375" style="71" customWidth="1"/>
    <col min="1797" max="1797" width="10.69921875" style="71" customWidth="1"/>
    <col min="1798" max="2030" width="9.09765625" style="71"/>
    <col min="2031" max="2031" width="6.59765625" style="71" customWidth="1"/>
    <col min="2032" max="2032" width="11.3984375" style="71" customWidth="1"/>
    <col min="2033" max="2033" width="6.8984375" style="71" customWidth="1"/>
    <col min="2034" max="2034" width="16.3984375" style="71" customWidth="1"/>
    <col min="2035" max="2035" width="14.09765625" style="71" customWidth="1"/>
    <col min="2036" max="2036" width="5.3984375" style="71" customWidth="1"/>
    <col min="2037" max="2037" width="44.8984375" style="71" customWidth="1"/>
    <col min="2038" max="2038" width="7.19921875" style="71" customWidth="1"/>
    <col min="2039" max="2039" width="6.3984375" style="71" customWidth="1"/>
    <col min="2040" max="2040" width="11.8984375" style="71" customWidth="1"/>
    <col min="2041" max="2041" width="14.59765625" style="71" customWidth="1"/>
    <col min="2042" max="2042" width="14.3984375" style="71" customWidth="1"/>
    <col min="2043" max="2043" width="12.69921875" style="71" customWidth="1"/>
    <col min="2044" max="2044" width="13.8984375" style="71" customWidth="1"/>
    <col min="2045" max="2045" width="14.3984375" style="71" customWidth="1"/>
    <col min="2046" max="2046" width="12.69921875" style="71" customWidth="1"/>
    <col min="2047" max="2047" width="13.8984375" style="71" customWidth="1"/>
    <col min="2048" max="2048" width="14.3984375" style="71" customWidth="1"/>
    <col min="2049" max="2049" width="12.69921875" style="71" customWidth="1"/>
    <col min="2050" max="2052" width="7.3984375" style="71" customWidth="1"/>
    <col min="2053" max="2053" width="10.69921875" style="71" customWidth="1"/>
    <col min="2054" max="2286" width="9.09765625" style="71"/>
    <col min="2287" max="2287" width="6.59765625" style="71" customWidth="1"/>
    <col min="2288" max="2288" width="11.3984375" style="71" customWidth="1"/>
    <col min="2289" max="2289" width="6.8984375" style="71" customWidth="1"/>
    <col min="2290" max="2290" width="16.3984375" style="71" customWidth="1"/>
    <col min="2291" max="2291" width="14.09765625" style="71" customWidth="1"/>
    <col min="2292" max="2292" width="5.3984375" style="71" customWidth="1"/>
    <col min="2293" max="2293" width="44.8984375" style="71" customWidth="1"/>
    <col min="2294" max="2294" width="7.19921875" style="71" customWidth="1"/>
    <col min="2295" max="2295" width="6.3984375" style="71" customWidth="1"/>
    <col min="2296" max="2296" width="11.8984375" style="71" customWidth="1"/>
    <col min="2297" max="2297" width="14.59765625" style="71" customWidth="1"/>
    <col min="2298" max="2298" width="14.3984375" style="71" customWidth="1"/>
    <col min="2299" max="2299" width="12.69921875" style="71" customWidth="1"/>
    <col min="2300" max="2300" width="13.8984375" style="71" customWidth="1"/>
    <col min="2301" max="2301" width="14.3984375" style="71" customWidth="1"/>
    <col min="2302" max="2302" width="12.69921875" style="71" customWidth="1"/>
    <col min="2303" max="2303" width="13.8984375" style="71" customWidth="1"/>
    <col min="2304" max="2304" width="14.3984375" style="71" customWidth="1"/>
    <col min="2305" max="2305" width="12.69921875" style="71" customWidth="1"/>
    <col min="2306" max="2308" width="7.3984375" style="71" customWidth="1"/>
    <col min="2309" max="2309" width="10.69921875" style="71" customWidth="1"/>
    <col min="2310" max="2542" width="9.09765625" style="71"/>
    <col min="2543" max="2543" width="6.59765625" style="71" customWidth="1"/>
    <col min="2544" max="2544" width="11.3984375" style="71" customWidth="1"/>
    <col min="2545" max="2545" width="6.8984375" style="71" customWidth="1"/>
    <col min="2546" max="2546" width="16.3984375" style="71" customWidth="1"/>
    <col min="2547" max="2547" width="14.09765625" style="71" customWidth="1"/>
    <col min="2548" max="2548" width="5.3984375" style="71" customWidth="1"/>
    <col min="2549" max="2549" width="44.8984375" style="71" customWidth="1"/>
    <col min="2550" max="2550" width="7.19921875" style="71" customWidth="1"/>
    <col min="2551" max="2551" width="6.3984375" style="71" customWidth="1"/>
    <col min="2552" max="2552" width="11.8984375" style="71" customWidth="1"/>
    <col min="2553" max="2553" width="14.59765625" style="71" customWidth="1"/>
    <col min="2554" max="2554" width="14.3984375" style="71" customWidth="1"/>
    <col min="2555" max="2555" width="12.69921875" style="71" customWidth="1"/>
    <col min="2556" max="2556" width="13.8984375" style="71" customWidth="1"/>
    <col min="2557" max="2557" width="14.3984375" style="71" customWidth="1"/>
    <col min="2558" max="2558" width="12.69921875" style="71" customWidth="1"/>
    <col min="2559" max="2559" width="13.8984375" style="71" customWidth="1"/>
    <col min="2560" max="2560" width="14.3984375" style="71" customWidth="1"/>
    <col min="2561" max="2561" width="12.69921875" style="71" customWidth="1"/>
    <col min="2562" max="2564" width="7.3984375" style="71" customWidth="1"/>
    <col min="2565" max="2565" width="10.69921875" style="71" customWidth="1"/>
    <col min="2566" max="2798" width="9.09765625" style="71"/>
    <col min="2799" max="2799" width="6.59765625" style="71" customWidth="1"/>
    <col min="2800" max="2800" width="11.3984375" style="71" customWidth="1"/>
    <col min="2801" max="2801" width="6.8984375" style="71" customWidth="1"/>
    <col min="2802" max="2802" width="16.3984375" style="71" customWidth="1"/>
    <col min="2803" max="2803" width="14.09765625" style="71" customWidth="1"/>
    <col min="2804" max="2804" width="5.3984375" style="71" customWidth="1"/>
    <col min="2805" max="2805" width="44.8984375" style="71" customWidth="1"/>
    <col min="2806" max="2806" width="7.19921875" style="71" customWidth="1"/>
    <col min="2807" max="2807" width="6.3984375" style="71" customWidth="1"/>
    <col min="2808" max="2808" width="11.8984375" style="71" customWidth="1"/>
    <col min="2809" max="2809" width="14.59765625" style="71" customWidth="1"/>
    <col min="2810" max="2810" width="14.3984375" style="71" customWidth="1"/>
    <col min="2811" max="2811" width="12.69921875" style="71" customWidth="1"/>
    <col min="2812" max="2812" width="13.8984375" style="71" customWidth="1"/>
    <col min="2813" max="2813" width="14.3984375" style="71" customWidth="1"/>
    <col min="2814" max="2814" width="12.69921875" style="71" customWidth="1"/>
    <col min="2815" max="2815" width="13.8984375" style="71" customWidth="1"/>
    <col min="2816" max="2816" width="14.3984375" style="71" customWidth="1"/>
    <col min="2817" max="2817" width="12.69921875" style="71" customWidth="1"/>
    <col min="2818" max="2820" width="7.3984375" style="71" customWidth="1"/>
    <col min="2821" max="2821" width="10.69921875" style="71" customWidth="1"/>
    <col min="2822" max="3054" width="9.09765625" style="71"/>
    <col min="3055" max="3055" width="6.59765625" style="71" customWidth="1"/>
    <col min="3056" max="3056" width="11.3984375" style="71" customWidth="1"/>
    <col min="3057" max="3057" width="6.8984375" style="71" customWidth="1"/>
    <col min="3058" max="3058" width="16.3984375" style="71" customWidth="1"/>
    <col min="3059" max="3059" width="14.09765625" style="71" customWidth="1"/>
    <col min="3060" max="3060" width="5.3984375" style="71" customWidth="1"/>
    <col min="3061" max="3061" width="44.8984375" style="71" customWidth="1"/>
    <col min="3062" max="3062" width="7.19921875" style="71" customWidth="1"/>
    <col min="3063" max="3063" width="6.3984375" style="71" customWidth="1"/>
    <col min="3064" max="3064" width="11.8984375" style="71" customWidth="1"/>
    <col min="3065" max="3065" width="14.59765625" style="71" customWidth="1"/>
    <col min="3066" max="3066" width="14.3984375" style="71" customWidth="1"/>
    <col min="3067" max="3067" width="12.69921875" style="71" customWidth="1"/>
    <col min="3068" max="3068" width="13.8984375" style="71" customWidth="1"/>
    <col min="3069" max="3069" width="14.3984375" style="71" customWidth="1"/>
    <col min="3070" max="3070" width="12.69921875" style="71" customWidth="1"/>
    <col min="3071" max="3071" width="13.8984375" style="71" customWidth="1"/>
    <col min="3072" max="3072" width="14.3984375" style="71" customWidth="1"/>
    <col min="3073" max="3073" width="12.69921875" style="71" customWidth="1"/>
    <col min="3074" max="3076" width="7.3984375" style="71" customWidth="1"/>
    <col min="3077" max="3077" width="10.69921875" style="71" customWidth="1"/>
    <col min="3078" max="3310" width="9.09765625" style="71"/>
    <col min="3311" max="3311" width="6.59765625" style="71" customWidth="1"/>
    <col min="3312" max="3312" width="11.3984375" style="71" customWidth="1"/>
    <col min="3313" max="3313" width="6.8984375" style="71" customWidth="1"/>
    <col min="3314" max="3314" width="16.3984375" style="71" customWidth="1"/>
    <col min="3315" max="3315" width="14.09765625" style="71" customWidth="1"/>
    <col min="3316" max="3316" width="5.3984375" style="71" customWidth="1"/>
    <col min="3317" max="3317" width="44.8984375" style="71" customWidth="1"/>
    <col min="3318" max="3318" width="7.19921875" style="71" customWidth="1"/>
    <col min="3319" max="3319" width="6.3984375" style="71" customWidth="1"/>
    <col min="3320" max="3320" width="11.8984375" style="71" customWidth="1"/>
    <col min="3321" max="3321" width="14.59765625" style="71" customWidth="1"/>
    <col min="3322" max="3322" width="14.3984375" style="71" customWidth="1"/>
    <col min="3323" max="3323" width="12.69921875" style="71" customWidth="1"/>
    <col min="3324" max="3324" width="13.8984375" style="71" customWidth="1"/>
    <col min="3325" max="3325" width="14.3984375" style="71" customWidth="1"/>
    <col min="3326" max="3326" width="12.69921875" style="71" customWidth="1"/>
    <col min="3327" max="3327" width="13.8984375" style="71" customWidth="1"/>
    <col min="3328" max="3328" width="14.3984375" style="71" customWidth="1"/>
    <col min="3329" max="3329" width="12.69921875" style="71" customWidth="1"/>
    <col min="3330" max="3332" width="7.3984375" style="71" customWidth="1"/>
    <col min="3333" max="3333" width="10.69921875" style="71" customWidth="1"/>
    <col min="3334" max="3566" width="9.09765625" style="71"/>
    <col min="3567" max="3567" width="6.59765625" style="71" customWidth="1"/>
    <col min="3568" max="3568" width="11.3984375" style="71" customWidth="1"/>
    <col min="3569" max="3569" width="6.8984375" style="71" customWidth="1"/>
    <col min="3570" max="3570" width="16.3984375" style="71" customWidth="1"/>
    <col min="3571" max="3571" width="14.09765625" style="71" customWidth="1"/>
    <col min="3572" max="3572" width="5.3984375" style="71" customWidth="1"/>
    <col min="3573" max="3573" width="44.8984375" style="71" customWidth="1"/>
    <col min="3574" max="3574" width="7.19921875" style="71" customWidth="1"/>
    <col min="3575" max="3575" width="6.3984375" style="71" customWidth="1"/>
    <col min="3576" max="3576" width="11.8984375" style="71" customWidth="1"/>
    <col min="3577" max="3577" width="14.59765625" style="71" customWidth="1"/>
    <col min="3578" max="3578" width="14.3984375" style="71" customWidth="1"/>
    <col min="3579" max="3579" width="12.69921875" style="71" customWidth="1"/>
    <col min="3580" max="3580" width="13.8984375" style="71" customWidth="1"/>
    <col min="3581" max="3581" width="14.3984375" style="71" customWidth="1"/>
    <col min="3582" max="3582" width="12.69921875" style="71" customWidth="1"/>
    <col min="3583" max="3583" width="13.8984375" style="71" customWidth="1"/>
    <col min="3584" max="3584" width="14.3984375" style="71" customWidth="1"/>
    <col min="3585" max="3585" width="12.69921875" style="71" customWidth="1"/>
    <col min="3586" max="3588" width="7.3984375" style="71" customWidth="1"/>
    <col min="3589" max="3589" width="10.69921875" style="71" customWidth="1"/>
    <col min="3590" max="3822" width="9.09765625" style="71"/>
    <col min="3823" max="3823" width="6.59765625" style="71" customWidth="1"/>
    <col min="3824" max="3824" width="11.3984375" style="71" customWidth="1"/>
    <col min="3825" max="3825" width="6.8984375" style="71" customWidth="1"/>
    <col min="3826" max="3826" width="16.3984375" style="71" customWidth="1"/>
    <col min="3827" max="3827" width="14.09765625" style="71" customWidth="1"/>
    <col min="3828" max="3828" width="5.3984375" style="71" customWidth="1"/>
    <col min="3829" max="3829" width="44.8984375" style="71" customWidth="1"/>
    <col min="3830" max="3830" width="7.19921875" style="71" customWidth="1"/>
    <col min="3831" max="3831" width="6.3984375" style="71" customWidth="1"/>
    <col min="3832" max="3832" width="11.8984375" style="71" customWidth="1"/>
    <col min="3833" max="3833" width="14.59765625" style="71" customWidth="1"/>
    <col min="3834" max="3834" width="14.3984375" style="71" customWidth="1"/>
    <col min="3835" max="3835" width="12.69921875" style="71" customWidth="1"/>
    <col min="3836" max="3836" width="13.8984375" style="71" customWidth="1"/>
    <col min="3837" max="3837" width="14.3984375" style="71" customWidth="1"/>
    <col min="3838" max="3838" width="12.69921875" style="71" customWidth="1"/>
    <col min="3839" max="3839" width="13.8984375" style="71" customWidth="1"/>
    <col min="3840" max="3840" width="14.3984375" style="71" customWidth="1"/>
    <col min="3841" max="3841" width="12.69921875" style="71" customWidth="1"/>
    <col min="3842" max="3844" width="7.3984375" style="71" customWidth="1"/>
    <col min="3845" max="3845" width="10.69921875" style="71" customWidth="1"/>
    <col min="3846" max="4078" width="9.09765625" style="71"/>
    <col min="4079" max="4079" width="6.59765625" style="71" customWidth="1"/>
    <col min="4080" max="4080" width="11.3984375" style="71" customWidth="1"/>
    <col min="4081" max="4081" width="6.8984375" style="71" customWidth="1"/>
    <col min="4082" max="4082" width="16.3984375" style="71" customWidth="1"/>
    <col min="4083" max="4083" width="14.09765625" style="71" customWidth="1"/>
    <col min="4084" max="4084" width="5.3984375" style="71" customWidth="1"/>
    <col min="4085" max="4085" width="44.8984375" style="71" customWidth="1"/>
    <col min="4086" max="4086" width="7.19921875" style="71" customWidth="1"/>
    <col min="4087" max="4087" width="6.3984375" style="71" customWidth="1"/>
    <col min="4088" max="4088" width="11.8984375" style="71" customWidth="1"/>
    <col min="4089" max="4089" width="14.59765625" style="71" customWidth="1"/>
    <col min="4090" max="4090" width="14.3984375" style="71" customWidth="1"/>
    <col min="4091" max="4091" width="12.69921875" style="71" customWidth="1"/>
    <col min="4092" max="4092" width="13.8984375" style="71" customWidth="1"/>
    <col min="4093" max="4093" width="14.3984375" style="71" customWidth="1"/>
    <col min="4094" max="4094" width="12.69921875" style="71" customWidth="1"/>
    <col min="4095" max="4095" width="13.8984375" style="71" customWidth="1"/>
    <col min="4096" max="4096" width="14.3984375" style="71" customWidth="1"/>
    <col min="4097" max="4097" width="12.69921875" style="71" customWidth="1"/>
    <col min="4098" max="4100" width="7.3984375" style="71" customWidth="1"/>
    <col min="4101" max="4101" width="10.69921875" style="71" customWidth="1"/>
    <col min="4102" max="4334" width="9.09765625" style="71"/>
    <col min="4335" max="4335" width="6.59765625" style="71" customWidth="1"/>
    <col min="4336" max="4336" width="11.3984375" style="71" customWidth="1"/>
    <col min="4337" max="4337" width="6.8984375" style="71" customWidth="1"/>
    <col min="4338" max="4338" width="16.3984375" style="71" customWidth="1"/>
    <col min="4339" max="4339" width="14.09765625" style="71" customWidth="1"/>
    <col min="4340" max="4340" width="5.3984375" style="71" customWidth="1"/>
    <col min="4341" max="4341" width="44.8984375" style="71" customWidth="1"/>
    <col min="4342" max="4342" width="7.19921875" style="71" customWidth="1"/>
    <col min="4343" max="4343" width="6.3984375" style="71" customWidth="1"/>
    <col min="4344" max="4344" width="11.8984375" style="71" customWidth="1"/>
    <col min="4345" max="4345" width="14.59765625" style="71" customWidth="1"/>
    <col min="4346" max="4346" width="14.3984375" style="71" customWidth="1"/>
    <col min="4347" max="4347" width="12.69921875" style="71" customWidth="1"/>
    <col min="4348" max="4348" width="13.8984375" style="71" customWidth="1"/>
    <col min="4349" max="4349" width="14.3984375" style="71" customWidth="1"/>
    <col min="4350" max="4350" width="12.69921875" style="71" customWidth="1"/>
    <col min="4351" max="4351" width="13.8984375" style="71" customWidth="1"/>
    <col min="4352" max="4352" width="14.3984375" style="71" customWidth="1"/>
    <col min="4353" max="4353" width="12.69921875" style="71" customWidth="1"/>
    <col min="4354" max="4356" width="7.3984375" style="71" customWidth="1"/>
    <col min="4357" max="4357" width="10.69921875" style="71" customWidth="1"/>
    <col min="4358" max="4590" width="9.09765625" style="71"/>
    <col min="4591" max="4591" width="6.59765625" style="71" customWidth="1"/>
    <col min="4592" max="4592" width="11.3984375" style="71" customWidth="1"/>
    <col min="4593" max="4593" width="6.8984375" style="71" customWidth="1"/>
    <col min="4594" max="4594" width="16.3984375" style="71" customWidth="1"/>
    <col min="4595" max="4595" width="14.09765625" style="71" customWidth="1"/>
    <col min="4596" max="4596" width="5.3984375" style="71" customWidth="1"/>
    <col min="4597" max="4597" width="44.8984375" style="71" customWidth="1"/>
    <col min="4598" max="4598" width="7.19921875" style="71" customWidth="1"/>
    <col min="4599" max="4599" width="6.3984375" style="71" customWidth="1"/>
    <col min="4600" max="4600" width="11.8984375" style="71" customWidth="1"/>
    <col min="4601" max="4601" width="14.59765625" style="71" customWidth="1"/>
    <col min="4602" max="4602" width="14.3984375" style="71" customWidth="1"/>
    <col min="4603" max="4603" width="12.69921875" style="71" customWidth="1"/>
    <col min="4604" max="4604" width="13.8984375" style="71" customWidth="1"/>
    <col min="4605" max="4605" width="14.3984375" style="71" customWidth="1"/>
    <col min="4606" max="4606" width="12.69921875" style="71" customWidth="1"/>
    <col min="4607" max="4607" width="13.8984375" style="71" customWidth="1"/>
    <col min="4608" max="4608" width="14.3984375" style="71" customWidth="1"/>
    <col min="4609" max="4609" width="12.69921875" style="71" customWidth="1"/>
    <col min="4610" max="4612" width="7.3984375" style="71" customWidth="1"/>
    <col min="4613" max="4613" width="10.69921875" style="71" customWidth="1"/>
    <col min="4614" max="4846" width="9.09765625" style="71"/>
    <col min="4847" max="4847" width="6.59765625" style="71" customWidth="1"/>
    <col min="4848" max="4848" width="11.3984375" style="71" customWidth="1"/>
    <col min="4849" max="4849" width="6.8984375" style="71" customWidth="1"/>
    <col min="4850" max="4850" width="16.3984375" style="71" customWidth="1"/>
    <col min="4851" max="4851" width="14.09765625" style="71" customWidth="1"/>
    <col min="4852" max="4852" width="5.3984375" style="71" customWidth="1"/>
    <col min="4853" max="4853" width="44.8984375" style="71" customWidth="1"/>
    <col min="4854" max="4854" width="7.19921875" style="71" customWidth="1"/>
    <col min="4855" max="4855" width="6.3984375" style="71" customWidth="1"/>
    <col min="4856" max="4856" width="11.8984375" style="71" customWidth="1"/>
    <col min="4857" max="4857" width="14.59765625" style="71" customWidth="1"/>
    <col min="4858" max="4858" width="14.3984375" style="71" customWidth="1"/>
    <col min="4859" max="4859" width="12.69921875" style="71" customWidth="1"/>
    <col min="4860" max="4860" width="13.8984375" style="71" customWidth="1"/>
    <col min="4861" max="4861" width="14.3984375" style="71" customWidth="1"/>
    <col min="4862" max="4862" width="12.69921875" style="71" customWidth="1"/>
    <col min="4863" max="4863" width="13.8984375" style="71" customWidth="1"/>
    <col min="4864" max="4864" width="14.3984375" style="71" customWidth="1"/>
    <col min="4865" max="4865" width="12.69921875" style="71" customWidth="1"/>
    <col min="4866" max="4868" width="7.3984375" style="71" customWidth="1"/>
    <col min="4869" max="4869" width="10.69921875" style="71" customWidth="1"/>
    <col min="4870" max="5102" width="9.09765625" style="71"/>
    <col min="5103" max="5103" width="6.59765625" style="71" customWidth="1"/>
    <col min="5104" max="5104" width="11.3984375" style="71" customWidth="1"/>
    <col min="5105" max="5105" width="6.8984375" style="71" customWidth="1"/>
    <col min="5106" max="5106" width="16.3984375" style="71" customWidth="1"/>
    <col min="5107" max="5107" width="14.09765625" style="71" customWidth="1"/>
    <col min="5108" max="5108" width="5.3984375" style="71" customWidth="1"/>
    <col min="5109" max="5109" width="44.8984375" style="71" customWidth="1"/>
    <col min="5110" max="5110" width="7.19921875" style="71" customWidth="1"/>
    <col min="5111" max="5111" width="6.3984375" style="71" customWidth="1"/>
    <col min="5112" max="5112" width="11.8984375" style="71" customWidth="1"/>
    <col min="5113" max="5113" width="14.59765625" style="71" customWidth="1"/>
    <col min="5114" max="5114" width="14.3984375" style="71" customWidth="1"/>
    <col min="5115" max="5115" width="12.69921875" style="71" customWidth="1"/>
    <col min="5116" max="5116" width="13.8984375" style="71" customWidth="1"/>
    <col min="5117" max="5117" width="14.3984375" style="71" customWidth="1"/>
    <col min="5118" max="5118" width="12.69921875" style="71" customWidth="1"/>
    <col min="5119" max="5119" width="13.8984375" style="71" customWidth="1"/>
    <col min="5120" max="5120" width="14.3984375" style="71" customWidth="1"/>
    <col min="5121" max="5121" width="12.69921875" style="71" customWidth="1"/>
    <col min="5122" max="5124" width="7.3984375" style="71" customWidth="1"/>
    <col min="5125" max="5125" width="10.69921875" style="71" customWidth="1"/>
    <col min="5126" max="5358" width="9.09765625" style="71"/>
    <col min="5359" max="5359" width="6.59765625" style="71" customWidth="1"/>
    <col min="5360" max="5360" width="11.3984375" style="71" customWidth="1"/>
    <col min="5361" max="5361" width="6.8984375" style="71" customWidth="1"/>
    <col min="5362" max="5362" width="16.3984375" style="71" customWidth="1"/>
    <col min="5363" max="5363" width="14.09765625" style="71" customWidth="1"/>
    <col min="5364" max="5364" width="5.3984375" style="71" customWidth="1"/>
    <col min="5365" max="5365" width="44.8984375" style="71" customWidth="1"/>
    <col min="5366" max="5366" width="7.19921875" style="71" customWidth="1"/>
    <col min="5367" max="5367" width="6.3984375" style="71" customWidth="1"/>
    <col min="5368" max="5368" width="11.8984375" style="71" customWidth="1"/>
    <col min="5369" max="5369" width="14.59765625" style="71" customWidth="1"/>
    <col min="5370" max="5370" width="14.3984375" style="71" customWidth="1"/>
    <col min="5371" max="5371" width="12.69921875" style="71" customWidth="1"/>
    <col min="5372" max="5372" width="13.8984375" style="71" customWidth="1"/>
    <col min="5373" max="5373" width="14.3984375" style="71" customWidth="1"/>
    <col min="5374" max="5374" width="12.69921875" style="71" customWidth="1"/>
    <col min="5375" max="5375" width="13.8984375" style="71" customWidth="1"/>
    <col min="5376" max="5376" width="14.3984375" style="71" customWidth="1"/>
    <col min="5377" max="5377" width="12.69921875" style="71" customWidth="1"/>
    <col min="5378" max="5380" width="7.3984375" style="71" customWidth="1"/>
    <col min="5381" max="5381" width="10.69921875" style="71" customWidth="1"/>
    <col min="5382" max="5614" width="9.09765625" style="71"/>
    <col min="5615" max="5615" width="6.59765625" style="71" customWidth="1"/>
    <col min="5616" max="5616" width="11.3984375" style="71" customWidth="1"/>
    <col min="5617" max="5617" width="6.8984375" style="71" customWidth="1"/>
    <col min="5618" max="5618" width="16.3984375" style="71" customWidth="1"/>
    <col min="5619" max="5619" width="14.09765625" style="71" customWidth="1"/>
    <col min="5620" max="5620" width="5.3984375" style="71" customWidth="1"/>
    <col min="5621" max="5621" width="44.8984375" style="71" customWidth="1"/>
    <col min="5622" max="5622" width="7.19921875" style="71" customWidth="1"/>
    <col min="5623" max="5623" width="6.3984375" style="71" customWidth="1"/>
    <col min="5624" max="5624" width="11.8984375" style="71" customWidth="1"/>
    <col min="5625" max="5625" width="14.59765625" style="71" customWidth="1"/>
    <col min="5626" max="5626" width="14.3984375" style="71" customWidth="1"/>
    <col min="5627" max="5627" width="12.69921875" style="71" customWidth="1"/>
    <col min="5628" max="5628" width="13.8984375" style="71" customWidth="1"/>
    <col min="5629" max="5629" width="14.3984375" style="71" customWidth="1"/>
    <col min="5630" max="5630" width="12.69921875" style="71" customWidth="1"/>
    <col min="5631" max="5631" width="13.8984375" style="71" customWidth="1"/>
    <col min="5632" max="5632" width="14.3984375" style="71" customWidth="1"/>
    <col min="5633" max="5633" width="12.69921875" style="71" customWidth="1"/>
    <col min="5634" max="5636" width="7.3984375" style="71" customWidth="1"/>
    <col min="5637" max="5637" width="10.69921875" style="71" customWidth="1"/>
    <col min="5638" max="5870" width="9.09765625" style="71"/>
    <col min="5871" max="5871" width="6.59765625" style="71" customWidth="1"/>
    <col min="5872" max="5872" width="11.3984375" style="71" customWidth="1"/>
    <col min="5873" max="5873" width="6.8984375" style="71" customWidth="1"/>
    <col min="5874" max="5874" width="16.3984375" style="71" customWidth="1"/>
    <col min="5875" max="5875" width="14.09765625" style="71" customWidth="1"/>
    <col min="5876" max="5876" width="5.3984375" style="71" customWidth="1"/>
    <col min="5877" max="5877" width="44.8984375" style="71" customWidth="1"/>
    <col min="5878" max="5878" width="7.19921875" style="71" customWidth="1"/>
    <col min="5879" max="5879" width="6.3984375" style="71" customWidth="1"/>
    <col min="5880" max="5880" width="11.8984375" style="71" customWidth="1"/>
    <col min="5881" max="5881" width="14.59765625" style="71" customWidth="1"/>
    <col min="5882" max="5882" width="14.3984375" style="71" customWidth="1"/>
    <col min="5883" max="5883" width="12.69921875" style="71" customWidth="1"/>
    <col min="5884" max="5884" width="13.8984375" style="71" customWidth="1"/>
    <col min="5885" max="5885" width="14.3984375" style="71" customWidth="1"/>
    <col min="5886" max="5886" width="12.69921875" style="71" customWidth="1"/>
    <col min="5887" max="5887" width="13.8984375" style="71" customWidth="1"/>
    <col min="5888" max="5888" width="14.3984375" style="71" customWidth="1"/>
    <col min="5889" max="5889" width="12.69921875" style="71" customWidth="1"/>
    <col min="5890" max="5892" width="7.3984375" style="71" customWidth="1"/>
    <col min="5893" max="5893" width="10.69921875" style="71" customWidth="1"/>
    <col min="5894" max="6126" width="9.09765625" style="71"/>
    <col min="6127" max="6127" width="6.59765625" style="71" customWidth="1"/>
    <col min="6128" max="6128" width="11.3984375" style="71" customWidth="1"/>
    <col min="6129" max="6129" width="6.8984375" style="71" customWidth="1"/>
    <col min="6130" max="6130" width="16.3984375" style="71" customWidth="1"/>
    <col min="6131" max="6131" width="14.09765625" style="71" customWidth="1"/>
    <col min="6132" max="6132" width="5.3984375" style="71" customWidth="1"/>
    <col min="6133" max="6133" width="44.8984375" style="71" customWidth="1"/>
    <col min="6134" max="6134" width="7.19921875" style="71" customWidth="1"/>
    <col min="6135" max="6135" width="6.3984375" style="71" customWidth="1"/>
    <col min="6136" max="6136" width="11.8984375" style="71" customWidth="1"/>
    <col min="6137" max="6137" width="14.59765625" style="71" customWidth="1"/>
    <col min="6138" max="6138" width="14.3984375" style="71" customWidth="1"/>
    <col min="6139" max="6139" width="12.69921875" style="71" customWidth="1"/>
    <col min="6140" max="6140" width="13.8984375" style="71" customWidth="1"/>
    <col min="6141" max="6141" width="14.3984375" style="71" customWidth="1"/>
    <col min="6142" max="6142" width="12.69921875" style="71" customWidth="1"/>
    <col min="6143" max="6143" width="13.8984375" style="71" customWidth="1"/>
    <col min="6144" max="6144" width="14.3984375" style="71" customWidth="1"/>
    <col min="6145" max="6145" width="12.69921875" style="71" customWidth="1"/>
    <col min="6146" max="6148" width="7.3984375" style="71" customWidth="1"/>
    <col min="6149" max="6149" width="10.69921875" style="71" customWidth="1"/>
    <col min="6150" max="6382" width="9.09765625" style="71"/>
    <col min="6383" max="6383" width="6.59765625" style="71" customWidth="1"/>
    <col min="6384" max="6384" width="11.3984375" style="71" customWidth="1"/>
    <col min="6385" max="6385" width="6.8984375" style="71" customWidth="1"/>
    <col min="6386" max="6386" width="16.3984375" style="71" customWidth="1"/>
    <col min="6387" max="6387" width="14.09765625" style="71" customWidth="1"/>
    <col min="6388" max="6388" width="5.3984375" style="71" customWidth="1"/>
    <col min="6389" max="6389" width="44.8984375" style="71" customWidth="1"/>
    <col min="6390" max="6390" width="7.19921875" style="71" customWidth="1"/>
    <col min="6391" max="6391" width="6.3984375" style="71" customWidth="1"/>
    <col min="6392" max="6392" width="11.8984375" style="71" customWidth="1"/>
    <col min="6393" max="6393" width="14.59765625" style="71" customWidth="1"/>
    <col min="6394" max="6394" width="14.3984375" style="71" customWidth="1"/>
    <col min="6395" max="6395" width="12.69921875" style="71" customWidth="1"/>
    <col min="6396" max="6396" width="13.8984375" style="71" customWidth="1"/>
    <col min="6397" max="6397" width="14.3984375" style="71" customWidth="1"/>
    <col min="6398" max="6398" width="12.69921875" style="71" customWidth="1"/>
    <col min="6399" max="6399" width="13.8984375" style="71" customWidth="1"/>
    <col min="6400" max="6400" width="14.3984375" style="71" customWidth="1"/>
    <col min="6401" max="6401" width="12.69921875" style="71" customWidth="1"/>
    <col min="6402" max="6404" width="7.3984375" style="71" customWidth="1"/>
    <col min="6405" max="6405" width="10.69921875" style="71" customWidth="1"/>
    <col min="6406" max="6638" width="9.09765625" style="71"/>
    <col min="6639" max="6639" width="6.59765625" style="71" customWidth="1"/>
    <col min="6640" max="6640" width="11.3984375" style="71" customWidth="1"/>
    <col min="6641" max="6641" width="6.8984375" style="71" customWidth="1"/>
    <col min="6642" max="6642" width="16.3984375" style="71" customWidth="1"/>
    <col min="6643" max="6643" width="14.09765625" style="71" customWidth="1"/>
    <col min="6644" max="6644" width="5.3984375" style="71" customWidth="1"/>
    <col min="6645" max="6645" width="44.8984375" style="71" customWidth="1"/>
    <col min="6646" max="6646" width="7.19921875" style="71" customWidth="1"/>
    <col min="6647" max="6647" width="6.3984375" style="71" customWidth="1"/>
    <col min="6648" max="6648" width="11.8984375" style="71" customWidth="1"/>
    <col min="6649" max="6649" width="14.59765625" style="71" customWidth="1"/>
    <col min="6650" max="6650" width="14.3984375" style="71" customWidth="1"/>
    <col min="6651" max="6651" width="12.69921875" style="71" customWidth="1"/>
    <col min="6652" max="6652" width="13.8984375" style="71" customWidth="1"/>
    <col min="6653" max="6653" width="14.3984375" style="71" customWidth="1"/>
    <col min="6654" max="6654" width="12.69921875" style="71" customWidth="1"/>
    <col min="6655" max="6655" width="13.8984375" style="71" customWidth="1"/>
    <col min="6656" max="6656" width="14.3984375" style="71" customWidth="1"/>
    <col min="6657" max="6657" width="12.69921875" style="71" customWidth="1"/>
    <col min="6658" max="6660" width="7.3984375" style="71" customWidth="1"/>
    <col min="6661" max="6661" width="10.69921875" style="71" customWidth="1"/>
    <col min="6662" max="6894" width="9.09765625" style="71"/>
    <col min="6895" max="6895" width="6.59765625" style="71" customWidth="1"/>
    <col min="6896" max="6896" width="11.3984375" style="71" customWidth="1"/>
    <col min="6897" max="6897" width="6.8984375" style="71" customWidth="1"/>
    <col min="6898" max="6898" width="16.3984375" style="71" customWidth="1"/>
    <col min="6899" max="6899" width="14.09765625" style="71" customWidth="1"/>
    <col min="6900" max="6900" width="5.3984375" style="71" customWidth="1"/>
    <col min="6901" max="6901" width="44.8984375" style="71" customWidth="1"/>
    <col min="6902" max="6902" width="7.19921875" style="71" customWidth="1"/>
    <col min="6903" max="6903" width="6.3984375" style="71" customWidth="1"/>
    <col min="6904" max="6904" width="11.8984375" style="71" customWidth="1"/>
    <col min="6905" max="6905" width="14.59765625" style="71" customWidth="1"/>
    <col min="6906" max="6906" width="14.3984375" style="71" customWidth="1"/>
    <col min="6907" max="6907" width="12.69921875" style="71" customWidth="1"/>
    <col min="6908" max="6908" width="13.8984375" style="71" customWidth="1"/>
    <col min="6909" max="6909" width="14.3984375" style="71" customWidth="1"/>
    <col min="6910" max="6910" width="12.69921875" style="71" customWidth="1"/>
    <col min="6911" max="6911" width="13.8984375" style="71" customWidth="1"/>
    <col min="6912" max="6912" width="14.3984375" style="71" customWidth="1"/>
    <col min="6913" max="6913" width="12.69921875" style="71" customWidth="1"/>
    <col min="6914" max="6916" width="7.3984375" style="71" customWidth="1"/>
    <col min="6917" max="6917" width="10.69921875" style="71" customWidth="1"/>
    <col min="6918" max="7150" width="9.09765625" style="71"/>
    <col min="7151" max="7151" width="6.59765625" style="71" customWidth="1"/>
    <col min="7152" max="7152" width="11.3984375" style="71" customWidth="1"/>
    <col min="7153" max="7153" width="6.8984375" style="71" customWidth="1"/>
    <col min="7154" max="7154" width="16.3984375" style="71" customWidth="1"/>
    <col min="7155" max="7155" width="14.09765625" style="71" customWidth="1"/>
    <col min="7156" max="7156" width="5.3984375" style="71" customWidth="1"/>
    <col min="7157" max="7157" width="44.8984375" style="71" customWidth="1"/>
    <col min="7158" max="7158" width="7.19921875" style="71" customWidth="1"/>
    <col min="7159" max="7159" width="6.3984375" style="71" customWidth="1"/>
    <col min="7160" max="7160" width="11.8984375" style="71" customWidth="1"/>
    <col min="7161" max="7161" width="14.59765625" style="71" customWidth="1"/>
    <col min="7162" max="7162" width="14.3984375" style="71" customWidth="1"/>
    <col min="7163" max="7163" width="12.69921875" style="71" customWidth="1"/>
    <col min="7164" max="7164" width="13.8984375" style="71" customWidth="1"/>
    <col min="7165" max="7165" width="14.3984375" style="71" customWidth="1"/>
    <col min="7166" max="7166" width="12.69921875" style="71" customWidth="1"/>
    <col min="7167" max="7167" width="13.8984375" style="71" customWidth="1"/>
    <col min="7168" max="7168" width="14.3984375" style="71" customWidth="1"/>
    <col min="7169" max="7169" width="12.69921875" style="71" customWidth="1"/>
    <col min="7170" max="7172" width="7.3984375" style="71" customWidth="1"/>
    <col min="7173" max="7173" width="10.69921875" style="71" customWidth="1"/>
    <col min="7174" max="7406" width="9.09765625" style="71"/>
    <col min="7407" max="7407" width="6.59765625" style="71" customWidth="1"/>
    <col min="7408" max="7408" width="11.3984375" style="71" customWidth="1"/>
    <col min="7409" max="7409" width="6.8984375" style="71" customWidth="1"/>
    <col min="7410" max="7410" width="16.3984375" style="71" customWidth="1"/>
    <col min="7411" max="7411" width="14.09765625" style="71" customWidth="1"/>
    <col min="7412" max="7412" width="5.3984375" style="71" customWidth="1"/>
    <col min="7413" max="7413" width="44.8984375" style="71" customWidth="1"/>
    <col min="7414" max="7414" width="7.19921875" style="71" customWidth="1"/>
    <col min="7415" max="7415" width="6.3984375" style="71" customWidth="1"/>
    <col min="7416" max="7416" width="11.8984375" style="71" customWidth="1"/>
    <col min="7417" max="7417" width="14.59765625" style="71" customWidth="1"/>
    <col min="7418" max="7418" width="14.3984375" style="71" customWidth="1"/>
    <col min="7419" max="7419" width="12.69921875" style="71" customWidth="1"/>
    <col min="7420" max="7420" width="13.8984375" style="71" customWidth="1"/>
    <col min="7421" max="7421" width="14.3984375" style="71" customWidth="1"/>
    <col min="7422" max="7422" width="12.69921875" style="71" customWidth="1"/>
    <col min="7423" max="7423" width="13.8984375" style="71" customWidth="1"/>
    <col min="7424" max="7424" width="14.3984375" style="71" customWidth="1"/>
    <col min="7425" max="7425" width="12.69921875" style="71" customWidth="1"/>
    <col min="7426" max="7428" width="7.3984375" style="71" customWidth="1"/>
    <col min="7429" max="7429" width="10.69921875" style="71" customWidth="1"/>
    <col min="7430" max="7662" width="9.09765625" style="71"/>
    <col min="7663" max="7663" width="6.59765625" style="71" customWidth="1"/>
    <col min="7664" max="7664" width="11.3984375" style="71" customWidth="1"/>
    <col min="7665" max="7665" width="6.8984375" style="71" customWidth="1"/>
    <col min="7666" max="7666" width="16.3984375" style="71" customWidth="1"/>
    <col min="7667" max="7667" width="14.09765625" style="71" customWidth="1"/>
    <col min="7668" max="7668" width="5.3984375" style="71" customWidth="1"/>
    <col min="7669" max="7669" width="44.8984375" style="71" customWidth="1"/>
    <col min="7670" max="7670" width="7.19921875" style="71" customWidth="1"/>
    <col min="7671" max="7671" width="6.3984375" style="71" customWidth="1"/>
    <col min="7672" max="7672" width="11.8984375" style="71" customWidth="1"/>
    <col min="7673" max="7673" width="14.59765625" style="71" customWidth="1"/>
    <col min="7674" max="7674" width="14.3984375" style="71" customWidth="1"/>
    <col min="7675" max="7675" width="12.69921875" style="71" customWidth="1"/>
    <col min="7676" max="7676" width="13.8984375" style="71" customWidth="1"/>
    <col min="7677" max="7677" width="14.3984375" style="71" customWidth="1"/>
    <col min="7678" max="7678" width="12.69921875" style="71" customWidth="1"/>
    <col min="7679" max="7679" width="13.8984375" style="71" customWidth="1"/>
    <col min="7680" max="7680" width="14.3984375" style="71" customWidth="1"/>
    <col min="7681" max="7681" width="12.69921875" style="71" customWidth="1"/>
    <col min="7682" max="7684" width="7.3984375" style="71" customWidth="1"/>
    <col min="7685" max="7685" width="10.69921875" style="71" customWidth="1"/>
    <col min="7686" max="7918" width="9.09765625" style="71"/>
    <col min="7919" max="7919" width="6.59765625" style="71" customWidth="1"/>
    <col min="7920" max="7920" width="11.3984375" style="71" customWidth="1"/>
    <col min="7921" max="7921" width="6.8984375" style="71" customWidth="1"/>
    <col min="7922" max="7922" width="16.3984375" style="71" customWidth="1"/>
    <col min="7923" max="7923" width="14.09765625" style="71" customWidth="1"/>
    <col min="7924" max="7924" width="5.3984375" style="71" customWidth="1"/>
    <col min="7925" max="7925" width="44.8984375" style="71" customWidth="1"/>
    <col min="7926" max="7926" width="7.19921875" style="71" customWidth="1"/>
    <col min="7927" max="7927" width="6.3984375" style="71" customWidth="1"/>
    <col min="7928" max="7928" width="11.8984375" style="71" customWidth="1"/>
    <col min="7929" max="7929" width="14.59765625" style="71" customWidth="1"/>
    <col min="7930" max="7930" width="14.3984375" style="71" customWidth="1"/>
    <col min="7931" max="7931" width="12.69921875" style="71" customWidth="1"/>
    <col min="7932" max="7932" width="13.8984375" style="71" customWidth="1"/>
    <col min="7933" max="7933" width="14.3984375" style="71" customWidth="1"/>
    <col min="7934" max="7934" width="12.69921875" style="71" customWidth="1"/>
    <col min="7935" max="7935" width="13.8984375" style="71" customWidth="1"/>
    <col min="7936" max="7936" width="14.3984375" style="71" customWidth="1"/>
    <col min="7937" max="7937" width="12.69921875" style="71" customWidth="1"/>
    <col min="7938" max="7940" width="7.3984375" style="71" customWidth="1"/>
    <col min="7941" max="7941" width="10.69921875" style="71" customWidth="1"/>
    <col min="7942" max="8174" width="9.09765625" style="71"/>
    <col min="8175" max="8175" width="6.59765625" style="71" customWidth="1"/>
    <col min="8176" max="8176" width="11.3984375" style="71" customWidth="1"/>
    <col min="8177" max="8177" width="6.8984375" style="71" customWidth="1"/>
    <col min="8178" max="8178" width="16.3984375" style="71" customWidth="1"/>
    <col min="8179" max="8179" width="14.09765625" style="71" customWidth="1"/>
    <col min="8180" max="8180" width="5.3984375" style="71" customWidth="1"/>
    <col min="8181" max="8181" width="44.8984375" style="71" customWidth="1"/>
    <col min="8182" max="8182" width="7.19921875" style="71" customWidth="1"/>
    <col min="8183" max="8183" width="6.3984375" style="71" customWidth="1"/>
    <col min="8184" max="8184" width="11.8984375" style="71" customWidth="1"/>
    <col min="8185" max="8185" width="14.59765625" style="71" customWidth="1"/>
    <col min="8186" max="8186" width="14.3984375" style="71" customWidth="1"/>
    <col min="8187" max="8187" width="12.69921875" style="71" customWidth="1"/>
    <col min="8188" max="8188" width="13.8984375" style="71" customWidth="1"/>
    <col min="8189" max="8189" width="14.3984375" style="71" customWidth="1"/>
    <col min="8190" max="8190" width="12.69921875" style="71" customWidth="1"/>
    <col min="8191" max="8191" width="13.8984375" style="71" customWidth="1"/>
    <col min="8192" max="8192" width="14.3984375" style="71" customWidth="1"/>
    <col min="8193" max="8193" width="12.69921875" style="71" customWidth="1"/>
    <col min="8194" max="8196" width="7.3984375" style="71" customWidth="1"/>
    <col min="8197" max="8197" width="10.69921875" style="71" customWidth="1"/>
    <col min="8198" max="8430" width="9.09765625" style="71"/>
    <col min="8431" max="8431" width="6.59765625" style="71" customWidth="1"/>
    <col min="8432" max="8432" width="11.3984375" style="71" customWidth="1"/>
    <col min="8433" max="8433" width="6.8984375" style="71" customWidth="1"/>
    <col min="8434" max="8434" width="16.3984375" style="71" customWidth="1"/>
    <col min="8435" max="8435" width="14.09765625" style="71" customWidth="1"/>
    <col min="8436" max="8436" width="5.3984375" style="71" customWidth="1"/>
    <col min="8437" max="8437" width="44.8984375" style="71" customWidth="1"/>
    <col min="8438" max="8438" width="7.19921875" style="71" customWidth="1"/>
    <col min="8439" max="8439" width="6.3984375" style="71" customWidth="1"/>
    <col min="8440" max="8440" width="11.8984375" style="71" customWidth="1"/>
    <col min="8441" max="8441" width="14.59765625" style="71" customWidth="1"/>
    <col min="8442" max="8442" width="14.3984375" style="71" customWidth="1"/>
    <col min="8443" max="8443" width="12.69921875" style="71" customWidth="1"/>
    <col min="8444" max="8444" width="13.8984375" style="71" customWidth="1"/>
    <col min="8445" max="8445" width="14.3984375" style="71" customWidth="1"/>
    <col min="8446" max="8446" width="12.69921875" style="71" customWidth="1"/>
    <col min="8447" max="8447" width="13.8984375" style="71" customWidth="1"/>
    <col min="8448" max="8448" width="14.3984375" style="71" customWidth="1"/>
    <col min="8449" max="8449" width="12.69921875" style="71" customWidth="1"/>
    <col min="8450" max="8452" width="7.3984375" style="71" customWidth="1"/>
    <col min="8453" max="8453" width="10.69921875" style="71" customWidth="1"/>
    <col min="8454" max="8686" width="9.09765625" style="71"/>
    <col min="8687" max="8687" width="6.59765625" style="71" customWidth="1"/>
    <col min="8688" max="8688" width="11.3984375" style="71" customWidth="1"/>
    <col min="8689" max="8689" width="6.8984375" style="71" customWidth="1"/>
    <col min="8690" max="8690" width="16.3984375" style="71" customWidth="1"/>
    <col min="8691" max="8691" width="14.09765625" style="71" customWidth="1"/>
    <col min="8692" max="8692" width="5.3984375" style="71" customWidth="1"/>
    <col min="8693" max="8693" width="44.8984375" style="71" customWidth="1"/>
    <col min="8694" max="8694" width="7.19921875" style="71" customWidth="1"/>
    <col min="8695" max="8695" width="6.3984375" style="71" customWidth="1"/>
    <col min="8696" max="8696" width="11.8984375" style="71" customWidth="1"/>
    <col min="8697" max="8697" width="14.59765625" style="71" customWidth="1"/>
    <col min="8698" max="8698" width="14.3984375" style="71" customWidth="1"/>
    <col min="8699" max="8699" width="12.69921875" style="71" customWidth="1"/>
    <col min="8700" max="8700" width="13.8984375" style="71" customWidth="1"/>
    <col min="8701" max="8701" width="14.3984375" style="71" customWidth="1"/>
    <col min="8702" max="8702" width="12.69921875" style="71" customWidth="1"/>
    <col min="8703" max="8703" width="13.8984375" style="71" customWidth="1"/>
    <col min="8704" max="8704" width="14.3984375" style="71" customWidth="1"/>
    <col min="8705" max="8705" width="12.69921875" style="71" customWidth="1"/>
    <col min="8706" max="8708" width="7.3984375" style="71" customWidth="1"/>
    <col min="8709" max="8709" width="10.69921875" style="71" customWidth="1"/>
    <col min="8710" max="8942" width="9.09765625" style="71"/>
    <col min="8943" max="8943" width="6.59765625" style="71" customWidth="1"/>
    <col min="8944" max="8944" width="11.3984375" style="71" customWidth="1"/>
    <col min="8945" max="8945" width="6.8984375" style="71" customWidth="1"/>
    <col min="8946" max="8946" width="16.3984375" style="71" customWidth="1"/>
    <col min="8947" max="8947" width="14.09765625" style="71" customWidth="1"/>
    <col min="8948" max="8948" width="5.3984375" style="71" customWidth="1"/>
    <col min="8949" max="8949" width="44.8984375" style="71" customWidth="1"/>
    <col min="8950" max="8950" width="7.19921875" style="71" customWidth="1"/>
    <col min="8951" max="8951" width="6.3984375" style="71" customWidth="1"/>
    <col min="8952" max="8952" width="11.8984375" style="71" customWidth="1"/>
    <col min="8953" max="8953" width="14.59765625" style="71" customWidth="1"/>
    <col min="8954" max="8954" width="14.3984375" style="71" customWidth="1"/>
    <col min="8955" max="8955" width="12.69921875" style="71" customWidth="1"/>
    <col min="8956" max="8956" width="13.8984375" style="71" customWidth="1"/>
    <col min="8957" max="8957" width="14.3984375" style="71" customWidth="1"/>
    <col min="8958" max="8958" width="12.69921875" style="71" customWidth="1"/>
    <col min="8959" max="8959" width="13.8984375" style="71" customWidth="1"/>
    <col min="8960" max="8960" width="14.3984375" style="71" customWidth="1"/>
    <col min="8961" max="8961" width="12.69921875" style="71" customWidth="1"/>
    <col min="8962" max="8964" width="7.3984375" style="71" customWidth="1"/>
    <col min="8965" max="8965" width="10.69921875" style="71" customWidth="1"/>
    <col min="8966" max="9198" width="9.09765625" style="71"/>
    <col min="9199" max="9199" width="6.59765625" style="71" customWidth="1"/>
    <col min="9200" max="9200" width="11.3984375" style="71" customWidth="1"/>
    <col min="9201" max="9201" width="6.8984375" style="71" customWidth="1"/>
    <col min="9202" max="9202" width="16.3984375" style="71" customWidth="1"/>
    <col min="9203" max="9203" width="14.09765625" style="71" customWidth="1"/>
    <col min="9204" max="9204" width="5.3984375" style="71" customWidth="1"/>
    <col min="9205" max="9205" width="44.8984375" style="71" customWidth="1"/>
    <col min="9206" max="9206" width="7.19921875" style="71" customWidth="1"/>
    <col min="9207" max="9207" width="6.3984375" style="71" customWidth="1"/>
    <col min="9208" max="9208" width="11.8984375" style="71" customWidth="1"/>
    <col min="9209" max="9209" width="14.59765625" style="71" customWidth="1"/>
    <col min="9210" max="9210" width="14.3984375" style="71" customWidth="1"/>
    <col min="9211" max="9211" width="12.69921875" style="71" customWidth="1"/>
    <col min="9212" max="9212" width="13.8984375" style="71" customWidth="1"/>
    <col min="9213" max="9213" width="14.3984375" style="71" customWidth="1"/>
    <col min="9214" max="9214" width="12.69921875" style="71" customWidth="1"/>
    <col min="9215" max="9215" width="13.8984375" style="71" customWidth="1"/>
    <col min="9216" max="9216" width="14.3984375" style="71" customWidth="1"/>
    <col min="9217" max="9217" width="12.69921875" style="71" customWidth="1"/>
    <col min="9218" max="9220" width="7.3984375" style="71" customWidth="1"/>
    <col min="9221" max="9221" width="10.69921875" style="71" customWidth="1"/>
    <col min="9222" max="9454" width="9.09765625" style="71"/>
    <col min="9455" max="9455" width="6.59765625" style="71" customWidth="1"/>
    <col min="9456" max="9456" width="11.3984375" style="71" customWidth="1"/>
    <col min="9457" max="9457" width="6.8984375" style="71" customWidth="1"/>
    <col min="9458" max="9458" width="16.3984375" style="71" customWidth="1"/>
    <col min="9459" max="9459" width="14.09765625" style="71" customWidth="1"/>
    <col min="9460" max="9460" width="5.3984375" style="71" customWidth="1"/>
    <col min="9461" max="9461" width="44.8984375" style="71" customWidth="1"/>
    <col min="9462" max="9462" width="7.19921875" style="71" customWidth="1"/>
    <col min="9463" max="9463" width="6.3984375" style="71" customWidth="1"/>
    <col min="9464" max="9464" width="11.8984375" style="71" customWidth="1"/>
    <col min="9465" max="9465" width="14.59765625" style="71" customWidth="1"/>
    <col min="9466" max="9466" width="14.3984375" style="71" customWidth="1"/>
    <col min="9467" max="9467" width="12.69921875" style="71" customWidth="1"/>
    <col min="9468" max="9468" width="13.8984375" style="71" customWidth="1"/>
    <col min="9469" max="9469" width="14.3984375" style="71" customWidth="1"/>
    <col min="9470" max="9470" width="12.69921875" style="71" customWidth="1"/>
    <col min="9471" max="9471" width="13.8984375" style="71" customWidth="1"/>
    <col min="9472" max="9472" width="14.3984375" style="71" customWidth="1"/>
    <col min="9473" max="9473" width="12.69921875" style="71" customWidth="1"/>
    <col min="9474" max="9476" width="7.3984375" style="71" customWidth="1"/>
    <col min="9477" max="9477" width="10.69921875" style="71" customWidth="1"/>
    <col min="9478" max="9710" width="9.09765625" style="71"/>
    <col min="9711" max="9711" width="6.59765625" style="71" customWidth="1"/>
    <col min="9712" max="9712" width="11.3984375" style="71" customWidth="1"/>
    <col min="9713" max="9713" width="6.8984375" style="71" customWidth="1"/>
    <col min="9714" max="9714" width="16.3984375" style="71" customWidth="1"/>
    <col min="9715" max="9715" width="14.09765625" style="71" customWidth="1"/>
    <col min="9716" max="9716" width="5.3984375" style="71" customWidth="1"/>
    <col min="9717" max="9717" width="44.8984375" style="71" customWidth="1"/>
    <col min="9718" max="9718" width="7.19921875" style="71" customWidth="1"/>
    <col min="9719" max="9719" width="6.3984375" style="71" customWidth="1"/>
    <col min="9720" max="9720" width="11.8984375" style="71" customWidth="1"/>
    <col min="9721" max="9721" width="14.59765625" style="71" customWidth="1"/>
    <col min="9722" max="9722" width="14.3984375" style="71" customWidth="1"/>
    <col min="9723" max="9723" width="12.69921875" style="71" customWidth="1"/>
    <col min="9724" max="9724" width="13.8984375" style="71" customWidth="1"/>
    <col min="9725" max="9725" width="14.3984375" style="71" customWidth="1"/>
    <col min="9726" max="9726" width="12.69921875" style="71" customWidth="1"/>
    <col min="9727" max="9727" width="13.8984375" style="71" customWidth="1"/>
    <col min="9728" max="9728" width="14.3984375" style="71" customWidth="1"/>
    <col min="9729" max="9729" width="12.69921875" style="71" customWidth="1"/>
    <col min="9730" max="9732" width="7.3984375" style="71" customWidth="1"/>
    <col min="9733" max="9733" width="10.69921875" style="71" customWidth="1"/>
    <col min="9734" max="9966" width="9.09765625" style="71"/>
    <col min="9967" max="9967" width="6.59765625" style="71" customWidth="1"/>
    <col min="9968" max="9968" width="11.3984375" style="71" customWidth="1"/>
    <col min="9969" max="9969" width="6.8984375" style="71" customWidth="1"/>
    <col min="9970" max="9970" width="16.3984375" style="71" customWidth="1"/>
    <col min="9971" max="9971" width="14.09765625" style="71" customWidth="1"/>
    <col min="9972" max="9972" width="5.3984375" style="71" customWidth="1"/>
    <col min="9973" max="9973" width="44.8984375" style="71" customWidth="1"/>
    <col min="9974" max="9974" width="7.19921875" style="71" customWidth="1"/>
    <col min="9975" max="9975" width="6.3984375" style="71" customWidth="1"/>
    <col min="9976" max="9976" width="11.8984375" style="71" customWidth="1"/>
    <col min="9977" max="9977" width="14.59765625" style="71" customWidth="1"/>
    <col min="9978" max="9978" width="14.3984375" style="71" customWidth="1"/>
    <col min="9979" max="9979" width="12.69921875" style="71" customWidth="1"/>
    <col min="9980" max="9980" width="13.8984375" style="71" customWidth="1"/>
    <col min="9981" max="9981" width="14.3984375" style="71" customWidth="1"/>
    <col min="9982" max="9982" width="12.69921875" style="71" customWidth="1"/>
    <col min="9983" max="9983" width="13.8984375" style="71" customWidth="1"/>
    <col min="9984" max="9984" width="14.3984375" style="71" customWidth="1"/>
    <col min="9985" max="9985" width="12.69921875" style="71" customWidth="1"/>
    <col min="9986" max="9988" width="7.3984375" style="71" customWidth="1"/>
    <col min="9989" max="9989" width="10.69921875" style="71" customWidth="1"/>
    <col min="9990" max="10222" width="9.09765625" style="71"/>
    <col min="10223" max="10223" width="6.59765625" style="71" customWidth="1"/>
    <col min="10224" max="10224" width="11.3984375" style="71" customWidth="1"/>
    <col min="10225" max="10225" width="6.8984375" style="71" customWidth="1"/>
    <col min="10226" max="10226" width="16.3984375" style="71" customWidth="1"/>
    <col min="10227" max="10227" width="14.09765625" style="71" customWidth="1"/>
    <col min="10228" max="10228" width="5.3984375" style="71" customWidth="1"/>
    <col min="10229" max="10229" width="44.8984375" style="71" customWidth="1"/>
    <col min="10230" max="10230" width="7.19921875" style="71" customWidth="1"/>
    <col min="10231" max="10231" width="6.3984375" style="71" customWidth="1"/>
    <col min="10232" max="10232" width="11.8984375" style="71" customWidth="1"/>
    <col min="10233" max="10233" width="14.59765625" style="71" customWidth="1"/>
    <col min="10234" max="10234" width="14.3984375" style="71" customWidth="1"/>
    <col min="10235" max="10235" width="12.69921875" style="71" customWidth="1"/>
    <col min="10236" max="10236" width="13.8984375" style="71" customWidth="1"/>
    <col min="10237" max="10237" width="14.3984375" style="71" customWidth="1"/>
    <col min="10238" max="10238" width="12.69921875" style="71" customWidth="1"/>
    <col min="10239" max="10239" width="13.8984375" style="71" customWidth="1"/>
    <col min="10240" max="10240" width="14.3984375" style="71" customWidth="1"/>
    <col min="10241" max="10241" width="12.69921875" style="71" customWidth="1"/>
    <col min="10242" max="10244" width="7.3984375" style="71" customWidth="1"/>
    <col min="10245" max="10245" width="10.69921875" style="71" customWidth="1"/>
    <col min="10246" max="10478" width="9.09765625" style="71"/>
    <col min="10479" max="10479" width="6.59765625" style="71" customWidth="1"/>
    <col min="10480" max="10480" width="11.3984375" style="71" customWidth="1"/>
    <col min="10481" max="10481" width="6.8984375" style="71" customWidth="1"/>
    <col min="10482" max="10482" width="16.3984375" style="71" customWidth="1"/>
    <col min="10483" max="10483" width="14.09765625" style="71" customWidth="1"/>
    <col min="10484" max="10484" width="5.3984375" style="71" customWidth="1"/>
    <col min="10485" max="10485" width="44.8984375" style="71" customWidth="1"/>
    <col min="10486" max="10486" width="7.19921875" style="71" customWidth="1"/>
    <col min="10487" max="10487" width="6.3984375" style="71" customWidth="1"/>
    <col min="10488" max="10488" width="11.8984375" style="71" customWidth="1"/>
    <col min="10489" max="10489" width="14.59765625" style="71" customWidth="1"/>
    <col min="10490" max="10490" width="14.3984375" style="71" customWidth="1"/>
    <col min="10491" max="10491" width="12.69921875" style="71" customWidth="1"/>
    <col min="10492" max="10492" width="13.8984375" style="71" customWidth="1"/>
    <col min="10493" max="10493" width="14.3984375" style="71" customWidth="1"/>
    <col min="10494" max="10494" width="12.69921875" style="71" customWidth="1"/>
    <col min="10495" max="10495" width="13.8984375" style="71" customWidth="1"/>
    <col min="10496" max="10496" width="14.3984375" style="71" customWidth="1"/>
    <col min="10497" max="10497" width="12.69921875" style="71" customWidth="1"/>
    <col min="10498" max="10500" width="7.3984375" style="71" customWidth="1"/>
    <col min="10501" max="10501" width="10.69921875" style="71" customWidth="1"/>
    <col min="10502" max="10734" width="9.09765625" style="71"/>
    <col min="10735" max="10735" width="6.59765625" style="71" customWidth="1"/>
    <col min="10736" max="10736" width="11.3984375" style="71" customWidth="1"/>
    <col min="10737" max="10737" width="6.8984375" style="71" customWidth="1"/>
    <col min="10738" max="10738" width="16.3984375" style="71" customWidth="1"/>
    <col min="10739" max="10739" width="14.09765625" style="71" customWidth="1"/>
    <col min="10740" max="10740" width="5.3984375" style="71" customWidth="1"/>
    <col min="10741" max="10741" width="44.8984375" style="71" customWidth="1"/>
    <col min="10742" max="10742" width="7.19921875" style="71" customWidth="1"/>
    <col min="10743" max="10743" width="6.3984375" style="71" customWidth="1"/>
    <col min="10744" max="10744" width="11.8984375" style="71" customWidth="1"/>
    <col min="10745" max="10745" width="14.59765625" style="71" customWidth="1"/>
    <col min="10746" max="10746" width="14.3984375" style="71" customWidth="1"/>
    <col min="10747" max="10747" width="12.69921875" style="71" customWidth="1"/>
    <col min="10748" max="10748" width="13.8984375" style="71" customWidth="1"/>
    <col min="10749" max="10749" width="14.3984375" style="71" customWidth="1"/>
    <col min="10750" max="10750" width="12.69921875" style="71" customWidth="1"/>
    <col min="10751" max="10751" width="13.8984375" style="71" customWidth="1"/>
    <col min="10752" max="10752" width="14.3984375" style="71" customWidth="1"/>
    <col min="10753" max="10753" width="12.69921875" style="71" customWidth="1"/>
    <col min="10754" max="10756" width="7.3984375" style="71" customWidth="1"/>
    <col min="10757" max="10757" width="10.69921875" style="71" customWidth="1"/>
    <col min="10758" max="10990" width="9.09765625" style="71"/>
    <col min="10991" max="10991" width="6.59765625" style="71" customWidth="1"/>
    <col min="10992" max="10992" width="11.3984375" style="71" customWidth="1"/>
    <col min="10993" max="10993" width="6.8984375" style="71" customWidth="1"/>
    <col min="10994" max="10994" width="16.3984375" style="71" customWidth="1"/>
    <col min="10995" max="10995" width="14.09765625" style="71" customWidth="1"/>
    <col min="10996" max="10996" width="5.3984375" style="71" customWidth="1"/>
    <col min="10997" max="10997" width="44.8984375" style="71" customWidth="1"/>
    <col min="10998" max="10998" width="7.19921875" style="71" customWidth="1"/>
    <col min="10999" max="10999" width="6.3984375" style="71" customWidth="1"/>
    <col min="11000" max="11000" width="11.8984375" style="71" customWidth="1"/>
    <col min="11001" max="11001" width="14.59765625" style="71" customWidth="1"/>
    <col min="11002" max="11002" width="14.3984375" style="71" customWidth="1"/>
    <col min="11003" max="11003" width="12.69921875" style="71" customWidth="1"/>
    <col min="11004" max="11004" width="13.8984375" style="71" customWidth="1"/>
    <col min="11005" max="11005" width="14.3984375" style="71" customWidth="1"/>
    <col min="11006" max="11006" width="12.69921875" style="71" customWidth="1"/>
    <col min="11007" max="11007" width="13.8984375" style="71" customWidth="1"/>
    <col min="11008" max="11008" width="14.3984375" style="71" customWidth="1"/>
    <col min="11009" max="11009" width="12.69921875" style="71" customWidth="1"/>
    <col min="11010" max="11012" width="7.3984375" style="71" customWidth="1"/>
    <col min="11013" max="11013" width="10.69921875" style="71" customWidth="1"/>
    <col min="11014" max="11246" width="9.09765625" style="71"/>
    <col min="11247" max="11247" width="6.59765625" style="71" customWidth="1"/>
    <col min="11248" max="11248" width="11.3984375" style="71" customWidth="1"/>
    <col min="11249" max="11249" width="6.8984375" style="71" customWidth="1"/>
    <col min="11250" max="11250" width="16.3984375" style="71" customWidth="1"/>
    <col min="11251" max="11251" width="14.09765625" style="71" customWidth="1"/>
    <col min="11252" max="11252" width="5.3984375" style="71" customWidth="1"/>
    <col min="11253" max="11253" width="44.8984375" style="71" customWidth="1"/>
    <col min="11254" max="11254" width="7.19921875" style="71" customWidth="1"/>
    <col min="11255" max="11255" width="6.3984375" style="71" customWidth="1"/>
    <col min="11256" max="11256" width="11.8984375" style="71" customWidth="1"/>
    <col min="11257" max="11257" width="14.59765625" style="71" customWidth="1"/>
    <col min="11258" max="11258" width="14.3984375" style="71" customWidth="1"/>
    <col min="11259" max="11259" width="12.69921875" style="71" customWidth="1"/>
    <col min="11260" max="11260" width="13.8984375" style="71" customWidth="1"/>
    <col min="11261" max="11261" width="14.3984375" style="71" customWidth="1"/>
    <col min="11262" max="11262" width="12.69921875" style="71" customWidth="1"/>
    <col min="11263" max="11263" width="13.8984375" style="71" customWidth="1"/>
    <col min="11264" max="11264" width="14.3984375" style="71" customWidth="1"/>
    <col min="11265" max="11265" width="12.69921875" style="71" customWidth="1"/>
    <col min="11266" max="11268" width="7.3984375" style="71" customWidth="1"/>
    <col min="11269" max="11269" width="10.69921875" style="71" customWidth="1"/>
    <col min="11270" max="11502" width="9.09765625" style="71"/>
    <col min="11503" max="11503" width="6.59765625" style="71" customWidth="1"/>
    <col min="11504" max="11504" width="11.3984375" style="71" customWidth="1"/>
    <col min="11505" max="11505" width="6.8984375" style="71" customWidth="1"/>
    <col min="11506" max="11506" width="16.3984375" style="71" customWidth="1"/>
    <col min="11507" max="11507" width="14.09765625" style="71" customWidth="1"/>
    <col min="11508" max="11508" width="5.3984375" style="71" customWidth="1"/>
    <col min="11509" max="11509" width="44.8984375" style="71" customWidth="1"/>
    <col min="11510" max="11510" width="7.19921875" style="71" customWidth="1"/>
    <col min="11511" max="11511" width="6.3984375" style="71" customWidth="1"/>
    <col min="11512" max="11512" width="11.8984375" style="71" customWidth="1"/>
    <col min="11513" max="11513" width="14.59765625" style="71" customWidth="1"/>
    <col min="11514" max="11514" width="14.3984375" style="71" customWidth="1"/>
    <col min="11515" max="11515" width="12.69921875" style="71" customWidth="1"/>
    <col min="11516" max="11516" width="13.8984375" style="71" customWidth="1"/>
    <col min="11517" max="11517" width="14.3984375" style="71" customWidth="1"/>
    <col min="11518" max="11518" width="12.69921875" style="71" customWidth="1"/>
    <col min="11519" max="11519" width="13.8984375" style="71" customWidth="1"/>
    <col min="11520" max="11520" width="14.3984375" style="71" customWidth="1"/>
    <col min="11521" max="11521" width="12.69921875" style="71" customWidth="1"/>
    <col min="11522" max="11524" width="7.3984375" style="71" customWidth="1"/>
    <col min="11525" max="11525" width="10.69921875" style="71" customWidth="1"/>
    <col min="11526" max="11758" width="9.09765625" style="71"/>
    <col min="11759" max="11759" width="6.59765625" style="71" customWidth="1"/>
    <col min="11760" max="11760" width="11.3984375" style="71" customWidth="1"/>
    <col min="11761" max="11761" width="6.8984375" style="71" customWidth="1"/>
    <col min="11762" max="11762" width="16.3984375" style="71" customWidth="1"/>
    <col min="11763" max="11763" width="14.09765625" style="71" customWidth="1"/>
    <col min="11764" max="11764" width="5.3984375" style="71" customWidth="1"/>
    <col min="11765" max="11765" width="44.8984375" style="71" customWidth="1"/>
    <col min="11766" max="11766" width="7.19921875" style="71" customWidth="1"/>
    <col min="11767" max="11767" width="6.3984375" style="71" customWidth="1"/>
    <col min="11768" max="11768" width="11.8984375" style="71" customWidth="1"/>
    <col min="11769" max="11769" width="14.59765625" style="71" customWidth="1"/>
    <col min="11770" max="11770" width="14.3984375" style="71" customWidth="1"/>
    <col min="11771" max="11771" width="12.69921875" style="71" customWidth="1"/>
    <col min="11772" max="11772" width="13.8984375" style="71" customWidth="1"/>
    <col min="11773" max="11773" width="14.3984375" style="71" customWidth="1"/>
    <col min="11774" max="11774" width="12.69921875" style="71" customWidth="1"/>
    <col min="11775" max="11775" width="13.8984375" style="71" customWidth="1"/>
    <col min="11776" max="11776" width="14.3984375" style="71" customWidth="1"/>
    <col min="11777" max="11777" width="12.69921875" style="71" customWidth="1"/>
    <col min="11778" max="11780" width="7.3984375" style="71" customWidth="1"/>
    <col min="11781" max="11781" width="10.69921875" style="71" customWidth="1"/>
    <col min="11782" max="12014" width="9.09765625" style="71"/>
    <col min="12015" max="12015" width="6.59765625" style="71" customWidth="1"/>
    <col min="12016" max="12016" width="11.3984375" style="71" customWidth="1"/>
    <col min="12017" max="12017" width="6.8984375" style="71" customWidth="1"/>
    <col min="12018" max="12018" width="16.3984375" style="71" customWidth="1"/>
    <col min="12019" max="12019" width="14.09765625" style="71" customWidth="1"/>
    <col min="12020" max="12020" width="5.3984375" style="71" customWidth="1"/>
    <col min="12021" max="12021" width="44.8984375" style="71" customWidth="1"/>
    <col min="12022" max="12022" width="7.19921875" style="71" customWidth="1"/>
    <col min="12023" max="12023" width="6.3984375" style="71" customWidth="1"/>
    <col min="12024" max="12024" width="11.8984375" style="71" customWidth="1"/>
    <col min="12025" max="12025" width="14.59765625" style="71" customWidth="1"/>
    <col min="12026" max="12026" width="14.3984375" style="71" customWidth="1"/>
    <col min="12027" max="12027" width="12.69921875" style="71" customWidth="1"/>
    <col min="12028" max="12028" width="13.8984375" style="71" customWidth="1"/>
    <col min="12029" max="12029" width="14.3984375" style="71" customWidth="1"/>
    <col min="12030" max="12030" width="12.69921875" style="71" customWidth="1"/>
    <col min="12031" max="12031" width="13.8984375" style="71" customWidth="1"/>
    <col min="12032" max="12032" width="14.3984375" style="71" customWidth="1"/>
    <col min="12033" max="12033" width="12.69921875" style="71" customWidth="1"/>
    <col min="12034" max="12036" width="7.3984375" style="71" customWidth="1"/>
    <col min="12037" max="12037" width="10.69921875" style="71" customWidth="1"/>
    <col min="12038" max="12270" width="9.09765625" style="71"/>
    <col min="12271" max="12271" width="6.59765625" style="71" customWidth="1"/>
    <col min="12272" max="12272" width="11.3984375" style="71" customWidth="1"/>
    <col min="12273" max="12273" width="6.8984375" style="71" customWidth="1"/>
    <col min="12274" max="12274" width="16.3984375" style="71" customWidth="1"/>
    <col min="12275" max="12275" width="14.09765625" style="71" customWidth="1"/>
    <col min="12276" max="12276" width="5.3984375" style="71" customWidth="1"/>
    <col min="12277" max="12277" width="44.8984375" style="71" customWidth="1"/>
    <col min="12278" max="12278" width="7.19921875" style="71" customWidth="1"/>
    <col min="12279" max="12279" width="6.3984375" style="71" customWidth="1"/>
    <col min="12280" max="12280" width="11.8984375" style="71" customWidth="1"/>
    <col min="12281" max="12281" width="14.59765625" style="71" customWidth="1"/>
    <col min="12282" max="12282" width="14.3984375" style="71" customWidth="1"/>
    <col min="12283" max="12283" width="12.69921875" style="71" customWidth="1"/>
    <col min="12284" max="12284" width="13.8984375" style="71" customWidth="1"/>
    <col min="12285" max="12285" width="14.3984375" style="71" customWidth="1"/>
    <col min="12286" max="12286" width="12.69921875" style="71" customWidth="1"/>
    <col min="12287" max="12287" width="13.8984375" style="71" customWidth="1"/>
    <col min="12288" max="12288" width="14.3984375" style="71" customWidth="1"/>
    <col min="12289" max="12289" width="12.69921875" style="71" customWidth="1"/>
    <col min="12290" max="12292" width="7.3984375" style="71" customWidth="1"/>
    <col min="12293" max="12293" width="10.69921875" style="71" customWidth="1"/>
    <col min="12294" max="12526" width="9.09765625" style="71"/>
    <col min="12527" max="12527" width="6.59765625" style="71" customWidth="1"/>
    <col min="12528" max="12528" width="11.3984375" style="71" customWidth="1"/>
    <col min="12529" max="12529" width="6.8984375" style="71" customWidth="1"/>
    <col min="12530" max="12530" width="16.3984375" style="71" customWidth="1"/>
    <col min="12531" max="12531" width="14.09765625" style="71" customWidth="1"/>
    <col min="12532" max="12532" width="5.3984375" style="71" customWidth="1"/>
    <col min="12533" max="12533" width="44.8984375" style="71" customWidth="1"/>
    <col min="12534" max="12534" width="7.19921875" style="71" customWidth="1"/>
    <col min="12535" max="12535" width="6.3984375" style="71" customWidth="1"/>
    <col min="12536" max="12536" width="11.8984375" style="71" customWidth="1"/>
    <col min="12537" max="12537" width="14.59765625" style="71" customWidth="1"/>
    <col min="12538" max="12538" width="14.3984375" style="71" customWidth="1"/>
    <col min="12539" max="12539" width="12.69921875" style="71" customWidth="1"/>
    <col min="12540" max="12540" width="13.8984375" style="71" customWidth="1"/>
    <col min="12541" max="12541" width="14.3984375" style="71" customWidth="1"/>
    <col min="12542" max="12542" width="12.69921875" style="71" customWidth="1"/>
    <col min="12543" max="12543" width="13.8984375" style="71" customWidth="1"/>
    <col min="12544" max="12544" width="14.3984375" style="71" customWidth="1"/>
    <col min="12545" max="12545" width="12.69921875" style="71" customWidth="1"/>
    <col min="12546" max="12548" width="7.3984375" style="71" customWidth="1"/>
    <col min="12549" max="12549" width="10.69921875" style="71" customWidth="1"/>
    <col min="12550" max="12782" width="9.09765625" style="71"/>
    <col min="12783" max="12783" width="6.59765625" style="71" customWidth="1"/>
    <col min="12784" max="12784" width="11.3984375" style="71" customWidth="1"/>
    <col min="12785" max="12785" width="6.8984375" style="71" customWidth="1"/>
    <col min="12786" max="12786" width="16.3984375" style="71" customWidth="1"/>
    <col min="12787" max="12787" width="14.09765625" style="71" customWidth="1"/>
    <col min="12788" max="12788" width="5.3984375" style="71" customWidth="1"/>
    <col min="12789" max="12789" width="44.8984375" style="71" customWidth="1"/>
    <col min="12790" max="12790" width="7.19921875" style="71" customWidth="1"/>
    <col min="12791" max="12791" width="6.3984375" style="71" customWidth="1"/>
    <col min="12792" max="12792" width="11.8984375" style="71" customWidth="1"/>
    <col min="12793" max="12793" width="14.59765625" style="71" customWidth="1"/>
    <col min="12794" max="12794" width="14.3984375" style="71" customWidth="1"/>
    <col min="12795" max="12795" width="12.69921875" style="71" customWidth="1"/>
    <col min="12796" max="12796" width="13.8984375" style="71" customWidth="1"/>
    <col min="12797" max="12797" width="14.3984375" style="71" customWidth="1"/>
    <col min="12798" max="12798" width="12.69921875" style="71" customWidth="1"/>
    <col min="12799" max="12799" width="13.8984375" style="71" customWidth="1"/>
    <col min="12800" max="12800" width="14.3984375" style="71" customWidth="1"/>
    <col min="12801" max="12801" width="12.69921875" style="71" customWidth="1"/>
    <col min="12802" max="12804" width="7.3984375" style="71" customWidth="1"/>
    <col min="12805" max="12805" width="10.69921875" style="71" customWidth="1"/>
    <col min="12806" max="13038" width="9.09765625" style="71"/>
    <col min="13039" max="13039" width="6.59765625" style="71" customWidth="1"/>
    <col min="13040" max="13040" width="11.3984375" style="71" customWidth="1"/>
    <col min="13041" max="13041" width="6.8984375" style="71" customWidth="1"/>
    <col min="13042" max="13042" width="16.3984375" style="71" customWidth="1"/>
    <col min="13043" max="13043" width="14.09765625" style="71" customWidth="1"/>
    <col min="13044" max="13044" width="5.3984375" style="71" customWidth="1"/>
    <col min="13045" max="13045" width="44.8984375" style="71" customWidth="1"/>
    <col min="13046" max="13046" width="7.19921875" style="71" customWidth="1"/>
    <col min="13047" max="13047" width="6.3984375" style="71" customWidth="1"/>
    <col min="13048" max="13048" width="11.8984375" style="71" customWidth="1"/>
    <col min="13049" max="13049" width="14.59765625" style="71" customWidth="1"/>
    <col min="13050" max="13050" width="14.3984375" style="71" customWidth="1"/>
    <col min="13051" max="13051" width="12.69921875" style="71" customWidth="1"/>
    <col min="13052" max="13052" width="13.8984375" style="71" customWidth="1"/>
    <col min="13053" max="13053" width="14.3984375" style="71" customWidth="1"/>
    <col min="13054" max="13054" width="12.69921875" style="71" customWidth="1"/>
    <col min="13055" max="13055" width="13.8984375" style="71" customWidth="1"/>
    <col min="13056" max="13056" width="14.3984375" style="71" customWidth="1"/>
    <col min="13057" max="13057" width="12.69921875" style="71" customWidth="1"/>
    <col min="13058" max="13060" width="7.3984375" style="71" customWidth="1"/>
    <col min="13061" max="13061" width="10.69921875" style="71" customWidth="1"/>
    <col min="13062" max="13294" width="9.09765625" style="71"/>
    <col min="13295" max="13295" width="6.59765625" style="71" customWidth="1"/>
    <col min="13296" max="13296" width="11.3984375" style="71" customWidth="1"/>
    <col min="13297" max="13297" width="6.8984375" style="71" customWidth="1"/>
    <col min="13298" max="13298" width="16.3984375" style="71" customWidth="1"/>
    <col min="13299" max="13299" width="14.09765625" style="71" customWidth="1"/>
    <col min="13300" max="13300" width="5.3984375" style="71" customWidth="1"/>
    <col min="13301" max="13301" width="44.8984375" style="71" customWidth="1"/>
    <col min="13302" max="13302" width="7.19921875" style="71" customWidth="1"/>
    <col min="13303" max="13303" width="6.3984375" style="71" customWidth="1"/>
    <col min="13304" max="13304" width="11.8984375" style="71" customWidth="1"/>
    <col min="13305" max="13305" width="14.59765625" style="71" customWidth="1"/>
    <col min="13306" max="13306" width="14.3984375" style="71" customWidth="1"/>
    <col min="13307" max="13307" width="12.69921875" style="71" customWidth="1"/>
    <col min="13308" max="13308" width="13.8984375" style="71" customWidth="1"/>
    <col min="13309" max="13309" width="14.3984375" style="71" customWidth="1"/>
    <col min="13310" max="13310" width="12.69921875" style="71" customWidth="1"/>
    <col min="13311" max="13311" width="13.8984375" style="71" customWidth="1"/>
    <col min="13312" max="13312" width="14.3984375" style="71" customWidth="1"/>
    <col min="13313" max="13313" width="12.69921875" style="71" customWidth="1"/>
    <col min="13314" max="13316" width="7.3984375" style="71" customWidth="1"/>
    <col min="13317" max="13317" width="10.69921875" style="71" customWidth="1"/>
    <col min="13318" max="13550" width="9.09765625" style="71"/>
    <col min="13551" max="13551" width="6.59765625" style="71" customWidth="1"/>
    <col min="13552" max="13552" width="11.3984375" style="71" customWidth="1"/>
    <col min="13553" max="13553" width="6.8984375" style="71" customWidth="1"/>
    <col min="13554" max="13554" width="16.3984375" style="71" customWidth="1"/>
    <col min="13555" max="13555" width="14.09765625" style="71" customWidth="1"/>
    <col min="13556" max="13556" width="5.3984375" style="71" customWidth="1"/>
    <col min="13557" max="13557" width="44.8984375" style="71" customWidth="1"/>
    <col min="13558" max="13558" width="7.19921875" style="71" customWidth="1"/>
    <col min="13559" max="13559" width="6.3984375" style="71" customWidth="1"/>
    <col min="13560" max="13560" width="11.8984375" style="71" customWidth="1"/>
    <col min="13561" max="13561" width="14.59765625" style="71" customWidth="1"/>
    <col min="13562" max="13562" width="14.3984375" style="71" customWidth="1"/>
    <col min="13563" max="13563" width="12.69921875" style="71" customWidth="1"/>
    <col min="13564" max="13564" width="13.8984375" style="71" customWidth="1"/>
    <col min="13565" max="13565" width="14.3984375" style="71" customWidth="1"/>
    <col min="13566" max="13566" width="12.69921875" style="71" customWidth="1"/>
    <col min="13567" max="13567" width="13.8984375" style="71" customWidth="1"/>
    <col min="13568" max="13568" width="14.3984375" style="71" customWidth="1"/>
    <col min="13569" max="13569" width="12.69921875" style="71" customWidth="1"/>
    <col min="13570" max="13572" width="7.3984375" style="71" customWidth="1"/>
    <col min="13573" max="13573" width="10.69921875" style="71" customWidth="1"/>
    <col min="13574" max="13806" width="9.09765625" style="71"/>
    <col min="13807" max="13807" width="6.59765625" style="71" customWidth="1"/>
    <col min="13808" max="13808" width="11.3984375" style="71" customWidth="1"/>
    <col min="13809" max="13809" width="6.8984375" style="71" customWidth="1"/>
    <col min="13810" max="13810" width="16.3984375" style="71" customWidth="1"/>
    <col min="13811" max="13811" width="14.09765625" style="71" customWidth="1"/>
    <col min="13812" max="13812" width="5.3984375" style="71" customWidth="1"/>
    <col min="13813" max="13813" width="44.8984375" style="71" customWidth="1"/>
    <col min="13814" max="13814" width="7.19921875" style="71" customWidth="1"/>
    <col min="13815" max="13815" width="6.3984375" style="71" customWidth="1"/>
    <col min="13816" max="13816" width="11.8984375" style="71" customWidth="1"/>
    <col min="13817" max="13817" width="14.59765625" style="71" customWidth="1"/>
    <col min="13818" max="13818" width="14.3984375" style="71" customWidth="1"/>
    <col min="13819" max="13819" width="12.69921875" style="71" customWidth="1"/>
    <col min="13820" max="13820" width="13.8984375" style="71" customWidth="1"/>
    <col min="13821" max="13821" width="14.3984375" style="71" customWidth="1"/>
    <col min="13822" max="13822" width="12.69921875" style="71" customWidth="1"/>
    <col min="13823" max="13823" width="13.8984375" style="71" customWidth="1"/>
    <col min="13824" max="13824" width="14.3984375" style="71" customWidth="1"/>
    <col min="13825" max="13825" width="12.69921875" style="71" customWidth="1"/>
    <col min="13826" max="13828" width="7.3984375" style="71" customWidth="1"/>
    <col min="13829" max="13829" width="10.69921875" style="71" customWidth="1"/>
    <col min="13830" max="14062" width="9.09765625" style="71"/>
    <col min="14063" max="14063" width="6.59765625" style="71" customWidth="1"/>
    <col min="14064" max="14064" width="11.3984375" style="71" customWidth="1"/>
    <col min="14065" max="14065" width="6.8984375" style="71" customWidth="1"/>
    <col min="14066" max="14066" width="16.3984375" style="71" customWidth="1"/>
    <col min="14067" max="14067" width="14.09765625" style="71" customWidth="1"/>
    <col min="14068" max="14068" width="5.3984375" style="71" customWidth="1"/>
    <col min="14069" max="14069" width="44.8984375" style="71" customWidth="1"/>
    <col min="14070" max="14070" width="7.19921875" style="71" customWidth="1"/>
    <col min="14071" max="14071" width="6.3984375" style="71" customWidth="1"/>
    <col min="14072" max="14072" width="11.8984375" style="71" customWidth="1"/>
    <col min="14073" max="14073" width="14.59765625" style="71" customWidth="1"/>
    <col min="14074" max="14074" width="14.3984375" style="71" customWidth="1"/>
    <col min="14075" max="14075" width="12.69921875" style="71" customWidth="1"/>
    <col min="14076" max="14076" width="13.8984375" style="71" customWidth="1"/>
    <col min="14077" max="14077" width="14.3984375" style="71" customWidth="1"/>
    <col min="14078" max="14078" width="12.69921875" style="71" customWidth="1"/>
    <col min="14079" max="14079" width="13.8984375" style="71" customWidth="1"/>
    <col min="14080" max="14080" width="14.3984375" style="71" customWidth="1"/>
    <col min="14081" max="14081" width="12.69921875" style="71" customWidth="1"/>
    <col min="14082" max="14084" width="7.3984375" style="71" customWidth="1"/>
    <col min="14085" max="14085" width="10.69921875" style="71" customWidth="1"/>
    <col min="14086" max="14318" width="9.09765625" style="71"/>
    <col min="14319" max="14319" width="6.59765625" style="71" customWidth="1"/>
    <col min="14320" max="14320" width="11.3984375" style="71" customWidth="1"/>
    <col min="14321" max="14321" width="6.8984375" style="71" customWidth="1"/>
    <col min="14322" max="14322" width="16.3984375" style="71" customWidth="1"/>
    <col min="14323" max="14323" width="14.09765625" style="71" customWidth="1"/>
    <col min="14324" max="14324" width="5.3984375" style="71" customWidth="1"/>
    <col min="14325" max="14325" width="44.8984375" style="71" customWidth="1"/>
    <col min="14326" max="14326" width="7.19921875" style="71" customWidth="1"/>
    <col min="14327" max="14327" width="6.3984375" style="71" customWidth="1"/>
    <col min="14328" max="14328" width="11.8984375" style="71" customWidth="1"/>
    <col min="14329" max="14329" width="14.59765625" style="71" customWidth="1"/>
    <col min="14330" max="14330" width="14.3984375" style="71" customWidth="1"/>
    <col min="14331" max="14331" width="12.69921875" style="71" customWidth="1"/>
    <col min="14332" max="14332" width="13.8984375" style="71" customWidth="1"/>
    <col min="14333" max="14333" width="14.3984375" style="71" customWidth="1"/>
    <col min="14334" max="14334" width="12.69921875" style="71" customWidth="1"/>
    <col min="14335" max="14335" width="13.8984375" style="71" customWidth="1"/>
    <col min="14336" max="14336" width="14.3984375" style="71" customWidth="1"/>
    <col min="14337" max="14337" width="12.69921875" style="71" customWidth="1"/>
    <col min="14338" max="14340" width="7.3984375" style="71" customWidth="1"/>
    <col min="14341" max="14341" width="10.69921875" style="71" customWidth="1"/>
    <col min="14342" max="14574" width="9.09765625" style="71"/>
    <col min="14575" max="14575" width="6.59765625" style="71" customWidth="1"/>
    <col min="14576" max="14576" width="11.3984375" style="71" customWidth="1"/>
    <col min="14577" max="14577" width="6.8984375" style="71" customWidth="1"/>
    <col min="14578" max="14578" width="16.3984375" style="71" customWidth="1"/>
    <col min="14579" max="14579" width="14.09765625" style="71" customWidth="1"/>
    <col min="14580" max="14580" width="5.3984375" style="71" customWidth="1"/>
    <col min="14581" max="14581" width="44.8984375" style="71" customWidth="1"/>
    <col min="14582" max="14582" width="7.19921875" style="71" customWidth="1"/>
    <col min="14583" max="14583" width="6.3984375" style="71" customWidth="1"/>
    <col min="14584" max="14584" width="11.8984375" style="71" customWidth="1"/>
    <col min="14585" max="14585" width="14.59765625" style="71" customWidth="1"/>
    <col min="14586" max="14586" width="14.3984375" style="71" customWidth="1"/>
    <col min="14587" max="14587" width="12.69921875" style="71" customWidth="1"/>
    <col min="14588" max="14588" width="13.8984375" style="71" customWidth="1"/>
    <col min="14589" max="14589" width="14.3984375" style="71" customWidth="1"/>
    <col min="14590" max="14590" width="12.69921875" style="71" customWidth="1"/>
    <col min="14591" max="14591" width="13.8984375" style="71" customWidth="1"/>
    <col min="14592" max="14592" width="14.3984375" style="71" customWidth="1"/>
    <col min="14593" max="14593" width="12.69921875" style="71" customWidth="1"/>
    <col min="14594" max="14596" width="7.3984375" style="71" customWidth="1"/>
    <col min="14597" max="14597" width="10.69921875" style="71" customWidth="1"/>
    <col min="14598" max="14830" width="9.09765625" style="71"/>
    <col min="14831" max="14831" width="6.59765625" style="71" customWidth="1"/>
    <col min="14832" max="14832" width="11.3984375" style="71" customWidth="1"/>
    <col min="14833" max="14833" width="6.8984375" style="71" customWidth="1"/>
    <col min="14834" max="14834" width="16.3984375" style="71" customWidth="1"/>
    <col min="14835" max="14835" width="14.09765625" style="71" customWidth="1"/>
    <col min="14836" max="14836" width="5.3984375" style="71" customWidth="1"/>
    <col min="14837" max="14837" width="44.8984375" style="71" customWidth="1"/>
    <col min="14838" max="14838" width="7.19921875" style="71" customWidth="1"/>
    <col min="14839" max="14839" width="6.3984375" style="71" customWidth="1"/>
    <col min="14840" max="14840" width="11.8984375" style="71" customWidth="1"/>
    <col min="14841" max="14841" width="14.59765625" style="71" customWidth="1"/>
    <col min="14842" max="14842" width="14.3984375" style="71" customWidth="1"/>
    <col min="14843" max="14843" width="12.69921875" style="71" customWidth="1"/>
    <col min="14844" max="14844" width="13.8984375" style="71" customWidth="1"/>
    <col min="14845" max="14845" width="14.3984375" style="71" customWidth="1"/>
    <col min="14846" max="14846" width="12.69921875" style="71" customWidth="1"/>
    <col min="14847" max="14847" width="13.8984375" style="71" customWidth="1"/>
    <col min="14848" max="14848" width="14.3984375" style="71" customWidth="1"/>
    <col min="14849" max="14849" width="12.69921875" style="71" customWidth="1"/>
    <col min="14850" max="14852" width="7.3984375" style="71" customWidth="1"/>
    <col min="14853" max="14853" width="10.69921875" style="71" customWidth="1"/>
    <col min="14854" max="15086" width="9.09765625" style="71"/>
    <col min="15087" max="15087" width="6.59765625" style="71" customWidth="1"/>
    <col min="15088" max="15088" width="11.3984375" style="71" customWidth="1"/>
    <col min="15089" max="15089" width="6.8984375" style="71" customWidth="1"/>
    <col min="15090" max="15090" width="16.3984375" style="71" customWidth="1"/>
    <col min="15091" max="15091" width="14.09765625" style="71" customWidth="1"/>
    <col min="15092" max="15092" width="5.3984375" style="71" customWidth="1"/>
    <col min="15093" max="15093" width="44.8984375" style="71" customWidth="1"/>
    <col min="15094" max="15094" width="7.19921875" style="71" customWidth="1"/>
    <col min="15095" max="15095" width="6.3984375" style="71" customWidth="1"/>
    <col min="15096" max="15096" width="11.8984375" style="71" customWidth="1"/>
    <col min="15097" max="15097" width="14.59765625" style="71" customWidth="1"/>
    <col min="15098" max="15098" width="14.3984375" style="71" customWidth="1"/>
    <col min="15099" max="15099" width="12.69921875" style="71" customWidth="1"/>
    <col min="15100" max="15100" width="13.8984375" style="71" customWidth="1"/>
    <col min="15101" max="15101" width="14.3984375" style="71" customWidth="1"/>
    <col min="15102" max="15102" width="12.69921875" style="71" customWidth="1"/>
    <col min="15103" max="15103" width="13.8984375" style="71" customWidth="1"/>
    <col min="15104" max="15104" width="14.3984375" style="71" customWidth="1"/>
    <col min="15105" max="15105" width="12.69921875" style="71" customWidth="1"/>
    <col min="15106" max="15108" width="7.3984375" style="71" customWidth="1"/>
    <col min="15109" max="15109" width="10.69921875" style="71" customWidth="1"/>
    <col min="15110" max="15342" width="9.09765625" style="71"/>
    <col min="15343" max="15343" width="6.59765625" style="71" customWidth="1"/>
    <col min="15344" max="15344" width="11.3984375" style="71" customWidth="1"/>
    <col min="15345" max="15345" width="6.8984375" style="71" customWidth="1"/>
    <col min="15346" max="15346" width="16.3984375" style="71" customWidth="1"/>
    <col min="15347" max="15347" width="14.09765625" style="71" customWidth="1"/>
    <col min="15348" max="15348" width="5.3984375" style="71" customWidth="1"/>
    <col min="15349" max="15349" width="44.8984375" style="71" customWidth="1"/>
    <col min="15350" max="15350" width="7.19921875" style="71" customWidth="1"/>
    <col min="15351" max="15351" width="6.3984375" style="71" customWidth="1"/>
    <col min="15352" max="15352" width="11.8984375" style="71" customWidth="1"/>
    <col min="15353" max="15353" width="14.59765625" style="71" customWidth="1"/>
    <col min="15354" max="15354" width="14.3984375" style="71" customWidth="1"/>
    <col min="15355" max="15355" width="12.69921875" style="71" customWidth="1"/>
    <col min="15356" max="15356" width="13.8984375" style="71" customWidth="1"/>
    <col min="15357" max="15357" width="14.3984375" style="71" customWidth="1"/>
    <col min="15358" max="15358" width="12.69921875" style="71" customWidth="1"/>
    <col min="15359" max="15359" width="13.8984375" style="71" customWidth="1"/>
    <col min="15360" max="15360" width="14.3984375" style="71" customWidth="1"/>
    <col min="15361" max="15361" width="12.69921875" style="71" customWidth="1"/>
    <col min="15362" max="15364" width="7.3984375" style="71" customWidth="1"/>
    <col min="15365" max="15365" width="10.69921875" style="71" customWidth="1"/>
    <col min="15366" max="15598" width="9.09765625" style="71"/>
    <col min="15599" max="15599" width="6.59765625" style="71" customWidth="1"/>
    <col min="15600" max="15600" width="11.3984375" style="71" customWidth="1"/>
    <col min="15601" max="15601" width="6.8984375" style="71" customWidth="1"/>
    <col min="15602" max="15602" width="16.3984375" style="71" customWidth="1"/>
    <col min="15603" max="15603" width="14.09765625" style="71" customWidth="1"/>
    <col min="15604" max="15604" width="5.3984375" style="71" customWidth="1"/>
    <col min="15605" max="15605" width="44.8984375" style="71" customWidth="1"/>
    <col min="15606" max="15606" width="7.19921875" style="71" customWidth="1"/>
    <col min="15607" max="15607" width="6.3984375" style="71" customWidth="1"/>
    <col min="15608" max="15608" width="11.8984375" style="71" customWidth="1"/>
    <col min="15609" max="15609" width="14.59765625" style="71" customWidth="1"/>
    <col min="15610" max="15610" width="14.3984375" style="71" customWidth="1"/>
    <col min="15611" max="15611" width="12.69921875" style="71" customWidth="1"/>
    <col min="15612" max="15612" width="13.8984375" style="71" customWidth="1"/>
    <col min="15613" max="15613" width="14.3984375" style="71" customWidth="1"/>
    <col min="15614" max="15614" width="12.69921875" style="71" customWidth="1"/>
    <col min="15615" max="15615" width="13.8984375" style="71" customWidth="1"/>
    <col min="15616" max="15616" width="14.3984375" style="71" customWidth="1"/>
    <col min="15617" max="15617" width="12.69921875" style="71" customWidth="1"/>
    <col min="15618" max="15620" width="7.3984375" style="71" customWidth="1"/>
    <col min="15621" max="15621" width="10.69921875" style="71" customWidth="1"/>
    <col min="15622" max="15854" width="9.09765625" style="71"/>
    <col min="15855" max="15855" width="6.59765625" style="71" customWidth="1"/>
    <col min="15856" max="15856" width="11.3984375" style="71" customWidth="1"/>
    <col min="15857" max="15857" width="6.8984375" style="71" customWidth="1"/>
    <col min="15858" max="15858" width="16.3984375" style="71" customWidth="1"/>
    <col min="15859" max="15859" width="14.09765625" style="71" customWidth="1"/>
    <col min="15860" max="15860" width="5.3984375" style="71" customWidth="1"/>
    <col min="15861" max="15861" width="44.8984375" style="71" customWidth="1"/>
    <col min="15862" max="15862" width="7.19921875" style="71" customWidth="1"/>
    <col min="15863" max="15863" width="6.3984375" style="71" customWidth="1"/>
    <col min="15864" max="15864" width="11.8984375" style="71" customWidth="1"/>
    <col min="15865" max="15865" width="14.59765625" style="71" customWidth="1"/>
    <col min="15866" max="15866" width="14.3984375" style="71" customWidth="1"/>
    <col min="15867" max="15867" width="12.69921875" style="71" customWidth="1"/>
    <col min="15868" max="15868" width="13.8984375" style="71" customWidth="1"/>
    <col min="15869" max="15869" width="14.3984375" style="71" customWidth="1"/>
    <col min="15870" max="15870" width="12.69921875" style="71" customWidth="1"/>
    <col min="15871" max="15871" width="13.8984375" style="71" customWidth="1"/>
    <col min="15872" max="15872" width="14.3984375" style="71" customWidth="1"/>
    <col min="15873" max="15873" width="12.69921875" style="71" customWidth="1"/>
    <col min="15874" max="15876" width="7.3984375" style="71" customWidth="1"/>
    <col min="15877" max="15877" width="10.69921875" style="71" customWidth="1"/>
    <col min="15878" max="16110" width="9.09765625" style="71"/>
    <col min="16111" max="16111" width="6.59765625" style="71" customWidth="1"/>
    <col min="16112" max="16112" width="11.3984375" style="71" customWidth="1"/>
    <col min="16113" max="16113" width="6.8984375" style="71" customWidth="1"/>
    <col min="16114" max="16114" width="16.3984375" style="71" customWidth="1"/>
    <col min="16115" max="16115" width="14.09765625" style="71" customWidth="1"/>
    <col min="16116" max="16116" width="5.3984375" style="71" customWidth="1"/>
    <col min="16117" max="16117" width="44.8984375" style="71" customWidth="1"/>
    <col min="16118" max="16118" width="7.19921875" style="71" customWidth="1"/>
    <col min="16119" max="16119" width="6.3984375" style="71" customWidth="1"/>
    <col min="16120" max="16120" width="11.8984375" style="71" customWidth="1"/>
    <col min="16121" max="16121" width="14.59765625" style="71" customWidth="1"/>
    <col min="16122" max="16122" width="14.3984375" style="71" customWidth="1"/>
    <col min="16123" max="16123" width="12.69921875" style="71" customWidth="1"/>
    <col min="16124" max="16124" width="13.8984375" style="71" customWidth="1"/>
    <col min="16125" max="16125" width="14.3984375" style="71" customWidth="1"/>
    <col min="16126" max="16126" width="12.69921875" style="71" customWidth="1"/>
    <col min="16127" max="16127" width="13.8984375" style="71" customWidth="1"/>
    <col min="16128" max="16128" width="14.3984375" style="71" customWidth="1"/>
    <col min="16129" max="16129" width="12.69921875" style="71" customWidth="1"/>
    <col min="16130" max="16132" width="7.3984375" style="71" customWidth="1"/>
    <col min="16133" max="16133" width="10.69921875" style="71" customWidth="1"/>
    <col min="16134" max="16383" width="9.09765625" style="71"/>
    <col min="16384" max="16384" width="9.09765625" style="71" customWidth="1"/>
  </cols>
  <sheetData>
    <row r="1" spans="1:18" x14ac:dyDescent="0.7">
      <c r="A1" s="312" t="s">
        <v>480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190" t="s">
        <v>481</v>
      </c>
    </row>
    <row r="2" spans="1:18" ht="24" customHeight="1" x14ac:dyDescent="0.7">
      <c r="A2" s="313" t="str">
        <f>'1.สรุปรายงานการส่งงบ '!A3:H3</f>
        <v xml:space="preserve">สำหรับเดือน กรกฎาคม 2568  ปีงบประมาณ พ.ศ.2568 (ข้อมูล ณ วันที่ 26 สิงหาคม 2568  เวลา 09.30 น.) </v>
      </c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73"/>
      <c r="N2" s="74"/>
      <c r="O2" s="74"/>
      <c r="P2" s="74"/>
    </row>
    <row r="3" spans="1:18" s="191" customFormat="1" x14ac:dyDescent="0.25">
      <c r="A3" s="320" t="s">
        <v>45</v>
      </c>
      <c r="B3" s="320" t="s">
        <v>124</v>
      </c>
      <c r="C3" s="320" t="s">
        <v>125</v>
      </c>
      <c r="D3" s="320" t="s">
        <v>126</v>
      </c>
      <c r="E3" s="320" t="s">
        <v>56</v>
      </c>
      <c r="F3" s="320" t="s">
        <v>127</v>
      </c>
      <c r="G3" s="320" t="s">
        <v>128</v>
      </c>
      <c r="H3" s="332" t="s">
        <v>129</v>
      </c>
      <c r="I3" s="320" t="s">
        <v>130</v>
      </c>
      <c r="J3" s="329" t="s">
        <v>131</v>
      </c>
      <c r="K3" s="330" t="s">
        <v>132</v>
      </c>
      <c r="L3" s="322" t="s">
        <v>476</v>
      </c>
      <c r="M3" s="322" t="s">
        <v>4</v>
      </c>
      <c r="N3" s="325" t="s">
        <v>133</v>
      </c>
      <c r="O3" s="326"/>
      <c r="P3" s="327"/>
      <c r="Q3" s="328" t="s">
        <v>5</v>
      </c>
      <c r="R3" s="324" t="s">
        <v>479</v>
      </c>
    </row>
    <row r="4" spans="1:18" s="191" customFormat="1" ht="55.8" customHeight="1" x14ac:dyDescent="0.25">
      <c r="A4" s="321"/>
      <c r="B4" s="321"/>
      <c r="C4" s="321"/>
      <c r="D4" s="321"/>
      <c r="E4" s="321"/>
      <c r="F4" s="321"/>
      <c r="G4" s="321"/>
      <c r="H4" s="333"/>
      <c r="I4" s="321"/>
      <c r="J4" s="329"/>
      <c r="K4" s="331"/>
      <c r="L4" s="323"/>
      <c r="M4" s="323"/>
      <c r="N4" s="75" t="s">
        <v>134</v>
      </c>
      <c r="O4" s="75" t="s">
        <v>135</v>
      </c>
      <c r="P4" s="75" t="s">
        <v>47</v>
      </c>
      <c r="Q4" s="328"/>
      <c r="R4" s="324"/>
    </row>
    <row r="5" spans="1:18" ht="24.6" customHeight="1" x14ac:dyDescent="0.7">
      <c r="A5" s="70">
        <v>1</v>
      </c>
      <c r="B5" s="3" t="s">
        <v>39</v>
      </c>
      <c r="C5" s="3" t="s">
        <v>136</v>
      </c>
      <c r="D5" s="3" t="s">
        <v>1016</v>
      </c>
      <c r="E5" s="3" t="s">
        <v>137</v>
      </c>
      <c r="F5" s="3" t="s">
        <v>138</v>
      </c>
      <c r="G5" s="3" t="s">
        <v>139</v>
      </c>
      <c r="H5" s="205"/>
      <c r="I5" s="70"/>
      <c r="J5" s="206"/>
      <c r="K5" s="207"/>
      <c r="L5" s="208"/>
      <c r="M5" s="208"/>
      <c r="N5" s="3"/>
      <c r="O5" s="3"/>
      <c r="P5" s="3"/>
    </row>
    <row r="6" spans="1:18" ht="24.6" customHeight="1" x14ac:dyDescent="0.7">
      <c r="A6" s="70">
        <v>2</v>
      </c>
      <c r="B6" s="3" t="s">
        <v>39</v>
      </c>
      <c r="C6" s="3" t="s">
        <v>140</v>
      </c>
      <c r="D6" s="3" t="s">
        <v>1016</v>
      </c>
      <c r="E6" s="3" t="s">
        <v>137</v>
      </c>
      <c r="F6" s="3" t="s">
        <v>141</v>
      </c>
      <c r="G6" s="3" t="s">
        <v>1029</v>
      </c>
      <c r="H6" s="205">
        <v>8185</v>
      </c>
      <c r="I6" s="70">
        <v>5</v>
      </c>
      <c r="J6" s="206">
        <f>บึงกาฬ!F10</f>
        <v>791929.59</v>
      </c>
      <c r="K6" s="207">
        <f>บึงกาฬ!AN10</f>
        <v>1028269.2</v>
      </c>
      <c r="L6" s="208">
        <f>บึงกาฬ!AO10</f>
        <v>6311831.29</v>
      </c>
      <c r="M6" s="208">
        <f>บึงกาฬ!AP10</f>
        <v>6330222.6600000001</v>
      </c>
      <c r="N6" s="3"/>
      <c r="O6" s="3"/>
      <c r="P6" s="3"/>
      <c r="Q6" s="77">
        <f>L6-M6</f>
        <v>-18391.370000000112</v>
      </c>
      <c r="R6" s="78">
        <f>L6/H6</f>
        <v>771.14615638362864</v>
      </c>
    </row>
    <row r="7" spans="1:18" ht="24.6" customHeight="1" x14ac:dyDescent="0.7">
      <c r="A7" s="70">
        <v>3</v>
      </c>
      <c r="B7" s="3" t="s">
        <v>39</v>
      </c>
      <c r="C7" s="3" t="s">
        <v>143</v>
      </c>
      <c r="D7" s="3" t="s">
        <v>1016</v>
      </c>
      <c r="E7" s="3" t="s">
        <v>137</v>
      </c>
      <c r="F7" s="3" t="s">
        <v>141</v>
      </c>
      <c r="G7" s="3" t="s">
        <v>144</v>
      </c>
      <c r="H7" s="205">
        <v>4332</v>
      </c>
      <c r="I7" s="70">
        <v>3</v>
      </c>
      <c r="J7" s="206">
        <f>บึงกาฬ!F11</f>
        <v>399685.23</v>
      </c>
      <c r="K7" s="207">
        <f>บึงกาฬ!AN11</f>
        <v>519669.02</v>
      </c>
      <c r="L7" s="208">
        <f>บึงกาฬ!AO11</f>
        <v>2929796.2100000004</v>
      </c>
      <c r="M7" s="208">
        <f>บึงกาฬ!AP11</f>
        <v>3011029.99</v>
      </c>
      <c r="N7" s="3"/>
      <c r="O7" s="3"/>
      <c r="P7" s="3"/>
      <c r="Q7" s="77">
        <f t="shared" ref="Q7:Q70" si="0">L7-M7</f>
        <v>-81233.779999999795</v>
      </c>
      <c r="R7" s="78">
        <f t="shared" ref="R7:R70" si="1">L7/H7</f>
        <v>676.31491458910443</v>
      </c>
    </row>
    <row r="8" spans="1:18" ht="24.6" customHeight="1" x14ac:dyDescent="0.7">
      <c r="A8" s="70">
        <v>4</v>
      </c>
      <c r="B8" s="3" t="s">
        <v>39</v>
      </c>
      <c r="C8" s="3" t="s">
        <v>145</v>
      </c>
      <c r="D8" s="3" t="s">
        <v>1016</v>
      </c>
      <c r="E8" s="3" t="s">
        <v>137</v>
      </c>
      <c r="F8" s="3" t="s">
        <v>141</v>
      </c>
      <c r="G8" s="3" t="s">
        <v>146</v>
      </c>
      <c r="H8" s="205">
        <v>2987</v>
      </c>
      <c r="I8" s="70">
        <v>2</v>
      </c>
      <c r="J8" s="206">
        <f>บึงกาฬ!F12</f>
        <v>1435630.96</v>
      </c>
      <c r="K8" s="207">
        <f>บึงกาฬ!AN12</f>
        <v>1258981.74</v>
      </c>
      <c r="L8" s="208">
        <f>บึงกาฬ!AO12</f>
        <v>3321073.95</v>
      </c>
      <c r="M8" s="208">
        <f>บึงกาฬ!AP12</f>
        <v>3091774.47</v>
      </c>
      <c r="N8" s="3"/>
      <c r="O8" s="3"/>
      <c r="P8" s="3"/>
      <c r="Q8" s="77">
        <f t="shared" si="0"/>
        <v>229299.47999999998</v>
      </c>
      <c r="R8" s="78">
        <f t="shared" si="1"/>
        <v>1111.8426347505858</v>
      </c>
    </row>
    <row r="9" spans="1:18" ht="24.6" customHeight="1" x14ac:dyDescent="0.7">
      <c r="A9" s="70">
        <v>5</v>
      </c>
      <c r="B9" s="3" t="s">
        <v>39</v>
      </c>
      <c r="C9" s="3" t="s">
        <v>147</v>
      </c>
      <c r="D9" s="3" t="s">
        <v>1016</v>
      </c>
      <c r="E9" s="3" t="s">
        <v>137</v>
      </c>
      <c r="F9" s="3" t="s">
        <v>141</v>
      </c>
      <c r="G9" s="3" t="s">
        <v>148</v>
      </c>
      <c r="H9" s="205">
        <v>2269</v>
      </c>
      <c r="I9" s="70">
        <v>2</v>
      </c>
      <c r="J9" s="206">
        <f>บึงกาฬ!F13</f>
        <v>1311486.6299999999</v>
      </c>
      <c r="K9" s="207">
        <f>บึงกาฬ!AN13</f>
        <v>1345941.9</v>
      </c>
      <c r="L9" s="208">
        <f>บึงกาฬ!AO13</f>
        <v>3219265.08</v>
      </c>
      <c r="M9" s="208">
        <f>บึงกาฬ!AP13</f>
        <v>3132275.21</v>
      </c>
      <c r="N9" s="3"/>
      <c r="O9" s="3"/>
      <c r="P9" s="3"/>
      <c r="Q9" s="77">
        <f t="shared" si="0"/>
        <v>86989.870000000112</v>
      </c>
      <c r="R9" s="78">
        <f t="shared" si="1"/>
        <v>1418.8034728955488</v>
      </c>
    </row>
    <row r="10" spans="1:18" ht="24.6" customHeight="1" x14ac:dyDescent="0.7">
      <c r="A10" s="70">
        <v>6</v>
      </c>
      <c r="B10" s="3" t="s">
        <v>39</v>
      </c>
      <c r="C10" s="3" t="s">
        <v>149</v>
      </c>
      <c r="D10" s="3" t="s">
        <v>1016</v>
      </c>
      <c r="E10" s="3" t="s">
        <v>137</v>
      </c>
      <c r="F10" s="3" t="s">
        <v>141</v>
      </c>
      <c r="G10" s="3" t="s">
        <v>150</v>
      </c>
      <c r="H10" s="205">
        <v>6836</v>
      </c>
      <c r="I10" s="70">
        <v>5</v>
      </c>
      <c r="J10" s="206">
        <f>บึงกาฬ!F14</f>
        <v>1527276.44</v>
      </c>
      <c r="K10" s="207">
        <f>บึงกาฬ!AN14</f>
        <v>1595444.42</v>
      </c>
      <c r="L10" s="208">
        <f>บึงกาฬ!AO14</f>
        <v>5352197.96</v>
      </c>
      <c r="M10" s="208">
        <f>บึงกาฬ!AP14</f>
        <v>4798870.05</v>
      </c>
      <c r="N10" s="3"/>
      <c r="O10" s="3"/>
      <c r="P10" s="3"/>
      <c r="Q10" s="77">
        <f t="shared" si="0"/>
        <v>553327.91000000015</v>
      </c>
      <c r="R10" s="78">
        <f t="shared" si="1"/>
        <v>782.94294324166174</v>
      </c>
    </row>
    <row r="11" spans="1:18" ht="24.6" customHeight="1" x14ac:dyDescent="0.7">
      <c r="A11" s="70">
        <v>7</v>
      </c>
      <c r="B11" s="3" t="s">
        <v>39</v>
      </c>
      <c r="C11" s="3" t="s">
        <v>151</v>
      </c>
      <c r="D11" s="3" t="s">
        <v>1016</v>
      </c>
      <c r="E11" s="3" t="s">
        <v>137</v>
      </c>
      <c r="F11" s="3" t="s">
        <v>141</v>
      </c>
      <c r="G11" s="3" t="s">
        <v>152</v>
      </c>
      <c r="H11" s="205">
        <v>5382</v>
      </c>
      <c r="I11" s="70">
        <v>4</v>
      </c>
      <c r="J11" s="206">
        <f>บึงกาฬ!F15</f>
        <v>362900.46</v>
      </c>
      <c r="K11" s="207">
        <f>บึงกาฬ!AN15</f>
        <v>686709.03</v>
      </c>
      <c r="L11" s="208">
        <f>บึงกาฬ!AO15</f>
        <v>4517257.2799999993</v>
      </c>
      <c r="M11" s="208">
        <f>บึงกาฬ!AP15</f>
        <v>4190143.5500000003</v>
      </c>
      <c r="N11" s="3"/>
      <c r="O11" s="3"/>
      <c r="P11" s="3"/>
      <c r="Q11" s="77">
        <f t="shared" si="0"/>
        <v>327113.72999999905</v>
      </c>
      <c r="R11" s="78">
        <f t="shared" si="1"/>
        <v>839.32688219992554</v>
      </c>
    </row>
    <row r="12" spans="1:18" ht="24.6" customHeight="1" x14ac:dyDescent="0.7">
      <c r="A12" s="70">
        <v>8</v>
      </c>
      <c r="B12" s="3" t="s">
        <v>39</v>
      </c>
      <c r="C12" s="3" t="s">
        <v>153</v>
      </c>
      <c r="D12" s="3" t="s">
        <v>1016</v>
      </c>
      <c r="E12" s="3" t="s">
        <v>137</v>
      </c>
      <c r="F12" s="3" t="s">
        <v>141</v>
      </c>
      <c r="G12" s="3" t="s">
        <v>154</v>
      </c>
      <c r="H12" s="205">
        <v>5561</v>
      </c>
      <c r="I12" s="70">
        <v>4</v>
      </c>
      <c r="J12" s="206">
        <f>บึงกาฬ!F16</f>
        <v>427547.12</v>
      </c>
      <c r="K12" s="207">
        <f>บึงกาฬ!AN16</f>
        <v>918026.36</v>
      </c>
      <c r="L12" s="208">
        <f>บึงกาฬ!AO16</f>
        <v>3910130.03</v>
      </c>
      <c r="M12" s="208">
        <f>บึงกาฬ!AP16</f>
        <v>3464336.01</v>
      </c>
      <c r="N12" s="3"/>
      <c r="O12" s="3"/>
      <c r="P12" s="3"/>
      <c r="Q12" s="77">
        <f t="shared" si="0"/>
        <v>445794.02</v>
      </c>
      <c r="R12" s="78">
        <f t="shared" si="1"/>
        <v>703.13433375292209</v>
      </c>
    </row>
    <row r="13" spans="1:18" ht="24.6" customHeight="1" x14ac:dyDescent="0.7">
      <c r="A13" s="70">
        <v>9</v>
      </c>
      <c r="B13" s="3" t="s">
        <v>39</v>
      </c>
      <c r="C13" s="3" t="s">
        <v>155</v>
      </c>
      <c r="D13" s="3" t="s">
        <v>1016</v>
      </c>
      <c r="E13" s="3" t="s">
        <v>137</v>
      </c>
      <c r="F13" s="3" t="s">
        <v>141</v>
      </c>
      <c r="G13" s="3" t="s">
        <v>156</v>
      </c>
      <c r="H13" s="205">
        <v>3976</v>
      </c>
      <c r="I13" s="70">
        <v>3</v>
      </c>
      <c r="J13" s="206">
        <f>บึงกาฬ!F17</f>
        <v>319393.74</v>
      </c>
      <c r="K13" s="207">
        <f>บึงกาฬ!AN17</f>
        <v>478652.52000000008</v>
      </c>
      <c r="L13" s="208">
        <f>บึงกาฬ!AO17</f>
        <v>2635049.4000000004</v>
      </c>
      <c r="M13" s="208">
        <f>บึงกาฬ!AP17</f>
        <v>2397016.6500000004</v>
      </c>
      <c r="N13" s="3"/>
      <c r="O13" s="3"/>
      <c r="P13" s="3"/>
      <c r="Q13" s="77">
        <f t="shared" si="0"/>
        <v>238032.75</v>
      </c>
      <c r="R13" s="78">
        <f t="shared" si="1"/>
        <v>662.73878269617717</v>
      </c>
    </row>
    <row r="14" spans="1:18" ht="24.6" customHeight="1" x14ac:dyDescent="0.7">
      <c r="A14" s="70">
        <v>10</v>
      </c>
      <c r="B14" s="3" t="s">
        <v>39</v>
      </c>
      <c r="C14" s="3" t="s">
        <v>157</v>
      </c>
      <c r="D14" s="3" t="s">
        <v>1016</v>
      </c>
      <c r="E14" s="3" t="s">
        <v>137</v>
      </c>
      <c r="F14" s="3" t="s">
        <v>141</v>
      </c>
      <c r="G14" s="3" t="s">
        <v>158</v>
      </c>
      <c r="H14" s="205">
        <v>2661</v>
      </c>
      <c r="I14" s="70">
        <v>2</v>
      </c>
      <c r="J14" s="206">
        <f>บึงกาฬ!F18</f>
        <v>554169.43999999994</v>
      </c>
      <c r="K14" s="207">
        <f>บึงกาฬ!AN18</f>
        <v>587722.71</v>
      </c>
      <c r="L14" s="208">
        <f>บึงกาฬ!AO18</f>
        <v>2359022.64</v>
      </c>
      <c r="M14" s="208">
        <f>บึงกาฬ!AP18</f>
        <v>2405079.8600000003</v>
      </c>
      <c r="N14" s="3"/>
      <c r="O14" s="3"/>
      <c r="P14" s="3"/>
      <c r="Q14" s="77">
        <f t="shared" si="0"/>
        <v>-46057.220000000205</v>
      </c>
      <c r="R14" s="78">
        <f t="shared" si="1"/>
        <v>886.51733934611059</v>
      </c>
    </row>
    <row r="15" spans="1:18" ht="24.6" customHeight="1" x14ac:dyDescent="0.7">
      <c r="A15" s="70">
        <v>11</v>
      </c>
      <c r="B15" s="3" t="s">
        <v>39</v>
      </c>
      <c r="C15" s="3" t="s">
        <v>159</v>
      </c>
      <c r="D15" s="3" t="s">
        <v>1016</v>
      </c>
      <c r="E15" s="3" t="s">
        <v>137</v>
      </c>
      <c r="F15" s="3" t="s">
        <v>141</v>
      </c>
      <c r="G15" s="3" t="s">
        <v>160</v>
      </c>
      <c r="H15" s="205">
        <v>4126</v>
      </c>
      <c r="I15" s="70">
        <v>3</v>
      </c>
      <c r="J15" s="206">
        <f>บึงกาฬ!F19</f>
        <v>858557.67</v>
      </c>
      <c r="K15" s="207">
        <f>บึงกาฬ!AN19</f>
        <v>929482.15999999992</v>
      </c>
      <c r="L15" s="208">
        <f>บึงกาฬ!AO19</f>
        <v>4764782.91</v>
      </c>
      <c r="M15" s="208">
        <f>บึงกาฬ!AP19</f>
        <v>3711830.96</v>
      </c>
      <c r="N15" s="3"/>
      <c r="O15" s="3"/>
      <c r="P15" s="3"/>
      <c r="Q15" s="77">
        <f t="shared" si="0"/>
        <v>1052951.9500000002</v>
      </c>
      <c r="R15" s="78">
        <f t="shared" si="1"/>
        <v>1154.8189311682017</v>
      </c>
    </row>
    <row r="16" spans="1:18" ht="24.6" customHeight="1" x14ac:dyDescent="0.7">
      <c r="A16" s="70">
        <v>12</v>
      </c>
      <c r="B16" s="3" t="s">
        <v>39</v>
      </c>
      <c r="C16" s="3" t="s">
        <v>161</v>
      </c>
      <c r="D16" s="3" t="s">
        <v>1016</v>
      </c>
      <c r="E16" s="3" t="s">
        <v>137</v>
      </c>
      <c r="F16" s="3" t="s">
        <v>141</v>
      </c>
      <c r="G16" s="3" t="s">
        <v>162</v>
      </c>
      <c r="H16" s="205">
        <v>7075</v>
      </c>
      <c r="I16" s="70">
        <v>5</v>
      </c>
      <c r="J16" s="206">
        <f>บึงกาฬ!F20</f>
        <v>697752.64</v>
      </c>
      <c r="K16" s="207">
        <f>บึงกาฬ!AN20</f>
        <v>301112.12</v>
      </c>
      <c r="L16" s="208">
        <f>บึงกาฬ!AO20</f>
        <v>5353950.7599999988</v>
      </c>
      <c r="M16" s="208">
        <f>บึงกาฬ!AP20</f>
        <v>5226349.7699999996</v>
      </c>
      <c r="N16" s="3"/>
      <c r="O16" s="3"/>
      <c r="P16" s="3"/>
      <c r="Q16" s="77">
        <f t="shared" si="0"/>
        <v>127600.98999999929</v>
      </c>
      <c r="R16" s="78">
        <f t="shared" si="1"/>
        <v>756.74215689045923</v>
      </c>
    </row>
    <row r="17" spans="1:18" ht="24.6" customHeight="1" x14ac:dyDescent="0.7">
      <c r="A17" s="70">
        <v>13</v>
      </c>
      <c r="B17" s="3" t="s">
        <v>39</v>
      </c>
      <c r="C17" s="3" t="s">
        <v>163</v>
      </c>
      <c r="D17" s="3" t="s">
        <v>1016</v>
      </c>
      <c r="E17" s="3" t="s">
        <v>137</v>
      </c>
      <c r="F17" s="3" t="s">
        <v>141</v>
      </c>
      <c r="G17" s="3" t="s">
        <v>164</v>
      </c>
      <c r="H17" s="205">
        <v>4195</v>
      </c>
      <c r="I17" s="70">
        <v>3</v>
      </c>
      <c r="J17" s="206">
        <f>บึงกาฬ!F21</f>
        <v>205900.81</v>
      </c>
      <c r="K17" s="207">
        <f>บึงกาฬ!AN21</f>
        <v>226211.3</v>
      </c>
      <c r="L17" s="208">
        <f>บึงกาฬ!AO21</f>
        <v>2219193.3100000005</v>
      </c>
      <c r="M17" s="208">
        <f>บึงกาฬ!AP21</f>
        <v>2478388.85</v>
      </c>
      <c r="N17" s="3"/>
      <c r="O17" s="3"/>
      <c r="P17" s="3"/>
      <c r="Q17" s="77">
        <f t="shared" si="0"/>
        <v>-259195.53999999957</v>
      </c>
      <c r="R17" s="78">
        <f t="shared" si="1"/>
        <v>529.00913230035769</v>
      </c>
    </row>
    <row r="18" spans="1:18" ht="24.6" customHeight="1" x14ac:dyDescent="0.7">
      <c r="A18" s="70">
        <v>14</v>
      </c>
      <c r="B18" s="3" t="s">
        <v>39</v>
      </c>
      <c r="C18" s="3" t="s">
        <v>165</v>
      </c>
      <c r="D18" s="3" t="s">
        <v>1016</v>
      </c>
      <c r="E18" s="3" t="s">
        <v>137</v>
      </c>
      <c r="F18" s="3" t="s">
        <v>141</v>
      </c>
      <c r="G18" s="3" t="s">
        <v>166</v>
      </c>
      <c r="H18" s="205">
        <v>3963</v>
      </c>
      <c r="I18" s="70">
        <v>3</v>
      </c>
      <c r="J18" s="206">
        <f>บึงกาฬ!F22</f>
        <v>518878.19</v>
      </c>
      <c r="K18" s="207">
        <f>บึงกาฬ!AN22</f>
        <v>598435.08000000007</v>
      </c>
      <c r="L18" s="208">
        <f>บึงกาฬ!AO22</f>
        <v>3632321.42</v>
      </c>
      <c r="M18" s="208">
        <f>บึงกาฬ!AP22</f>
        <v>4050431.7399999998</v>
      </c>
      <c r="N18" s="3"/>
      <c r="O18" s="3"/>
      <c r="P18" s="3"/>
      <c r="Q18" s="77">
        <f t="shared" si="0"/>
        <v>-418110.31999999983</v>
      </c>
      <c r="R18" s="78">
        <f t="shared" si="1"/>
        <v>916.5585213222306</v>
      </c>
    </row>
    <row r="19" spans="1:18" ht="24.6" customHeight="1" x14ac:dyDescent="0.7">
      <c r="A19" s="70">
        <v>15</v>
      </c>
      <c r="B19" s="3" t="s">
        <v>39</v>
      </c>
      <c r="C19" s="3" t="s">
        <v>167</v>
      </c>
      <c r="D19" s="3" t="s">
        <v>1016</v>
      </c>
      <c r="E19" s="3" t="s">
        <v>137</v>
      </c>
      <c r="F19" s="3" t="s">
        <v>141</v>
      </c>
      <c r="G19" s="3" t="s">
        <v>168</v>
      </c>
      <c r="H19" s="205">
        <v>1183</v>
      </c>
      <c r="I19" s="70">
        <v>1</v>
      </c>
      <c r="J19" s="206">
        <f>บึงกาฬ!F23</f>
        <v>904387.87</v>
      </c>
      <c r="K19" s="207">
        <f>บึงกาฬ!AN23</f>
        <v>1045427.8299999998</v>
      </c>
      <c r="L19" s="208">
        <f>บึงกาฬ!AO23</f>
        <v>3189810.9399999995</v>
      </c>
      <c r="M19" s="208">
        <f>บึงกาฬ!AP23</f>
        <v>2681277.27</v>
      </c>
      <c r="N19" s="3"/>
      <c r="O19" s="3"/>
      <c r="P19" s="3"/>
      <c r="Q19" s="77">
        <f t="shared" si="0"/>
        <v>508533.66999999946</v>
      </c>
      <c r="R19" s="78">
        <f t="shared" si="1"/>
        <v>2696.3744209636511</v>
      </c>
    </row>
    <row r="20" spans="1:18" ht="24.6" customHeight="1" x14ac:dyDescent="0.7">
      <c r="A20" s="209">
        <v>1</v>
      </c>
      <c r="B20" s="210" t="s">
        <v>39</v>
      </c>
      <c r="C20" s="210"/>
      <c r="D20" s="210"/>
      <c r="E20" s="210" t="s">
        <v>56</v>
      </c>
      <c r="F20" s="210"/>
      <c r="G20" s="210" t="s">
        <v>169</v>
      </c>
      <c r="H20" s="211">
        <f>SUM(H5:H19)</f>
        <v>62731</v>
      </c>
      <c r="I20" s="209"/>
      <c r="J20" s="212">
        <f>SUM(J5:J19)</f>
        <v>10315496.789999999</v>
      </c>
      <c r="K20" s="212">
        <f>SUM(K5:K19)</f>
        <v>11520085.390000001</v>
      </c>
      <c r="L20" s="212">
        <f>SUM(L5:L19)</f>
        <v>53715683.18</v>
      </c>
      <c r="M20" s="212">
        <f>SUM(M5:M19)</f>
        <v>50969027.040000014</v>
      </c>
      <c r="N20" s="210">
        <v>14</v>
      </c>
      <c r="O20" s="210">
        <v>14</v>
      </c>
      <c r="P20" s="210">
        <f>N20-O20</f>
        <v>0</v>
      </c>
      <c r="Q20" s="77">
        <f t="shared" si="0"/>
        <v>2746656.1399999857</v>
      </c>
      <c r="R20" s="78">
        <f>L20/H20</f>
        <v>856.2860974637739</v>
      </c>
    </row>
    <row r="21" spans="1:18" ht="24.6" customHeight="1" x14ac:dyDescent="0.7">
      <c r="A21" s="70">
        <v>1</v>
      </c>
      <c r="B21" s="3" t="s">
        <v>39</v>
      </c>
      <c r="C21" s="3" t="s">
        <v>140</v>
      </c>
      <c r="D21" s="3" t="s">
        <v>69</v>
      </c>
      <c r="E21" s="3" t="s">
        <v>170</v>
      </c>
      <c r="F21" s="3" t="s">
        <v>171</v>
      </c>
      <c r="G21" s="3" t="s">
        <v>172</v>
      </c>
      <c r="H21" s="205"/>
      <c r="I21" s="70"/>
      <c r="J21" s="206"/>
      <c r="K21" s="207"/>
      <c r="L21" s="208"/>
      <c r="M21" s="208"/>
      <c r="N21" s="3"/>
      <c r="O21" s="3"/>
      <c r="P21" s="3"/>
    </row>
    <row r="22" spans="1:18" ht="24.6" customHeight="1" x14ac:dyDescent="0.7">
      <c r="A22" s="70">
        <v>2</v>
      </c>
      <c r="B22" s="3" t="s">
        <v>39</v>
      </c>
      <c r="C22" s="3" t="s">
        <v>143</v>
      </c>
      <c r="D22" s="3" t="s">
        <v>69</v>
      </c>
      <c r="E22" s="3" t="s">
        <v>170</v>
      </c>
      <c r="F22" s="3" t="s">
        <v>141</v>
      </c>
      <c r="G22" s="3" t="s">
        <v>173</v>
      </c>
      <c r="H22" s="205">
        <v>6164</v>
      </c>
      <c r="I22" s="70">
        <v>5</v>
      </c>
      <c r="J22" s="206">
        <f>บึงกาฬ!F24</f>
        <v>732120.11</v>
      </c>
      <c r="K22" s="207">
        <f>บึงกาฬ!AN24</f>
        <v>765711.05</v>
      </c>
      <c r="L22" s="208">
        <f>บึงกาฬ!AO24</f>
        <v>5393817.5199999996</v>
      </c>
      <c r="M22" s="208">
        <f>บึงกาฬ!AP24</f>
        <v>4921373.59</v>
      </c>
      <c r="N22" s="3"/>
      <c r="O22" s="3"/>
      <c r="P22" s="3"/>
      <c r="Q22" s="77">
        <f t="shared" si="0"/>
        <v>472443.9299999997</v>
      </c>
      <c r="R22" s="78">
        <f t="shared" si="1"/>
        <v>875.0515120051914</v>
      </c>
    </row>
    <row r="23" spans="1:18" ht="24.6" customHeight="1" x14ac:dyDescent="0.7">
      <c r="A23" s="70">
        <v>3</v>
      </c>
      <c r="B23" s="3" t="s">
        <v>39</v>
      </c>
      <c r="C23" s="3" t="s">
        <v>145</v>
      </c>
      <c r="D23" s="3" t="s">
        <v>69</v>
      </c>
      <c r="E23" s="3" t="s">
        <v>170</v>
      </c>
      <c r="F23" s="3" t="s">
        <v>141</v>
      </c>
      <c r="G23" s="3" t="s">
        <v>174</v>
      </c>
      <c r="H23" s="205">
        <v>4337</v>
      </c>
      <c r="I23" s="70">
        <v>3</v>
      </c>
      <c r="J23" s="206">
        <f>บึงกาฬ!F25</f>
        <v>191752.22</v>
      </c>
      <c r="K23" s="207">
        <f>บึงกาฬ!AN25</f>
        <v>253498.48000000004</v>
      </c>
      <c r="L23" s="208">
        <f>บึงกาฬ!AO25</f>
        <v>2818493.01</v>
      </c>
      <c r="M23" s="208">
        <f>บึงกาฬ!AP25</f>
        <v>3905412.4899999998</v>
      </c>
      <c r="N23" s="3"/>
      <c r="O23" s="3"/>
      <c r="P23" s="3"/>
      <c r="Q23" s="77">
        <f t="shared" si="0"/>
        <v>-1086919.48</v>
      </c>
      <c r="R23" s="78">
        <f t="shared" si="1"/>
        <v>649.87157251556368</v>
      </c>
    </row>
    <row r="24" spans="1:18" ht="24.6" customHeight="1" x14ac:dyDescent="0.7">
      <c r="A24" s="70">
        <v>4</v>
      </c>
      <c r="B24" s="3" t="s">
        <v>39</v>
      </c>
      <c r="C24" s="3" t="s">
        <v>147</v>
      </c>
      <c r="D24" s="3" t="s">
        <v>69</v>
      </c>
      <c r="E24" s="3" t="s">
        <v>170</v>
      </c>
      <c r="F24" s="3" t="s">
        <v>141</v>
      </c>
      <c r="G24" s="3" t="s">
        <v>175</v>
      </c>
      <c r="H24" s="205">
        <v>3695</v>
      </c>
      <c r="I24" s="70">
        <v>3</v>
      </c>
      <c r="J24" s="206">
        <f>บึงกาฬ!F26</f>
        <v>313960.34000000003</v>
      </c>
      <c r="K24" s="207">
        <f>บึงกาฬ!AN26</f>
        <v>407739.78</v>
      </c>
      <c r="L24" s="208">
        <f>บึงกาฬ!AO26</f>
        <v>2517582.4300000002</v>
      </c>
      <c r="M24" s="208">
        <f>บึงกาฬ!AP26</f>
        <v>2336278.63</v>
      </c>
      <c r="N24" s="3"/>
      <c r="O24" s="3"/>
      <c r="P24" s="3"/>
      <c r="Q24" s="77">
        <f t="shared" si="0"/>
        <v>181303.80000000028</v>
      </c>
      <c r="R24" s="78">
        <f t="shared" si="1"/>
        <v>681.34842489851155</v>
      </c>
    </row>
    <row r="25" spans="1:18" ht="24.6" customHeight="1" x14ac:dyDescent="0.7">
      <c r="A25" s="70">
        <v>5</v>
      </c>
      <c r="B25" s="3" t="s">
        <v>39</v>
      </c>
      <c r="C25" s="3" t="s">
        <v>149</v>
      </c>
      <c r="D25" s="3" t="s">
        <v>69</v>
      </c>
      <c r="E25" s="3" t="s">
        <v>170</v>
      </c>
      <c r="F25" s="3" t="s">
        <v>141</v>
      </c>
      <c r="G25" s="3" t="s">
        <v>176</v>
      </c>
      <c r="H25" s="205">
        <v>4281</v>
      </c>
      <c r="I25" s="70">
        <v>3</v>
      </c>
      <c r="J25" s="206">
        <f>บึงกาฬ!F27</f>
        <v>555507.41</v>
      </c>
      <c r="K25" s="207">
        <f>บึงกาฬ!AN27</f>
        <v>90586.20000000007</v>
      </c>
      <c r="L25" s="208">
        <f>บึงกาฬ!AO27</f>
        <v>3526944.82</v>
      </c>
      <c r="M25" s="208">
        <f>บึงกาฬ!AP27</f>
        <v>3625159.76</v>
      </c>
      <c r="N25" s="3"/>
      <c r="O25" s="3"/>
      <c r="P25" s="3"/>
      <c r="Q25" s="77">
        <f t="shared" si="0"/>
        <v>-98214.939999999944</v>
      </c>
      <c r="R25" s="78">
        <f t="shared" si="1"/>
        <v>823.86003737444514</v>
      </c>
    </row>
    <row r="26" spans="1:18" ht="24.6" customHeight="1" x14ac:dyDescent="0.7">
      <c r="A26" s="70">
        <v>6</v>
      </c>
      <c r="B26" s="3" t="s">
        <v>39</v>
      </c>
      <c r="C26" s="3" t="s">
        <v>151</v>
      </c>
      <c r="D26" s="3" t="s">
        <v>69</v>
      </c>
      <c r="E26" s="3" t="s">
        <v>170</v>
      </c>
      <c r="F26" s="3" t="s">
        <v>141</v>
      </c>
      <c r="G26" s="3" t="s">
        <v>177</v>
      </c>
      <c r="H26" s="205">
        <v>2675</v>
      </c>
      <c r="I26" s="70">
        <v>2</v>
      </c>
      <c r="J26" s="206">
        <f>บึงกาฬ!F28</f>
        <v>476506.87</v>
      </c>
      <c r="K26" s="207">
        <f>บึงกาฬ!AN28</f>
        <v>535628.12</v>
      </c>
      <c r="L26" s="208">
        <f>บึงกาฬ!AO28</f>
        <v>3928436.41</v>
      </c>
      <c r="M26" s="208">
        <f>บึงกาฬ!AP28</f>
        <v>3757598.31</v>
      </c>
      <c r="N26" s="3"/>
      <c r="O26" s="3"/>
      <c r="P26" s="3"/>
      <c r="Q26" s="77">
        <f t="shared" si="0"/>
        <v>170838.10000000009</v>
      </c>
      <c r="R26" s="78">
        <f t="shared" si="1"/>
        <v>1468.5743588785047</v>
      </c>
    </row>
    <row r="27" spans="1:18" ht="24.6" customHeight="1" x14ac:dyDescent="0.7">
      <c r="A27" s="70">
        <v>7</v>
      </c>
      <c r="B27" s="3" t="s">
        <v>39</v>
      </c>
      <c r="C27" s="3" t="s">
        <v>153</v>
      </c>
      <c r="D27" s="3" t="s">
        <v>69</v>
      </c>
      <c r="E27" s="3" t="s">
        <v>170</v>
      </c>
      <c r="F27" s="3" t="s">
        <v>141</v>
      </c>
      <c r="G27" s="3" t="s">
        <v>178</v>
      </c>
      <c r="H27" s="205">
        <v>3198</v>
      </c>
      <c r="I27" s="70">
        <v>3</v>
      </c>
      <c r="J27" s="206">
        <f>บึงกาฬ!F29</f>
        <v>360378.82</v>
      </c>
      <c r="K27" s="207">
        <f>บึงกาฬ!AN29</f>
        <v>689387.95000000007</v>
      </c>
      <c r="L27" s="208">
        <f>บึงกาฬ!AO29</f>
        <v>3831904.25</v>
      </c>
      <c r="M27" s="208">
        <f>บึงกาฬ!AP29</f>
        <v>3290024.8099999996</v>
      </c>
      <c r="N27" s="3"/>
      <c r="O27" s="3"/>
      <c r="P27" s="3"/>
      <c r="Q27" s="77">
        <f t="shared" si="0"/>
        <v>541879.44000000041</v>
      </c>
      <c r="R27" s="78">
        <f t="shared" si="1"/>
        <v>1198.2189649781112</v>
      </c>
    </row>
    <row r="28" spans="1:18" ht="24.6" customHeight="1" x14ac:dyDescent="0.7">
      <c r="A28" s="70">
        <v>8</v>
      </c>
      <c r="B28" s="3" t="s">
        <v>39</v>
      </c>
      <c r="C28" s="3" t="s">
        <v>155</v>
      </c>
      <c r="D28" s="3" t="s">
        <v>69</v>
      </c>
      <c r="E28" s="3" t="s">
        <v>170</v>
      </c>
      <c r="F28" s="3" t="s">
        <v>141</v>
      </c>
      <c r="G28" s="3" t="s">
        <v>179</v>
      </c>
      <c r="H28" s="205">
        <v>1853</v>
      </c>
      <c r="I28" s="70">
        <v>2</v>
      </c>
      <c r="J28" s="206">
        <f>บึงกาฬ!F30</f>
        <v>976222.93</v>
      </c>
      <c r="K28" s="207">
        <f>บึงกาฬ!AN30</f>
        <v>1033678.43</v>
      </c>
      <c r="L28" s="208">
        <f>บึงกาฬ!AO30</f>
        <v>2518290.0099999998</v>
      </c>
      <c r="M28" s="208">
        <f>บึงกาฬ!AP30</f>
        <v>2108077.02</v>
      </c>
      <c r="N28" s="3"/>
      <c r="O28" s="3"/>
      <c r="P28" s="3"/>
      <c r="Q28" s="77">
        <f t="shared" si="0"/>
        <v>410212.98999999976</v>
      </c>
      <c r="R28" s="78">
        <f t="shared" si="1"/>
        <v>1359.0340043173233</v>
      </c>
    </row>
    <row r="29" spans="1:18" ht="24.6" customHeight="1" x14ac:dyDescent="0.7">
      <c r="A29" s="70">
        <v>9</v>
      </c>
      <c r="B29" s="3" t="s">
        <v>39</v>
      </c>
      <c r="C29" s="3" t="s">
        <v>157</v>
      </c>
      <c r="D29" s="3" t="s">
        <v>69</v>
      </c>
      <c r="E29" s="3" t="s">
        <v>170</v>
      </c>
      <c r="F29" s="3" t="s">
        <v>141</v>
      </c>
      <c r="G29" s="3" t="s">
        <v>180</v>
      </c>
      <c r="H29" s="205">
        <v>2837</v>
      </c>
      <c r="I29" s="70">
        <v>2</v>
      </c>
      <c r="J29" s="206">
        <f>บึงกาฬ!F31</f>
        <v>720431.77</v>
      </c>
      <c r="K29" s="207">
        <f>บึงกาฬ!AN31</f>
        <v>721203.33000000007</v>
      </c>
      <c r="L29" s="208">
        <f>บึงกาฬ!AO31</f>
        <v>2598503.9300000002</v>
      </c>
      <c r="M29" s="208">
        <f>บึงกาฬ!AP31</f>
        <v>2026298.31</v>
      </c>
      <c r="N29" s="3"/>
      <c r="O29" s="3"/>
      <c r="P29" s="3"/>
      <c r="Q29" s="77">
        <f t="shared" si="0"/>
        <v>572205.62000000011</v>
      </c>
      <c r="R29" s="78">
        <f t="shared" si="1"/>
        <v>915.93370814240404</v>
      </c>
    </row>
    <row r="30" spans="1:18" ht="24.6" customHeight="1" x14ac:dyDescent="0.7">
      <c r="A30" s="70">
        <v>10</v>
      </c>
      <c r="B30" s="3" t="s">
        <v>39</v>
      </c>
      <c r="C30" s="3" t="s">
        <v>140</v>
      </c>
      <c r="D30" s="3" t="s">
        <v>69</v>
      </c>
      <c r="E30" s="3" t="s">
        <v>170</v>
      </c>
      <c r="F30" s="3" t="s">
        <v>141</v>
      </c>
      <c r="G30" s="3" t="s">
        <v>181</v>
      </c>
      <c r="H30" s="205">
        <v>6949</v>
      </c>
      <c r="I30" s="70">
        <v>5</v>
      </c>
      <c r="J30" s="206">
        <f>บึงกาฬ!F32</f>
        <v>100560.1</v>
      </c>
      <c r="K30" s="207">
        <f>บึงกาฬ!AN32</f>
        <v>78742.099999999977</v>
      </c>
      <c r="L30" s="208">
        <f>บึงกาฬ!AO32</f>
        <v>2429554.4899999998</v>
      </c>
      <c r="M30" s="208">
        <f>บึงกาฬ!AP32</f>
        <v>2986400.58</v>
      </c>
      <c r="N30" s="3"/>
      <c r="O30" s="3"/>
      <c r="P30" s="3"/>
      <c r="Q30" s="77">
        <f t="shared" si="0"/>
        <v>-556846.09000000032</v>
      </c>
      <c r="R30" s="78">
        <f t="shared" si="1"/>
        <v>349.62649158152249</v>
      </c>
    </row>
    <row r="31" spans="1:18" ht="24.6" customHeight="1" x14ac:dyDescent="0.7">
      <c r="A31" s="70">
        <v>11</v>
      </c>
      <c r="B31" s="3" t="s">
        <v>39</v>
      </c>
      <c r="C31" s="3" t="s">
        <v>140</v>
      </c>
      <c r="D31" s="3" t="s">
        <v>69</v>
      </c>
      <c r="E31" s="3" t="s">
        <v>170</v>
      </c>
      <c r="F31" s="3" t="s">
        <v>141</v>
      </c>
      <c r="G31" s="3" t="s">
        <v>182</v>
      </c>
      <c r="H31" s="205">
        <v>5245</v>
      </c>
      <c r="I31" s="70">
        <v>4</v>
      </c>
      <c r="J31" s="206">
        <f>บึงกาฬ!F33</f>
        <v>258246.26</v>
      </c>
      <c r="K31" s="207">
        <f>บึงกาฬ!AN33</f>
        <v>286908.12</v>
      </c>
      <c r="L31" s="208">
        <f>บึงกาฬ!AO33</f>
        <v>2405153.59</v>
      </c>
      <c r="M31" s="208">
        <f>บึงกาฬ!AP33</f>
        <v>2250108.83</v>
      </c>
      <c r="N31" s="3"/>
      <c r="O31" s="3"/>
      <c r="P31" s="3"/>
      <c r="Q31" s="77">
        <f t="shared" si="0"/>
        <v>155044.75999999978</v>
      </c>
      <c r="R31" s="78">
        <f t="shared" si="1"/>
        <v>458.56121830314584</v>
      </c>
    </row>
    <row r="32" spans="1:18" ht="24.6" customHeight="1" x14ac:dyDescent="0.7">
      <c r="A32" s="70">
        <v>12</v>
      </c>
      <c r="B32" s="3" t="s">
        <v>39</v>
      </c>
      <c r="C32" s="3" t="s">
        <v>140</v>
      </c>
      <c r="D32" s="3" t="s">
        <v>69</v>
      </c>
      <c r="E32" s="3" t="s">
        <v>170</v>
      </c>
      <c r="F32" s="3" t="s">
        <v>141</v>
      </c>
      <c r="G32" s="3" t="s">
        <v>183</v>
      </c>
      <c r="H32" s="205">
        <v>4916</v>
      </c>
      <c r="I32" s="70">
        <v>4</v>
      </c>
      <c r="J32" s="206">
        <f>บึงกาฬ!F34</f>
        <v>857023.03</v>
      </c>
      <c r="K32" s="207">
        <f>บึงกาฬ!AN34</f>
        <v>1124006.99</v>
      </c>
      <c r="L32" s="208">
        <f>บึงกาฬ!AO34</f>
        <v>4227930.92</v>
      </c>
      <c r="M32" s="208">
        <f>บึงกาฬ!AP34</f>
        <v>4048043.2199999997</v>
      </c>
      <c r="N32" s="3"/>
      <c r="O32" s="3"/>
      <c r="P32" s="3"/>
      <c r="Q32" s="77">
        <f t="shared" si="0"/>
        <v>179887.70000000019</v>
      </c>
      <c r="R32" s="78">
        <f t="shared" si="1"/>
        <v>860.03476810414975</v>
      </c>
    </row>
    <row r="33" spans="1:18" ht="24.6" customHeight="1" x14ac:dyDescent="0.7">
      <c r="A33" s="70">
        <v>13</v>
      </c>
      <c r="B33" s="3" t="s">
        <v>39</v>
      </c>
      <c r="C33" s="3" t="s">
        <v>140</v>
      </c>
      <c r="D33" s="3" t="s">
        <v>69</v>
      </c>
      <c r="E33" s="3" t="s">
        <v>170</v>
      </c>
      <c r="F33" s="3" t="s">
        <v>141</v>
      </c>
      <c r="G33" s="3" t="s">
        <v>184</v>
      </c>
      <c r="H33" s="205">
        <v>1492</v>
      </c>
      <c r="I33" s="70">
        <v>1</v>
      </c>
      <c r="J33" s="206">
        <f>บึงกาฬ!F35</f>
        <v>314339.86</v>
      </c>
      <c r="K33" s="207">
        <f>บึงกาฬ!AN35</f>
        <v>316868.42</v>
      </c>
      <c r="L33" s="208">
        <f>บึงกาฬ!AO35</f>
        <v>2635791.7199999997</v>
      </c>
      <c r="M33" s="208">
        <f>บึงกาฬ!AP35</f>
        <v>2640865.3199999998</v>
      </c>
      <c r="N33" s="3"/>
      <c r="O33" s="3"/>
      <c r="P33" s="3"/>
      <c r="Q33" s="77">
        <f t="shared" si="0"/>
        <v>-5073.6000000000931</v>
      </c>
      <c r="R33" s="78">
        <f t="shared" si="1"/>
        <v>1766.6164343163537</v>
      </c>
    </row>
    <row r="34" spans="1:18" ht="24.6" customHeight="1" x14ac:dyDescent="0.7">
      <c r="A34" s="209">
        <v>2</v>
      </c>
      <c r="B34" s="210" t="s">
        <v>39</v>
      </c>
      <c r="C34" s="210"/>
      <c r="D34" s="210"/>
      <c r="E34" s="210" t="s">
        <v>56</v>
      </c>
      <c r="F34" s="210"/>
      <c r="G34" s="210" t="s">
        <v>185</v>
      </c>
      <c r="H34" s="213">
        <f>SUM(H22:H33)</f>
        <v>47642</v>
      </c>
      <c r="I34" s="209"/>
      <c r="J34" s="212">
        <f>SUM(J21:J33)</f>
        <v>5857049.7200000007</v>
      </c>
      <c r="K34" s="212">
        <f>SUM(K21:K33)</f>
        <v>6303958.9700000007</v>
      </c>
      <c r="L34" s="212">
        <f>SUM(L21:L33)</f>
        <v>38832403.099999994</v>
      </c>
      <c r="M34" s="212">
        <f>SUM(M21:M33)</f>
        <v>37895640.869999997</v>
      </c>
      <c r="N34" s="210">
        <v>12</v>
      </c>
      <c r="O34" s="210">
        <v>12</v>
      </c>
      <c r="P34" s="210">
        <f>N34-O34</f>
        <v>0</v>
      </c>
      <c r="Q34" s="77">
        <f t="shared" si="0"/>
        <v>936762.22999999672</v>
      </c>
      <c r="R34" s="78">
        <f>L34/H34</f>
        <v>815.08759288023157</v>
      </c>
    </row>
    <row r="35" spans="1:18" ht="24.6" customHeight="1" x14ac:dyDescent="0.7">
      <c r="A35" s="70">
        <v>1</v>
      </c>
      <c r="B35" s="3" t="s">
        <v>39</v>
      </c>
      <c r="C35" s="3" t="s">
        <v>143</v>
      </c>
      <c r="D35" s="3" t="s">
        <v>64</v>
      </c>
      <c r="E35" s="3" t="s">
        <v>186</v>
      </c>
      <c r="F35" s="3" t="s">
        <v>171</v>
      </c>
      <c r="G35" s="3" t="s">
        <v>187</v>
      </c>
      <c r="H35" s="205"/>
      <c r="I35" s="70"/>
      <c r="J35" s="206"/>
      <c r="K35" s="207"/>
      <c r="L35" s="208"/>
      <c r="M35" s="208"/>
      <c r="N35" s="3"/>
      <c r="O35" s="3"/>
      <c r="P35" s="3"/>
    </row>
    <row r="36" spans="1:18" ht="24.6" customHeight="1" x14ac:dyDescent="0.7">
      <c r="A36" s="70">
        <v>2</v>
      </c>
      <c r="B36" s="3" t="s">
        <v>39</v>
      </c>
      <c r="C36" s="3" t="s">
        <v>143</v>
      </c>
      <c r="D36" s="3" t="s">
        <v>64</v>
      </c>
      <c r="E36" s="3" t="s">
        <v>186</v>
      </c>
      <c r="F36" s="3" t="s">
        <v>141</v>
      </c>
      <c r="G36" s="3" t="s">
        <v>188</v>
      </c>
      <c r="H36" s="205">
        <v>6263</v>
      </c>
      <c r="I36" s="70">
        <v>5</v>
      </c>
      <c r="J36" s="206">
        <f>บึงกาฬ!F36</f>
        <v>568276.6</v>
      </c>
      <c r="K36" s="207">
        <f>บึงกาฬ!AN36</f>
        <v>588316.69999999995</v>
      </c>
      <c r="L36" s="208">
        <f>บึงกาฬ!AO36</f>
        <v>3794959.38</v>
      </c>
      <c r="M36" s="208">
        <f>บึงกาฬ!AP36</f>
        <v>3854777.27</v>
      </c>
      <c r="N36" s="3"/>
      <c r="O36" s="3"/>
      <c r="P36" s="3"/>
      <c r="Q36" s="77">
        <f t="shared" si="0"/>
        <v>-59817.89000000013</v>
      </c>
      <c r="R36" s="78">
        <f t="shared" si="1"/>
        <v>605.93315982755871</v>
      </c>
    </row>
    <row r="37" spans="1:18" ht="24.6" customHeight="1" x14ac:dyDescent="0.7">
      <c r="A37" s="70">
        <v>3</v>
      </c>
      <c r="B37" s="3" t="s">
        <v>39</v>
      </c>
      <c r="C37" s="3" t="s">
        <v>143</v>
      </c>
      <c r="D37" s="3" t="s">
        <v>64</v>
      </c>
      <c r="E37" s="3" t="s">
        <v>186</v>
      </c>
      <c r="F37" s="3" t="s">
        <v>141</v>
      </c>
      <c r="G37" s="3" t="s">
        <v>189</v>
      </c>
      <c r="H37" s="205">
        <v>4267</v>
      </c>
      <c r="I37" s="70">
        <v>3</v>
      </c>
      <c r="J37" s="206">
        <f>บึงกาฬ!F37</f>
        <v>423767.55</v>
      </c>
      <c r="K37" s="207">
        <f>บึงกาฬ!AN37</f>
        <v>499589.37</v>
      </c>
      <c r="L37" s="208">
        <f>บึงกาฬ!AO37</f>
        <v>2584197.9900000002</v>
      </c>
      <c r="M37" s="208">
        <f>บึงกาฬ!AP37</f>
        <v>2412869.54</v>
      </c>
      <c r="N37" s="3"/>
      <c r="O37" s="3"/>
      <c r="P37" s="3"/>
      <c r="Q37" s="77">
        <f t="shared" si="0"/>
        <v>171328.45000000019</v>
      </c>
      <c r="R37" s="78">
        <f t="shared" si="1"/>
        <v>605.62408952425596</v>
      </c>
    </row>
    <row r="38" spans="1:18" ht="24.6" customHeight="1" x14ac:dyDescent="0.7">
      <c r="A38" s="70">
        <v>4</v>
      </c>
      <c r="B38" s="3" t="s">
        <v>39</v>
      </c>
      <c r="C38" s="3" t="s">
        <v>143</v>
      </c>
      <c r="D38" s="3" t="s">
        <v>64</v>
      </c>
      <c r="E38" s="3" t="s">
        <v>186</v>
      </c>
      <c r="F38" s="3" t="s">
        <v>141</v>
      </c>
      <c r="G38" s="3" t="s">
        <v>1014</v>
      </c>
      <c r="H38" s="205">
        <v>5651</v>
      </c>
      <c r="I38" s="70">
        <v>4</v>
      </c>
      <c r="J38" s="206">
        <f>บึงกาฬ!F38</f>
        <v>144183.85999999999</v>
      </c>
      <c r="K38" s="207">
        <f>บึงกาฬ!AN38</f>
        <v>89917.579999999973</v>
      </c>
      <c r="L38" s="208">
        <f>บึงกาฬ!AO38</f>
        <v>8473011.7999999989</v>
      </c>
      <c r="M38" s="208">
        <f>บึงกาฬ!AP38</f>
        <v>8631453.459999999</v>
      </c>
      <c r="N38" s="3"/>
      <c r="O38" s="3"/>
      <c r="P38" s="3"/>
      <c r="Q38" s="77">
        <f t="shared" si="0"/>
        <v>-158441.66000000015</v>
      </c>
      <c r="R38" s="78">
        <f t="shared" si="1"/>
        <v>1499.3827287205802</v>
      </c>
    </row>
    <row r="39" spans="1:18" ht="24.6" customHeight="1" x14ac:dyDescent="0.7">
      <c r="A39" s="70">
        <v>5</v>
      </c>
      <c r="B39" s="3" t="s">
        <v>39</v>
      </c>
      <c r="C39" s="3" t="s">
        <v>143</v>
      </c>
      <c r="D39" s="3" t="s">
        <v>64</v>
      </c>
      <c r="E39" s="3" t="s">
        <v>186</v>
      </c>
      <c r="F39" s="3" t="s">
        <v>141</v>
      </c>
      <c r="G39" s="3" t="s">
        <v>191</v>
      </c>
      <c r="H39" s="205">
        <v>2509</v>
      </c>
      <c r="I39" s="70">
        <v>2</v>
      </c>
      <c r="J39" s="206">
        <f>บึงกาฬ!F39</f>
        <v>55914.75</v>
      </c>
      <c r="K39" s="207">
        <f>บึงกาฬ!AN39</f>
        <v>83359.429999999993</v>
      </c>
      <c r="L39" s="208">
        <f>บึงกาฬ!AO39</f>
        <v>2034598.5</v>
      </c>
      <c r="M39" s="208">
        <f>บึงกาฬ!AP39</f>
        <v>2319878.5300000003</v>
      </c>
      <c r="N39" s="3"/>
      <c r="O39" s="3"/>
      <c r="P39" s="3"/>
      <c r="Q39" s="77">
        <f t="shared" si="0"/>
        <v>-285280.03000000026</v>
      </c>
      <c r="R39" s="78">
        <f t="shared" si="1"/>
        <v>810.92008768433641</v>
      </c>
    </row>
    <row r="40" spans="1:18" ht="24.6" customHeight="1" x14ac:dyDescent="0.7">
      <c r="A40" s="70">
        <v>6</v>
      </c>
      <c r="B40" s="3" t="s">
        <v>39</v>
      </c>
      <c r="C40" s="3" t="s">
        <v>143</v>
      </c>
      <c r="D40" s="3" t="s">
        <v>64</v>
      </c>
      <c r="E40" s="3" t="s">
        <v>186</v>
      </c>
      <c r="F40" s="3" t="s">
        <v>141</v>
      </c>
      <c r="G40" s="3" t="s">
        <v>192</v>
      </c>
      <c r="H40" s="205">
        <v>2165</v>
      </c>
      <c r="I40" s="70">
        <v>2</v>
      </c>
      <c r="J40" s="206">
        <f>บึงกาฬ!F40</f>
        <v>101590.53</v>
      </c>
      <c r="K40" s="207">
        <f>บึงกาฬ!AN40</f>
        <v>110632.95</v>
      </c>
      <c r="L40" s="208">
        <f>บึงกาฬ!AO40</f>
        <v>1729350.3499999999</v>
      </c>
      <c r="M40" s="208">
        <f>บึงกาฬ!AP40</f>
        <v>2091263.58</v>
      </c>
      <c r="N40" s="3"/>
      <c r="O40" s="3"/>
      <c r="P40" s="3"/>
      <c r="Q40" s="77">
        <f t="shared" si="0"/>
        <v>-361913.23000000021</v>
      </c>
      <c r="R40" s="78">
        <f t="shared" si="1"/>
        <v>798.77614318706696</v>
      </c>
    </row>
    <row r="41" spans="1:18" ht="24.6" customHeight="1" x14ac:dyDescent="0.7">
      <c r="A41" s="70">
        <v>7</v>
      </c>
      <c r="B41" s="3" t="s">
        <v>39</v>
      </c>
      <c r="C41" s="3" t="s">
        <v>143</v>
      </c>
      <c r="D41" s="3" t="s">
        <v>64</v>
      </c>
      <c r="E41" s="3" t="s">
        <v>186</v>
      </c>
      <c r="F41" s="3" t="s">
        <v>141</v>
      </c>
      <c r="G41" s="3" t="s">
        <v>193</v>
      </c>
      <c r="H41" s="205">
        <v>2535</v>
      </c>
      <c r="I41" s="70">
        <v>2</v>
      </c>
      <c r="J41" s="206">
        <f>บึงกาฬ!F41</f>
        <v>214011.82</v>
      </c>
      <c r="K41" s="207">
        <f>บึงกาฬ!AN41</f>
        <v>213965.38000000003</v>
      </c>
      <c r="L41" s="208">
        <f>บึงกาฬ!AO41</f>
        <v>1554269.14</v>
      </c>
      <c r="M41" s="208">
        <f>บึงกาฬ!AP41</f>
        <v>1591482.88</v>
      </c>
      <c r="N41" s="3"/>
      <c r="O41" s="3"/>
      <c r="P41" s="3"/>
      <c r="Q41" s="77">
        <f t="shared" si="0"/>
        <v>-37213.739999999991</v>
      </c>
      <c r="R41" s="78">
        <f t="shared" si="1"/>
        <v>613.12392110453641</v>
      </c>
    </row>
    <row r="42" spans="1:18" ht="24.6" customHeight="1" x14ac:dyDescent="0.7">
      <c r="A42" s="70">
        <v>8</v>
      </c>
      <c r="B42" s="3" t="s">
        <v>39</v>
      </c>
      <c r="C42" s="3" t="s">
        <v>143</v>
      </c>
      <c r="D42" s="3" t="s">
        <v>64</v>
      </c>
      <c r="E42" s="3" t="s">
        <v>186</v>
      </c>
      <c r="F42" s="3" t="s">
        <v>141</v>
      </c>
      <c r="G42" s="3" t="s">
        <v>194</v>
      </c>
      <c r="H42" s="205">
        <v>4564</v>
      </c>
      <c r="I42" s="70">
        <v>4</v>
      </c>
      <c r="J42" s="206">
        <f>บึงกาฬ!F42</f>
        <v>720134.56</v>
      </c>
      <c r="K42" s="207">
        <f>บึงกาฬ!AN42</f>
        <v>1013291.9000000001</v>
      </c>
      <c r="L42" s="208">
        <f>บึงกาฬ!AO42</f>
        <v>3506754.79</v>
      </c>
      <c r="M42" s="208">
        <f>บึงกาฬ!AP42</f>
        <v>2834353.43</v>
      </c>
      <c r="N42" s="3"/>
      <c r="O42" s="3"/>
      <c r="P42" s="3"/>
      <c r="Q42" s="77">
        <f t="shared" si="0"/>
        <v>672401.35999999987</v>
      </c>
      <c r="R42" s="78">
        <f t="shared" si="1"/>
        <v>768.35118098159512</v>
      </c>
    </row>
    <row r="43" spans="1:18" ht="24.6" customHeight="1" x14ac:dyDescent="0.7">
      <c r="A43" s="70">
        <v>9</v>
      </c>
      <c r="B43" s="3" t="s">
        <v>39</v>
      </c>
      <c r="C43" s="3" t="s">
        <v>143</v>
      </c>
      <c r="D43" s="3" t="s">
        <v>64</v>
      </c>
      <c r="E43" s="3" t="s">
        <v>186</v>
      </c>
      <c r="F43" s="3" t="s">
        <v>141</v>
      </c>
      <c r="G43" s="3" t="s">
        <v>195</v>
      </c>
      <c r="H43" s="205">
        <v>2825</v>
      </c>
      <c r="I43" s="70">
        <v>2</v>
      </c>
      <c r="J43" s="206">
        <f>บึงกาฬ!F43</f>
        <v>25046.66</v>
      </c>
      <c r="K43" s="207">
        <f>บึงกาฬ!AN43</f>
        <v>57498.94</v>
      </c>
      <c r="L43" s="208">
        <f>บึงกาฬ!AO43</f>
        <v>1904680.0699999998</v>
      </c>
      <c r="M43" s="208">
        <f>บึงกาฬ!AP43</f>
        <v>2008167.12</v>
      </c>
      <c r="N43" s="3"/>
      <c r="O43" s="3"/>
      <c r="P43" s="3"/>
      <c r="Q43" s="77">
        <f t="shared" si="0"/>
        <v>-103487.05000000028</v>
      </c>
      <c r="R43" s="78">
        <f t="shared" si="1"/>
        <v>674.22303362831849</v>
      </c>
    </row>
    <row r="44" spans="1:18" ht="24.6" customHeight="1" x14ac:dyDescent="0.7">
      <c r="A44" s="70">
        <v>10</v>
      </c>
      <c r="B44" s="3" t="s">
        <v>39</v>
      </c>
      <c r="C44" s="3" t="s">
        <v>143</v>
      </c>
      <c r="D44" s="3" t="s">
        <v>64</v>
      </c>
      <c r="E44" s="3" t="s">
        <v>186</v>
      </c>
      <c r="F44" s="3" t="s">
        <v>141</v>
      </c>
      <c r="G44" s="3" t="s">
        <v>196</v>
      </c>
      <c r="H44" s="205">
        <v>3497</v>
      </c>
      <c r="I44" s="70">
        <v>3</v>
      </c>
      <c r="J44" s="206">
        <f>บึงกาฬ!F44</f>
        <v>583643.76</v>
      </c>
      <c r="K44" s="207">
        <f>บึงกาฬ!AN44</f>
        <v>629988.46</v>
      </c>
      <c r="L44" s="208">
        <f>บึงกาฬ!AO44</f>
        <v>2306641.6800000002</v>
      </c>
      <c r="M44" s="208">
        <f>บึงกาฬ!AP44</f>
        <v>2200775.34</v>
      </c>
      <c r="N44" s="3"/>
      <c r="O44" s="3"/>
      <c r="P44" s="3"/>
      <c r="Q44" s="77">
        <f t="shared" si="0"/>
        <v>105866.34000000032</v>
      </c>
      <c r="R44" s="78">
        <f t="shared" si="1"/>
        <v>659.60585644838443</v>
      </c>
    </row>
    <row r="45" spans="1:18" ht="24.6" customHeight="1" x14ac:dyDescent="0.7">
      <c r="A45" s="70">
        <v>11</v>
      </c>
      <c r="B45" s="3" t="s">
        <v>39</v>
      </c>
      <c r="C45" s="3" t="s">
        <v>143</v>
      </c>
      <c r="D45" s="3" t="s">
        <v>64</v>
      </c>
      <c r="E45" s="3" t="s">
        <v>186</v>
      </c>
      <c r="F45" s="3" t="s">
        <v>141</v>
      </c>
      <c r="G45" s="3" t="s">
        <v>197</v>
      </c>
      <c r="H45" s="205">
        <v>4246</v>
      </c>
      <c r="I45" s="70">
        <v>3</v>
      </c>
      <c r="J45" s="206">
        <f>บึงกาฬ!F45</f>
        <v>127970.48</v>
      </c>
      <c r="K45" s="207">
        <f>บึงกาฬ!AN45</f>
        <v>221014.38999999998</v>
      </c>
      <c r="L45" s="208">
        <f>บึงกาฬ!AO45</f>
        <v>2199430.7599999998</v>
      </c>
      <c r="M45" s="208">
        <f>บึงกาฬ!AP45</f>
        <v>2206834.8800000004</v>
      </c>
      <c r="N45" s="3" t="s">
        <v>198</v>
      </c>
      <c r="O45" s="3"/>
      <c r="P45" s="3"/>
      <c r="Q45" s="77">
        <f t="shared" si="0"/>
        <v>-7404.1200000005774</v>
      </c>
      <c r="R45" s="78">
        <f t="shared" si="1"/>
        <v>518.00065002355154</v>
      </c>
    </row>
    <row r="46" spans="1:18" ht="24.6" customHeight="1" x14ac:dyDescent="0.7">
      <c r="A46" s="70">
        <v>12</v>
      </c>
      <c r="B46" s="3" t="s">
        <v>39</v>
      </c>
      <c r="C46" s="3" t="s">
        <v>143</v>
      </c>
      <c r="D46" s="3" t="s">
        <v>64</v>
      </c>
      <c r="E46" s="3" t="s">
        <v>186</v>
      </c>
      <c r="F46" s="3" t="s">
        <v>141</v>
      </c>
      <c r="G46" s="3" t="s">
        <v>199</v>
      </c>
      <c r="H46" s="205">
        <v>3019</v>
      </c>
      <c r="I46" s="70">
        <v>3</v>
      </c>
      <c r="J46" s="206">
        <f>บึงกาฬ!F46</f>
        <v>46079.1</v>
      </c>
      <c r="K46" s="207">
        <f>บึงกาฬ!AN46</f>
        <v>96937.85</v>
      </c>
      <c r="L46" s="208">
        <f>บึงกาฬ!AO46</f>
        <v>2809510.59</v>
      </c>
      <c r="M46" s="208">
        <f>บึงกาฬ!AP46</f>
        <v>2883869.05</v>
      </c>
      <c r="N46" s="3"/>
      <c r="O46" s="3"/>
      <c r="P46" s="3"/>
      <c r="Q46" s="77">
        <f t="shared" si="0"/>
        <v>-74358.459999999963</v>
      </c>
      <c r="R46" s="78">
        <f t="shared" si="1"/>
        <v>930.60966876449152</v>
      </c>
    </row>
    <row r="47" spans="1:18" ht="24.6" customHeight="1" x14ac:dyDescent="0.7">
      <c r="A47" s="209">
        <v>3</v>
      </c>
      <c r="B47" s="210" t="s">
        <v>39</v>
      </c>
      <c r="C47" s="210"/>
      <c r="D47" s="210"/>
      <c r="E47" s="210" t="s">
        <v>56</v>
      </c>
      <c r="F47" s="210"/>
      <c r="G47" s="210" t="s">
        <v>200</v>
      </c>
      <c r="H47" s="213">
        <f>SUM(H36:H46)</f>
        <v>41541</v>
      </c>
      <c r="I47" s="209"/>
      <c r="J47" s="212">
        <f>SUM(J35:J46)</f>
        <v>3010619.67</v>
      </c>
      <c r="K47" s="212">
        <f>SUM(K35:K46)</f>
        <v>3604512.95</v>
      </c>
      <c r="L47" s="212">
        <f>SUM(L35:L46)</f>
        <v>32897405.050000001</v>
      </c>
      <c r="M47" s="212">
        <f>SUM(M35:M46)</f>
        <v>33035725.080000002</v>
      </c>
      <c r="N47" s="210">
        <v>11</v>
      </c>
      <c r="O47" s="210">
        <v>11</v>
      </c>
      <c r="P47" s="210">
        <f>N47-O47</f>
        <v>0</v>
      </c>
      <c r="Q47" s="77">
        <f t="shared" si="0"/>
        <v>-138320.03000000119</v>
      </c>
      <c r="R47" s="78">
        <f>L47/H47</f>
        <v>791.9261705303195</v>
      </c>
    </row>
    <row r="48" spans="1:18" ht="24.6" customHeight="1" x14ac:dyDescent="0.7">
      <c r="A48" s="70">
        <v>1</v>
      </c>
      <c r="B48" s="3" t="s">
        <v>39</v>
      </c>
      <c r="C48" s="3" t="s">
        <v>145</v>
      </c>
      <c r="D48" s="3" t="s">
        <v>92</v>
      </c>
      <c r="E48" s="3" t="s">
        <v>201</v>
      </c>
      <c r="F48" s="3" t="s">
        <v>171</v>
      </c>
      <c r="G48" s="3" t="s">
        <v>202</v>
      </c>
      <c r="H48" s="205"/>
      <c r="I48" s="70"/>
      <c r="J48" s="206"/>
      <c r="K48" s="207"/>
      <c r="L48" s="208"/>
      <c r="M48" s="208"/>
      <c r="N48" s="3"/>
      <c r="O48" s="3"/>
      <c r="P48" s="3"/>
    </row>
    <row r="49" spans="1:18" ht="24.6" customHeight="1" x14ac:dyDescent="0.7">
      <c r="A49" s="70">
        <v>2</v>
      </c>
      <c r="B49" s="3" t="s">
        <v>39</v>
      </c>
      <c r="C49" s="3" t="s">
        <v>145</v>
      </c>
      <c r="D49" s="3" t="s">
        <v>92</v>
      </c>
      <c r="E49" s="3" t="s">
        <v>201</v>
      </c>
      <c r="F49" s="3" t="s">
        <v>141</v>
      </c>
      <c r="G49" s="3" t="s">
        <v>203</v>
      </c>
      <c r="H49" s="205">
        <v>2825</v>
      </c>
      <c r="I49" s="70">
        <v>2</v>
      </c>
      <c r="J49" s="206">
        <f>บึงกาฬ!F47</f>
        <v>168304.8</v>
      </c>
      <c r="K49" s="207">
        <f>บึงกาฬ!AN47</f>
        <v>359297.03999999992</v>
      </c>
      <c r="L49" s="208">
        <f>บึงกาฬ!AO47</f>
        <v>1843716.3299999998</v>
      </c>
      <c r="M49" s="208">
        <f>บึงกาฬ!AP47</f>
        <v>3237249.44</v>
      </c>
      <c r="N49" s="3"/>
      <c r="O49" s="3"/>
      <c r="P49" s="3"/>
      <c r="Q49" s="77">
        <f t="shared" si="0"/>
        <v>-1393533.11</v>
      </c>
      <c r="R49" s="78">
        <f t="shared" si="1"/>
        <v>652.64294867256626</v>
      </c>
    </row>
    <row r="50" spans="1:18" ht="24.6" customHeight="1" x14ac:dyDescent="0.7">
      <c r="A50" s="70">
        <v>3</v>
      </c>
      <c r="B50" s="3" t="s">
        <v>39</v>
      </c>
      <c r="C50" s="3" t="s">
        <v>145</v>
      </c>
      <c r="D50" s="3" t="s">
        <v>92</v>
      </c>
      <c r="E50" s="3" t="s">
        <v>201</v>
      </c>
      <c r="F50" s="3" t="s">
        <v>141</v>
      </c>
      <c r="G50" s="3" t="s">
        <v>204</v>
      </c>
      <c r="H50" s="205">
        <v>3818</v>
      </c>
      <c r="I50" s="70">
        <v>3</v>
      </c>
      <c r="J50" s="206">
        <f>บึงกาฬ!F48</f>
        <v>841983.24</v>
      </c>
      <c r="K50" s="207">
        <f>บึงกาฬ!AN48</f>
        <v>763112.92</v>
      </c>
      <c r="L50" s="208">
        <f>บึงกาฬ!AO48</f>
        <v>3404349.89</v>
      </c>
      <c r="M50" s="208">
        <f>บึงกาฬ!AP48</f>
        <v>3179642.87</v>
      </c>
      <c r="N50" s="3"/>
      <c r="O50" s="3"/>
      <c r="P50" s="3"/>
      <c r="Q50" s="77">
        <f t="shared" si="0"/>
        <v>224707.02000000002</v>
      </c>
      <c r="R50" s="78">
        <f t="shared" si="1"/>
        <v>891.65790728129912</v>
      </c>
    </row>
    <row r="51" spans="1:18" ht="24.6" customHeight="1" x14ac:dyDescent="0.7">
      <c r="A51" s="70">
        <v>4</v>
      </c>
      <c r="B51" s="3" t="s">
        <v>39</v>
      </c>
      <c r="C51" s="3" t="s">
        <v>145</v>
      </c>
      <c r="D51" s="3" t="s">
        <v>92</v>
      </c>
      <c r="E51" s="3" t="s">
        <v>201</v>
      </c>
      <c r="F51" s="3" t="s">
        <v>141</v>
      </c>
      <c r="G51" s="3" t="s">
        <v>205</v>
      </c>
      <c r="H51" s="205">
        <v>2042</v>
      </c>
      <c r="I51" s="70">
        <v>2</v>
      </c>
      <c r="J51" s="206">
        <f>บึงกาฬ!F49</f>
        <v>612161.99</v>
      </c>
      <c r="K51" s="207">
        <f>บึงกาฬ!AN49</f>
        <v>753974.05999999994</v>
      </c>
      <c r="L51" s="208">
        <f>บึงกาฬ!AO49</f>
        <v>1874915.79</v>
      </c>
      <c r="M51" s="208">
        <f>บึงกาฬ!AP49</f>
        <v>1815267.25</v>
      </c>
      <c r="N51" s="3"/>
      <c r="O51" s="3"/>
      <c r="P51" s="3"/>
      <c r="Q51" s="77">
        <f t="shared" si="0"/>
        <v>59648.540000000037</v>
      </c>
      <c r="R51" s="78">
        <f t="shared" si="1"/>
        <v>918.17619490695404</v>
      </c>
    </row>
    <row r="52" spans="1:18" ht="24.6" customHeight="1" x14ac:dyDescent="0.7">
      <c r="A52" s="209">
        <v>4</v>
      </c>
      <c r="B52" s="210" t="s">
        <v>39</v>
      </c>
      <c r="C52" s="210"/>
      <c r="D52" s="210"/>
      <c r="E52" s="210" t="s">
        <v>56</v>
      </c>
      <c r="F52" s="210"/>
      <c r="G52" s="210" t="s">
        <v>206</v>
      </c>
      <c r="H52" s="213">
        <f>SUM(H49:H51)</f>
        <v>8685</v>
      </c>
      <c r="I52" s="209"/>
      <c r="J52" s="212">
        <f>SUM(J48:J51)</f>
        <v>1622450.03</v>
      </c>
      <c r="K52" s="212">
        <f>SUM(K48:K51)</f>
        <v>1876384.02</v>
      </c>
      <c r="L52" s="212">
        <f>SUM(L48:L51)</f>
        <v>7122982.0099999998</v>
      </c>
      <c r="M52" s="212">
        <f>SUM(M48:M51)</f>
        <v>8232159.5600000005</v>
      </c>
      <c r="N52" s="210">
        <v>3</v>
      </c>
      <c r="O52" s="210">
        <v>3</v>
      </c>
      <c r="P52" s="210">
        <f>N52-O52</f>
        <v>0</v>
      </c>
      <c r="Q52" s="77">
        <f t="shared" si="0"/>
        <v>-1109177.5500000007</v>
      </c>
      <c r="R52" s="78">
        <f>L52/H52</f>
        <v>820.14761197466896</v>
      </c>
    </row>
    <row r="53" spans="1:18" ht="24.6" customHeight="1" x14ac:dyDescent="0.7">
      <c r="A53" s="70">
        <v>1</v>
      </c>
      <c r="B53" s="3" t="s">
        <v>39</v>
      </c>
      <c r="C53" s="3" t="s">
        <v>147</v>
      </c>
      <c r="D53" s="3" t="s">
        <v>81</v>
      </c>
      <c r="E53" s="3" t="s">
        <v>207</v>
      </c>
      <c r="F53" s="3" t="s">
        <v>171</v>
      </c>
      <c r="G53" s="3" t="s">
        <v>208</v>
      </c>
      <c r="H53" s="205"/>
      <c r="I53" s="70"/>
      <c r="J53" s="206"/>
      <c r="K53" s="207"/>
      <c r="L53" s="208"/>
      <c r="M53" s="208"/>
      <c r="N53" s="3"/>
      <c r="O53" s="3"/>
      <c r="P53" s="3"/>
    </row>
    <row r="54" spans="1:18" ht="24.6" customHeight="1" x14ac:dyDescent="0.7">
      <c r="A54" s="70">
        <v>2</v>
      </c>
      <c r="B54" s="3" t="s">
        <v>39</v>
      </c>
      <c r="C54" s="3" t="s">
        <v>147</v>
      </c>
      <c r="D54" s="3" t="s">
        <v>81</v>
      </c>
      <c r="E54" s="3" t="s">
        <v>207</v>
      </c>
      <c r="F54" s="3" t="s">
        <v>141</v>
      </c>
      <c r="G54" s="3" t="s">
        <v>209</v>
      </c>
      <c r="H54" s="205">
        <v>2916</v>
      </c>
      <c r="I54" s="70">
        <v>2</v>
      </c>
      <c r="J54" s="206">
        <f>บึงกาฬ!F50</f>
        <v>1529074.21</v>
      </c>
      <c r="K54" s="207">
        <f>บึงกาฬ!AN50</f>
        <v>1761873.56</v>
      </c>
      <c r="L54" s="208">
        <f>บึงกาฬ!AO50</f>
        <v>2679984.85</v>
      </c>
      <c r="M54" s="208">
        <f>บึงกาฬ!AP50</f>
        <v>1780994.68</v>
      </c>
      <c r="N54" s="3"/>
      <c r="O54" s="3"/>
      <c r="P54" s="3"/>
      <c r="Q54" s="77">
        <f t="shared" si="0"/>
        <v>898990.17000000016</v>
      </c>
      <c r="R54" s="78">
        <f t="shared" si="1"/>
        <v>919.06201989026067</v>
      </c>
    </row>
    <row r="55" spans="1:18" ht="24.6" customHeight="1" x14ac:dyDescent="0.7">
      <c r="A55" s="70">
        <v>3</v>
      </c>
      <c r="B55" s="3" t="s">
        <v>39</v>
      </c>
      <c r="C55" s="3" t="s">
        <v>147</v>
      </c>
      <c r="D55" s="3" t="s">
        <v>81</v>
      </c>
      <c r="E55" s="3" t="s">
        <v>207</v>
      </c>
      <c r="F55" s="3" t="s">
        <v>141</v>
      </c>
      <c r="G55" s="3" t="s">
        <v>210</v>
      </c>
      <c r="H55" s="205">
        <v>9798</v>
      </c>
      <c r="I55" s="70">
        <v>5</v>
      </c>
      <c r="J55" s="206">
        <f>บึงกาฬ!F51</f>
        <v>2034681.76</v>
      </c>
      <c r="K55" s="207">
        <f>บึงกาฬ!AN51</f>
        <v>1407629.3900000001</v>
      </c>
      <c r="L55" s="208">
        <f>บึงกาฬ!AO51</f>
        <v>6907668.7799999993</v>
      </c>
      <c r="M55" s="208">
        <f>บึงกาฬ!AP51</f>
        <v>5760345.04</v>
      </c>
      <c r="N55" s="3"/>
      <c r="O55" s="3"/>
      <c r="P55" s="3"/>
      <c r="Q55" s="77">
        <f t="shared" si="0"/>
        <v>1147323.7399999993</v>
      </c>
      <c r="R55" s="78">
        <f t="shared" si="1"/>
        <v>705.0080404164114</v>
      </c>
    </row>
    <row r="56" spans="1:18" ht="24.6" customHeight="1" x14ac:dyDescent="0.7">
      <c r="A56" s="70">
        <v>4</v>
      </c>
      <c r="B56" s="3" t="s">
        <v>39</v>
      </c>
      <c r="C56" s="3" t="s">
        <v>147</v>
      </c>
      <c r="D56" s="3" t="s">
        <v>81</v>
      </c>
      <c r="E56" s="3" t="s">
        <v>207</v>
      </c>
      <c r="F56" s="3" t="s">
        <v>141</v>
      </c>
      <c r="G56" s="3" t="s">
        <v>211</v>
      </c>
      <c r="H56" s="205">
        <v>4843</v>
      </c>
      <c r="I56" s="70">
        <v>4</v>
      </c>
      <c r="J56" s="206">
        <f>บึงกาฬ!F52</f>
        <v>827566.34</v>
      </c>
      <c r="K56" s="207">
        <f>บึงกาฬ!AN52</f>
        <v>1116545.28</v>
      </c>
      <c r="L56" s="208">
        <f>บึงกาฬ!AO52</f>
        <v>4060154.1799999997</v>
      </c>
      <c r="M56" s="208">
        <f>บึงกาฬ!AP52</f>
        <v>3212009.1599999997</v>
      </c>
      <c r="N56" s="3"/>
      <c r="O56" s="3"/>
      <c r="P56" s="3"/>
      <c r="Q56" s="77">
        <f t="shared" si="0"/>
        <v>848145.02</v>
      </c>
      <c r="R56" s="78">
        <f t="shared" si="1"/>
        <v>838.35518893247979</v>
      </c>
    </row>
    <row r="57" spans="1:18" ht="24.6" customHeight="1" x14ac:dyDescent="0.7">
      <c r="A57" s="70">
        <v>5</v>
      </c>
      <c r="B57" s="3" t="s">
        <v>39</v>
      </c>
      <c r="C57" s="3" t="s">
        <v>147</v>
      </c>
      <c r="D57" s="3" t="s">
        <v>81</v>
      </c>
      <c r="E57" s="3" t="s">
        <v>207</v>
      </c>
      <c r="F57" s="3" t="s">
        <v>141</v>
      </c>
      <c r="G57" s="3" t="s">
        <v>212</v>
      </c>
      <c r="H57" s="205">
        <v>5611</v>
      </c>
      <c r="I57" s="70">
        <v>4</v>
      </c>
      <c r="J57" s="206">
        <f>บึงกาฬ!F53</f>
        <v>2813882.7</v>
      </c>
      <c r="K57" s="207">
        <f>บึงกาฬ!AN53</f>
        <v>3052414.79</v>
      </c>
      <c r="L57" s="208">
        <f>บึงกาฬ!AO53</f>
        <v>5567036.9700000007</v>
      </c>
      <c r="M57" s="208">
        <f>บึงกาฬ!AP53</f>
        <v>3721350.71</v>
      </c>
      <c r="N57" s="3"/>
      <c r="O57" s="3"/>
      <c r="P57" s="3"/>
      <c r="Q57" s="77">
        <f t="shared" si="0"/>
        <v>1845686.2600000007</v>
      </c>
      <c r="R57" s="78">
        <f t="shared" si="1"/>
        <v>992.16484940295857</v>
      </c>
    </row>
    <row r="58" spans="1:18" ht="24.6" customHeight="1" x14ac:dyDescent="0.7">
      <c r="A58" s="209">
        <v>5</v>
      </c>
      <c r="B58" s="210" t="s">
        <v>39</v>
      </c>
      <c r="C58" s="210"/>
      <c r="D58" s="210"/>
      <c r="E58" s="210" t="s">
        <v>56</v>
      </c>
      <c r="F58" s="210"/>
      <c r="G58" s="210" t="s">
        <v>213</v>
      </c>
      <c r="H58" s="213">
        <f>SUM(H54:H57)</f>
        <v>23168</v>
      </c>
      <c r="I58" s="209"/>
      <c r="J58" s="212">
        <f>SUM(J53:J57)</f>
        <v>7205205.0099999998</v>
      </c>
      <c r="K58" s="212">
        <f>SUM(K53:K57)</f>
        <v>7338463.0200000005</v>
      </c>
      <c r="L58" s="212">
        <f>SUM(L53:L57)</f>
        <v>19214844.780000001</v>
      </c>
      <c r="M58" s="212">
        <f>SUM(M53:M57)</f>
        <v>14474699.59</v>
      </c>
      <c r="N58" s="210">
        <v>4</v>
      </c>
      <c r="O58" s="210">
        <v>4</v>
      </c>
      <c r="P58" s="210">
        <f>N58-O58</f>
        <v>0</v>
      </c>
      <c r="Q58" s="77">
        <f t="shared" si="0"/>
        <v>4740145.1900000013</v>
      </c>
      <c r="R58" s="78">
        <f>L58/H58</f>
        <v>829.37002676104976</v>
      </c>
    </row>
    <row r="59" spans="1:18" ht="24.6" customHeight="1" x14ac:dyDescent="0.7">
      <c r="A59" s="70">
        <v>1</v>
      </c>
      <c r="B59" s="3" t="s">
        <v>39</v>
      </c>
      <c r="C59" s="3" t="s">
        <v>149</v>
      </c>
      <c r="D59" s="3" t="s">
        <v>75</v>
      </c>
      <c r="E59" s="3" t="s">
        <v>214</v>
      </c>
      <c r="F59" s="3" t="s">
        <v>171</v>
      </c>
      <c r="G59" s="3" t="s">
        <v>215</v>
      </c>
      <c r="H59" s="205"/>
      <c r="I59" s="70"/>
      <c r="J59" s="206"/>
      <c r="K59" s="207"/>
      <c r="L59" s="208"/>
      <c r="M59" s="208"/>
      <c r="N59" s="3"/>
      <c r="O59" s="3"/>
      <c r="P59" s="3"/>
    </row>
    <row r="60" spans="1:18" s="193" customFormat="1" ht="24.6" customHeight="1" x14ac:dyDescent="0.7">
      <c r="A60" s="189">
        <v>2</v>
      </c>
      <c r="B60" s="40" t="s">
        <v>39</v>
      </c>
      <c r="C60" s="40" t="s">
        <v>149</v>
      </c>
      <c r="D60" s="40" t="s">
        <v>75</v>
      </c>
      <c r="E60" s="40" t="s">
        <v>214</v>
      </c>
      <c r="F60" s="40" t="s">
        <v>141</v>
      </c>
      <c r="G60" s="40" t="s">
        <v>216</v>
      </c>
      <c r="H60" s="214">
        <v>2845</v>
      </c>
      <c r="I60" s="189">
        <v>2</v>
      </c>
      <c r="J60" s="208">
        <f>บึงกาฬ!F54</f>
        <v>293079.28999999998</v>
      </c>
      <c r="K60" s="215">
        <f>บึงกาฬ!AN54</f>
        <v>448055.94999999995</v>
      </c>
      <c r="L60" s="208">
        <f>บึงกาฬ!AO54</f>
        <v>3706747.4299999997</v>
      </c>
      <c r="M60" s="208">
        <f>บึงกาฬ!AP54</f>
        <v>4450272.05</v>
      </c>
      <c r="N60" s="40"/>
      <c r="O60" s="40"/>
      <c r="P60" s="40"/>
      <c r="Q60" s="80">
        <f t="shared" si="0"/>
        <v>-743524.62000000011</v>
      </c>
      <c r="R60" s="192">
        <f t="shared" si="1"/>
        <v>1302.898920913884</v>
      </c>
    </row>
    <row r="61" spans="1:18" ht="24.6" customHeight="1" x14ac:dyDescent="0.7">
      <c r="A61" s="70">
        <v>3</v>
      </c>
      <c r="B61" s="3" t="s">
        <v>39</v>
      </c>
      <c r="C61" s="3" t="s">
        <v>149</v>
      </c>
      <c r="D61" s="3" t="s">
        <v>75</v>
      </c>
      <c r="E61" s="3" t="s">
        <v>214</v>
      </c>
      <c r="F61" s="3" t="s">
        <v>141</v>
      </c>
      <c r="G61" s="3" t="s">
        <v>217</v>
      </c>
      <c r="H61" s="205">
        <v>4775</v>
      </c>
      <c r="I61" s="70">
        <v>4</v>
      </c>
      <c r="J61" s="208">
        <f>บึงกาฬ!F55</f>
        <v>1648528.51</v>
      </c>
      <c r="K61" s="215">
        <f>บึงกาฬ!AN55</f>
        <v>1828525.89</v>
      </c>
      <c r="L61" s="208">
        <f>บึงกาฬ!AO55</f>
        <v>5511265.0300000003</v>
      </c>
      <c r="M61" s="208">
        <f>บึงกาฬ!AP55</f>
        <v>5377502.0099999998</v>
      </c>
      <c r="N61" s="3"/>
      <c r="O61" s="3"/>
      <c r="P61" s="3"/>
      <c r="Q61" s="77">
        <f t="shared" si="0"/>
        <v>133763.02000000048</v>
      </c>
      <c r="R61" s="78">
        <f t="shared" si="1"/>
        <v>1154.1916293193717</v>
      </c>
    </row>
    <row r="62" spans="1:18" ht="24.6" customHeight="1" x14ac:dyDescent="0.7">
      <c r="A62" s="70">
        <v>4</v>
      </c>
      <c r="B62" s="3" t="s">
        <v>39</v>
      </c>
      <c r="C62" s="3" t="s">
        <v>149</v>
      </c>
      <c r="D62" s="3" t="s">
        <v>75</v>
      </c>
      <c r="E62" s="3" t="s">
        <v>214</v>
      </c>
      <c r="F62" s="3" t="s">
        <v>141</v>
      </c>
      <c r="G62" s="3" t="s">
        <v>218</v>
      </c>
      <c r="H62" s="205">
        <v>2422</v>
      </c>
      <c r="I62" s="70">
        <v>2</v>
      </c>
      <c r="J62" s="208">
        <f>บึงกาฬ!F56</f>
        <v>622798.31000000006</v>
      </c>
      <c r="K62" s="208">
        <f>บึงกาฬ!AN56</f>
        <v>715798.35</v>
      </c>
      <c r="L62" s="208">
        <f>บึงกาฬ!AO56</f>
        <v>3523624.2800000003</v>
      </c>
      <c r="M62" s="208">
        <f>บึงกาฬ!AP56</f>
        <v>3429022.0500000003</v>
      </c>
      <c r="N62" s="3"/>
      <c r="O62" s="3"/>
      <c r="P62" s="3"/>
      <c r="Q62" s="77">
        <f t="shared" si="0"/>
        <v>94602.229999999981</v>
      </c>
      <c r="R62" s="78">
        <f t="shared" si="1"/>
        <v>1454.8407431874484</v>
      </c>
    </row>
    <row r="63" spans="1:18" ht="24.6" customHeight="1" x14ac:dyDescent="0.7">
      <c r="A63" s="70">
        <v>5</v>
      </c>
      <c r="B63" s="3" t="s">
        <v>39</v>
      </c>
      <c r="C63" s="3" t="s">
        <v>149</v>
      </c>
      <c r="D63" s="3" t="s">
        <v>75</v>
      </c>
      <c r="E63" s="3" t="s">
        <v>214</v>
      </c>
      <c r="F63" s="3" t="s">
        <v>141</v>
      </c>
      <c r="G63" s="3" t="s">
        <v>219</v>
      </c>
      <c r="H63" s="205">
        <v>4314</v>
      </c>
      <c r="I63" s="70">
        <v>3</v>
      </c>
      <c r="J63" s="208">
        <f>บึงกาฬ!F57</f>
        <v>337815.89</v>
      </c>
      <c r="K63" s="208">
        <f>บึงกาฬ!AN57</f>
        <v>491899.13000000006</v>
      </c>
      <c r="L63" s="208">
        <f>บึงกาฬ!AO57</f>
        <v>3836325.38</v>
      </c>
      <c r="M63" s="208">
        <f>บึงกาฬ!AP57</f>
        <v>4168712.8899999997</v>
      </c>
      <c r="N63" s="3"/>
      <c r="O63" s="3"/>
      <c r="P63" s="3"/>
      <c r="Q63" s="77">
        <f t="shared" si="0"/>
        <v>-332387.50999999978</v>
      </c>
      <c r="R63" s="78">
        <f t="shared" si="1"/>
        <v>889.27338433008811</v>
      </c>
    </row>
    <row r="64" spans="1:18" ht="24.6" customHeight="1" x14ac:dyDescent="0.7">
      <c r="A64" s="70">
        <v>6</v>
      </c>
      <c r="B64" s="3" t="s">
        <v>39</v>
      </c>
      <c r="C64" s="3" t="s">
        <v>149</v>
      </c>
      <c r="D64" s="3" t="s">
        <v>75</v>
      </c>
      <c r="E64" s="3" t="s">
        <v>214</v>
      </c>
      <c r="F64" s="3" t="s">
        <v>141</v>
      </c>
      <c r="G64" s="3" t="s">
        <v>220</v>
      </c>
      <c r="H64" s="205">
        <v>3240</v>
      </c>
      <c r="I64" s="70">
        <v>3</v>
      </c>
      <c r="J64" s="208">
        <f>บึงกาฬ!F58</f>
        <v>257562.38</v>
      </c>
      <c r="K64" s="208">
        <f>บึงกาฬ!AN58</f>
        <v>304813.93</v>
      </c>
      <c r="L64" s="208">
        <f>บึงกาฬ!AO58</f>
        <v>2694635.92</v>
      </c>
      <c r="M64" s="208">
        <f>บึงกาฬ!AP58</f>
        <v>3196489.82</v>
      </c>
      <c r="N64" s="3"/>
      <c r="O64" s="3"/>
      <c r="P64" s="3"/>
      <c r="Q64" s="77">
        <f t="shared" si="0"/>
        <v>-501853.89999999991</v>
      </c>
      <c r="R64" s="78">
        <f t="shared" si="1"/>
        <v>831.67775308641978</v>
      </c>
    </row>
    <row r="65" spans="1:18" s="193" customFormat="1" ht="24.6" customHeight="1" x14ac:dyDescent="0.7">
      <c r="A65" s="189">
        <v>7</v>
      </c>
      <c r="B65" s="40" t="s">
        <v>39</v>
      </c>
      <c r="C65" s="40" t="s">
        <v>149</v>
      </c>
      <c r="D65" s="40" t="s">
        <v>75</v>
      </c>
      <c r="E65" s="40" t="s">
        <v>214</v>
      </c>
      <c r="F65" s="40" t="s">
        <v>141</v>
      </c>
      <c r="G65" s="40" t="s">
        <v>221</v>
      </c>
      <c r="H65" s="214">
        <v>1140</v>
      </c>
      <c r="I65" s="189">
        <v>1</v>
      </c>
      <c r="J65" s="208">
        <f>บึงกาฬ!F59</f>
        <v>232200.32000000001</v>
      </c>
      <c r="K65" s="208">
        <f>บึงกาฬ!AN59</f>
        <v>232408.06</v>
      </c>
      <c r="L65" s="208">
        <f>บึงกาฬ!AO59</f>
        <v>1806318.72</v>
      </c>
      <c r="M65" s="208">
        <f>บึงกาฬ!AP59</f>
        <v>1737590.6199999999</v>
      </c>
      <c r="N65" s="40"/>
      <c r="O65" s="40"/>
      <c r="P65" s="40"/>
      <c r="Q65" s="80">
        <f t="shared" si="0"/>
        <v>68728.100000000093</v>
      </c>
      <c r="R65" s="192">
        <f t="shared" si="1"/>
        <v>1584.4901052631578</v>
      </c>
    </row>
    <row r="66" spans="1:18" ht="24.6" customHeight="1" x14ac:dyDescent="0.7">
      <c r="A66" s="209">
        <v>6</v>
      </c>
      <c r="B66" s="210" t="s">
        <v>39</v>
      </c>
      <c r="C66" s="210"/>
      <c r="D66" s="210"/>
      <c r="E66" s="210" t="s">
        <v>56</v>
      </c>
      <c r="F66" s="210"/>
      <c r="G66" s="210" t="s">
        <v>222</v>
      </c>
      <c r="H66" s="213">
        <f>SUM(H59:H65)</f>
        <v>18736</v>
      </c>
      <c r="I66" s="209"/>
      <c r="J66" s="212">
        <f>SUM(J59:J65)</f>
        <v>3391984.7</v>
      </c>
      <c r="K66" s="212">
        <f>SUM(K60:K65)</f>
        <v>4021501.31</v>
      </c>
      <c r="L66" s="212">
        <f>SUM(L59:L65)</f>
        <v>21078916.759999998</v>
      </c>
      <c r="M66" s="212">
        <f>SUM(M59:M65)</f>
        <v>22359589.440000001</v>
      </c>
      <c r="N66" s="210">
        <v>6</v>
      </c>
      <c r="O66" s="210">
        <v>6</v>
      </c>
      <c r="P66" s="210">
        <f>N66-O66</f>
        <v>0</v>
      </c>
      <c r="Q66" s="77">
        <f t="shared" si="0"/>
        <v>-1280672.6800000034</v>
      </c>
      <c r="R66" s="78">
        <f>L66/H66</f>
        <v>1125.0489304013663</v>
      </c>
    </row>
    <row r="67" spans="1:18" ht="24.6" customHeight="1" x14ac:dyDescent="0.7">
      <c r="A67" s="70">
        <v>1</v>
      </c>
      <c r="B67" s="3" t="s">
        <v>39</v>
      </c>
      <c r="C67" s="3" t="s">
        <v>151</v>
      </c>
      <c r="D67" s="3" t="s">
        <v>59</v>
      </c>
      <c r="E67" s="3" t="s">
        <v>223</v>
      </c>
      <c r="F67" s="3" t="s">
        <v>171</v>
      </c>
      <c r="G67" s="3" t="s">
        <v>224</v>
      </c>
      <c r="H67" s="205"/>
      <c r="I67" s="70"/>
      <c r="J67" s="206"/>
      <c r="K67" s="207"/>
      <c r="L67" s="208"/>
      <c r="M67" s="208"/>
      <c r="N67" s="3"/>
      <c r="O67" s="3"/>
      <c r="P67" s="3"/>
    </row>
    <row r="68" spans="1:18" ht="24.6" customHeight="1" x14ac:dyDescent="0.7">
      <c r="A68" s="70">
        <v>2</v>
      </c>
      <c r="B68" s="3" t="s">
        <v>39</v>
      </c>
      <c r="C68" s="3" t="s">
        <v>151</v>
      </c>
      <c r="D68" s="3" t="s">
        <v>59</v>
      </c>
      <c r="E68" s="3" t="s">
        <v>223</v>
      </c>
      <c r="F68" s="3" t="s">
        <v>141</v>
      </c>
      <c r="G68" s="3" t="s">
        <v>1015</v>
      </c>
      <c r="H68" s="205">
        <v>3670</v>
      </c>
      <c r="I68" s="70">
        <v>3</v>
      </c>
      <c r="J68" s="206">
        <f>บึงกาฬ!F60</f>
        <v>227982.9</v>
      </c>
      <c r="K68" s="207">
        <f>บึงกาฬ!AN60</f>
        <v>250725.05</v>
      </c>
      <c r="L68" s="208">
        <f>บึงกาฬ!AO60</f>
        <v>3120115.9299999997</v>
      </c>
      <c r="M68" s="208">
        <f>บึงกาฬ!AP60</f>
        <v>3160995.8</v>
      </c>
      <c r="N68" s="3"/>
      <c r="O68" s="3"/>
      <c r="P68" s="3"/>
      <c r="Q68" s="77">
        <f t="shared" si="0"/>
        <v>-40879.870000000112</v>
      </c>
      <c r="R68" s="78">
        <f t="shared" si="1"/>
        <v>850.16782833787454</v>
      </c>
    </row>
    <row r="69" spans="1:18" ht="24.6" customHeight="1" x14ac:dyDescent="0.7">
      <c r="A69" s="70">
        <v>3</v>
      </c>
      <c r="B69" s="3" t="s">
        <v>39</v>
      </c>
      <c r="C69" s="3" t="s">
        <v>151</v>
      </c>
      <c r="D69" s="3" t="s">
        <v>59</v>
      </c>
      <c r="E69" s="3" t="s">
        <v>223</v>
      </c>
      <c r="F69" s="3" t="s">
        <v>141</v>
      </c>
      <c r="G69" s="3" t="s">
        <v>226</v>
      </c>
      <c r="H69" s="205">
        <v>3487</v>
      </c>
      <c r="I69" s="70">
        <v>3</v>
      </c>
      <c r="J69" s="206">
        <f>บึงกาฬ!F61</f>
        <v>469516.15</v>
      </c>
      <c r="K69" s="207">
        <f>บึงกาฬ!AN61</f>
        <v>727639.39</v>
      </c>
      <c r="L69" s="208">
        <f>บึงกาฬ!AO61</f>
        <v>4692499.76</v>
      </c>
      <c r="M69" s="208">
        <f>บึงกาฬ!AP61</f>
        <v>4334031.75</v>
      </c>
      <c r="N69" s="3"/>
      <c r="O69" s="3"/>
      <c r="P69" s="3"/>
      <c r="Q69" s="77">
        <f t="shared" si="0"/>
        <v>358468.00999999978</v>
      </c>
      <c r="R69" s="78">
        <f t="shared" si="1"/>
        <v>1345.7125781474047</v>
      </c>
    </row>
    <row r="70" spans="1:18" ht="24.6" customHeight="1" x14ac:dyDescent="0.7">
      <c r="A70" s="70">
        <v>4</v>
      </c>
      <c r="B70" s="3" t="s">
        <v>39</v>
      </c>
      <c r="C70" s="3" t="s">
        <v>151</v>
      </c>
      <c r="D70" s="3" t="s">
        <v>59</v>
      </c>
      <c r="E70" s="3" t="s">
        <v>223</v>
      </c>
      <c r="F70" s="3" t="s">
        <v>141</v>
      </c>
      <c r="G70" s="3" t="s">
        <v>227</v>
      </c>
      <c r="H70" s="205">
        <v>6286</v>
      </c>
      <c r="I70" s="70">
        <v>5</v>
      </c>
      <c r="J70" s="206">
        <f>บึงกาฬ!F62</f>
        <v>318221.67</v>
      </c>
      <c r="K70" s="207">
        <f>บึงกาฬ!AN62</f>
        <v>387137.02</v>
      </c>
      <c r="L70" s="208">
        <f>บึงกาฬ!AO62</f>
        <v>5997133.5800000001</v>
      </c>
      <c r="M70" s="208">
        <f>บึงกาฬ!AP62</f>
        <v>5890888.6499999994</v>
      </c>
      <c r="N70" s="3"/>
      <c r="O70" s="3"/>
      <c r="P70" s="3"/>
      <c r="Q70" s="77">
        <f t="shared" si="0"/>
        <v>106244.93000000063</v>
      </c>
      <c r="R70" s="78">
        <f t="shared" si="1"/>
        <v>954.04606745147953</v>
      </c>
    </row>
    <row r="71" spans="1:18" ht="24.6" customHeight="1" x14ac:dyDescent="0.7">
      <c r="A71" s="70">
        <v>5</v>
      </c>
      <c r="B71" s="3" t="s">
        <v>39</v>
      </c>
      <c r="C71" s="3" t="s">
        <v>151</v>
      </c>
      <c r="D71" s="3" t="s">
        <v>59</v>
      </c>
      <c r="E71" s="3" t="s">
        <v>223</v>
      </c>
      <c r="F71" s="3" t="s">
        <v>141</v>
      </c>
      <c r="G71" s="3" t="s">
        <v>228</v>
      </c>
      <c r="H71" s="205">
        <v>3436</v>
      </c>
      <c r="I71" s="70">
        <v>3</v>
      </c>
      <c r="J71" s="206">
        <f>บึงกาฬ!F63</f>
        <v>504930.77</v>
      </c>
      <c r="K71" s="207">
        <f>บึงกาฬ!AN63</f>
        <v>505331.08000000007</v>
      </c>
      <c r="L71" s="208">
        <f>บึงกาฬ!AO63</f>
        <v>3112670.16</v>
      </c>
      <c r="M71" s="208">
        <f>บึงกาฬ!AP63</f>
        <v>2745905.48</v>
      </c>
      <c r="N71" s="3"/>
      <c r="O71" s="3"/>
      <c r="P71" s="3"/>
      <c r="Q71" s="77">
        <f t="shared" ref="Q71:Q82" si="2">L71-M71</f>
        <v>366764.68000000017</v>
      </c>
      <c r="R71" s="78">
        <f t="shared" ref="R71:R82" si="3">L71/H71</f>
        <v>905.89934807916188</v>
      </c>
    </row>
    <row r="72" spans="1:18" ht="24.6" customHeight="1" x14ac:dyDescent="0.7">
      <c r="A72" s="70">
        <v>6</v>
      </c>
      <c r="B72" s="3" t="s">
        <v>39</v>
      </c>
      <c r="C72" s="3" t="s">
        <v>151</v>
      </c>
      <c r="D72" s="3" t="s">
        <v>59</v>
      </c>
      <c r="E72" s="3" t="s">
        <v>223</v>
      </c>
      <c r="F72" s="3" t="s">
        <v>141</v>
      </c>
      <c r="G72" s="3" t="s">
        <v>229</v>
      </c>
      <c r="H72" s="205">
        <v>3629</v>
      </c>
      <c r="I72" s="70">
        <v>3</v>
      </c>
      <c r="J72" s="206">
        <f>บึงกาฬ!F64</f>
        <v>505761.03</v>
      </c>
      <c r="K72" s="207">
        <f>บึงกาฬ!AN64</f>
        <v>774648.19000000006</v>
      </c>
      <c r="L72" s="208">
        <f>บึงกาฬ!AO64</f>
        <v>4256976.04</v>
      </c>
      <c r="M72" s="208">
        <f>บึงกาฬ!AP64</f>
        <v>3581788.5599999996</v>
      </c>
      <c r="N72" s="3"/>
      <c r="O72" s="3"/>
      <c r="P72" s="3"/>
      <c r="Q72" s="77">
        <f t="shared" si="2"/>
        <v>675187.48000000045</v>
      </c>
      <c r="R72" s="78">
        <f t="shared" si="3"/>
        <v>1173.0438247451089</v>
      </c>
    </row>
    <row r="73" spans="1:18" ht="24.6" customHeight="1" x14ac:dyDescent="0.7">
      <c r="A73" s="70">
        <v>7</v>
      </c>
      <c r="B73" s="3" t="s">
        <v>39</v>
      </c>
      <c r="C73" s="3" t="s">
        <v>151</v>
      </c>
      <c r="D73" s="3" t="s">
        <v>59</v>
      </c>
      <c r="E73" s="3" t="s">
        <v>223</v>
      </c>
      <c r="F73" s="3" t="s">
        <v>141</v>
      </c>
      <c r="G73" s="3" t="s">
        <v>230</v>
      </c>
      <c r="H73" s="205">
        <v>4573</v>
      </c>
      <c r="I73" s="70">
        <v>4</v>
      </c>
      <c r="J73" s="206">
        <f>บึงกาฬ!F65</f>
        <v>638550.79</v>
      </c>
      <c r="K73" s="207">
        <f>บึงกาฬ!AN65</f>
        <v>673462.64</v>
      </c>
      <c r="L73" s="208">
        <f>บึงกาฬ!AO65</f>
        <v>4888184.45</v>
      </c>
      <c r="M73" s="208">
        <f>บึงกาฬ!AP65</f>
        <v>3858950.0700000003</v>
      </c>
      <c r="N73" s="3"/>
      <c r="O73" s="3"/>
      <c r="P73" s="3"/>
      <c r="Q73" s="77">
        <f t="shared" si="2"/>
        <v>1029234.3799999999</v>
      </c>
      <c r="R73" s="78">
        <f t="shared" si="3"/>
        <v>1068.9229061884978</v>
      </c>
    </row>
    <row r="74" spans="1:18" ht="24.6" customHeight="1" x14ac:dyDescent="0.7">
      <c r="A74" s="209">
        <v>7</v>
      </c>
      <c r="B74" s="210" t="s">
        <v>39</v>
      </c>
      <c r="C74" s="210"/>
      <c r="D74" s="210"/>
      <c r="E74" s="210" t="s">
        <v>56</v>
      </c>
      <c r="F74" s="210"/>
      <c r="G74" s="210" t="s">
        <v>231</v>
      </c>
      <c r="H74" s="213">
        <f>SUM(H67:H73)</f>
        <v>25081</v>
      </c>
      <c r="I74" s="209"/>
      <c r="J74" s="212">
        <f>SUM(J67:J73)</f>
        <v>2664963.31</v>
      </c>
      <c r="K74" s="212">
        <f>SUM(K67:K73)</f>
        <v>3318943.37</v>
      </c>
      <c r="L74" s="212">
        <f>SUM(L67:L73)</f>
        <v>26067579.919999998</v>
      </c>
      <c r="M74" s="212">
        <f>SUM(M67:M73)</f>
        <v>23572560.309999999</v>
      </c>
      <c r="N74" s="210">
        <v>6</v>
      </c>
      <c r="O74" s="210">
        <v>6</v>
      </c>
      <c r="P74" s="210">
        <f>N74-O74</f>
        <v>0</v>
      </c>
      <c r="Q74" s="77">
        <f>L74-M74</f>
        <v>2495019.6099999994</v>
      </c>
      <c r="R74" s="78">
        <f>L74/H74</f>
        <v>1039.3357489733264</v>
      </c>
    </row>
    <row r="75" spans="1:18" ht="24.6" customHeight="1" x14ac:dyDescent="0.7">
      <c r="A75" s="70">
        <v>1</v>
      </c>
      <c r="B75" s="3" t="s">
        <v>39</v>
      </c>
      <c r="C75" s="3" t="s">
        <v>153</v>
      </c>
      <c r="D75" s="3" t="s">
        <v>86</v>
      </c>
      <c r="E75" s="3" t="s">
        <v>232</v>
      </c>
      <c r="F75" s="3" t="s">
        <v>171</v>
      </c>
      <c r="G75" s="3" t="s">
        <v>233</v>
      </c>
      <c r="H75" s="205"/>
      <c r="I75" s="70"/>
      <c r="J75" s="206"/>
      <c r="K75" s="207"/>
      <c r="L75" s="208"/>
      <c r="M75" s="208"/>
      <c r="N75" s="3"/>
      <c r="O75" s="3"/>
      <c r="P75" s="3"/>
    </row>
    <row r="76" spans="1:18" ht="24.6" customHeight="1" x14ac:dyDescent="0.7">
      <c r="A76" s="70">
        <v>2</v>
      </c>
      <c r="B76" s="3" t="s">
        <v>39</v>
      </c>
      <c r="C76" s="3" t="s">
        <v>153</v>
      </c>
      <c r="D76" s="3" t="s">
        <v>86</v>
      </c>
      <c r="E76" s="3" t="s">
        <v>232</v>
      </c>
      <c r="F76" s="3" t="s">
        <v>141</v>
      </c>
      <c r="G76" s="3" t="s">
        <v>234</v>
      </c>
      <c r="H76" s="205">
        <v>5752</v>
      </c>
      <c r="I76" s="70">
        <v>4</v>
      </c>
      <c r="J76" s="206">
        <f>บึงกาฬ!F66</f>
        <v>555004.25</v>
      </c>
      <c r="K76" s="207">
        <f>บึงกาฬ!AN66</f>
        <v>591471.74</v>
      </c>
      <c r="L76" s="207">
        <f>บึงกาฬ!AO66</f>
        <v>4724308.6500000004</v>
      </c>
      <c r="M76" s="207">
        <f>บึงกาฬ!AP66</f>
        <v>4888557.4500000011</v>
      </c>
      <c r="N76" s="3"/>
      <c r="O76" s="3"/>
      <c r="P76" s="3"/>
      <c r="Q76" s="77">
        <f>L76-M76</f>
        <v>-164248.80000000075</v>
      </c>
      <c r="R76" s="78">
        <f t="shared" si="3"/>
        <v>821.33321453407518</v>
      </c>
    </row>
    <row r="77" spans="1:18" ht="24.6" customHeight="1" x14ac:dyDescent="0.7">
      <c r="A77" s="70">
        <v>3</v>
      </c>
      <c r="B77" s="3" t="s">
        <v>39</v>
      </c>
      <c r="C77" s="3" t="s">
        <v>153</v>
      </c>
      <c r="D77" s="3" t="s">
        <v>86</v>
      </c>
      <c r="E77" s="3" t="s">
        <v>232</v>
      </c>
      <c r="F77" s="3" t="s">
        <v>141</v>
      </c>
      <c r="G77" s="3" t="s">
        <v>235</v>
      </c>
      <c r="H77" s="205">
        <v>4383</v>
      </c>
      <c r="I77" s="70">
        <v>3</v>
      </c>
      <c r="J77" s="206">
        <f>บึงกาฬ!F67</f>
        <v>329737.18</v>
      </c>
      <c r="K77" s="207">
        <f>บึงกาฬ!AN67</f>
        <v>348441.46</v>
      </c>
      <c r="L77" s="207">
        <f>บึงกาฬ!AO67</f>
        <v>3982015.54</v>
      </c>
      <c r="M77" s="207">
        <f>บึงกาฬ!AP67</f>
        <v>4069635.81</v>
      </c>
      <c r="N77" s="3"/>
      <c r="O77" s="3"/>
      <c r="P77" s="3"/>
      <c r="Q77" s="77">
        <f t="shared" si="2"/>
        <v>-87620.270000000019</v>
      </c>
      <c r="R77" s="78">
        <f t="shared" si="3"/>
        <v>908.51369838010498</v>
      </c>
    </row>
    <row r="78" spans="1:18" ht="24.6" customHeight="1" x14ac:dyDescent="0.7">
      <c r="A78" s="70">
        <v>4</v>
      </c>
      <c r="B78" s="3" t="s">
        <v>39</v>
      </c>
      <c r="C78" s="3" t="s">
        <v>153</v>
      </c>
      <c r="D78" s="3" t="s">
        <v>86</v>
      </c>
      <c r="E78" s="3" t="s">
        <v>232</v>
      </c>
      <c r="F78" s="3" t="s">
        <v>141</v>
      </c>
      <c r="G78" s="3" t="s">
        <v>236</v>
      </c>
      <c r="H78" s="205">
        <v>1973</v>
      </c>
      <c r="I78" s="70">
        <v>2</v>
      </c>
      <c r="J78" s="206">
        <f>บึงกาฬ!F68</f>
        <v>468912.17</v>
      </c>
      <c r="K78" s="207">
        <f>บึงกาฬ!AN68</f>
        <v>373138.32</v>
      </c>
      <c r="L78" s="207">
        <f>บึงกาฬ!AO68</f>
        <v>3066784.25</v>
      </c>
      <c r="M78" s="207">
        <f>บึงกาฬ!AP68</f>
        <v>2648395.3199999998</v>
      </c>
      <c r="N78" s="3"/>
      <c r="O78" s="3"/>
      <c r="P78" s="3"/>
      <c r="Q78" s="77">
        <f t="shared" si="2"/>
        <v>418388.93000000017</v>
      </c>
      <c r="R78" s="78">
        <f t="shared" si="3"/>
        <v>1554.3762037506335</v>
      </c>
    </row>
    <row r="79" spans="1:18" ht="24.6" customHeight="1" x14ac:dyDescent="0.7">
      <c r="A79" s="70">
        <v>5</v>
      </c>
      <c r="B79" s="3" t="s">
        <v>39</v>
      </c>
      <c r="C79" s="3" t="s">
        <v>153</v>
      </c>
      <c r="D79" s="3" t="s">
        <v>86</v>
      </c>
      <c r="E79" s="3" t="s">
        <v>232</v>
      </c>
      <c r="F79" s="3" t="s">
        <v>141</v>
      </c>
      <c r="G79" s="3" t="s">
        <v>237</v>
      </c>
      <c r="H79" s="205">
        <v>5007</v>
      </c>
      <c r="I79" s="70">
        <v>4</v>
      </c>
      <c r="J79" s="206">
        <f>บึงกาฬ!F69</f>
        <v>200428.21</v>
      </c>
      <c r="K79" s="207">
        <f>บึงกาฬ!AN69</f>
        <v>200832.65</v>
      </c>
      <c r="L79" s="207">
        <f>บึงกาฬ!AO69</f>
        <v>5080724.66</v>
      </c>
      <c r="M79" s="207">
        <f>บึงกาฬ!AP69</f>
        <v>5095809.7299999995</v>
      </c>
      <c r="N79" s="3"/>
      <c r="O79" s="3"/>
      <c r="P79" s="3"/>
      <c r="Q79" s="77">
        <f t="shared" si="2"/>
        <v>-15085.069999999367</v>
      </c>
      <c r="R79" s="78">
        <f t="shared" si="3"/>
        <v>1014.7243179548632</v>
      </c>
    </row>
    <row r="80" spans="1:18" ht="24.6" customHeight="1" x14ac:dyDescent="0.7">
      <c r="A80" s="70">
        <v>6</v>
      </c>
      <c r="B80" s="3" t="s">
        <v>39</v>
      </c>
      <c r="C80" s="3" t="s">
        <v>153</v>
      </c>
      <c r="D80" s="3" t="s">
        <v>86</v>
      </c>
      <c r="E80" s="3" t="s">
        <v>232</v>
      </c>
      <c r="F80" s="3" t="s">
        <v>141</v>
      </c>
      <c r="G80" s="3" t="s">
        <v>238</v>
      </c>
      <c r="H80" s="205">
        <v>5318</v>
      </c>
      <c r="I80" s="70">
        <v>4</v>
      </c>
      <c r="J80" s="206">
        <f>บึงกาฬ!F70</f>
        <v>332366.90999999997</v>
      </c>
      <c r="K80" s="207">
        <f>บึงกาฬ!AN70</f>
        <v>338914.56999999995</v>
      </c>
      <c r="L80" s="207">
        <f>บึงกาฬ!AO70</f>
        <v>4615181.97</v>
      </c>
      <c r="M80" s="207">
        <f>บึงกาฬ!AP70</f>
        <v>4407423.55</v>
      </c>
      <c r="N80" s="3"/>
      <c r="O80" s="3"/>
      <c r="P80" s="3"/>
      <c r="Q80" s="77">
        <f t="shared" si="2"/>
        <v>207758.41999999993</v>
      </c>
      <c r="R80" s="78">
        <f t="shared" si="3"/>
        <v>867.84166415945845</v>
      </c>
    </row>
    <row r="81" spans="1:18" ht="24.6" customHeight="1" x14ac:dyDescent="0.7">
      <c r="A81" s="209">
        <v>8</v>
      </c>
      <c r="B81" s="210" t="s">
        <v>39</v>
      </c>
      <c r="C81" s="210"/>
      <c r="D81" s="210"/>
      <c r="E81" s="210" t="s">
        <v>56</v>
      </c>
      <c r="F81" s="210"/>
      <c r="G81" s="210" t="s">
        <v>239</v>
      </c>
      <c r="H81" s="213">
        <f>SUM(H75:H80)</f>
        <v>22433</v>
      </c>
      <c r="I81" s="209"/>
      <c r="J81" s="212">
        <f>SUM(J75:J80)</f>
        <v>1886448.7199999997</v>
      </c>
      <c r="K81" s="212">
        <f>SUM(K75:K80)</f>
        <v>1852798.7399999998</v>
      </c>
      <c r="L81" s="212">
        <f>SUM(L75:L80)</f>
        <v>21469015.07</v>
      </c>
      <c r="M81" s="212">
        <f>SUM(M75:M80)</f>
        <v>21109821.860000003</v>
      </c>
      <c r="N81" s="210">
        <v>5</v>
      </c>
      <c r="O81" s="210">
        <v>5</v>
      </c>
      <c r="P81" s="210">
        <f>N81-O81</f>
        <v>0</v>
      </c>
      <c r="Q81" s="77">
        <f t="shared" si="2"/>
        <v>359193.20999999717</v>
      </c>
      <c r="R81" s="78">
        <f t="shared" si="3"/>
        <v>957.02826505594442</v>
      </c>
    </row>
    <row r="82" spans="1:18" ht="25.2" customHeight="1" thickBot="1" x14ac:dyDescent="0.75">
      <c r="A82" s="8"/>
      <c r="B82" s="216" t="s">
        <v>39</v>
      </c>
      <c r="C82" s="216" t="s">
        <v>39</v>
      </c>
      <c r="D82" s="216" t="s">
        <v>39</v>
      </c>
      <c r="E82" s="216" t="s">
        <v>39</v>
      </c>
      <c r="F82" s="216"/>
      <c r="G82" s="216" t="s">
        <v>240</v>
      </c>
      <c r="H82" s="217">
        <f>H20+H34+H47+H52+H58+H66+H74+H81</f>
        <v>250017</v>
      </c>
      <c r="I82" s="8"/>
      <c r="J82" s="218">
        <f t="shared" ref="J82:O82" si="4">J20+J34+J47+J52+J58+J66+J74+J81</f>
        <v>35954217.949999996</v>
      </c>
      <c r="K82" s="219">
        <f t="shared" si="4"/>
        <v>39836647.769999996</v>
      </c>
      <c r="L82" s="218">
        <f t="shared" si="4"/>
        <v>220398829.86999997</v>
      </c>
      <c r="M82" s="218">
        <f t="shared" si="4"/>
        <v>211649223.75000003</v>
      </c>
      <c r="N82" s="216">
        <f t="shared" si="4"/>
        <v>61</v>
      </c>
      <c r="O82" s="216">
        <f t="shared" si="4"/>
        <v>61</v>
      </c>
      <c r="P82" s="216">
        <f>N82-O82</f>
        <v>0</v>
      </c>
      <c r="Q82" s="77">
        <f t="shared" si="2"/>
        <v>8749606.1199999452</v>
      </c>
      <c r="R82" s="78">
        <f t="shared" si="3"/>
        <v>881.53537507449482</v>
      </c>
    </row>
    <row r="83" spans="1:18" ht="25.8" customHeight="1" thickTop="1" thickBot="1" x14ac:dyDescent="0.75">
      <c r="A83" s="220"/>
      <c r="B83" s="221"/>
      <c r="C83" s="221"/>
      <c r="D83" s="221"/>
      <c r="E83" s="317" t="s">
        <v>241</v>
      </c>
      <c r="F83" s="318"/>
      <c r="G83" s="319"/>
      <c r="H83" s="222"/>
      <c r="I83" s="220"/>
      <c r="J83" s="257">
        <f>J82/O82</f>
        <v>589413.40901639336</v>
      </c>
      <c r="K83" s="258">
        <f>K82/O82</f>
        <v>653059.79950819665</v>
      </c>
      <c r="L83" s="257">
        <f>L82/O82</f>
        <v>3613095.5716393436</v>
      </c>
      <c r="M83" s="257">
        <f>M82/O82</f>
        <v>3469659.4057377055</v>
      </c>
      <c r="N83" s="221"/>
      <c r="O83" s="221"/>
      <c r="P83" s="221"/>
    </row>
    <row r="84" spans="1:18" ht="25.2" customHeight="1" thickTop="1" x14ac:dyDescent="0.7">
      <c r="A84" s="223">
        <v>1</v>
      </c>
      <c r="B84" s="224" t="s">
        <v>44</v>
      </c>
      <c r="C84" s="224" t="s">
        <v>242</v>
      </c>
      <c r="D84" s="224" t="s">
        <v>243</v>
      </c>
      <c r="E84" s="224" t="s">
        <v>23</v>
      </c>
      <c r="F84" s="224" t="s">
        <v>244</v>
      </c>
      <c r="G84" s="224" t="s">
        <v>23</v>
      </c>
      <c r="H84" s="225"/>
      <c r="I84" s="223"/>
      <c r="J84" s="226"/>
      <c r="K84" s="227"/>
      <c r="L84" s="208"/>
      <c r="M84" s="208"/>
      <c r="N84" s="3"/>
      <c r="O84" s="3"/>
      <c r="P84" s="3"/>
    </row>
    <row r="85" spans="1:18" ht="24.6" customHeight="1" x14ac:dyDescent="0.7">
      <c r="A85" s="70">
        <v>2</v>
      </c>
      <c r="B85" s="3" t="s">
        <v>44</v>
      </c>
      <c r="C85" s="3" t="s">
        <v>242</v>
      </c>
      <c r="D85" s="3" t="s">
        <v>243</v>
      </c>
      <c r="E85" s="3" t="s">
        <v>23</v>
      </c>
      <c r="F85" s="3" t="s">
        <v>141</v>
      </c>
      <c r="G85" s="3" t="s">
        <v>579</v>
      </c>
      <c r="H85" s="205">
        <v>7809</v>
      </c>
      <c r="I85" s="70">
        <v>5</v>
      </c>
      <c r="J85" s="206">
        <f>อุดรธานี!F10</f>
        <v>1520196.88</v>
      </c>
      <c r="K85" s="207">
        <f>อุดรธานี!AN10</f>
        <v>2233460.5699999998</v>
      </c>
      <c r="L85" s="207">
        <f>อุดรธานี!AO10</f>
        <v>6481935.2799999993</v>
      </c>
      <c r="M85" s="207">
        <f>อุดรธานี!AP10</f>
        <v>6592726.6600000001</v>
      </c>
      <c r="N85" s="3"/>
      <c r="O85" s="3"/>
      <c r="P85" s="3"/>
      <c r="Q85" s="77">
        <f t="shared" ref="Q85:Q99" si="5">L85-M85</f>
        <v>-110791.38000000082</v>
      </c>
      <c r="R85" s="78">
        <f t="shared" ref="R85:R99" si="6">L85/H85</f>
        <v>830.05958253297467</v>
      </c>
    </row>
    <row r="86" spans="1:18" ht="24.6" customHeight="1" x14ac:dyDescent="0.7">
      <c r="A86" s="70">
        <v>3</v>
      </c>
      <c r="B86" s="3" t="s">
        <v>44</v>
      </c>
      <c r="C86" s="3" t="s">
        <v>242</v>
      </c>
      <c r="D86" s="3" t="s">
        <v>243</v>
      </c>
      <c r="E86" s="3" t="s">
        <v>23</v>
      </c>
      <c r="F86" s="3" t="s">
        <v>141</v>
      </c>
      <c r="G86" s="3" t="s">
        <v>580</v>
      </c>
      <c r="H86" s="205">
        <v>5373</v>
      </c>
      <c r="I86" s="70">
        <v>4</v>
      </c>
      <c r="J86" s="206">
        <f>อุดรธานี!F11</f>
        <v>2039113.08</v>
      </c>
      <c r="K86" s="207">
        <f>อุดรธานี!AN11</f>
        <v>2085055.5100000002</v>
      </c>
      <c r="L86" s="207">
        <f>อุดรธานี!AO11</f>
        <v>3374360.39</v>
      </c>
      <c r="M86" s="207">
        <f>อุดรธานี!AP11</f>
        <v>5104362.91</v>
      </c>
      <c r="N86" s="3"/>
      <c r="O86" s="3"/>
      <c r="P86" s="3"/>
      <c r="Q86" s="77">
        <f t="shared" si="5"/>
        <v>-1730002.52</v>
      </c>
      <c r="R86" s="78">
        <f t="shared" si="6"/>
        <v>628.02166201377258</v>
      </c>
    </row>
    <row r="87" spans="1:18" ht="24.6" customHeight="1" x14ac:dyDescent="0.7">
      <c r="A87" s="70">
        <v>4</v>
      </c>
      <c r="B87" s="3" t="s">
        <v>44</v>
      </c>
      <c r="C87" s="3" t="s">
        <v>242</v>
      </c>
      <c r="D87" s="3" t="s">
        <v>243</v>
      </c>
      <c r="E87" s="3" t="s">
        <v>23</v>
      </c>
      <c r="F87" s="3" t="s">
        <v>141</v>
      </c>
      <c r="G87" s="3" t="s">
        <v>581</v>
      </c>
      <c r="H87" s="205">
        <v>4595</v>
      </c>
      <c r="I87" s="70">
        <v>4</v>
      </c>
      <c r="J87" s="206">
        <f>อุดรธานี!F12</f>
        <v>700173.18</v>
      </c>
      <c r="K87" s="207">
        <f>อุดรธานี!AN12</f>
        <v>804670.94000000006</v>
      </c>
      <c r="L87" s="207">
        <f>อุดรธานี!AO12</f>
        <v>2716756.2199999997</v>
      </c>
      <c r="M87" s="207">
        <f>อุดรธานี!AP12</f>
        <v>3508912.99</v>
      </c>
      <c r="N87" s="3"/>
      <c r="O87" s="3"/>
      <c r="P87" s="3"/>
      <c r="Q87" s="77">
        <f t="shared" si="5"/>
        <v>-792156.77000000048</v>
      </c>
      <c r="R87" s="78">
        <f t="shared" si="6"/>
        <v>591.24183242655056</v>
      </c>
    </row>
    <row r="88" spans="1:18" ht="24.6" customHeight="1" x14ac:dyDescent="0.7">
      <c r="A88" s="70">
        <v>5</v>
      </c>
      <c r="B88" s="3" t="s">
        <v>44</v>
      </c>
      <c r="C88" s="3" t="s">
        <v>242</v>
      </c>
      <c r="D88" s="3" t="s">
        <v>243</v>
      </c>
      <c r="E88" s="3" t="s">
        <v>23</v>
      </c>
      <c r="F88" s="3" t="s">
        <v>141</v>
      </c>
      <c r="G88" s="3" t="s">
        <v>582</v>
      </c>
      <c r="H88" s="205">
        <v>8160</v>
      </c>
      <c r="I88" s="70">
        <v>5</v>
      </c>
      <c r="J88" s="206">
        <f>อุดรธานี!F13</f>
        <v>3236870.56</v>
      </c>
      <c r="K88" s="207">
        <f>อุดรธานี!AN13</f>
        <v>3917004.6799999997</v>
      </c>
      <c r="L88" s="207">
        <f>อุดรธานี!AO13</f>
        <v>8503824.209999999</v>
      </c>
      <c r="M88" s="207">
        <f>อุดรธานี!AP13</f>
        <v>8401724</v>
      </c>
      <c r="N88" s="3"/>
      <c r="O88" s="3"/>
      <c r="P88" s="3"/>
      <c r="Q88" s="77">
        <f t="shared" si="5"/>
        <v>102100.20999999903</v>
      </c>
      <c r="R88" s="78">
        <f t="shared" si="6"/>
        <v>1042.1353198529412</v>
      </c>
    </row>
    <row r="89" spans="1:18" ht="24.6" customHeight="1" x14ac:dyDescent="0.7">
      <c r="A89" s="70">
        <v>6</v>
      </c>
      <c r="B89" s="3" t="s">
        <v>44</v>
      </c>
      <c r="C89" s="3" t="s">
        <v>242</v>
      </c>
      <c r="D89" s="3" t="s">
        <v>243</v>
      </c>
      <c r="E89" s="3" t="s">
        <v>23</v>
      </c>
      <c r="F89" s="3" t="s">
        <v>141</v>
      </c>
      <c r="G89" s="3" t="s">
        <v>583</v>
      </c>
      <c r="H89" s="205">
        <v>9211</v>
      </c>
      <c r="I89" s="70">
        <v>5</v>
      </c>
      <c r="J89" s="206">
        <f>อุดรธานี!F14</f>
        <v>2761508.87</v>
      </c>
      <c r="K89" s="207">
        <f>อุดรธานี!AN14</f>
        <v>3196838.77</v>
      </c>
      <c r="L89" s="207">
        <f>อุดรธานี!AO14</f>
        <v>6617748.0600000005</v>
      </c>
      <c r="M89" s="207">
        <f>อุดรธานี!AP14</f>
        <v>7172828.1799999997</v>
      </c>
      <c r="N89" s="3"/>
      <c r="O89" s="3"/>
      <c r="P89" s="3"/>
      <c r="Q89" s="77">
        <f t="shared" si="5"/>
        <v>-555080.11999999918</v>
      </c>
      <c r="R89" s="78">
        <f t="shared" si="6"/>
        <v>718.46141135598748</v>
      </c>
    </row>
    <row r="90" spans="1:18" ht="24.6" customHeight="1" x14ac:dyDescent="0.7">
      <c r="A90" s="70">
        <v>7</v>
      </c>
      <c r="B90" s="3" t="s">
        <v>44</v>
      </c>
      <c r="C90" s="3" t="s">
        <v>242</v>
      </c>
      <c r="D90" s="3" t="s">
        <v>243</v>
      </c>
      <c r="E90" s="3" t="s">
        <v>23</v>
      </c>
      <c r="F90" s="3" t="s">
        <v>141</v>
      </c>
      <c r="G90" s="3" t="s">
        <v>584</v>
      </c>
      <c r="H90" s="205">
        <v>4740</v>
      </c>
      <c r="I90" s="70">
        <v>4</v>
      </c>
      <c r="J90" s="206">
        <f>อุดรธานี!F15</f>
        <v>1373102.48</v>
      </c>
      <c r="K90" s="207">
        <f>อุดรธานี!AN15</f>
        <v>1660749.8</v>
      </c>
      <c r="L90" s="207">
        <f>อุดรธานี!AO15</f>
        <v>2873716.3899999997</v>
      </c>
      <c r="M90" s="207">
        <f>อุดรธานี!AP15</f>
        <v>3328576.6700000004</v>
      </c>
      <c r="N90" s="3"/>
      <c r="O90" s="3"/>
      <c r="P90" s="3"/>
      <c r="Q90" s="77">
        <f t="shared" si="5"/>
        <v>-454860.28000000073</v>
      </c>
      <c r="R90" s="78">
        <f t="shared" si="6"/>
        <v>606.26928059071724</v>
      </c>
    </row>
    <row r="91" spans="1:18" ht="24.6" customHeight="1" x14ac:dyDescent="0.7">
      <c r="A91" s="70">
        <v>8</v>
      </c>
      <c r="B91" s="3" t="s">
        <v>44</v>
      </c>
      <c r="C91" s="3" t="s">
        <v>242</v>
      </c>
      <c r="D91" s="3" t="s">
        <v>243</v>
      </c>
      <c r="E91" s="3" t="s">
        <v>23</v>
      </c>
      <c r="F91" s="3" t="s">
        <v>141</v>
      </c>
      <c r="G91" s="3" t="s">
        <v>585</v>
      </c>
      <c r="H91" s="205">
        <v>8307</v>
      </c>
      <c r="I91" s="70">
        <v>5</v>
      </c>
      <c r="J91" s="206">
        <f>อุดรธานี!F16</f>
        <v>3103838.45</v>
      </c>
      <c r="K91" s="207">
        <f>อุดรธานี!AN16</f>
        <v>4045420.39</v>
      </c>
      <c r="L91" s="207">
        <f>อุดรธานี!AO16</f>
        <v>7840637.6300000008</v>
      </c>
      <c r="M91" s="207">
        <f>อุดรธานี!AP16</f>
        <v>6095106.5499999998</v>
      </c>
      <c r="N91" s="3"/>
      <c r="O91" s="3"/>
      <c r="P91" s="3"/>
      <c r="Q91" s="77">
        <f t="shared" si="5"/>
        <v>1745531.080000001</v>
      </c>
      <c r="R91" s="78">
        <f t="shared" si="6"/>
        <v>943.85911038882875</v>
      </c>
    </row>
    <row r="92" spans="1:18" ht="24.6" customHeight="1" x14ac:dyDescent="0.7">
      <c r="A92" s="70">
        <v>9</v>
      </c>
      <c r="B92" s="3" t="s">
        <v>44</v>
      </c>
      <c r="C92" s="3" t="s">
        <v>242</v>
      </c>
      <c r="D92" s="3" t="s">
        <v>243</v>
      </c>
      <c r="E92" s="3" t="s">
        <v>23</v>
      </c>
      <c r="F92" s="3" t="s">
        <v>141</v>
      </c>
      <c r="G92" s="3" t="s">
        <v>586</v>
      </c>
      <c r="H92" s="205">
        <v>9108</v>
      </c>
      <c r="I92" s="70">
        <v>5</v>
      </c>
      <c r="J92" s="206">
        <f>อุดรธานี!F17</f>
        <v>2505146.2799999998</v>
      </c>
      <c r="K92" s="207">
        <f>อุดรธานี!AN17</f>
        <v>3519757.38</v>
      </c>
      <c r="L92" s="207">
        <f>อุดรธานี!AO17</f>
        <v>5316941.6199999992</v>
      </c>
      <c r="M92" s="207">
        <f>อุดรธานี!AP17</f>
        <v>5157169.8899999997</v>
      </c>
      <c r="N92" s="3"/>
      <c r="O92" s="3"/>
      <c r="P92" s="3"/>
      <c r="Q92" s="77">
        <f t="shared" si="5"/>
        <v>159771.72999999952</v>
      </c>
      <c r="R92" s="78">
        <f t="shared" si="6"/>
        <v>583.76609793588045</v>
      </c>
    </row>
    <row r="93" spans="1:18" ht="24.6" customHeight="1" x14ac:dyDescent="0.7">
      <c r="A93" s="70">
        <v>10</v>
      </c>
      <c r="B93" s="3" t="s">
        <v>44</v>
      </c>
      <c r="C93" s="3" t="s">
        <v>242</v>
      </c>
      <c r="D93" s="3" t="s">
        <v>243</v>
      </c>
      <c r="E93" s="3" t="s">
        <v>23</v>
      </c>
      <c r="F93" s="3" t="s">
        <v>141</v>
      </c>
      <c r="G93" s="3" t="s">
        <v>587</v>
      </c>
      <c r="H93" s="205">
        <v>6368</v>
      </c>
      <c r="I93" s="70">
        <v>5</v>
      </c>
      <c r="J93" s="206">
        <f>อุดรธานี!F18</f>
        <v>2011317.47</v>
      </c>
      <c r="K93" s="207">
        <f>อุดรธานี!AN18</f>
        <v>2157844.2799999998</v>
      </c>
      <c r="L93" s="207">
        <f>อุดรธานี!AO18</f>
        <v>5904316.1299999999</v>
      </c>
      <c r="M93" s="207">
        <f>อุดรธานี!AP18</f>
        <v>6805856.9400000004</v>
      </c>
      <c r="N93" s="3"/>
      <c r="O93" s="3"/>
      <c r="P93" s="3"/>
      <c r="Q93" s="77">
        <f t="shared" si="5"/>
        <v>-901540.81000000052</v>
      </c>
      <c r="R93" s="78">
        <f t="shared" si="6"/>
        <v>927.18532192211057</v>
      </c>
    </row>
    <row r="94" spans="1:18" ht="24.6" customHeight="1" x14ac:dyDescent="0.7">
      <c r="A94" s="70">
        <v>11</v>
      </c>
      <c r="B94" s="3" t="s">
        <v>44</v>
      </c>
      <c r="C94" s="3" t="s">
        <v>242</v>
      </c>
      <c r="D94" s="3" t="s">
        <v>243</v>
      </c>
      <c r="E94" s="3" t="s">
        <v>23</v>
      </c>
      <c r="F94" s="3" t="s">
        <v>141</v>
      </c>
      <c r="G94" s="3" t="s">
        <v>588</v>
      </c>
      <c r="H94" s="205">
        <v>5228</v>
      </c>
      <c r="I94" s="70">
        <v>4</v>
      </c>
      <c r="J94" s="206">
        <f>อุดรธานี!F19</f>
        <v>1765460.28</v>
      </c>
      <c r="K94" s="207">
        <f>อุดรธานี!AN19</f>
        <v>1871038.08</v>
      </c>
      <c r="L94" s="207">
        <f>อุดรธานี!AO19</f>
        <v>4723046.45</v>
      </c>
      <c r="M94" s="207">
        <f>อุดรธานี!AP19</f>
        <v>5778667.0099999998</v>
      </c>
      <c r="N94" s="3"/>
      <c r="O94" s="3"/>
      <c r="P94" s="3"/>
      <c r="Q94" s="77">
        <f t="shared" si="5"/>
        <v>-1055620.5599999996</v>
      </c>
      <c r="R94" s="78">
        <f t="shared" si="6"/>
        <v>903.41362853863814</v>
      </c>
    </row>
    <row r="95" spans="1:18" ht="24.6" customHeight="1" x14ac:dyDescent="0.7">
      <c r="A95" s="70">
        <v>12</v>
      </c>
      <c r="B95" s="3" t="s">
        <v>44</v>
      </c>
      <c r="C95" s="3" t="s">
        <v>242</v>
      </c>
      <c r="D95" s="3" t="s">
        <v>243</v>
      </c>
      <c r="E95" s="3" t="s">
        <v>23</v>
      </c>
      <c r="F95" s="3" t="s">
        <v>141</v>
      </c>
      <c r="G95" s="3" t="s">
        <v>589</v>
      </c>
      <c r="H95" s="205">
        <v>10722</v>
      </c>
      <c r="I95" s="70">
        <v>5</v>
      </c>
      <c r="J95" s="206">
        <f>อุดรธานี!F20</f>
        <v>3038664.98</v>
      </c>
      <c r="K95" s="207">
        <f>อุดรธานี!AN20</f>
        <v>3466045.17</v>
      </c>
      <c r="L95" s="207">
        <f>อุดรธานี!AO20</f>
        <v>7385099.6500000004</v>
      </c>
      <c r="M95" s="207">
        <f>อุดรธานี!AP20</f>
        <v>7780267</v>
      </c>
      <c r="N95" s="3"/>
      <c r="O95" s="3"/>
      <c r="P95" s="3"/>
      <c r="Q95" s="77">
        <f t="shared" si="5"/>
        <v>-395167.34999999963</v>
      </c>
      <c r="R95" s="78">
        <f t="shared" si="6"/>
        <v>688.78004570042901</v>
      </c>
    </row>
    <row r="96" spans="1:18" ht="24.6" customHeight="1" x14ac:dyDescent="0.7">
      <c r="A96" s="70">
        <v>13</v>
      </c>
      <c r="B96" s="3" t="s">
        <v>44</v>
      </c>
      <c r="C96" s="3" t="s">
        <v>242</v>
      </c>
      <c r="D96" s="3" t="s">
        <v>243</v>
      </c>
      <c r="E96" s="3" t="s">
        <v>23</v>
      </c>
      <c r="F96" s="3" t="s">
        <v>141</v>
      </c>
      <c r="G96" s="3" t="s">
        <v>590</v>
      </c>
      <c r="H96" s="205">
        <v>9139</v>
      </c>
      <c r="I96" s="70">
        <v>5</v>
      </c>
      <c r="J96" s="206">
        <f>อุดรธานี!F21</f>
        <v>2135903.73</v>
      </c>
      <c r="K96" s="207">
        <f>อุดรธานี!AN21</f>
        <v>2665108.5099999998</v>
      </c>
      <c r="L96" s="207">
        <f>อุดรธานี!AO21</f>
        <v>7285471.4199999999</v>
      </c>
      <c r="M96" s="207">
        <f>อุดรธานี!AP21</f>
        <v>7911195.3099999996</v>
      </c>
      <c r="N96" s="3"/>
      <c r="O96" s="3"/>
      <c r="P96" s="3"/>
      <c r="Q96" s="77">
        <f t="shared" si="5"/>
        <v>-625723.88999999966</v>
      </c>
      <c r="R96" s="78">
        <f t="shared" si="6"/>
        <v>797.18474887843308</v>
      </c>
    </row>
    <row r="97" spans="1:18" ht="24.6" customHeight="1" x14ac:dyDescent="0.7">
      <c r="A97" s="70">
        <v>14</v>
      </c>
      <c r="B97" s="3" t="s">
        <v>44</v>
      </c>
      <c r="C97" s="3" t="s">
        <v>242</v>
      </c>
      <c r="D97" s="3" t="s">
        <v>243</v>
      </c>
      <c r="E97" s="3" t="s">
        <v>23</v>
      </c>
      <c r="F97" s="3" t="s">
        <v>141</v>
      </c>
      <c r="G97" s="3" t="s">
        <v>591</v>
      </c>
      <c r="H97" s="205">
        <v>13991</v>
      </c>
      <c r="I97" s="70">
        <v>5</v>
      </c>
      <c r="J97" s="206">
        <f>อุดรธานี!F22</f>
        <v>4467167.3899999997</v>
      </c>
      <c r="K97" s="207">
        <f>อุดรธานี!AN22</f>
        <v>7519815.9900000002</v>
      </c>
      <c r="L97" s="207">
        <f>อุดรธานี!AO22</f>
        <v>8105280.6300000008</v>
      </c>
      <c r="M97" s="207">
        <f>อุดรธานี!AP22</f>
        <v>7861097.1599999992</v>
      </c>
      <c r="N97" s="3"/>
      <c r="O97" s="3"/>
      <c r="P97" s="3"/>
      <c r="Q97" s="77">
        <f t="shared" si="5"/>
        <v>244183.4700000016</v>
      </c>
      <c r="R97" s="78">
        <f t="shared" si="6"/>
        <v>579.32103709527564</v>
      </c>
    </row>
    <row r="98" spans="1:18" ht="24.6" customHeight="1" x14ac:dyDescent="0.7">
      <c r="A98" s="70">
        <v>15</v>
      </c>
      <c r="B98" s="3" t="s">
        <v>44</v>
      </c>
      <c r="C98" s="3" t="s">
        <v>242</v>
      </c>
      <c r="D98" s="3" t="s">
        <v>243</v>
      </c>
      <c r="E98" s="3" t="s">
        <v>23</v>
      </c>
      <c r="F98" s="3" t="s">
        <v>141</v>
      </c>
      <c r="G98" s="3" t="s">
        <v>592</v>
      </c>
      <c r="H98" s="205">
        <v>6392</v>
      </c>
      <c r="I98" s="70">
        <v>5</v>
      </c>
      <c r="J98" s="206">
        <f>อุดรธานี!F23</f>
        <v>2447217.08</v>
      </c>
      <c r="K98" s="207">
        <f>อุดรธานี!AN23</f>
        <v>2517309.12</v>
      </c>
      <c r="L98" s="207">
        <f>อุดรธานี!AO23</f>
        <v>5705090.6299999999</v>
      </c>
      <c r="M98" s="207">
        <f>อุดรธานี!AP23</f>
        <v>5748383.2799999993</v>
      </c>
      <c r="N98" s="3"/>
      <c r="O98" s="3"/>
      <c r="P98" s="3"/>
      <c r="Q98" s="77">
        <f t="shared" si="5"/>
        <v>-43292.649999999441</v>
      </c>
      <c r="R98" s="78">
        <f t="shared" si="6"/>
        <v>892.53608103879844</v>
      </c>
    </row>
    <row r="99" spans="1:18" ht="24.6" customHeight="1" x14ac:dyDescent="0.7">
      <c r="A99" s="70">
        <v>16</v>
      </c>
      <c r="B99" s="3" t="s">
        <v>44</v>
      </c>
      <c r="C99" s="3" t="s">
        <v>242</v>
      </c>
      <c r="D99" s="3" t="s">
        <v>243</v>
      </c>
      <c r="E99" s="3" t="s">
        <v>23</v>
      </c>
      <c r="F99" s="3" t="s">
        <v>141</v>
      </c>
      <c r="G99" s="3" t="s">
        <v>593</v>
      </c>
      <c r="H99" s="205">
        <v>4858</v>
      </c>
      <c r="I99" s="70">
        <v>4</v>
      </c>
      <c r="J99" s="206">
        <f>อุดรธานี!F24</f>
        <v>1074062.06</v>
      </c>
      <c r="K99" s="207">
        <f>อุดรธานี!AN24</f>
        <v>1168118.23</v>
      </c>
      <c r="L99" s="207">
        <f>อุดรธานี!AO24</f>
        <v>3641329.45</v>
      </c>
      <c r="M99" s="207">
        <f>อุดรธานี!AP24</f>
        <v>3874658.5000000005</v>
      </c>
      <c r="N99" s="3"/>
      <c r="O99" s="3"/>
      <c r="P99" s="3"/>
      <c r="Q99" s="77">
        <f t="shared" si="5"/>
        <v>-233329.05000000028</v>
      </c>
      <c r="R99" s="78">
        <f t="shared" si="6"/>
        <v>749.55320090572252</v>
      </c>
    </row>
    <row r="100" spans="1:18" ht="24.6" customHeight="1" x14ac:dyDescent="0.7">
      <c r="A100" s="70">
        <v>17</v>
      </c>
      <c r="B100" s="3" t="s">
        <v>44</v>
      </c>
      <c r="C100" s="3" t="s">
        <v>242</v>
      </c>
      <c r="D100" s="3" t="s">
        <v>243</v>
      </c>
      <c r="E100" s="3" t="s">
        <v>23</v>
      </c>
      <c r="F100" s="3" t="s">
        <v>141</v>
      </c>
      <c r="G100" s="3" t="s">
        <v>594</v>
      </c>
      <c r="H100" s="205">
        <v>5038</v>
      </c>
      <c r="I100" s="70">
        <v>4</v>
      </c>
      <c r="J100" s="206">
        <f>อุดรธานี!F25</f>
        <v>2603662.36</v>
      </c>
      <c r="K100" s="207">
        <f>อุดรธานี!AN25</f>
        <v>3062832.6999999997</v>
      </c>
      <c r="L100" s="207">
        <f>อุดรธานี!AO25</f>
        <v>5499749.0399999991</v>
      </c>
      <c r="M100" s="207">
        <f>อุดรธานี!AP25</f>
        <v>4775810.92</v>
      </c>
      <c r="N100" s="3"/>
      <c r="O100" s="3"/>
      <c r="P100" s="3"/>
      <c r="Q100" s="77">
        <f t="shared" ref="Q100:Q161" si="7">L100-M100</f>
        <v>723938.11999999918</v>
      </c>
      <c r="R100" s="78">
        <f t="shared" ref="R100:R161" si="8">L100/H100</f>
        <v>1091.6532433505358</v>
      </c>
    </row>
    <row r="101" spans="1:18" ht="24.6" customHeight="1" x14ac:dyDescent="0.7">
      <c r="A101" s="70">
        <v>18</v>
      </c>
      <c r="B101" s="3" t="s">
        <v>44</v>
      </c>
      <c r="C101" s="3" t="s">
        <v>242</v>
      </c>
      <c r="D101" s="3" t="s">
        <v>243</v>
      </c>
      <c r="E101" s="3" t="s">
        <v>23</v>
      </c>
      <c r="F101" s="3" t="s">
        <v>141</v>
      </c>
      <c r="G101" s="3" t="s">
        <v>595</v>
      </c>
      <c r="H101" s="205">
        <v>5026</v>
      </c>
      <c r="I101" s="70">
        <v>4</v>
      </c>
      <c r="J101" s="206">
        <f>อุดรธานี!F26</f>
        <v>1838418.49</v>
      </c>
      <c r="K101" s="207">
        <f>อุดรธานี!AN26</f>
        <v>2430649.2200000002</v>
      </c>
      <c r="L101" s="207">
        <f>อุดรธานี!AO26</f>
        <v>3815612.24</v>
      </c>
      <c r="M101" s="207">
        <f>อุดรธานี!AP26</f>
        <v>3971671.69</v>
      </c>
      <c r="N101" s="3"/>
      <c r="O101" s="3"/>
      <c r="P101" s="3"/>
      <c r="Q101" s="77">
        <f t="shared" si="7"/>
        <v>-156059.44999999972</v>
      </c>
      <c r="R101" s="78">
        <f t="shared" si="8"/>
        <v>759.17473935535224</v>
      </c>
    </row>
    <row r="102" spans="1:18" ht="24.6" customHeight="1" x14ac:dyDescent="0.7">
      <c r="A102" s="70">
        <v>19</v>
      </c>
      <c r="B102" s="3" t="s">
        <v>44</v>
      </c>
      <c r="C102" s="3" t="s">
        <v>242</v>
      </c>
      <c r="D102" s="3" t="s">
        <v>243</v>
      </c>
      <c r="E102" s="3" t="s">
        <v>23</v>
      </c>
      <c r="F102" s="3" t="s">
        <v>141</v>
      </c>
      <c r="G102" s="3" t="s">
        <v>596</v>
      </c>
      <c r="H102" s="205">
        <v>4590</v>
      </c>
      <c r="I102" s="70">
        <v>4</v>
      </c>
      <c r="J102" s="206">
        <f>อุดรธานี!F27</f>
        <v>2443127.06</v>
      </c>
      <c r="K102" s="207">
        <f>อุดรธานี!AN27</f>
        <v>3131616.16</v>
      </c>
      <c r="L102" s="207">
        <f>อุดรธานี!AO27</f>
        <v>6590611.6899999995</v>
      </c>
      <c r="M102" s="207">
        <f>อุดรธานี!AP27</f>
        <v>6167317.4500000002</v>
      </c>
      <c r="N102" s="3"/>
      <c r="O102" s="3"/>
      <c r="P102" s="3"/>
      <c r="Q102" s="77">
        <f t="shared" si="7"/>
        <v>423294.23999999929</v>
      </c>
      <c r="R102" s="78">
        <f t="shared" si="8"/>
        <v>1435.8631132897601</v>
      </c>
    </row>
    <row r="103" spans="1:18" ht="24.6" customHeight="1" x14ac:dyDescent="0.7">
      <c r="A103" s="70">
        <v>20</v>
      </c>
      <c r="B103" s="3" t="s">
        <v>44</v>
      </c>
      <c r="C103" s="3" t="s">
        <v>242</v>
      </c>
      <c r="D103" s="3" t="s">
        <v>243</v>
      </c>
      <c r="E103" s="3" t="s">
        <v>23</v>
      </c>
      <c r="F103" s="3" t="s">
        <v>141</v>
      </c>
      <c r="G103" s="3" t="s">
        <v>597</v>
      </c>
      <c r="H103" s="205">
        <v>7725</v>
      </c>
      <c r="I103" s="70">
        <v>5</v>
      </c>
      <c r="J103" s="206">
        <f>อุดรธานี!F28</f>
        <v>2786886.96</v>
      </c>
      <c r="K103" s="207">
        <f>อุดรธานี!AN28</f>
        <v>2963793.9699999997</v>
      </c>
      <c r="L103" s="207">
        <f>อุดรธานี!AO28</f>
        <v>7070593.5200000005</v>
      </c>
      <c r="M103" s="207">
        <f>อุดรธานี!AP28</f>
        <v>7451898.1600000001</v>
      </c>
      <c r="N103" s="3"/>
      <c r="O103" s="3"/>
      <c r="P103" s="3"/>
      <c r="Q103" s="77">
        <f t="shared" si="7"/>
        <v>-381304.63999999966</v>
      </c>
      <c r="R103" s="78">
        <f t="shared" si="8"/>
        <v>915.28718705501626</v>
      </c>
    </row>
    <row r="104" spans="1:18" ht="24.6" customHeight="1" x14ac:dyDescent="0.7">
      <c r="A104" s="70">
        <v>21</v>
      </c>
      <c r="B104" s="3" t="s">
        <v>44</v>
      </c>
      <c r="C104" s="3" t="s">
        <v>242</v>
      </c>
      <c r="D104" s="3" t="s">
        <v>243</v>
      </c>
      <c r="E104" s="3" t="s">
        <v>23</v>
      </c>
      <c r="F104" s="3" t="s">
        <v>141</v>
      </c>
      <c r="G104" s="3" t="s">
        <v>598</v>
      </c>
      <c r="H104" s="205">
        <v>5622</v>
      </c>
      <c r="I104" s="70">
        <v>4</v>
      </c>
      <c r="J104" s="206">
        <f>อุดรธานี!F29</f>
        <v>1858812.75</v>
      </c>
      <c r="K104" s="207">
        <f>อุดรธานี!AN29</f>
        <v>2218317.7200000002</v>
      </c>
      <c r="L104" s="207">
        <f>อุดรธานี!AO29</f>
        <v>4442713.62</v>
      </c>
      <c r="M104" s="207">
        <f>อุดรธานี!AP29</f>
        <v>5136959.1000000006</v>
      </c>
      <c r="N104" s="3"/>
      <c r="O104" s="3"/>
      <c r="P104" s="3"/>
      <c r="Q104" s="77">
        <f t="shared" si="7"/>
        <v>-694245.48000000045</v>
      </c>
      <c r="R104" s="78">
        <f t="shared" si="8"/>
        <v>790.2372145144077</v>
      </c>
    </row>
    <row r="105" spans="1:18" ht="24.6" customHeight="1" x14ac:dyDescent="0.7">
      <c r="A105" s="70">
        <v>22</v>
      </c>
      <c r="B105" s="3" t="s">
        <v>44</v>
      </c>
      <c r="C105" s="3" t="s">
        <v>242</v>
      </c>
      <c r="D105" s="3" t="s">
        <v>243</v>
      </c>
      <c r="E105" s="3" t="s">
        <v>23</v>
      </c>
      <c r="F105" s="3" t="s">
        <v>141</v>
      </c>
      <c r="G105" s="3" t="s">
        <v>599</v>
      </c>
      <c r="H105" s="205">
        <v>5752</v>
      </c>
      <c r="I105" s="70">
        <v>4</v>
      </c>
      <c r="J105" s="206">
        <f>อุดรธานี!F30</f>
        <v>802860.66</v>
      </c>
      <c r="K105" s="207">
        <f>อุดรธานี!AN30</f>
        <v>1057699.25</v>
      </c>
      <c r="L105" s="207">
        <f>อุดรธานี!AO30</f>
        <v>6523336.419999999</v>
      </c>
      <c r="M105" s="207">
        <f>อุดรธานี!AP30</f>
        <v>6808520.25</v>
      </c>
      <c r="N105" s="3"/>
      <c r="O105" s="3"/>
      <c r="P105" s="3"/>
      <c r="Q105" s="77">
        <f t="shared" si="7"/>
        <v>-285183.83000000101</v>
      </c>
      <c r="R105" s="78">
        <f t="shared" si="8"/>
        <v>1134.0988212795548</v>
      </c>
    </row>
    <row r="106" spans="1:18" ht="24.6" customHeight="1" x14ac:dyDescent="0.7">
      <c r="A106" s="70">
        <v>23</v>
      </c>
      <c r="B106" s="3" t="s">
        <v>44</v>
      </c>
      <c r="C106" s="3" t="s">
        <v>242</v>
      </c>
      <c r="D106" s="3" t="s">
        <v>243</v>
      </c>
      <c r="E106" s="3" t="s">
        <v>23</v>
      </c>
      <c r="F106" s="3" t="s">
        <v>141</v>
      </c>
      <c r="G106" s="3" t="s">
        <v>600</v>
      </c>
      <c r="H106" s="205">
        <v>3706</v>
      </c>
      <c r="I106" s="70">
        <v>3</v>
      </c>
      <c r="J106" s="206">
        <f>อุดรธานี!F31</f>
        <v>1558266.25</v>
      </c>
      <c r="K106" s="207">
        <f>อุดรธานี!AN31</f>
        <v>1925767.69</v>
      </c>
      <c r="L106" s="207">
        <f>อุดรธานี!AO31</f>
        <v>3937847.63</v>
      </c>
      <c r="M106" s="207">
        <f>อุดรธานี!AP31</f>
        <v>3602368.74</v>
      </c>
      <c r="N106" s="3"/>
      <c r="O106" s="3"/>
      <c r="P106" s="3"/>
      <c r="Q106" s="77">
        <f t="shared" si="7"/>
        <v>335478.88999999966</v>
      </c>
      <c r="R106" s="78">
        <f t="shared" si="8"/>
        <v>1062.56007285483</v>
      </c>
    </row>
    <row r="107" spans="1:18" ht="24.6" customHeight="1" x14ac:dyDescent="0.7">
      <c r="A107" s="70">
        <v>24</v>
      </c>
      <c r="B107" s="3" t="s">
        <v>44</v>
      </c>
      <c r="C107" s="3" t="s">
        <v>242</v>
      </c>
      <c r="D107" s="3" t="s">
        <v>243</v>
      </c>
      <c r="E107" s="3" t="s">
        <v>23</v>
      </c>
      <c r="F107" s="3" t="s">
        <v>141</v>
      </c>
      <c r="G107" s="3" t="s">
        <v>601</v>
      </c>
      <c r="H107" s="205">
        <v>6469</v>
      </c>
      <c r="I107" s="70">
        <v>5</v>
      </c>
      <c r="J107" s="206">
        <f>อุดรธานี!F32</f>
        <v>3330165.53</v>
      </c>
      <c r="K107" s="207">
        <f>อุดรธานี!AN32</f>
        <v>3627758.2199999997</v>
      </c>
      <c r="L107" s="207">
        <f>อุดรธานี!AO32</f>
        <v>4955054.4800000004</v>
      </c>
      <c r="M107" s="207">
        <f>อุดรธานี!AP32</f>
        <v>5155032.59</v>
      </c>
      <c r="N107" s="3"/>
      <c r="O107" s="3"/>
      <c r="P107" s="3"/>
      <c r="Q107" s="77">
        <f t="shared" si="7"/>
        <v>-199978.1099999994</v>
      </c>
      <c r="R107" s="78">
        <f t="shared" si="8"/>
        <v>765.96915752048233</v>
      </c>
    </row>
    <row r="108" spans="1:18" ht="24.6" customHeight="1" x14ac:dyDescent="0.7">
      <c r="A108" s="70">
        <v>25</v>
      </c>
      <c r="B108" s="3" t="s">
        <v>44</v>
      </c>
      <c r="C108" s="3" t="s">
        <v>242</v>
      </c>
      <c r="D108" s="3" t="s">
        <v>243</v>
      </c>
      <c r="E108" s="3" t="s">
        <v>23</v>
      </c>
      <c r="F108" s="3" t="s">
        <v>141</v>
      </c>
      <c r="G108" s="3" t="s">
        <v>602</v>
      </c>
      <c r="H108" s="205">
        <v>2704</v>
      </c>
      <c r="I108" s="70">
        <v>2</v>
      </c>
      <c r="J108" s="206">
        <f>อุดรธานี!F33</f>
        <v>621439.17000000004</v>
      </c>
      <c r="K108" s="207">
        <f>อุดรธานี!AN33</f>
        <v>1612882.98</v>
      </c>
      <c r="L108" s="207">
        <f>อุดรธานี!AO33</f>
        <v>2742769.6100000003</v>
      </c>
      <c r="M108" s="207">
        <f>อุดรธานี!AP33</f>
        <v>2955739.62</v>
      </c>
      <c r="N108" s="3"/>
      <c r="O108" s="3"/>
      <c r="P108" s="3"/>
      <c r="Q108" s="77">
        <f t="shared" si="7"/>
        <v>-212970.00999999978</v>
      </c>
      <c r="R108" s="78">
        <f t="shared" si="8"/>
        <v>1014.3378735207102</v>
      </c>
    </row>
    <row r="109" spans="1:18" ht="24.6" customHeight="1" x14ac:dyDescent="0.7">
      <c r="A109" s="70">
        <v>26</v>
      </c>
      <c r="B109" s="3" t="s">
        <v>44</v>
      </c>
      <c r="C109" s="3" t="s">
        <v>242</v>
      </c>
      <c r="D109" s="3" t="s">
        <v>243</v>
      </c>
      <c r="E109" s="3" t="s">
        <v>23</v>
      </c>
      <c r="F109" s="3" t="s">
        <v>141</v>
      </c>
      <c r="G109" s="3" t="s">
        <v>603</v>
      </c>
      <c r="H109" s="205">
        <v>5541</v>
      </c>
      <c r="I109" s="70">
        <v>4</v>
      </c>
      <c r="J109" s="206">
        <f>อุดรธานี!F34</f>
        <v>1313792.31</v>
      </c>
      <c r="K109" s="207">
        <f>อุดรธานี!AN34</f>
        <v>1745320.62</v>
      </c>
      <c r="L109" s="207">
        <f>อุดรธานี!AO34</f>
        <v>5377438.8600000003</v>
      </c>
      <c r="M109" s="207">
        <f>อุดรธานี!AP34</f>
        <v>5647275.7800000003</v>
      </c>
      <c r="N109" s="3"/>
      <c r="O109" s="3"/>
      <c r="P109" s="3"/>
      <c r="Q109" s="77">
        <f t="shared" si="7"/>
        <v>-269836.91999999993</v>
      </c>
      <c r="R109" s="78">
        <f t="shared" si="8"/>
        <v>970.48165674066058</v>
      </c>
    </row>
    <row r="110" spans="1:18" ht="24.6" customHeight="1" x14ac:dyDescent="0.7">
      <c r="A110" s="209">
        <v>1</v>
      </c>
      <c r="B110" s="210" t="s">
        <v>44</v>
      </c>
      <c r="C110" s="210"/>
      <c r="D110" s="210"/>
      <c r="E110" s="210" t="s">
        <v>56</v>
      </c>
      <c r="F110" s="210"/>
      <c r="G110" s="210" t="s">
        <v>245</v>
      </c>
      <c r="H110" s="213">
        <f>SUM(H84:H109)</f>
        <v>166174</v>
      </c>
      <c r="I110" s="209"/>
      <c r="J110" s="212">
        <f>SUM(J84:J109)</f>
        <v>53337174.31000001</v>
      </c>
      <c r="K110" s="228">
        <f>SUM(K84:K109)</f>
        <v>66604875.949999988</v>
      </c>
      <c r="L110" s="212">
        <f>SUM(L84:L109)</f>
        <v>137431281.26999998</v>
      </c>
      <c r="M110" s="212">
        <f>SUM(M84:M109)</f>
        <v>142794127.34999999</v>
      </c>
      <c r="N110" s="210">
        <v>26</v>
      </c>
      <c r="O110" s="210">
        <v>26</v>
      </c>
      <c r="P110" s="210">
        <f>N110-O110</f>
        <v>0</v>
      </c>
      <c r="Q110" s="77">
        <f t="shared" si="7"/>
        <v>-5362846.0800000131</v>
      </c>
      <c r="R110" s="78">
        <f>L110/H110</f>
        <v>827.03239538074536</v>
      </c>
    </row>
    <row r="111" spans="1:18" ht="24.6" customHeight="1" x14ac:dyDescent="0.7">
      <c r="A111" s="70">
        <v>1</v>
      </c>
      <c r="B111" s="3" t="s">
        <v>44</v>
      </c>
      <c r="C111" s="3" t="s">
        <v>246</v>
      </c>
      <c r="D111" s="3" t="s">
        <v>62</v>
      </c>
      <c r="E111" s="3" t="s">
        <v>24</v>
      </c>
      <c r="F111" s="3" t="s">
        <v>171</v>
      </c>
      <c r="G111" s="3" t="s">
        <v>247</v>
      </c>
      <c r="H111" s="205"/>
      <c r="I111" s="70"/>
      <c r="J111" s="206"/>
      <c r="K111" s="207"/>
      <c r="L111" s="208"/>
      <c r="M111" s="208"/>
      <c r="N111" s="3"/>
      <c r="O111" s="3"/>
      <c r="P111" s="3"/>
    </row>
    <row r="112" spans="1:18" ht="24.6" customHeight="1" x14ac:dyDescent="0.7">
      <c r="A112" s="70">
        <v>2</v>
      </c>
      <c r="B112" s="3" t="s">
        <v>44</v>
      </c>
      <c r="C112" s="3" t="s">
        <v>246</v>
      </c>
      <c r="D112" s="3" t="s">
        <v>62</v>
      </c>
      <c r="E112" s="3" t="s">
        <v>24</v>
      </c>
      <c r="F112" s="3" t="s">
        <v>141</v>
      </c>
      <c r="G112" s="3" t="s">
        <v>604</v>
      </c>
      <c r="H112" s="205">
        <v>3427</v>
      </c>
      <c r="I112" s="70">
        <v>3</v>
      </c>
      <c r="J112" s="206">
        <f>อุดรธานี!F35</f>
        <v>1051262.51</v>
      </c>
      <c r="K112" s="207">
        <f>อุดรธานี!AN35</f>
        <v>1142413.8</v>
      </c>
      <c r="L112" s="207">
        <f>อุดรธานี!AO35</f>
        <v>4177434.5700000003</v>
      </c>
      <c r="M112" s="207">
        <f>อุดรธานี!AP35</f>
        <v>4448296.8099999996</v>
      </c>
      <c r="N112" s="3"/>
      <c r="O112" s="3"/>
      <c r="P112" s="3"/>
      <c r="Q112" s="77">
        <f t="shared" si="7"/>
        <v>-270862.23999999929</v>
      </c>
      <c r="R112" s="78">
        <f t="shared" si="8"/>
        <v>1218.9771140939599</v>
      </c>
    </row>
    <row r="113" spans="1:18" ht="24.6" customHeight="1" x14ac:dyDescent="0.7">
      <c r="A113" s="70">
        <v>3</v>
      </c>
      <c r="B113" s="3" t="s">
        <v>44</v>
      </c>
      <c r="C113" s="3" t="s">
        <v>246</v>
      </c>
      <c r="D113" s="3" t="s">
        <v>62</v>
      </c>
      <c r="E113" s="3" t="s">
        <v>24</v>
      </c>
      <c r="F113" s="3" t="s">
        <v>141</v>
      </c>
      <c r="G113" s="3" t="s">
        <v>605</v>
      </c>
      <c r="H113" s="205">
        <v>4040</v>
      </c>
      <c r="I113" s="70">
        <v>3</v>
      </c>
      <c r="J113" s="206">
        <f>อุดรธานี!F36</f>
        <v>2415311.5099999998</v>
      </c>
      <c r="K113" s="207">
        <f>อุดรธานี!AN36</f>
        <v>2442614.33</v>
      </c>
      <c r="L113" s="207">
        <f>อุดรธานี!AO36</f>
        <v>4618972.6999999993</v>
      </c>
      <c r="M113" s="207">
        <f>อุดรธานี!AP36</f>
        <v>4121159.23</v>
      </c>
      <c r="N113" s="3"/>
      <c r="O113" s="3"/>
      <c r="P113" s="3"/>
      <c r="Q113" s="77">
        <f t="shared" si="7"/>
        <v>497813.46999999927</v>
      </c>
      <c r="R113" s="78">
        <f t="shared" si="8"/>
        <v>1143.3100742574256</v>
      </c>
    </row>
    <row r="114" spans="1:18" ht="24.6" customHeight="1" x14ac:dyDescent="0.7">
      <c r="A114" s="70">
        <v>4</v>
      </c>
      <c r="B114" s="3" t="s">
        <v>44</v>
      </c>
      <c r="C114" s="3" t="s">
        <v>246</v>
      </c>
      <c r="D114" s="3" t="s">
        <v>62</v>
      </c>
      <c r="E114" s="3" t="s">
        <v>24</v>
      </c>
      <c r="F114" s="3" t="s">
        <v>141</v>
      </c>
      <c r="G114" s="3" t="s">
        <v>606</v>
      </c>
      <c r="H114" s="205">
        <v>3777</v>
      </c>
      <c r="I114" s="70">
        <v>3</v>
      </c>
      <c r="J114" s="206">
        <f>อุดรธานี!F37</f>
        <v>1120642.3799999999</v>
      </c>
      <c r="K114" s="207">
        <f>อุดรธานี!AN37</f>
        <v>1151281.9099999999</v>
      </c>
      <c r="L114" s="207">
        <f>อุดรธานี!AO37</f>
        <v>5634363.46</v>
      </c>
      <c r="M114" s="207">
        <f>อุดรธานี!AP37</f>
        <v>5387400.25</v>
      </c>
      <c r="N114" s="3"/>
      <c r="O114" s="3"/>
      <c r="P114" s="3"/>
      <c r="Q114" s="77">
        <f t="shared" si="7"/>
        <v>246963.20999999996</v>
      </c>
      <c r="R114" s="78">
        <f t="shared" si="8"/>
        <v>1491.7562774688906</v>
      </c>
    </row>
    <row r="115" spans="1:18" ht="24.6" customHeight="1" x14ac:dyDescent="0.7">
      <c r="A115" s="70">
        <v>5</v>
      </c>
      <c r="B115" s="3" t="s">
        <v>44</v>
      </c>
      <c r="C115" s="3" t="s">
        <v>246</v>
      </c>
      <c r="D115" s="3" t="s">
        <v>62</v>
      </c>
      <c r="E115" s="3" t="s">
        <v>24</v>
      </c>
      <c r="F115" s="3" t="s">
        <v>141</v>
      </c>
      <c r="G115" s="3" t="s">
        <v>607</v>
      </c>
      <c r="H115" s="205">
        <v>3629</v>
      </c>
      <c r="I115" s="70">
        <v>3</v>
      </c>
      <c r="J115" s="206">
        <f>อุดรธานี!F38</f>
        <v>673107.29</v>
      </c>
      <c r="K115" s="207">
        <f>อุดรธานี!AN38</f>
        <v>779929.84</v>
      </c>
      <c r="L115" s="207">
        <f>อุดรธานี!AO38</f>
        <v>3226978.1900000004</v>
      </c>
      <c r="M115" s="207">
        <f>อุดรธานี!AP38</f>
        <v>2869620.6100000003</v>
      </c>
      <c r="N115" s="3"/>
      <c r="O115" s="3"/>
      <c r="P115" s="3"/>
      <c r="Q115" s="77">
        <f t="shared" si="7"/>
        <v>357357.58000000007</v>
      </c>
      <c r="R115" s="78">
        <f t="shared" si="8"/>
        <v>889.21967208597425</v>
      </c>
    </row>
    <row r="116" spans="1:18" ht="24.6" customHeight="1" x14ac:dyDescent="0.7">
      <c r="A116" s="70">
        <v>6</v>
      </c>
      <c r="B116" s="3" t="s">
        <v>44</v>
      </c>
      <c r="C116" s="3" t="s">
        <v>246</v>
      </c>
      <c r="D116" s="3" t="s">
        <v>62</v>
      </c>
      <c r="E116" s="3" t="s">
        <v>24</v>
      </c>
      <c r="F116" s="3" t="s">
        <v>141</v>
      </c>
      <c r="G116" s="3" t="s">
        <v>608</v>
      </c>
      <c r="H116" s="205">
        <v>7375</v>
      </c>
      <c r="I116" s="70">
        <v>5</v>
      </c>
      <c r="J116" s="206">
        <f>อุดรธานี!F39</f>
        <v>3612789.72</v>
      </c>
      <c r="K116" s="207">
        <f>อุดรธานี!AN39</f>
        <v>3798576.8800000004</v>
      </c>
      <c r="L116" s="207">
        <f>อุดรธานี!AO39</f>
        <v>6816234.1200000001</v>
      </c>
      <c r="M116" s="207">
        <f>อุดรธานี!AP39</f>
        <v>5960467.1799999997</v>
      </c>
      <c r="N116" s="3"/>
      <c r="O116" s="3"/>
      <c r="P116" s="3"/>
      <c r="Q116" s="77">
        <f t="shared" si="7"/>
        <v>855766.94000000041</v>
      </c>
      <c r="R116" s="78">
        <f t="shared" si="8"/>
        <v>924.23513491525421</v>
      </c>
    </row>
    <row r="117" spans="1:18" ht="24.6" customHeight="1" x14ac:dyDescent="0.7">
      <c r="A117" s="70">
        <v>7</v>
      </c>
      <c r="B117" s="3" t="s">
        <v>44</v>
      </c>
      <c r="C117" s="3" t="s">
        <v>246</v>
      </c>
      <c r="D117" s="3" t="s">
        <v>62</v>
      </c>
      <c r="E117" s="3" t="s">
        <v>24</v>
      </c>
      <c r="F117" s="3" t="s">
        <v>141</v>
      </c>
      <c r="G117" s="3" t="s">
        <v>609</v>
      </c>
      <c r="H117" s="205">
        <v>7220</v>
      </c>
      <c r="I117" s="70">
        <v>5</v>
      </c>
      <c r="J117" s="206">
        <f>อุดรธานี!F40</f>
        <v>2336009.23</v>
      </c>
      <c r="K117" s="207">
        <f>อุดรธานี!AN40</f>
        <v>2424975.65</v>
      </c>
      <c r="L117" s="207">
        <f>อุดรธานี!AO40</f>
        <v>6099365.1399999997</v>
      </c>
      <c r="M117" s="207">
        <f>อุดรธานี!AP40</f>
        <v>5426623.4199999999</v>
      </c>
      <c r="N117" s="3"/>
      <c r="O117" s="3"/>
      <c r="P117" s="3"/>
      <c r="Q117" s="77">
        <f t="shared" si="7"/>
        <v>672741.71999999974</v>
      </c>
      <c r="R117" s="78">
        <f t="shared" si="8"/>
        <v>844.78741551246537</v>
      </c>
    </row>
    <row r="118" spans="1:18" ht="24.6" customHeight="1" x14ac:dyDescent="0.7">
      <c r="A118" s="70">
        <v>8</v>
      </c>
      <c r="B118" s="3" t="s">
        <v>44</v>
      </c>
      <c r="C118" s="3" t="s">
        <v>246</v>
      </c>
      <c r="D118" s="3" t="s">
        <v>62</v>
      </c>
      <c r="E118" s="3" t="s">
        <v>24</v>
      </c>
      <c r="F118" s="3" t="s">
        <v>141</v>
      </c>
      <c r="G118" s="3" t="s">
        <v>610</v>
      </c>
      <c r="H118" s="205">
        <v>2933</v>
      </c>
      <c r="I118" s="70">
        <v>2</v>
      </c>
      <c r="J118" s="206">
        <f>อุดรธานี!F41</f>
        <v>1108897.6000000001</v>
      </c>
      <c r="K118" s="207">
        <f>อุดรธานี!AN41</f>
        <v>1210757.8400000001</v>
      </c>
      <c r="L118" s="207">
        <f>อุดรธานี!AO41</f>
        <v>3937424.55</v>
      </c>
      <c r="M118" s="207">
        <f>อุดรธานี!AP41</f>
        <v>3790039.81</v>
      </c>
      <c r="N118" s="3"/>
      <c r="O118" s="3"/>
      <c r="P118" s="3"/>
      <c r="Q118" s="77">
        <f t="shared" si="7"/>
        <v>147384.73999999976</v>
      </c>
      <c r="R118" s="78">
        <f t="shared" si="8"/>
        <v>1342.4563757245141</v>
      </c>
    </row>
    <row r="119" spans="1:18" ht="24.6" customHeight="1" x14ac:dyDescent="0.7">
      <c r="A119" s="70">
        <v>9</v>
      </c>
      <c r="B119" s="3" t="s">
        <v>44</v>
      </c>
      <c r="C119" s="3" t="s">
        <v>246</v>
      </c>
      <c r="D119" s="3" t="s">
        <v>62</v>
      </c>
      <c r="E119" s="3" t="s">
        <v>24</v>
      </c>
      <c r="F119" s="3" t="s">
        <v>141</v>
      </c>
      <c r="G119" s="3" t="s">
        <v>611</v>
      </c>
      <c r="H119" s="205">
        <v>3400</v>
      </c>
      <c r="I119" s="70">
        <v>3</v>
      </c>
      <c r="J119" s="206">
        <f>อุดรธานี!F42</f>
        <v>979495.05</v>
      </c>
      <c r="K119" s="207">
        <f>อุดรธานี!AN42</f>
        <v>963020.55999999994</v>
      </c>
      <c r="L119" s="207">
        <f>อุดรธานี!AO42</f>
        <v>4548928.0200000005</v>
      </c>
      <c r="M119" s="207">
        <f>อุดรธานี!AP42</f>
        <v>3440710.3400000003</v>
      </c>
      <c r="N119" s="3"/>
      <c r="O119" s="3"/>
      <c r="P119" s="3"/>
      <c r="Q119" s="77">
        <f t="shared" si="7"/>
        <v>1108217.6800000002</v>
      </c>
      <c r="R119" s="78">
        <f t="shared" si="8"/>
        <v>1337.9200058823531</v>
      </c>
    </row>
    <row r="120" spans="1:18" ht="24.6" customHeight="1" x14ac:dyDescent="0.7">
      <c r="A120" s="70">
        <v>10</v>
      </c>
      <c r="B120" s="3" t="s">
        <v>44</v>
      </c>
      <c r="C120" s="3" t="s">
        <v>246</v>
      </c>
      <c r="D120" s="3" t="s">
        <v>62</v>
      </c>
      <c r="E120" s="3" t="s">
        <v>24</v>
      </c>
      <c r="F120" s="3" t="s">
        <v>141</v>
      </c>
      <c r="G120" s="3" t="s">
        <v>612</v>
      </c>
      <c r="H120" s="205">
        <v>2041</v>
      </c>
      <c r="I120" s="70">
        <v>2</v>
      </c>
      <c r="J120" s="206">
        <f>อุดรธานี!F43</f>
        <v>1186319.31</v>
      </c>
      <c r="K120" s="207">
        <f>อุดรธานี!AN43</f>
        <v>1171396.98</v>
      </c>
      <c r="L120" s="207">
        <f>อุดรธานี!AO43</f>
        <v>2833893.29</v>
      </c>
      <c r="M120" s="207">
        <f>อุดรธานี!AP43</f>
        <v>2703699.64</v>
      </c>
      <c r="N120" s="3"/>
      <c r="O120" s="3"/>
      <c r="P120" s="3"/>
      <c r="Q120" s="77">
        <f t="shared" si="7"/>
        <v>130193.64999999991</v>
      </c>
      <c r="R120" s="78">
        <f t="shared" si="8"/>
        <v>1388.4827486526212</v>
      </c>
    </row>
    <row r="121" spans="1:18" ht="24.6" customHeight="1" x14ac:dyDescent="0.7">
      <c r="A121" s="70">
        <v>11</v>
      </c>
      <c r="B121" s="3" t="s">
        <v>44</v>
      </c>
      <c r="C121" s="3" t="s">
        <v>246</v>
      </c>
      <c r="D121" s="3" t="s">
        <v>62</v>
      </c>
      <c r="E121" s="3" t="s">
        <v>24</v>
      </c>
      <c r="F121" s="3" t="s">
        <v>141</v>
      </c>
      <c r="G121" s="3" t="s">
        <v>613</v>
      </c>
      <c r="H121" s="205">
        <v>3738</v>
      </c>
      <c r="I121" s="70">
        <v>3</v>
      </c>
      <c r="J121" s="206">
        <f>อุดรธานี!F44</f>
        <v>570856.02</v>
      </c>
      <c r="K121" s="207">
        <f>อุดรธานี!AN44</f>
        <v>604980.85000000009</v>
      </c>
      <c r="L121" s="207">
        <f>อุดรธานี!AO44</f>
        <v>4590636.4499999993</v>
      </c>
      <c r="M121" s="207">
        <f>อุดรธานี!AP44</f>
        <v>3891864.1199999996</v>
      </c>
      <c r="N121" s="3"/>
      <c r="O121" s="3"/>
      <c r="P121" s="3"/>
      <c r="Q121" s="77">
        <f t="shared" si="7"/>
        <v>698772.32999999961</v>
      </c>
      <c r="R121" s="78">
        <f t="shared" si="8"/>
        <v>1228.0996388443016</v>
      </c>
    </row>
    <row r="122" spans="1:18" ht="24.6" customHeight="1" x14ac:dyDescent="0.7">
      <c r="A122" s="70">
        <v>12</v>
      </c>
      <c r="B122" s="3" t="s">
        <v>44</v>
      </c>
      <c r="C122" s="3" t="s">
        <v>246</v>
      </c>
      <c r="D122" s="3" t="s">
        <v>62</v>
      </c>
      <c r="E122" s="3" t="s">
        <v>24</v>
      </c>
      <c r="F122" s="3" t="s">
        <v>141</v>
      </c>
      <c r="G122" s="3" t="s">
        <v>614</v>
      </c>
      <c r="H122" s="205">
        <v>3574</v>
      </c>
      <c r="I122" s="70">
        <v>3</v>
      </c>
      <c r="J122" s="206">
        <f>อุดรธานี!F45</f>
        <v>759589.22</v>
      </c>
      <c r="K122" s="207">
        <f>อุดรธานี!AN45</f>
        <v>763626.26</v>
      </c>
      <c r="L122" s="207">
        <f>อุดรธานี!AO45</f>
        <v>3505739.06</v>
      </c>
      <c r="M122" s="207">
        <f>อุดรธานี!AP45</f>
        <v>3749099.9099999997</v>
      </c>
      <c r="N122" s="3"/>
      <c r="O122" s="3"/>
      <c r="P122" s="3"/>
      <c r="Q122" s="77">
        <f t="shared" si="7"/>
        <v>-243360.84999999963</v>
      </c>
      <c r="R122" s="78">
        <f t="shared" si="8"/>
        <v>980.90068830442078</v>
      </c>
    </row>
    <row r="123" spans="1:18" ht="24.6" customHeight="1" x14ac:dyDescent="0.7">
      <c r="A123" s="209">
        <v>2</v>
      </c>
      <c r="B123" s="210" t="s">
        <v>44</v>
      </c>
      <c r="C123" s="210"/>
      <c r="D123" s="210"/>
      <c r="E123" s="210" t="s">
        <v>56</v>
      </c>
      <c r="F123" s="210"/>
      <c r="G123" s="210" t="s">
        <v>248</v>
      </c>
      <c r="H123" s="213">
        <f>SUM(H111:H122)</f>
        <v>45154</v>
      </c>
      <c r="I123" s="209"/>
      <c r="J123" s="212">
        <f>SUM(J111:J122)</f>
        <v>15814279.840000002</v>
      </c>
      <c r="K123" s="212">
        <f>SUM(K111:K122)</f>
        <v>16453574.9</v>
      </c>
      <c r="L123" s="212">
        <f>SUM(L111:L122)</f>
        <v>49989969.550000012</v>
      </c>
      <c r="M123" s="212">
        <f>SUM(M111:M122)</f>
        <v>45788981.319999993</v>
      </c>
      <c r="N123" s="210">
        <v>11</v>
      </c>
      <c r="O123" s="210">
        <v>11</v>
      </c>
      <c r="P123" s="210">
        <f>N123-O123</f>
        <v>0</v>
      </c>
      <c r="Q123" s="77">
        <f t="shared" si="7"/>
        <v>4200988.2300000191</v>
      </c>
      <c r="R123" s="78">
        <f>L123/H123</f>
        <v>1107.099471807592</v>
      </c>
    </row>
    <row r="124" spans="1:18" ht="24.6" customHeight="1" x14ac:dyDescent="0.7">
      <c r="A124" s="70">
        <v>1</v>
      </c>
      <c r="B124" s="3" t="s">
        <v>44</v>
      </c>
      <c r="C124" s="3" t="s">
        <v>11</v>
      </c>
      <c r="D124" s="3" t="s">
        <v>67</v>
      </c>
      <c r="E124" s="3" t="s">
        <v>12</v>
      </c>
      <c r="F124" s="3" t="s">
        <v>171</v>
      </c>
      <c r="G124" s="3" t="s">
        <v>249</v>
      </c>
      <c r="H124" s="205"/>
      <c r="I124" s="70"/>
      <c r="J124" s="206"/>
      <c r="K124" s="207"/>
      <c r="L124" s="208"/>
      <c r="M124" s="208"/>
      <c r="N124" s="3"/>
      <c r="O124" s="3"/>
      <c r="P124" s="3"/>
    </row>
    <row r="125" spans="1:18" ht="24.6" customHeight="1" x14ac:dyDescent="0.7">
      <c r="A125" s="70">
        <v>2</v>
      </c>
      <c r="B125" s="3" t="s">
        <v>44</v>
      </c>
      <c r="C125" s="3" t="s">
        <v>11</v>
      </c>
      <c r="D125" s="3" t="s">
        <v>67</v>
      </c>
      <c r="E125" s="3" t="s">
        <v>12</v>
      </c>
      <c r="F125" s="3" t="s">
        <v>141</v>
      </c>
      <c r="G125" s="3" t="s">
        <v>615</v>
      </c>
      <c r="H125" s="205">
        <v>3277</v>
      </c>
      <c r="I125" s="70">
        <v>3</v>
      </c>
      <c r="J125" s="206">
        <f>อุดรธานี!F46</f>
        <v>536039.41</v>
      </c>
      <c r="K125" s="207">
        <f>อุดรธานี!AN46</f>
        <v>1022949.75</v>
      </c>
      <c r="L125" s="207">
        <f>อุดรธานี!AO46</f>
        <v>2995582.26</v>
      </c>
      <c r="M125" s="207">
        <f>อุดรธานี!AP46</f>
        <v>2501350.92</v>
      </c>
      <c r="N125" s="3"/>
      <c r="O125" s="3"/>
      <c r="P125" s="3"/>
      <c r="Q125" s="77">
        <f t="shared" si="7"/>
        <v>494231.33999999985</v>
      </c>
      <c r="R125" s="78">
        <f t="shared" si="8"/>
        <v>914.12336283185834</v>
      </c>
    </row>
    <row r="126" spans="1:18" ht="24.6" customHeight="1" x14ac:dyDescent="0.7">
      <c r="A126" s="70">
        <v>3</v>
      </c>
      <c r="B126" s="3" t="s">
        <v>44</v>
      </c>
      <c r="C126" s="3" t="s">
        <v>11</v>
      </c>
      <c r="D126" s="3" t="s">
        <v>67</v>
      </c>
      <c r="E126" s="3" t="s">
        <v>12</v>
      </c>
      <c r="F126" s="3" t="s">
        <v>141</v>
      </c>
      <c r="G126" s="3" t="s">
        <v>616</v>
      </c>
      <c r="H126" s="205">
        <v>3411</v>
      </c>
      <c r="I126" s="70">
        <v>3</v>
      </c>
      <c r="J126" s="206">
        <f>อุดรธานี!F47</f>
        <v>455506.65</v>
      </c>
      <c r="K126" s="207">
        <f>อุดรธานี!AN47</f>
        <v>569686.26000000013</v>
      </c>
      <c r="L126" s="207">
        <f>อุดรธานี!AO47</f>
        <v>4972092.7299999995</v>
      </c>
      <c r="M126" s="207">
        <f>อุดรธานี!AP47</f>
        <v>4425024.4800000004</v>
      </c>
      <c r="N126" s="3"/>
      <c r="O126" s="3"/>
      <c r="P126" s="3"/>
      <c r="Q126" s="77">
        <f t="shared" si="7"/>
        <v>547068.24999999907</v>
      </c>
      <c r="R126" s="78">
        <f t="shared" si="8"/>
        <v>1457.6642421577249</v>
      </c>
    </row>
    <row r="127" spans="1:18" s="195" customFormat="1" ht="24.6" customHeight="1" x14ac:dyDescent="0.7">
      <c r="A127" s="229">
        <v>4</v>
      </c>
      <c r="B127" s="230" t="s">
        <v>44</v>
      </c>
      <c r="C127" s="230" t="s">
        <v>11</v>
      </c>
      <c r="D127" s="230" t="s">
        <v>67</v>
      </c>
      <c r="E127" s="230" t="s">
        <v>12</v>
      </c>
      <c r="F127" s="230" t="s">
        <v>141</v>
      </c>
      <c r="G127" s="230" t="s">
        <v>617</v>
      </c>
      <c r="H127" s="231">
        <v>2894</v>
      </c>
      <c r="I127" s="70">
        <v>2</v>
      </c>
      <c r="J127" s="206">
        <f>อุดรธานี!F48</f>
        <v>768922.14</v>
      </c>
      <c r="K127" s="207">
        <f>อุดรธานี!AN48</f>
        <v>1723651.9900000002</v>
      </c>
      <c r="L127" s="207">
        <f>อุดรธานี!AO48</f>
        <v>5753531.6600000001</v>
      </c>
      <c r="M127" s="207">
        <f>อุดรธานี!AP48</f>
        <v>4153547.8</v>
      </c>
      <c r="N127" s="230"/>
      <c r="O127" s="230"/>
      <c r="P127" s="230"/>
      <c r="Q127" s="194">
        <f t="shared" si="7"/>
        <v>1599983.8600000003</v>
      </c>
      <c r="R127" s="194">
        <f t="shared" si="8"/>
        <v>1988.0897235659986</v>
      </c>
    </row>
    <row r="128" spans="1:18" s="195" customFormat="1" ht="24.6" customHeight="1" x14ac:dyDescent="0.7">
      <c r="A128" s="229">
        <v>5</v>
      </c>
      <c r="B128" s="230" t="s">
        <v>44</v>
      </c>
      <c r="C128" s="230" t="s">
        <v>11</v>
      </c>
      <c r="D128" s="230" t="s">
        <v>67</v>
      </c>
      <c r="E128" s="230" t="s">
        <v>12</v>
      </c>
      <c r="F128" s="230" t="s">
        <v>141</v>
      </c>
      <c r="G128" s="230" t="s">
        <v>618</v>
      </c>
      <c r="H128" s="231">
        <v>2458</v>
      </c>
      <c r="I128" s="70">
        <v>2</v>
      </c>
      <c r="J128" s="206">
        <f>อุดรธานี!F49</f>
        <v>438731.83</v>
      </c>
      <c r="K128" s="207">
        <f>อุดรธานี!AN49</f>
        <v>579698.24000000011</v>
      </c>
      <c r="L128" s="207">
        <f>อุดรธานี!AO49</f>
        <v>3472593.45</v>
      </c>
      <c r="M128" s="207">
        <f>อุดรธานี!AP49</f>
        <v>3107025.1699999995</v>
      </c>
      <c r="N128" s="230"/>
      <c r="O128" s="230"/>
      <c r="P128" s="230"/>
      <c r="Q128" s="194">
        <f t="shared" si="7"/>
        <v>365568.28000000073</v>
      </c>
      <c r="R128" s="194">
        <f t="shared" si="8"/>
        <v>1412.7719487388122</v>
      </c>
    </row>
    <row r="129" spans="1:18" s="195" customFormat="1" ht="24.6" customHeight="1" x14ac:dyDescent="0.7">
      <c r="A129" s="229">
        <v>6</v>
      </c>
      <c r="B129" s="230" t="s">
        <v>44</v>
      </c>
      <c r="C129" s="230" t="s">
        <v>11</v>
      </c>
      <c r="D129" s="230" t="s">
        <v>67</v>
      </c>
      <c r="E129" s="230" t="s">
        <v>12</v>
      </c>
      <c r="F129" s="230" t="s">
        <v>141</v>
      </c>
      <c r="G129" s="230" t="s">
        <v>619</v>
      </c>
      <c r="H129" s="231">
        <v>5253</v>
      </c>
      <c r="I129" s="70">
        <v>4</v>
      </c>
      <c r="J129" s="206">
        <f>อุดรธานี!F50</f>
        <v>490954.49</v>
      </c>
      <c r="K129" s="207">
        <f>อุดรธานี!AN50</f>
        <v>1020858.7299999999</v>
      </c>
      <c r="L129" s="207">
        <f>อุดรธานี!AO50</f>
        <v>4775206.1899999995</v>
      </c>
      <c r="M129" s="207">
        <f>อุดรธานี!AP50</f>
        <v>4469976.45</v>
      </c>
      <c r="N129" s="230"/>
      <c r="O129" s="230"/>
      <c r="P129" s="230"/>
      <c r="Q129" s="194">
        <f t="shared" si="7"/>
        <v>305229.73999999929</v>
      </c>
      <c r="R129" s="194">
        <f t="shared" si="8"/>
        <v>909.04363030649142</v>
      </c>
    </row>
    <row r="130" spans="1:18" ht="24.6" customHeight="1" x14ac:dyDescent="0.7">
      <c r="A130" s="70">
        <v>7</v>
      </c>
      <c r="B130" s="3" t="s">
        <v>44</v>
      </c>
      <c r="C130" s="3" t="s">
        <v>11</v>
      </c>
      <c r="D130" s="3" t="s">
        <v>67</v>
      </c>
      <c r="E130" s="3" t="s">
        <v>12</v>
      </c>
      <c r="F130" s="3" t="s">
        <v>141</v>
      </c>
      <c r="G130" s="3" t="s">
        <v>620</v>
      </c>
      <c r="H130" s="231">
        <v>2165</v>
      </c>
      <c r="I130" s="70">
        <v>2</v>
      </c>
      <c r="J130" s="206">
        <f>อุดรธานี!F51</f>
        <v>658397.49</v>
      </c>
      <c r="K130" s="207">
        <f>อุดรธานี!AN51</f>
        <v>1608565.97</v>
      </c>
      <c r="L130" s="207">
        <f>อุดรธานี!AO51</f>
        <v>3644051.17</v>
      </c>
      <c r="M130" s="207">
        <f>อุดรธานี!AP51</f>
        <v>2617034.5100000002</v>
      </c>
      <c r="N130" s="3"/>
      <c r="O130" s="3"/>
      <c r="P130" s="3"/>
      <c r="Q130" s="196">
        <f t="shared" si="7"/>
        <v>1027016.6599999997</v>
      </c>
      <c r="R130" s="197">
        <f t="shared" si="8"/>
        <v>1683.1645127020786</v>
      </c>
    </row>
    <row r="131" spans="1:18" ht="24.6" customHeight="1" x14ac:dyDescent="0.7">
      <c r="A131" s="70">
        <v>8</v>
      </c>
      <c r="B131" s="3" t="s">
        <v>44</v>
      </c>
      <c r="C131" s="3" t="s">
        <v>11</v>
      </c>
      <c r="D131" s="3" t="s">
        <v>67</v>
      </c>
      <c r="E131" s="3" t="s">
        <v>12</v>
      </c>
      <c r="F131" s="3" t="s">
        <v>141</v>
      </c>
      <c r="G131" s="3" t="s">
        <v>621</v>
      </c>
      <c r="H131" s="231">
        <v>2520</v>
      </c>
      <c r="I131" s="70">
        <v>2</v>
      </c>
      <c r="J131" s="206">
        <f>อุดรธานี!F52</f>
        <v>334122.95</v>
      </c>
      <c r="K131" s="207">
        <f>อุดรธานี!AN52</f>
        <v>554082.78</v>
      </c>
      <c r="L131" s="207">
        <f>อุดรธานี!AO52</f>
        <v>2709176.8600000003</v>
      </c>
      <c r="M131" s="207">
        <f>อุดรธานี!AP52</f>
        <v>2475096</v>
      </c>
      <c r="N131" s="3"/>
      <c r="O131" s="3"/>
      <c r="P131" s="3"/>
      <c r="Q131" s="196">
        <f t="shared" si="7"/>
        <v>234080.86000000034</v>
      </c>
      <c r="R131" s="197">
        <f t="shared" si="8"/>
        <v>1075.0701825396827</v>
      </c>
    </row>
    <row r="132" spans="1:18" s="195" customFormat="1" ht="24.6" customHeight="1" x14ac:dyDescent="0.7">
      <c r="A132" s="229">
        <v>9</v>
      </c>
      <c r="B132" s="230" t="s">
        <v>44</v>
      </c>
      <c r="C132" s="230" t="s">
        <v>11</v>
      </c>
      <c r="D132" s="230" t="s">
        <v>67</v>
      </c>
      <c r="E132" s="230" t="s">
        <v>12</v>
      </c>
      <c r="F132" s="230" t="s">
        <v>141</v>
      </c>
      <c r="G132" s="230" t="s">
        <v>622</v>
      </c>
      <c r="H132" s="231">
        <v>7151</v>
      </c>
      <c r="I132" s="70">
        <v>5</v>
      </c>
      <c r="J132" s="206">
        <f>อุดรธานี!F53</f>
        <v>2055325.74</v>
      </c>
      <c r="K132" s="207">
        <f>อุดรธานี!AN53</f>
        <v>2610847.64</v>
      </c>
      <c r="L132" s="207">
        <f>อุดรธานี!AO53</f>
        <v>7274170.4800000004</v>
      </c>
      <c r="M132" s="207">
        <f>อุดรธานี!AP53</f>
        <v>5682535.9100000001</v>
      </c>
      <c r="N132" s="230"/>
      <c r="O132" s="230"/>
      <c r="P132" s="230"/>
      <c r="Q132" s="194">
        <f t="shared" si="7"/>
        <v>1591634.5700000003</v>
      </c>
      <c r="R132" s="194">
        <f t="shared" si="8"/>
        <v>1017.2242315760034</v>
      </c>
    </row>
    <row r="133" spans="1:18" ht="24.6" customHeight="1" x14ac:dyDescent="0.7">
      <c r="A133" s="70">
        <v>10</v>
      </c>
      <c r="B133" s="3" t="s">
        <v>44</v>
      </c>
      <c r="C133" s="3" t="s">
        <v>11</v>
      </c>
      <c r="D133" s="3" t="s">
        <v>67</v>
      </c>
      <c r="E133" s="3" t="s">
        <v>12</v>
      </c>
      <c r="F133" s="3" t="s">
        <v>141</v>
      </c>
      <c r="G133" s="3" t="s">
        <v>623</v>
      </c>
      <c r="H133" s="231">
        <v>6762</v>
      </c>
      <c r="I133" s="70">
        <v>5</v>
      </c>
      <c r="J133" s="206">
        <f>อุดรธานี!F54</f>
        <v>425970.56</v>
      </c>
      <c r="K133" s="207">
        <f>อุดรธานี!AN54</f>
        <v>539611.67000000004</v>
      </c>
      <c r="L133" s="207">
        <f>อุดรธานี!AO54</f>
        <v>4257549.04</v>
      </c>
      <c r="M133" s="207">
        <f>อุดรธานี!AP54</f>
        <v>3930683.01</v>
      </c>
      <c r="N133" s="3"/>
      <c r="O133" s="3"/>
      <c r="P133" s="3"/>
      <c r="Q133" s="196">
        <f t="shared" si="7"/>
        <v>326866.03000000026</v>
      </c>
      <c r="R133" s="197">
        <f t="shared" si="8"/>
        <v>629.62866607512569</v>
      </c>
    </row>
    <row r="134" spans="1:18" s="195" customFormat="1" ht="24.6" customHeight="1" x14ac:dyDescent="0.7">
      <c r="A134" s="229">
        <v>11</v>
      </c>
      <c r="B134" s="230" t="s">
        <v>44</v>
      </c>
      <c r="C134" s="230" t="s">
        <v>11</v>
      </c>
      <c r="D134" s="230" t="s">
        <v>67</v>
      </c>
      <c r="E134" s="230" t="s">
        <v>12</v>
      </c>
      <c r="F134" s="230" t="s">
        <v>141</v>
      </c>
      <c r="G134" s="230" t="s">
        <v>624</v>
      </c>
      <c r="H134" s="231">
        <v>3820</v>
      </c>
      <c r="I134" s="70">
        <v>3</v>
      </c>
      <c r="J134" s="206">
        <f>อุดรธานี!F55</f>
        <v>1023697.79</v>
      </c>
      <c r="K134" s="207">
        <f>อุดรธานี!AN55</f>
        <v>1903231.06</v>
      </c>
      <c r="L134" s="207">
        <f>อุดรธานี!AO55</f>
        <v>4695262.9499999993</v>
      </c>
      <c r="M134" s="207">
        <f>อุดรธานี!AP55</f>
        <v>3351003.8100000005</v>
      </c>
      <c r="N134" s="230"/>
      <c r="O134" s="230"/>
      <c r="P134" s="230"/>
      <c r="Q134" s="194">
        <f t="shared" si="7"/>
        <v>1344259.1399999987</v>
      </c>
      <c r="R134" s="194">
        <f t="shared" si="8"/>
        <v>1229.1264267015704</v>
      </c>
    </row>
    <row r="135" spans="1:18" s="195" customFormat="1" ht="24.6" customHeight="1" x14ac:dyDescent="0.7">
      <c r="A135" s="229">
        <v>12</v>
      </c>
      <c r="B135" s="230" t="s">
        <v>44</v>
      </c>
      <c r="C135" s="230" t="s">
        <v>11</v>
      </c>
      <c r="D135" s="230" t="s">
        <v>67</v>
      </c>
      <c r="E135" s="230" t="s">
        <v>12</v>
      </c>
      <c r="F135" s="230" t="s">
        <v>141</v>
      </c>
      <c r="G135" s="230" t="s">
        <v>625</v>
      </c>
      <c r="H135" s="231">
        <v>2779</v>
      </c>
      <c r="I135" s="70">
        <v>2</v>
      </c>
      <c r="J135" s="206">
        <f>อุดรธานี!F56</f>
        <v>355720.49</v>
      </c>
      <c r="K135" s="207">
        <f>อุดรธานี!AN56</f>
        <v>788579.45</v>
      </c>
      <c r="L135" s="207">
        <f>อุดรธานี!AO56</f>
        <v>3779744.77</v>
      </c>
      <c r="M135" s="207">
        <f>อุดรธานี!AP56</f>
        <v>3257768.48</v>
      </c>
      <c r="N135" s="230"/>
      <c r="O135" s="230"/>
      <c r="P135" s="230"/>
      <c r="Q135" s="194">
        <f t="shared" si="7"/>
        <v>521976.29000000004</v>
      </c>
      <c r="R135" s="194">
        <f t="shared" si="8"/>
        <v>1360.109668945664</v>
      </c>
    </row>
    <row r="136" spans="1:18" ht="24.6" customHeight="1" x14ac:dyDescent="0.7">
      <c r="A136" s="209">
        <v>3</v>
      </c>
      <c r="B136" s="210" t="s">
        <v>44</v>
      </c>
      <c r="C136" s="210"/>
      <c r="D136" s="210"/>
      <c r="E136" s="210" t="s">
        <v>56</v>
      </c>
      <c r="F136" s="210"/>
      <c r="G136" s="210" t="s">
        <v>250</v>
      </c>
      <c r="H136" s="213">
        <f>SUM(H124:H135)</f>
        <v>42490</v>
      </c>
      <c r="I136" s="209"/>
      <c r="J136" s="212">
        <f>SUM(J124:J135)</f>
        <v>7543389.540000001</v>
      </c>
      <c r="K136" s="212">
        <f>SUM(K124:K135)</f>
        <v>12921763.540000001</v>
      </c>
      <c r="L136" s="212">
        <f>SUM(L124:L135)</f>
        <v>48328961.559999995</v>
      </c>
      <c r="M136" s="212">
        <f>SUM(M124:M135)</f>
        <v>39971046.539999999</v>
      </c>
      <c r="N136" s="210">
        <v>11</v>
      </c>
      <c r="O136" s="210">
        <v>11</v>
      </c>
      <c r="P136" s="210">
        <f>N136-O136</f>
        <v>0</v>
      </c>
      <c r="Q136" s="80">
        <f t="shared" si="7"/>
        <v>8357915.0199999958</v>
      </c>
      <c r="R136" s="78">
        <f>L136/H136</f>
        <v>1137.4196648623204</v>
      </c>
    </row>
    <row r="137" spans="1:18" ht="24.6" customHeight="1" x14ac:dyDescent="0.7">
      <c r="A137" s="70">
        <v>1</v>
      </c>
      <c r="B137" s="3" t="s">
        <v>44</v>
      </c>
      <c r="C137" s="3" t="s">
        <v>13</v>
      </c>
      <c r="D137" s="3" t="s">
        <v>73</v>
      </c>
      <c r="E137" s="3" t="s">
        <v>14</v>
      </c>
      <c r="F137" s="3" t="s">
        <v>138</v>
      </c>
      <c r="G137" s="3" t="s">
        <v>251</v>
      </c>
      <c r="H137" s="205"/>
      <c r="I137" s="70"/>
      <c r="J137" s="206"/>
      <c r="K137" s="207"/>
      <c r="L137" s="208"/>
      <c r="M137" s="208"/>
      <c r="N137" s="3"/>
      <c r="O137" s="3"/>
      <c r="P137" s="3"/>
    </row>
    <row r="138" spans="1:18" s="193" customFormat="1" ht="24.6" customHeight="1" x14ac:dyDescent="0.7">
      <c r="A138" s="189">
        <v>2</v>
      </c>
      <c r="B138" s="40" t="s">
        <v>44</v>
      </c>
      <c r="C138" s="40" t="s">
        <v>13</v>
      </c>
      <c r="D138" s="40" t="s">
        <v>73</v>
      </c>
      <c r="E138" s="40" t="s">
        <v>14</v>
      </c>
      <c r="F138" s="40" t="s">
        <v>141</v>
      </c>
      <c r="G138" s="40" t="s">
        <v>626</v>
      </c>
      <c r="H138" s="214">
        <v>4680</v>
      </c>
      <c r="I138" s="189">
        <v>4</v>
      </c>
      <c r="J138" s="206">
        <f>อุดรธานี!F57</f>
        <v>2726476.63</v>
      </c>
      <c r="K138" s="207">
        <f>อุดรธานี!AN57</f>
        <v>3382809.6399999997</v>
      </c>
      <c r="L138" s="207">
        <f>อุดรธานี!AO57</f>
        <v>3567620.1199999996</v>
      </c>
      <c r="M138" s="207">
        <f>อุดรธานี!AP57</f>
        <v>5498333.5800000001</v>
      </c>
      <c r="N138" s="232"/>
      <c r="O138" s="232"/>
      <c r="P138" s="232"/>
      <c r="Q138" s="80">
        <f t="shared" si="7"/>
        <v>-1930713.4600000004</v>
      </c>
      <c r="R138" s="192">
        <f t="shared" si="8"/>
        <v>762.31199145299138</v>
      </c>
    </row>
    <row r="139" spans="1:18" ht="24.6" customHeight="1" x14ac:dyDescent="0.7">
      <c r="A139" s="70">
        <v>3</v>
      </c>
      <c r="B139" s="3" t="s">
        <v>44</v>
      </c>
      <c r="C139" s="3" t="s">
        <v>13</v>
      </c>
      <c r="D139" s="3" t="s">
        <v>73</v>
      </c>
      <c r="E139" s="3" t="s">
        <v>14</v>
      </c>
      <c r="F139" s="3" t="s">
        <v>141</v>
      </c>
      <c r="G139" s="3" t="s">
        <v>627</v>
      </c>
      <c r="H139" s="205">
        <v>8548</v>
      </c>
      <c r="I139" s="70">
        <v>5</v>
      </c>
      <c r="J139" s="206">
        <f>อุดรธานี!F58</f>
        <v>2866118.73</v>
      </c>
      <c r="K139" s="207">
        <f>อุดรธานี!AN58</f>
        <v>3191101.02</v>
      </c>
      <c r="L139" s="207">
        <f>อุดรธานี!AO58</f>
        <v>9628182.0500000007</v>
      </c>
      <c r="M139" s="207">
        <f>อุดรธานี!AP58</f>
        <v>10027540.469999999</v>
      </c>
      <c r="N139" s="3"/>
      <c r="O139" s="3"/>
      <c r="P139" s="3"/>
      <c r="Q139" s="77">
        <f t="shared" si="7"/>
        <v>-399358.41999999806</v>
      </c>
      <c r="R139" s="78">
        <f t="shared" si="8"/>
        <v>1126.366641319607</v>
      </c>
    </row>
    <row r="140" spans="1:18" ht="24.6" customHeight="1" x14ac:dyDescent="0.7">
      <c r="A140" s="189">
        <v>4</v>
      </c>
      <c r="B140" s="3" t="s">
        <v>44</v>
      </c>
      <c r="C140" s="3" t="s">
        <v>13</v>
      </c>
      <c r="D140" s="3" t="s">
        <v>73</v>
      </c>
      <c r="E140" s="3" t="s">
        <v>14</v>
      </c>
      <c r="F140" s="3" t="s">
        <v>141</v>
      </c>
      <c r="G140" s="3" t="s">
        <v>628</v>
      </c>
      <c r="H140" s="205">
        <v>4511</v>
      </c>
      <c r="I140" s="70">
        <v>4</v>
      </c>
      <c r="J140" s="206">
        <f>อุดรธานี!F59</f>
        <v>2064811.55</v>
      </c>
      <c r="K140" s="207">
        <f>อุดรธานี!AN59</f>
        <v>3067084.19</v>
      </c>
      <c r="L140" s="207">
        <f>อุดรธานี!AO59</f>
        <v>2400336.5300000003</v>
      </c>
      <c r="M140" s="207">
        <f>อุดรธานี!AP59</f>
        <v>2601095.2000000002</v>
      </c>
      <c r="N140" s="3"/>
      <c r="O140" s="3"/>
      <c r="P140" s="3"/>
      <c r="Q140" s="77">
        <f t="shared" si="7"/>
        <v>-200758.66999999993</v>
      </c>
      <c r="R140" s="78">
        <f t="shared" si="8"/>
        <v>532.10741077366447</v>
      </c>
    </row>
    <row r="141" spans="1:18" ht="24.6" customHeight="1" x14ac:dyDescent="0.7">
      <c r="A141" s="70">
        <v>5</v>
      </c>
      <c r="B141" s="3" t="s">
        <v>44</v>
      </c>
      <c r="C141" s="3" t="s">
        <v>13</v>
      </c>
      <c r="D141" s="3" t="s">
        <v>73</v>
      </c>
      <c r="E141" s="3" t="s">
        <v>14</v>
      </c>
      <c r="F141" s="3" t="s">
        <v>141</v>
      </c>
      <c r="G141" s="3" t="s">
        <v>629</v>
      </c>
      <c r="H141" s="205">
        <v>3134</v>
      </c>
      <c r="I141" s="70">
        <v>3</v>
      </c>
      <c r="J141" s="206">
        <f>อุดรธานี!F60</f>
        <v>573392.81999999995</v>
      </c>
      <c r="K141" s="207">
        <f>อุดรธานี!AN60</f>
        <v>926279.64</v>
      </c>
      <c r="L141" s="207">
        <f>อุดรธานี!AO60</f>
        <v>3498247.0999999996</v>
      </c>
      <c r="M141" s="207">
        <f>อุดรธานี!AP60</f>
        <v>3640058.08</v>
      </c>
      <c r="N141" s="3"/>
      <c r="O141" s="3"/>
      <c r="P141" s="3"/>
      <c r="Q141" s="77">
        <f t="shared" si="7"/>
        <v>-141810.98000000045</v>
      </c>
      <c r="R141" s="78">
        <f t="shared" si="8"/>
        <v>1116.2243458838543</v>
      </c>
    </row>
    <row r="142" spans="1:18" ht="24.6" customHeight="1" x14ac:dyDescent="0.7">
      <c r="A142" s="189">
        <v>6</v>
      </c>
      <c r="B142" s="3" t="s">
        <v>44</v>
      </c>
      <c r="C142" s="3" t="s">
        <v>13</v>
      </c>
      <c r="D142" s="3" t="s">
        <v>73</v>
      </c>
      <c r="E142" s="3" t="s">
        <v>14</v>
      </c>
      <c r="F142" s="3" t="s">
        <v>141</v>
      </c>
      <c r="G142" s="3" t="s">
        <v>630</v>
      </c>
      <c r="H142" s="205">
        <v>7157</v>
      </c>
      <c r="I142" s="70">
        <v>5</v>
      </c>
      <c r="J142" s="206">
        <f>อุดรธานี!F61</f>
        <v>1837741.35</v>
      </c>
      <c r="K142" s="207">
        <f>อุดรธานี!AN61</f>
        <v>2715003.69</v>
      </c>
      <c r="L142" s="207">
        <f>อุดรธานี!AO61</f>
        <v>4330788.59</v>
      </c>
      <c r="M142" s="207">
        <f>อุดรธานี!AP61</f>
        <v>4854981.169999999</v>
      </c>
      <c r="N142" s="3"/>
      <c r="O142" s="3"/>
      <c r="P142" s="3"/>
      <c r="Q142" s="77">
        <f t="shared" si="7"/>
        <v>-524192.57999999914</v>
      </c>
      <c r="R142" s="78">
        <f t="shared" si="8"/>
        <v>605.11228028503558</v>
      </c>
    </row>
    <row r="143" spans="1:18" ht="24.6" customHeight="1" x14ac:dyDescent="0.7">
      <c r="A143" s="70">
        <v>7</v>
      </c>
      <c r="B143" s="3" t="s">
        <v>44</v>
      </c>
      <c r="C143" s="3" t="s">
        <v>13</v>
      </c>
      <c r="D143" s="3" t="s">
        <v>73</v>
      </c>
      <c r="E143" s="3" t="s">
        <v>14</v>
      </c>
      <c r="F143" s="3" t="s">
        <v>141</v>
      </c>
      <c r="G143" s="3" t="s">
        <v>631</v>
      </c>
      <c r="H143" s="205">
        <v>5769</v>
      </c>
      <c r="I143" s="70">
        <v>4</v>
      </c>
      <c r="J143" s="206">
        <f>อุดรธานี!F62</f>
        <v>1257715.8700000001</v>
      </c>
      <c r="K143" s="207">
        <f>อุดรธานี!AN62</f>
        <v>4294045.08</v>
      </c>
      <c r="L143" s="207">
        <f>อุดรธานี!AO62</f>
        <v>6762324.0699999994</v>
      </c>
      <c r="M143" s="207">
        <f>อุดรธานี!AP62</f>
        <v>5078280.1499999994</v>
      </c>
      <c r="N143" s="3"/>
      <c r="O143" s="3"/>
      <c r="P143" s="3"/>
      <c r="Q143" s="77">
        <f t="shared" si="7"/>
        <v>1684043.92</v>
      </c>
      <c r="R143" s="78">
        <f t="shared" si="8"/>
        <v>1172.1830594557114</v>
      </c>
    </row>
    <row r="144" spans="1:18" ht="24.6" customHeight="1" x14ac:dyDescent="0.7">
      <c r="A144" s="189">
        <v>8</v>
      </c>
      <c r="B144" s="3" t="s">
        <v>44</v>
      </c>
      <c r="C144" s="3" t="s">
        <v>13</v>
      </c>
      <c r="D144" s="3" t="s">
        <v>73</v>
      </c>
      <c r="E144" s="3" t="s">
        <v>14</v>
      </c>
      <c r="F144" s="3" t="s">
        <v>141</v>
      </c>
      <c r="G144" s="3" t="s">
        <v>633</v>
      </c>
      <c r="H144" s="205">
        <v>3401</v>
      </c>
      <c r="I144" s="70">
        <v>3</v>
      </c>
      <c r="J144" s="206">
        <f>อุดรธานี!F64</f>
        <v>1561216.96</v>
      </c>
      <c r="K144" s="207">
        <f>อุดรธานี!AN64</f>
        <v>1523629.9799999997</v>
      </c>
      <c r="L144" s="207">
        <f>อุดรธานี!AO64</f>
        <v>4331425.22</v>
      </c>
      <c r="M144" s="207">
        <f>อุดรธานี!AP64</f>
        <v>4299383.7299999995</v>
      </c>
      <c r="N144" s="3"/>
      <c r="O144" s="3"/>
      <c r="P144" s="3"/>
      <c r="Q144" s="77">
        <f t="shared" si="7"/>
        <v>32041.490000000224</v>
      </c>
      <c r="R144" s="78">
        <f t="shared" si="8"/>
        <v>1273.5740135254337</v>
      </c>
    </row>
    <row r="145" spans="1:18" ht="24.6" customHeight="1" x14ac:dyDescent="0.7">
      <c r="A145" s="70">
        <v>9</v>
      </c>
      <c r="B145" s="3" t="s">
        <v>44</v>
      </c>
      <c r="C145" s="3" t="s">
        <v>13</v>
      </c>
      <c r="D145" s="3" t="s">
        <v>73</v>
      </c>
      <c r="E145" s="3" t="s">
        <v>14</v>
      </c>
      <c r="F145" s="3" t="s">
        <v>141</v>
      </c>
      <c r="G145" s="3" t="s">
        <v>634</v>
      </c>
      <c r="H145" s="205">
        <v>4701</v>
      </c>
      <c r="I145" s="70">
        <v>4</v>
      </c>
      <c r="J145" s="206">
        <f>อุดรธานี!F65</f>
        <v>831477.38</v>
      </c>
      <c r="K145" s="207">
        <f>อุดรธานี!AN65</f>
        <v>832507.97</v>
      </c>
      <c r="L145" s="207">
        <f>อุดรธานี!AO65</f>
        <v>3441159.9699999997</v>
      </c>
      <c r="M145" s="207">
        <f>อุดรธานี!AP65</f>
        <v>3429027.55</v>
      </c>
      <c r="N145" s="3"/>
      <c r="O145" s="3"/>
      <c r="P145" s="3"/>
      <c r="Q145" s="77">
        <f t="shared" si="7"/>
        <v>12132.419999999925</v>
      </c>
      <c r="R145" s="78">
        <f t="shared" si="8"/>
        <v>732.00594979791526</v>
      </c>
    </row>
    <row r="146" spans="1:18" ht="24.6" customHeight="1" x14ac:dyDescent="0.7">
      <c r="A146" s="189">
        <v>10</v>
      </c>
      <c r="B146" s="3" t="s">
        <v>44</v>
      </c>
      <c r="C146" s="3" t="s">
        <v>13</v>
      </c>
      <c r="D146" s="3" t="s">
        <v>73</v>
      </c>
      <c r="E146" s="3" t="s">
        <v>14</v>
      </c>
      <c r="F146" s="3" t="s">
        <v>141</v>
      </c>
      <c r="G146" s="3" t="s">
        <v>635</v>
      </c>
      <c r="H146" s="205">
        <v>2949</v>
      </c>
      <c r="I146" s="70">
        <v>2</v>
      </c>
      <c r="J146" s="206">
        <f>อุดรธานี!F66</f>
        <v>1097699.0900000001</v>
      </c>
      <c r="K146" s="207">
        <f>อุดรธานี!AN66</f>
        <v>2771312.85</v>
      </c>
      <c r="L146" s="207">
        <f>อุดรธานี!AO66</f>
        <v>2343010.08</v>
      </c>
      <c r="M146" s="207">
        <f>อุดรธานี!AP66</f>
        <v>3063339.7199999997</v>
      </c>
      <c r="N146" s="3"/>
      <c r="O146" s="3"/>
      <c r="P146" s="3"/>
      <c r="Q146" s="77">
        <f t="shared" si="7"/>
        <v>-720329.63999999966</v>
      </c>
      <c r="R146" s="78">
        <f t="shared" si="8"/>
        <v>794.51003051881992</v>
      </c>
    </row>
    <row r="147" spans="1:18" ht="24.6" customHeight="1" x14ac:dyDescent="0.7">
      <c r="A147" s="70">
        <v>11</v>
      </c>
      <c r="B147" s="3" t="s">
        <v>44</v>
      </c>
      <c r="C147" s="3" t="s">
        <v>13</v>
      </c>
      <c r="D147" s="3" t="s">
        <v>73</v>
      </c>
      <c r="E147" s="3" t="s">
        <v>14</v>
      </c>
      <c r="F147" s="3" t="s">
        <v>141</v>
      </c>
      <c r="G147" s="3" t="s">
        <v>636</v>
      </c>
      <c r="H147" s="205">
        <v>4403</v>
      </c>
      <c r="I147" s="70">
        <v>3</v>
      </c>
      <c r="J147" s="206">
        <f>อุดรธานี!F67</f>
        <v>1103059.81</v>
      </c>
      <c r="K147" s="207">
        <f>อุดรธานี!AN67</f>
        <v>2346361.64</v>
      </c>
      <c r="L147" s="207">
        <f>อุดรธานี!AO67</f>
        <v>3530602.57</v>
      </c>
      <c r="M147" s="207">
        <f>อุดรธานี!AP67</f>
        <v>3956413.69</v>
      </c>
      <c r="N147" s="3"/>
      <c r="O147" s="3"/>
      <c r="P147" s="3"/>
      <c r="Q147" s="77">
        <f t="shared" si="7"/>
        <v>-425811.12000000011</v>
      </c>
      <c r="R147" s="78">
        <f t="shared" si="8"/>
        <v>801.86295026118546</v>
      </c>
    </row>
    <row r="148" spans="1:18" ht="24.6" customHeight="1" x14ac:dyDescent="0.7">
      <c r="A148" s="189">
        <v>12</v>
      </c>
      <c r="B148" s="3" t="s">
        <v>44</v>
      </c>
      <c r="C148" s="3" t="s">
        <v>13</v>
      </c>
      <c r="D148" s="3" t="s">
        <v>73</v>
      </c>
      <c r="E148" s="3" t="s">
        <v>14</v>
      </c>
      <c r="F148" s="3" t="s">
        <v>141</v>
      </c>
      <c r="G148" s="3" t="s">
        <v>637</v>
      </c>
      <c r="H148" s="205">
        <v>2617</v>
      </c>
      <c r="I148" s="70">
        <v>2</v>
      </c>
      <c r="J148" s="206">
        <f>อุดรธานี!F68</f>
        <v>604212.61</v>
      </c>
      <c r="K148" s="207">
        <f>อุดรธานี!AN68</f>
        <v>1797434.2100000002</v>
      </c>
      <c r="L148" s="207">
        <f>อุดรธานี!AO68</f>
        <v>3412944.1</v>
      </c>
      <c r="M148" s="207">
        <f>อุดรธานี!AP68</f>
        <v>3657236.6700000004</v>
      </c>
      <c r="N148" s="3"/>
      <c r="O148" s="3"/>
      <c r="P148" s="3"/>
      <c r="Q148" s="77">
        <f t="shared" si="7"/>
        <v>-244292.5700000003</v>
      </c>
      <c r="R148" s="78">
        <f t="shared" si="8"/>
        <v>1304.143714176538</v>
      </c>
    </row>
    <row r="149" spans="1:18" ht="24.6" customHeight="1" x14ac:dyDescent="0.7">
      <c r="A149" s="70">
        <v>13</v>
      </c>
      <c r="B149" s="3" t="s">
        <v>44</v>
      </c>
      <c r="C149" s="3" t="s">
        <v>13</v>
      </c>
      <c r="D149" s="3" t="s">
        <v>73</v>
      </c>
      <c r="E149" s="3" t="s">
        <v>14</v>
      </c>
      <c r="F149" s="3" t="s">
        <v>141</v>
      </c>
      <c r="G149" s="3" t="s">
        <v>638</v>
      </c>
      <c r="H149" s="205">
        <v>4428</v>
      </c>
      <c r="I149" s="70">
        <v>3</v>
      </c>
      <c r="J149" s="206">
        <f>อุดรธานี!F69</f>
        <v>1407549.62</v>
      </c>
      <c r="K149" s="207">
        <f>อุดรธานี!AN69</f>
        <v>1610638.8</v>
      </c>
      <c r="L149" s="207">
        <f>อุดรธานี!AO69</f>
        <v>2243220.5099999998</v>
      </c>
      <c r="M149" s="207">
        <f>อุดรธานี!AP69</f>
        <v>2011290.06</v>
      </c>
      <c r="N149" s="3"/>
      <c r="O149" s="3"/>
      <c r="P149" s="3"/>
      <c r="Q149" s="77">
        <f t="shared" si="7"/>
        <v>231930.44999999972</v>
      </c>
      <c r="R149" s="78">
        <f t="shared" si="8"/>
        <v>506.5990311653116</v>
      </c>
    </row>
    <row r="150" spans="1:18" ht="24.6" customHeight="1" x14ac:dyDescent="0.7">
      <c r="A150" s="189">
        <v>14</v>
      </c>
      <c r="B150" s="3" t="s">
        <v>44</v>
      </c>
      <c r="C150" s="3" t="s">
        <v>13</v>
      </c>
      <c r="D150" s="3" t="s">
        <v>73</v>
      </c>
      <c r="E150" s="3" t="s">
        <v>14</v>
      </c>
      <c r="F150" s="3" t="s">
        <v>141</v>
      </c>
      <c r="G150" s="3" t="s">
        <v>639</v>
      </c>
      <c r="H150" s="205">
        <v>2607</v>
      </c>
      <c r="I150" s="70">
        <v>2</v>
      </c>
      <c r="J150" s="206">
        <f>อุดรธานี!F70</f>
        <v>234413.32</v>
      </c>
      <c r="K150" s="207">
        <f>อุดรธานี!AN70</f>
        <v>1033533.3500000001</v>
      </c>
      <c r="L150" s="207">
        <f>อุดรธานี!AO70</f>
        <v>2997116.79</v>
      </c>
      <c r="M150" s="207">
        <f>อุดรธานี!AP70</f>
        <v>3347063.8600000003</v>
      </c>
      <c r="N150" s="3"/>
      <c r="O150" s="3"/>
      <c r="P150" s="3"/>
      <c r="Q150" s="77">
        <f t="shared" si="7"/>
        <v>-349947.0700000003</v>
      </c>
      <c r="R150" s="78">
        <f t="shared" si="8"/>
        <v>1149.6420368239355</v>
      </c>
    </row>
    <row r="151" spans="1:18" ht="24.6" customHeight="1" x14ac:dyDescent="0.7">
      <c r="A151" s="70">
        <v>15</v>
      </c>
      <c r="B151" s="3" t="s">
        <v>44</v>
      </c>
      <c r="C151" s="3" t="s">
        <v>13</v>
      </c>
      <c r="D151" s="3" t="s">
        <v>73</v>
      </c>
      <c r="E151" s="3" t="s">
        <v>14</v>
      </c>
      <c r="F151" s="3" t="s">
        <v>141</v>
      </c>
      <c r="G151" s="3" t="s">
        <v>640</v>
      </c>
      <c r="H151" s="205">
        <v>5116</v>
      </c>
      <c r="I151" s="70">
        <v>4</v>
      </c>
      <c r="J151" s="206">
        <f>อุดรธานี!F71</f>
        <v>1223768.55</v>
      </c>
      <c r="K151" s="207">
        <f>อุดรธานี!AN71</f>
        <v>3870053.1800000006</v>
      </c>
      <c r="L151" s="207">
        <f>อุดรธานี!AO71</f>
        <v>3312419.1999999997</v>
      </c>
      <c r="M151" s="207">
        <f>อุดรธานี!AP71</f>
        <v>4161052.95</v>
      </c>
      <c r="N151" s="3"/>
      <c r="O151" s="3"/>
      <c r="P151" s="3"/>
      <c r="Q151" s="77">
        <f t="shared" si="7"/>
        <v>-848633.75000000047</v>
      </c>
      <c r="R151" s="78">
        <f t="shared" si="8"/>
        <v>647.46270523846749</v>
      </c>
    </row>
    <row r="152" spans="1:18" s="198" customFormat="1" ht="24.6" customHeight="1" x14ac:dyDescent="0.7">
      <c r="A152" s="189">
        <v>16</v>
      </c>
      <c r="B152" s="40" t="s">
        <v>44</v>
      </c>
      <c r="C152" s="40" t="s">
        <v>13</v>
      </c>
      <c r="D152" s="40" t="s">
        <v>73</v>
      </c>
      <c r="E152" s="40" t="s">
        <v>14</v>
      </c>
      <c r="F152" s="40" t="s">
        <v>141</v>
      </c>
      <c r="G152" s="40" t="s">
        <v>641</v>
      </c>
      <c r="H152" s="214">
        <v>5558</v>
      </c>
      <c r="I152" s="189">
        <v>4</v>
      </c>
      <c r="J152" s="206">
        <f>อุดรธานี!F72</f>
        <v>1989967.23</v>
      </c>
      <c r="K152" s="207">
        <f>อุดรธานี!AN72</f>
        <v>3058503.77</v>
      </c>
      <c r="L152" s="207">
        <f>อุดรธานี!AO72</f>
        <v>2597560.4699999997</v>
      </c>
      <c r="M152" s="207">
        <f>อุดรธานี!AP72</f>
        <v>3224652.88</v>
      </c>
      <c r="N152" s="40"/>
      <c r="O152" s="40"/>
      <c r="P152" s="40"/>
      <c r="Q152" s="77">
        <f t="shared" si="7"/>
        <v>-627092.41000000015</v>
      </c>
      <c r="R152" s="78">
        <f t="shared" si="8"/>
        <v>467.355248290752</v>
      </c>
    </row>
    <row r="153" spans="1:18" ht="24.6" customHeight="1" x14ac:dyDescent="0.7">
      <c r="A153" s="70">
        <v>17</v>
      </c>
      <c r="B153" s="3" t="s">
        <v>44</v>
      </c>
      <c r="C153" s="3" t="s">
        <v>13</v>
      </c>
      <c r="D153" s="3" t="s">
        <v>73</v>
      </c>
      <c r="E153" s="3" t="s">
        <v>14</v>
      </c>
      <c r="F153" s="3" t="s">
        <v>141</v>
      </c>
      <c r="G153" s="3" t="s">
        <v>642</v>
      </c>
      <c r="H153" s="205">
        <v>2827</v>
      </c>
      <c r="I153" s="70">
        <v>2</v>
      </c>
      <c r="J153" s="206">
        <f>อุดรธานี!F73</f>
        <v>1224331.26</v>
      </c>
      <c r="K153" s="207">
        <f>อุดรธานี!AN73</f>
        <v>1761112.55</v>
      </c>
      <c r="L153" s="207">
        <f>อุดรธานี!AO73</f>
        <v>3972007.4899999998</v>
      </c>
      <c r="M153" s="207">
        <f>อุดรธานี!AP73</f>
        <v>4487049.12</v>
      </c>
      <c r="N153" s="3"/>
      <c r="O153" s="3"/>
      <c r="P153" s="3"/>
      <c r="Q153" s="77">
        <f t="shared" si="7"/>
        <v>-515041.63000000035</v>
      </c>
      <c r="R153" s="78">
        <f t="shared" si="8"/>
        <v>1405.0256420233461</v>
      </c>
    </row>
    <row r="154" spans="1:18" ht="24.6" customHeight="1" x14ac:dyDescent="0.7">
      <c r="A154" s="209">
        <v>4</v>
      </c>
      <c r="B154" s="210" t="s">
        <v>44</v>
      </c>
      <c r="C154" s="210"/>
      <c r="D154" s="210"/>
      <c r="E154" s="210" t="s">
        <v>56</v>
      </c>
      <c r="F154" s="210"/>
      <c r="G154" s="210" t="s">
        <v>252</v>
      </c>
      <c r="H154" s="213">
        <f>SUM(H137:H152)</f>
        <v>69579</v>
      </c>
      <c r="I154" s="209"/>
      <c r="J154" s="212">
        <f>SUM(J137:J153)</f>
        <v>22603952.780000005</v>
      </c>
      <c r="K154" s="212">
        <f>SUM(K137:K153)</f>
        <v>38181411.560000002</v>
      </c>
      <c r="L154" s="212">
        <f>SUM(L137:L153)</f>
        <v>62368964.859999999</v>
      </c>
      <c r="M154" s="212">
        <f>SUM(M137:M153)</f>
        <v>67336798.879999995</v>
      </c>
      <c r="N154" s="210">
        <v>16</v>
      </c>
      <c r="O154" s="210">
        <v>16</v>
      </c>
      <c r="P154" s="210">
        <f>N154-O154</f>
        <v>0</v>
      </c>
      <c r="Q154" s="77">
        <f t="shared" si="7"/>
        <v>-4967834.0199999958</v>
      </c>
      <c r="R154" s="78">
        <f>L154/H154</f>
        <v>896.37627531295357</v>
      </c>
    </row>
    <row r="155" spans="1:18" ht="24.6" customHeight="1" x14ac:dyDescent="0.7">
      <c r="A155" s="70">
        <v>1</v>
      </c>
      <c r="B155" s="3" t="s">
        <v>44</v>
      </c>
      <c r="C155" s="3" t="s">
        <v>15</v>
      </c>
      <c r="D155" s="3" t="s">
        <v>84</v>
      </c>
      <c r="E155" s="3" t="s">
        <v>16</v>
      </c>
      <c r="F155" s="3" t="s">
        <v>171</v>
      </c>
      <c r="G155" s="3" t="s">
        <v>253</v>
      </c>
      <c r="H155" s="205"/>
      <c r="I155" s="70"/>
      <c r="J155" s="206"/>
      <c r="K155" s="207"/>
      <c r="L155" s="208"/>
      <c r="M155" s="208"/>
      <c r="N155" s="3"/>
      <c r="O155" s="3"/>
      <c r="P155" s="3"/>
    </row>
    <row r="156" spans="1:18" ht="24.6" customHeight="1" x14ac:dyDescent="0.7">
      <c r="A156" s="70">
        <v>2</v>
      </c>
      <c r="B156" s="3" t="s">
        <v>44</v>
      </c>
      <c r="C156" s="3" t="s">
        <v>15</v>
      </c>
      <c r="D156" s="3" t="s">
        <v>84</v>
      </c>
      <c r="E156" s="3" t="s">
        <v>16</v>
      </c>
      <c r="F156" s="3" t="s">
        <v>141</v>
      </c>
      <c r="G156" s="3" t="s">
        <v>643</v>
      </c>
      <c r="H156" s="205">
        <v>3712</v>
      </c>
      <c r="I156" s="70">
        <v>3</v>
      </c>
      <c r="J156" s="206">
        <f>อุดรธานี!F74</f>
        <v>895761.19</v>
      </c>
      <c r="K156" s="207">
        <f>อุดรธานี!AN74</f>
        <v>1373067.2699999998</v>
      </c>
      <c r="L156" s="207">
        <f>อุดรธานี!AO74</f>
        <v>4018374.86</v>
      </c>
      <c r="M156" s="207">
        <f>อุดรธานี!AP74</f>
        <v>3777402</v>
      </c>
      <c r="N156" s="3"/>
      <c r="O156" s="3"/>
      <c r="P156" s="3"/>
      <c r="Q156" s="77">
        <f t="shared" si="7"/>
        <v>240972.85999999987</v>
      </c>
      <c r="R156" s="78">
        <f t="shared" si="8"/>
        <v>1082.5363308189656</v>
      </c>
    </row>
    <row r="157" spans="1:18" ht="24.6" customHeight="1" x14ac:dyDescent="0.7">
      <c r="A157" s="70">
        <v>3</v>
      </c>
      <c r="B157" s="3" t="s">
        <v>44</v>
      </c>
      <c r="C157" s="3" t="s">
        <v>15</v>
      </c>
      <c r="D157" s="3" t="s">
        <v>84</v>
      </c>
      <c r="E157" s="3" t="s">
        <v>16</v>
      </c>
      <c r="F157" s="3" t="s">
        <v>141</v>
      </c>
      <c r="G157" s="3" t="s">
        <v>644</v>
      </c>
      <c r="H157" s="205">
        <v>4941</v>
      </c>
      <c r="I157" s="70">
        <v>4</v>
      </c>
      <c r="J157" s="206">
        <f>อุดรธานี!F75</f>
        <v>602376.32999999996</v>
      </c>
      <c r="K157" s="207">
        <f>อุดรธานี!AN75</f>
        <v>784553.64</v>
      </c>
      <c r="L157" s="207">
        <f>อุดรธานี!AO75</f>
        <v>4150167.44</v>
      </c>
      <c r="M157" s="207">
        <f>อุดรธานี!AP75</f>
        <v>4807503.6899999995</v>
      </c>
      <c r="N157" s="3"/>
      <c r="O157" s="3"/>
      <c r="P157" s="3"/>
      <c r="Q157" s="77">
        <f t="shared" si="7"/>
        <v>-657336.24999999953</v>
      </c>
      <c r="R157" s="78">
        <f t="shared" si="8"/>
        <v>839.94483707751465</v>
      </c>
    </row>
    <row r="158" spans="1:18" ht="24.6" customHeight="1" x14ac:dyDescent="0.7">
      <c r="A158" s="70">
        <v>4</v>
      </c>
      <c r="B158" s="3" t="s">
        <v>44</v>
      </c>
      <c r="C158" s="3" t="s">
        <v>15</v>
      </c>
      <c r="D158" s="3" t="s">
        <v>84</v>
      </c>
      <c r="E158" s="3" t="s">
        <v>16</v>
      </c>
      <c r="F158" s="3" t="s">
        <v>141</v>
      </c>
      <c r="G158" s="3" t="s">
        <v>645</v>
      </c>
      <c r="H158" s="205">
        <v>3161</v>
      </c>
      <c r="I158" s="70">
        <v>3</v>
      </c>
      <c r="J158" s="206">
        <f>อุดรธานี!F76</f>
        <v>518826.72</v>
      </c>
      <c r="K158" s="207">
        <f>อุดรธานี!AN76</f>
        <v>509958.06999999995</v>
      </c>
      <c r="L158" s="207">
        <f>อุดรธานี!AO76</f>
        <v>2437434.35</v>
      </c>
      <c r="M158" s="207">
        <f>อุดรธานี!AP76</f>
        <v>2739868.7399999998</v>
      </c>
      <c r="N158" s="3"/>
      <c r="O158" s="3"/>
      <c r="P158" s="3"/>
      <c r="Q158" s="77">
        <f t="shared" si="7"/>
        <v>-302434.38999999966</v>
      </c>
      <c r="R158" s="78">
        <f t="shared" si="8"/>
        <v>771.09596646630814</v>
      </c>
    </row>
    <row r="159" spans="1:18" ht="24.6" customHeight="1" x14ac:dyDescent="0.7">
      <c r="A159" s="70">
        <v>5</v>
      </c>
      <c r="B159" s="3" t="s">
        <v>44</v>
      </c>
      <c r="C159" s="3" t="s">
        <v>15</v>
      </c>
      <c r="D159" s="3" t="s">
        <v>84</v>
      </c>
      <c r="E159" s="3" t="s">
        <v>16</v>
      </c>
      <c r="F159" s="3" t="s">
        <v>141</v>
      </c>
      <c r="G159" s="3" t="s">
        <v>646</v>
      </c>
      <c r="H159" s="205">
        <v>6087</v>
      </c>
      <c r="I159" s="70">
        <v>5</v>
      </c>
      <c r="J159" s="206">
        <f>อุดรธานี!F77</f>
        <v>149046.96</v>
      </c>
      <c r="K159" s="207">
        <f>อุดรธานี!AN77</f>
        <v>1151594.99</v>
      </c>
      <c r="L159" s="207">
        <f>อุดรธานี!AO77</f>
        <v>7317760.4000000004</v>
      </c>
      <c r="M159" s="207">
        <f>อุดรธานี!AP77</f>
        <v>7398494.71</v>
      </c>
      <c r="N159" s="3"/>
      <c r="O159" s="3"/>
      <c r="P159" s="3"/>
      <c r="Q159" s="77">
        <f t="shared" si="7"/>
        <v>-80734.30999999959</v>
      </c>
      <c r="R159" s="78">
        <f t="shared" si="8"/>
        <v>1202.1949071792344</v>
      </c>
    </row>
    <row r="160" spans="1:18" ht="24.6" customHeight="1" x14ac:dyDescent="0.7">
      <c r="A160" s="70">
        <v>6</v>
      </c>
      <c r="B160" s="3" t="s">
        <v>44</v>
      </c>
      <c r="C160" s="3" t="s">
        <v>15</v>
      </c>
      <c r="D160" s="3" t="s">
        <v>84</v>
      </c>
      <c r="E160" s="3" t="s">
        <v>16</v>
      </c>
      <c r="F160" s="3" t="s">
        <v>141</v>
      </c>
      <c r="G160" s="3" t="s">
        <v>647</v>
      </c>
      <c r="H160" s="205">
        <v>3252</v>
      </c>
      <c r="I160" s="70">
        <v>3</v>
      </c>
      <c r="J160" s="206">
        <f>อุดรธานี!F78</f>
        <v>614494.79</v>
      </c>
      <c r="K160" s="207">
        <f>อุดรธานี!AN78</f>
        <v>937153</v>
      </c>
      <c r="L160" s="207">
        <f>อุดรธานี!AO78</f>
        <v>2341882.73</v>
      </c>
      <c r="M160" s="207">
        <f>อุดรธานี!AP78</f>
        <v>2343279.38</v>
      </c>
      <c r="N160" s="3"/>
      <c r="O160" s="3"/>
      <c r="P160" s="3"/>
      <c r="Q160" s="77">
        <f t="shared" si="7"/>
        <v>-1396.6499999999069</v>
      </c>
      <c r="R160" s="78">
        <f t="shared" si="8"/>
        <v>720.13614083640834</v>
      </c>
    </row>
    <row r="161" spans="1:18" ht="24.6" customHeight="1" x14ac:dyDescent="0.7">
      <c r="A161" s="70">
        <v>7</v>
      </c>
      <c r="B161" s="3" t="s">
        <v>44</v>
      </c>
      <c r="C161" s="3" t="s">
        <v>15</v>
      </c>
      <c r="D161" s="3" t="s">
        <v>84</v>
      </c>
      <c r="E161" s="3" t="s">
        <v>16</v>
      </c>
      <c r="F161" s="3" t="s">
        <v>141</v>
      </c>
      <c r="G161" s="3" t="s">
        <v>648</v>
      </c>
      <c r="H161" s="205">
        <v>2430</v>
      </c>
      <c r="I161" s="70">
        <v>2</v>
      </c>
      <c r="J161" s="206">
        <f>อุดรธานี!F79</f>
        <v>536772.41</v>
      </c>
      <c r="K161" s="207">
        <f>อุดรธานี!AN79</f>
        <v>139999.22999999998</v>
      </c>
      <c r="L161" s="207">
        <f>อุดรธานี!AO79</f>
        <v>2515492.7300000004</v>
      </c>
      <c r="M161" s="207">
        <f>อุดรธานี!AP79</f>
        <v>2567259.2000000002</v>
      </c>
      <c r="N161" s="3"/>
      <c r="O161" s="3"/>
      <c r="P161" s="3"/>
      <c r="Q161" s="77">
        <f t="shared" si="7"/>
        <v>-51766.469999999739</v>
      </c>
      <c r="R161" s="78">
        <f t="shared" si="8"/>
        <v>1035.182193415638</v>
      </c>
    </row>
    <row r="162" spans="1:18" ht="24.6" customHeight="1" x14ac:dyDescent="0.7">
      <c r="A162" s="70">
        <v>8</v>
      </c>
      <c r="B162" s="3" t="s">
        <v>44</v>
      </c>
      <c r="C162" s="3" t="s">
        <v>15</v>
      </c>
      <c r="D162" s="3" t="s">
        <v>84</v>
      </c>
      <c r="E162" s="3" t="s">
        <v>16</v>
      </c>
      <c r="F162" s="3" t="s">
        <v>141</v>
      </c>
      <c r="G162" s="3" t="s">
        <v>649</v>
      </c>
      <c r="H162" s="205">
        <v>2703</v>
      </c>
      <c r="I162" s="70">
        <v>2</v>
      </c>
      <c r="J162" s="206">
        <f>อุดรธานี!F80</f>
        <v>157650.15</v>
      </c>
      <c r="K162" s="207">
        <f>อุดรธานี!AN80</f>
        <v>2330551.1599999997</v>
      </c>
      <c r="L162" s="207">
        <f>อุดรธานี!AO80</f>
        <v>5292379.75</v>
      </c>
      <c r="M162" s="207">
        <f>อุดรธานี!AP80</f>
        <v>3238666.03</v>
      </c>
      <c r="N162" s="3"/>
      <c r="O162" s="3"/>
      <c r="P162" s="3"/>
      <c r="Q162" s="77">
        <f t="shared" ref="Q162:Q225" si="9">L162-M162</f>
        <v>2053713.7200000002</v>
      </c>
      <c r="R162" s="78">
        <f t="shared" ref="R162:R225" si="10">L162/H162</f>
        <v>1957.965131335553</v>
      </c>
    </row>
    <row r="163" spans="1:18" ht="24.6" customHeight="1" x14ac:dyDescent="0.7">
      <c r="A163" s="70">
        <v>9</v>
      </c>
      <c r="B163" s="3" t="s">
        <v>44</v>
      </c>
      <c r="C163" s="3" t="s">
        <v>15</v>
      </c>
      <c r="D163" s="3" t="s">
        <v>84</v>
      </c>
      <c r="E163" s="3" t="s">
        <v>16</v>
      </c>
      <c r="F163" s="3" t="s">
        <v>141</v>
      </c>
      <c r="G163" s="3" t="s">
        <v>650</v>
      </c>
      <c r="H163" s="205">
        <v>1657</v>
      </c>
      <c r="I163" s="70">
        <v>2</v>
      </c>
      <c r="J163" s="206">
        <f>อุดรธานี!F81</f>
        <v>672998.31</v>
      </c>
      <c r="K163" s="207">
        <f>อุดรธานี!AN81</f>
        <v>938894.22000000009</v>
      </c>
      <c r="L163" s="207">
        <f>อุดรธานี!AO81</f>
        <v>1751875.01</v>
      </c>
      <c r="M163" s="207">
        <f>อุดรธานี!AP81</f>
        <v>1299682.8700000001</v>
      </c>
      <c r="N163" s="3"/>
      <c r="O163" s="3"/>
      <c r="P163" s="3"/>
      <c r="Q163" s="77">
        <f t="shared" si="9"/>
        <v>452192.1399999999</v>
      </c>
      <c r="R163" s="78">
        <f t="shared" si="10"/>
        <v>1057.2570971635487</v>
      </c>
    </row>
    <row r="164" spans="1:18" ht="24.6" customHeight="1" x14ac:dyDescent="0.7">
      <c r="A164" s="70">
        <v>10</v>
      </c>
      <c r="B164" s="3" t="s">
        <v>44</v>
      </c>
      <c r="C164" s="3" t="s">
        <v>15</v>
      </c>
      <c r="D164" s="3" t="s">
        <v>84</v>
      </c>
      <c r="E164" s="3" t="s">
        <v>16</v>
      </c>
      <c r="F164" s="3" t="s">
        <v>141</v>
      </c>
      <c r="G164" s="3" t="s">
        <v>651</v>
      </c>
      <c r="H164" s="205">
        <v>2487</v>
      </c>
      <c r="I164" s="70">
        <v>2</v>
      </c>
      <c r="J164" s="206">
        <f>อุดรธานี!F82</f>
        <v>433719.37</v>
      </c>
      <c r="K164" s="207">
        <f>อุดรธานี!AN82</f>
        <v>815390.52999999991</v>
      </c>
      <c r="L164" s="207">
        <f>อุดรธานี!AO82</f>
        <v>3860006.3</v>
      </c>
      <c r="M164" s="207">
        <f>อุดรธานี!AP82</f>
        <v>3438723.1999999997</v>
      </c>
      <c r="N164" s="3"/>
      <c r="O164" s="3"/>
      <c r="P164" s="3"/>
      <c r="Q164" s="77">
        <f t="shared" si="9"/>
        <v>421283.10000000009</v>
      </c>
      <c r="R164" s="78">
        <f t="shared" si="10"/>
        <v>1552.0733011660634</v>
      </c>
    </row>
    <row r="165" spans="1:18" ht="24.6" customHeight="1" x14ac:dyDescent="0.7">
      <c r="A165" s="209">
        <v>5</v>
      </c>
      <c r="B165" s="210" t="s">
        <v>44</v>
      </c>
      <c r="C165" s="210"/>
      <c r="D165" s="210"/>
      <c r="E165" s="210" t="s">
        <v>56</v>
      </c>
      <c r="F165" s="210"/>
      <c r="G165" s="210" t="s">
        <v>254</v>
      </c>
      <c r="H165" s="213">
        <f>SUM(H147:H163)</f>
        <v>125078</v>
      </c>
      <c r="I165" s="209"/>
      <c r="J165" s="212">
        <f>SUM(J155:J164)</f>
        <v>4581646.2300000004</v>
      </c>
      <c r="K165" s="212">
        <f>SUM(K155:K164)</f>
        <v>8981162.1099999994</v>
      </c>
      <c r="L165" s="212">
        <f>SUM(L155:L164)</f>
        <v>33685373.57</v>
      </c>
      <c r="M165" s="212">
        <f>SUM(M155:M164)</f>
        <v>31610879.82</v>
      </c>
      <c r="N165" s="210">
        <v>9</v>
      </c>
      <c r="O165" s="210">
        <v>9</v>
      </c>
      <c r="P165" s="210">
        <f>N165-O165</f>
        <v>0</v>
      </c>
      <c r="Q165" s="77">
        <f t="shared" si="9"/>
        <v>2074493.75</v>
      </c>
      <c r="R165" s="78">
        <f>L165/H165</f>
        <v>269.31493603991112</v>
      </c>
    </row>
    <row r="166" spans="1:18" ht="24.6" customHeight="1" x14ac:dyDescent="0.7">
      <c r="A166" s="70">
        <v>1</v>
      </c>
      <c r="B166" s="3" t="s">
        <v>44</v>
      </c>
      <c r="C166" s="3" t="s">
        <v>255</v>
      </c>
      <c r="D166" s="3" t="s">
        <v>90</v>
      </c>
      <c r="E166" s="3" t="s">
        <v>26</v>
      </c>
      <c r="F166" s="3" t="s">
        <v>171</v>
      </c>
      <c r="G166" s="3" t="s">
        <v>256</v>
      </c>
      <c r="H166" s="205"/>
      <c r="I166" s="70"/>
      <c r="J166" s="206"/>
      <c r="K166" s="207"/>
      <c r="L166" s="208"/>
      <c r="M166" s="208"/>
      <c r="N166" s="3"/>
      <c r="O166" s="3"/>
      <c r="P166" s="3"/>
    </row>
    <row r="167" spans="1:18" ht="24.6" customHeight="1" x14ac:dyDescent="0.7">
      <c r="A167" s="70">
        <v>2</v>
      </c>
      <c r="B167" s="3" t="s">
        <v>44</v>
      </c>
      <c r="C167" s="3" t="s">
        <v>255</v>
      </c>
      <c r="D167" s="3" t="s">
        <v>90</v>
      </c>
      <c r="E167" s="3" t="s">
        <v>26</v>
      </c>
      <c r="F167" s="3" t="s">
        <v>141</v>
      </c>
      <c r="G167" s="3" t="s">
        <v>652</v>
      </c>
      <c r="H167" s="205">
        <v>3840</v>
      </c>
      <c r="I167" s="70">
        <v>3</v>
      </c>
      <c r="J167" s="206">
        <f>อุดรธานี!F83</f>
        <v>799467.55</v>
      </c>
      <c r="K167" s="207">
        <f>อุดรธานี!AN83</f>
        <v>969381.67</v>
      </c>
      <c r="L167" s="207">
        <f>อุดรธานี!AO83</f>
        <v>2731539.64</v>
      </c>
      <c r="M167" s="207">
        <f>อุดรธานี!AP83</f>
        <v>3324866.75</v>
      </c>
      <c r="N167" s="3"/>
      <c r="O167" s="3"/>
      <c r="P167" s="3"/>
      <c r="Q167" s="77">
        <f t="shared" si="9"/>
        <v>-593327.10999999987</v>
      </c>
      <c r="R167" s="78">
        <f t="shared" si="10"/>
        <v>711.33844791666672</v>
      </c>
    </row>
    <row r="168" spans="1:18" ht="24.6" customHeight="1" x14ac:dyDescent="0.7">
      <c r="A168" s="70">
        <v>3</v>
      </c>
      <c r="B168" s="3" t="s">
        <v>44</v>
      </c>
      <c r="C168" s="3" t="s">
        <v>255</v>
      </c>
      <c r="D168" s="3" t="s">
        <v>90</v>
      </c>
      <c r="E168" s="3" t="s">
        <v>26</v>
      </c>
      <c r="F168" s="3" t="s">
        <v>141</v>
      </c>
      <c r="G168" s="3" t="s">
        <v>653</v>
      </c>
      <c r="H168" s="205">
        <v>7884</v>
      </c>
      <c r="I168" s="70">
        <v>5</v>
      </c>
      <c r="J168" s="206">
        <f>อุดรธานี!F84</f>
        <v>2346439.08</v>
      </c>
      <c r="K168" s="207">
        <f>อุดรธานี!AN84</f>
        <v>2063073.34</v>
      </c>
      <c r="L168" s="207">
        <f>อุดรธานี!AO84</f>
        <v>6277841.4699999997</v>
      </c>
      <c r="M168" s="207">
        <f>อุดรธานี!AP84</f>
        <v>7321647.6699999999</v>
      </c>
      <c r="N168" s="3"/>
      <c r="O168" s="3"/>
      <c r="P168" s="3"/>
      <c r="Q168" s="77">
        <f t="shared" si="9"/>
        <v>-1043806.2000000002</v>
      </c>
      <c r="R168" s="78">
        <f t="shared" si="10"/>
        <v>796.27618848300347</v>
      </c>
    </row>
    <row r="169" spans="1:18" ht="24.6" customHeight="1" x14ac:dyDescent="0.7">
      <c r="A169" s="70">
        <v>4</v>
      </c>
      <c r="B169" s="3" t="s">
        <v>44</v>
      </c>
      <c r="C169" s="3" t="s">
        <v>255</v>
      </c>
      <c r="D169" s="3" t="s">
        <v>90</v>
      </c>
      <c r="E169" s="3" t="s">
        <v>26</v>
      </c>
      <c r="F169" s="3" t="s">
        <v>141</v>
      </c>
      <c r="G169" s="3" t="s">
        <v>654</v>
      </c>
      <c r="H169" s="205">
        <v>7845</v>
      </c>
      <c r="I169" s="70">
        <v>5</v>
      </c>
      <c r="J169" s="206">
        <f>อุดรธานี!F85</f>
        <v>5263429.78</v>
      </c>
      <c r="K169" s="207">
        <f>อุดรธานี!AN85</f>
        <v>4361349.1700000009</v>
      </c>
      <c r="L169" s="207">
        <f>อุดรธานี!AO85</f>
        <v>4135346.05</v>
      </c>
      <c r="M169" s="207">
        <f>อุดรธานี!AP85</f>
        <v>4408799.1900000013</v>
      </c>
      <c r="N169" s="3"/>
      <c r="O169" s="3"/>
      <c r="P169" s="3"/>
      <c r="Q169" s="77">
        <f t="shared" si="9"/>
        <v>-273453.14000000153</v>
      </c>
      <c r="R169" s="78">
        <f t="shared" si="10"/>
        <v>527.13142766093051</v>
      </c>
    </row>
    <row r="170" spans="1:18" ht="24.6" customHeight="1" x14ac:dyDescent="0.7">
      <c r="A170" s="70">
        <v>5</v>
      </c>
      <c r="B170" s="3" t="s">
        <v>44</v>
      </c>
      <c r="C170" s="3" t="s">
        <v>255</v>
      </c>
      <c r="D170" s="3" t="s">
        <v>90</v>
      </c>
      <c r="E170" s="3" t="s">
        <v>26</v>
      </c>
      <c r="F170" s="3" t="s">
        <v>141</v>
      </c>
      <c r="G170" s="3" t="s">
        <v>655</v>
      </c>
      <c r="H170" s="205">
        <v>6347</v>
      </c>
      <c r="I170" s="70">
        <v>5</v>
      </c>
      <c r="J170" s="206">
        <f>อุดรธานี!F86</f>
        <v>1050630.95</v>
      </c>
      <c r="K170" s="207">
        <f>อุดรธานี!AN86</f>
        <v>1260258.03</v>
      </c>
      <c r="L170" s="207">
        <f>อุดรธานี!AO86</f>
        <v>4567012.62</v>
      </c>
      <c r="M170" s="207">
        <f>อุดรธานี!AP86</f>
        <v>4932483.05</v>
      </c>
      <c r="N170" s="3"/>
      <c r="O170" s="3"/>
      <c r="P170" s="3"/>
      <c r="Q170" s="77">
        <f t="shared" si="9"/>
        <v>-365470.4299999997</v>
      </c>
      <c r="R170" s="78">
        <f t="shared" si="10"/>
        <v>719.5545328501654</v>
      </c>
    </row>
    <row r="171" spans="1:18" ht="24.6" customHeight="1" x14ac:dyDescent="0.7">
      <c r="A171" s="70">
        <v>6</v>
      </c>
      <c r="B171" s="3" t="s">
        <v>44</v>
      </c>
      <c r="C171" s="3" t="s">
        <v>255</v>
      </c>
      <c r="D171" s="3" t="s">
        <v>90</v>
      </c>
      <c r="E171" s="3" t="s">
        <v>26</v>
      </c>
      <c r="F171" s="3" t="s">
        <v>141</v>
      </c>
      <c r="G171" s="3" t="s">
        <v>656</v>
      </c>
      <c r="H171" s="205">
        <v>4084</v>
      </c>
      <c r="I171" s="70">
        <v>3</v>
      </c>
      <c r="J171" s="206">
        <f>อุดรธานี!F87</f>
        <v>984190.6</v>
      </c>
      <c r="K171" s="207">
        <f>อุดรธานี!AN87</f>
        <v>298985.12999999989</v>
      </c>
      <c r="L171" s="207">
        <f>อุดรธานี!AO87</f>
        <v>3740797.72</v>
      </c>
      <c r="M171" s="207">
        <f>อุดรธานี!AP87</f>
        <v>4811781.57</v>
      </c>
      <c r="N171" s="3"/>
      <c r="O171" s="3"/>
      <c r="P171" s="3"/>
      <c r="Q171" s="77">
        <f t="shared" si="9"/>
        <v>-1070983.8500000001</v>
      </c>
      <c r="R171" s="78">
        <f t="shared" si="10"/>
        <v>915.96418217433893</v>
      </c>
    </row>
    <row r="172" spans="1:18" ht="24.6" customHeight="1" x14ac:dyDescent="0.7">
      <c r="A172" s="70">
        <v>7</v>
      </c>
      <c r="B172" s="3" t="s">
        <v>44</v>
      </c>
      <c r="C172" s="3" t="s">
        <v>255</v>
      </c>
      <c r="D172" s="3" t="s">
        <v>90</v>
      </c>
      <c r="E172" s="3" t="s">
        <v>26</v>
      </c>
      <c r="F172" s="3" t="s">
        <v>141</v>
      </c>
      <c r="G172" s="3" t="s">
        <v>657</v>
      </c>
      <c r="H172" s="205">
        <v>8111</v>
      </c>
      <c r="I172" s="70">
        <v>5</v>
      </c>
      <c r="J172" s="206">
        <f>อุดรธานี!F88</f>
        <v>2062317.61</v>
      </c>
      <c r="K172" s="207">
        <f>อุดรธานี!AN88</f>
        <v>2295405.0300000003</v>
      </c>
      <c r="L172" s="207">
        <f>อุดรธานี!AO88</f>
        <v>5254675.82</v>
      </c>
      <c r="M172" s="207">
        <f>อุดรธานี!AP88</f>
        <v>6284710.3100000005</v>
      </c>
      <c r="N172" s="3"/>
      <c r="O172" s="3"/>
      <c r="P172" s="3"/>
      <c r="Q172" s="77">
        <f t="shared" si="9"/>
        <v>-1030034.4900000002</v>
      </c>
      <c r="R172" s="78">
        <f t="shared" si="10"/>
        <v>647.84561952903471</v>
      </c>
    </row>
    <row r="173" spans="1:18" ht="24.6" customHeight="1" x14ac:dyDescent="0.7">
      <c r="A173" s="70">
        <v>8</v>
      </c>
      <c r="B173" s="3" t="s">
        <v>44</v>
      </c>
      <c r="C173" s="3" t="s">
        <v>255</v>
      </c>
      <c r="D173" s="3" t="s">
        <v>90</v>
      </c>
      <c r="E173" s="3" t="s">
        <v>26</v>
      </c>
      <c r="F173" s="3" t="s">
        <v>141</v>
      </c>
      <c r="G173" s="3" t="s">
        <v>658</v>
      </c>
      <c r="H173" s="205">
        <v>4084</v>
      </c>
      <c r="I173" s="70">
        <v>3</v>
      </c>
      <c r="J173" s="206">
        <f>อุดรธานี!F89</f>
        <v>1323992.19</v>
      </c>
      <c r="K173" s="207">
        <f>อุดรธานี!AN89</f>
        <v>212117.23000000021</v>
      </c>
      <c r="L173" s="207">
        <f>อุดรธานี!AO89</f>
        <v>3224627.49</v>
      </c>
      <c r="M173" s="207">
        <f>อุดรธานี!AP89</f>
        <v>3779420.79</v>
      </c>
      <c r="N173" s="3"/>
      <c r="O173" s="3"/>
      <c r="P173" s="3"/>
      <c r="Q173" s="77">
        <f t="shared" si="9"/>
        <v>-554793.29999999981</v>
      </c>
      <c r="R173" s="78">
        <f t="shared" si="10"/>
        <v>789.57578109696385</v>
      </c>
    </row>
    <row r="174" spans="1:18" ht="24.6" customHeight="1" x14ac:dyDescent="0.7">
      <c r="A174" s="70">
        <v>9</v>
      </c>
      <c r="B174" s="3" t="s">
        <v>44</v>
      </c>
      <c r="C174" s="3" t="s">
        <v>255</v>
      </c>
      <c r="D174" s="3" t="s">
        <v>90</v>
      </c>
      <c r="E174" s="3" t="s">
        <v>26</v>
      </c>
      <c r="F174" s="3" t="s">
        <v>141</v>
      </c>
      <c r="G174" s="3" t="s">
        <v>659</v>
      </c>
      <c r="H174" s="205">
        <v>6194</v>
      </c>
      <c r="I174" s="70">
        <v>5</v>
      </c>
      <c r="J174" s="206">
        <f>อุดรธานี!F90</f>
        <v>2071007.65</v>
      </c>
      <c r="K174" s="207">
        <f>อุดรธานี!AN90</f>
        <v>1869237.55</v>
      </c>
      <c r="L174" s="207">
        <f>อุดรธานี!AO90</f>
        <v>5625784.8900000006</v>
      </c>
      <c r="M174" s="207">
        <f>อุดรธานี!AP90</f>
        <v>6008471.8399999999</v>
      </c>
      <c r="N174" s="3"/>
      <c r="O174" s="3"/>
      <c r="P174" s="3"/>
      <c r="Q174" s="77">
        <f t="shared" si="9"/>
        <v>-382686.94999999925</v>
      </c>
      <c r="R174" s="78">
        <f t="shared" si="10"/>
        <v>908.2636244752988</v>
      </c>
    </row>
    <row r="175" spans="1:18" ht="24.6" customHeight="1" x14ac:dyDescent="0.7">
      <c r="A175" s="70">
        <v>10</v>
      </c>
      <c r="B175" s="3" t="s">
        <v>44</v>
      </c>
      <c r="C175" s="3" t="s">
        <v>255</v>
      </c>
      <c r="D175" s="3" t="s">
        <v>90</v>
      </c>
      <c r="E175" s="3" t="s">
        <v>26</v>
      </c>
      <c r="F175" s="3" t="s">
        <v>141</v>
      </c>
      <c r="G175" s="3" t="s">
        <v>660</v>
      </c>
      <c r="H175" s="205">
        <v>4841</v>
      </c>
      <c r="I175" s="70">
        <v>4</v>
      </c>
      <c r="J175" s="206">
        <f>อุดรธานี!F91</f>
        <v>1804036.23</v>
      </c>
      <c r="K175" s="207">
        <f>อุดรธานี!AN91</f>
        <v>1832455.54</v>
      </c>
      <c r="L175" s="207">
        <f>อุดรธานี!AO91</f>
        <v>3307897.6399999997</v>
      </c>
      <c r="M175" s="207">
        <f>อุดรธานี!AP91</f>
        <v>4191963.2300000004</v>
      </c>
      <c r="N175" s="3"/>
      <c r="O175" s="3"/>
      <c r="P175" s="3"/>
      <c r="Q175" s="77">
        <f t="shared" si="9"/>
        <v>-884065.59000000078</v>
      </c>
      <c r="R175" s="78">
        <f t="shared" si="10"/>
        <v>683.30874612683328</v>
      </c>
    </row>
    <row r="176" spans="1:18" ht="24.6" customHeight="1" x14ac:dyDescent="0.7">
      <c r="A176" s="70">
        <v>11</v>
      </c>
      <c r="B176" s="3" t="s">
        <v>44</v>
      </c>
      <c r="C176" s="3" t="s">
        <v>255</v>
      </c>
      <c r="D176" s="3" t="s">
        <v>90</v>
      </c>
      <c r="E176" s="3" t="s">
        <v>26</v>
      </c>
      <c r="F176" s="3" t="s">
        <v>141</v>
      </c>
      <c r="G176" s="3" t="s">
        <v>661</v>
      </c>
      <c r="H176" s="205">
        <v>6531</v>
      </c>
      <c r="I176" s="70">
        <v>5</v>
      </c>
      <c r="J176" s="206">
        <f>อุดรธานี!F92</f>
        <v>2769186.19</v>
      </c>
      <c r="K176" s="207">
        <f>อุดรธานี!AN92</f>
        <v>3105826.3</v>
      </c>
      <c r="L176" s="207">
        <f>อุดรธานี!AO92</f>
        <v>3795019.26</v>
      </c>
      <c r="M176" s="207">
        <f>อุดรธานี!AP92</f>
        <v>4080956.66</v>
      </c>
      <c r="N176" s="3"/>
      <c r="O176" s="3"/>
      <c r="P176" s="3"/>
      <c r="Q176" s="77">
        <f t="shared" si="9"/>
        <v>-285937.40000000037</v>
      </c>
      <c r="R176" s="78">
        <f t="shared" si="10"/>
        <v>581.07782269177767</v>
      </c>
    </row>
    <row r="177" spans="1:18" ht="24.6" customHeight="1" x14ac:dyDescent="0.7">
      <c r="A177" s="70">
        <v>12</v>
      </c>
      <c r="B177" s="3" t="s">
        <v>44</v>
      </c>
      <c r="C177" s="3" t="s">
        <v>255</v>
      </c>
      <c r="D177" s="3" t="s">
        <v>90</v>
      </c>
      <c r="E177" s="3" t="s">
        <v>26</v>
      </c>
      <c r="F177" s="3" t="s">
        <v>141</v>
      </c>
      <c r="G177" s="3" t="s">
        <v>662</v>
      </c>
      <c r="H177" s="205">
        <v>4091</v>
      </c>
      <c r="I177" s="70">
        <v>3</v>
      </c>
      <c r="J177" s="206">
        <f>อุดรธานี!F93</f>
        <v>1901959.93</v>
      </c>
      <c r="K177" s="207">
        <f>อุดรธานี!AN93</f>
        <v>1773310.0299999998</v>
      </c>
      <c r="L177" s="207">
        <f>อุดรธานี!AO93</f>
        <v>3344829.07</v>
      </c>
      <c r="M177" s="207">
        <f>อุดรธานี!AP93</f>
        <v>3666170.37</v>
      </c>
      <c r="N177" s="3"/>
      <c r="O177" s="3"/>
      <c r="P177" s="3"/>
      <c r="Q177" s="77">
        <f t="shared" si="9"/>
        <v>-321341.30000000028</v>
      </c>
      <c r="R177" s="78">
        <f t="shared" si="10"/>
        <v>817.60671473967238</v>
      </c>
    </row>
    <row r="178" spans="1:18" ht="24.6" customHeight="1" x14ac:dyDescent="0.7">
      <c r="A178" s="70">
        <v>13</v>
      </c>
      <c r="B178" s="3" t="s">
        <v>44</v>
      </c>
      <c r="C178" s="3" t="s">
        <v>255</v>
      </c>
      <c r="D178" s="3" t="s">
        <v>90</v>
      </c>
      <c r="E178" s="3" t="s">
        <v>26</v>
      </c>
      <c r="F178" s="3" t="s">
        <v>141</v>
      </c>
      <c r="G178" s="3" t="s">
        <v>663</v>
      </c>
      <c r="H178" s="205">
        <v>5373</v>
      </c>
      <c r="I178" s="70">
        <v>4</v>
      </c>
      <c r="J178" s="206">
        <f>อุดรธานี!F94</f>
        <v>843994.47</v>
      </c>
      <c r="K178" s="207">
        <f>อุดรธานี!AN94</f>
        <v>884001.78</v>
      </c>
      <c r="L178" s="207">
        <f>อุดรธานี!AO94</f>
        <v>3505139.88</v>
      </c>
      <c r="M178" s="207">
        <f>อุดรธานี!AP94</f>
        <v>3661705.86</v>
      </c>
      <c r="N178" s="3"/>
      <c r="O178" s="3"/>
      <c r="P178" s="3"/>
      <c r="Q178" s="77">
        <f t="shared" si="9"/>
        <v>-156565.97999999998</v>
      </c>
      <c r="R178" s="78">
        <f t="shared" si="10"/>
        <v>652.36178671133439</v>
      </c>
    </row>
    <row r="179" spans="1:18" ht="24.6" customHeight="1" x14ac:dyDescent="0.7">
      <c r="A179" s="70">
        <v>14</v>
      </c>
      <c r="B179" s="3" t="s">
        <v>44</v>
      </c>
      <c r="C179" s="3" t="s">
        <v>255</v>
      </c>
      <c r="D179" s="3" t="s">
        <v>90</v>
      </c>
      <c r="E179" s="3" t="s">
        <v>26</v>
      </c>
      <c r="F179" s="3" t="s">
        <v>141</v>
      </c>
      <c r="G179" s="3" t="s">
        <v>664</v>
      </c>
      <c r="H179" s="205">
        <v>4225</v>
      </c>
      <c r="I179" s="70">
        <v>3</v>
      </c>
      <c r="J179" s="206">
        <f>อุดรธานี!F95</f>
        <v>1398940.62</v>
      </c>
      <c r="K179" s="207">
        <f>อุดรธานี!AN95</f>
        <v>1677329.06</v>
      </c>
      <c r="L179" s="207">
        <f>อุดรธานี!AO95</f>
        <v>4772477.92</v>
      </c>
      <c r="M179" s="207">
        <f>อุดรธานี!AP95</f>
        <v>5619846.2700000005</v>
      </c>
      <c r="N179" s="3"/>
      <c r="O179" s="3"/>
      <c r="P179" s="3"/>
      <c r="Q179" s="77">
        <f t="shared" si="9"/>
        <v>-847368.35000000056</v>
      </c>
      <c r="R179" s="78">
        <f t="shared" si="10"/>
        <v>1129.580572781065</v>
      </c>
    </row>
    <row r="180" spans="1:18" ht="24.6" customHeight="1" x14ac:dyDescent="0.7">
      <c r="A180" s="70">
        <v>15</v>
      </c>
      <c r="B180" s="3" t="s">
        <v>44</v>
      </c>
      <c r="C180" s="3" t="s">
        <v>255</v>
      </c>
      <c r="D180" s="3" t="s">
        <v>90</v>
      </c>
      <c r="E180" s="3" t="s">
        <v>26</v>
      </c>
      <c r="F180" s="3" t="s">
        <v>141</v>
      </c>
      <c r="G180" s="3" t="s">
        <v>665</v>
      </c>
      <c r="H180" s="205">
        <v>3361</v>
      </c>
      <c r="I180" s="70">
        <v>3</v>
      </c>
      <c r="J180" s="206">
        <f>อุดรธานี!F96</f>
        <v>2058860.13</v>
      </c>
      <c r="K180" s="207">
        <f>อุดรธานี!AN96</f>
        <v>2098223.86</v>
      </c>
      <c r="L180" s="207">
        <f>อุดรธานี!AO96</f>
        <v>3699510.9799999995</v>
      </c>
      <c r="M180" s="207">
        <f>อุดรธานี!AP96</f>
        <v>3580510.4000000004</v>
      </c>
      <c r="N180" s="3"/>
      <c r="O180" s="3"/>
      <c r="P180" s="3"/>
      <c r="Q180" s="77">
        <f t="shared" si="9"/>
        <v>119000.57999999914</v>
      </c>
      <c r="R180" s="78">
        <f t="shared" si="10"/>
        <v>1100.7173400773577</v>
      </c>
    </row>
    <row r="181" spans="1:18" ht="24.6" customHeight="1" x14ac:dyDescent="0.7">
      <c r="A181" s="209">
        <v>6</v>
      </c>
      <c r="B181" s="210" t="s">
        <v>44</v>
      </c>
      <c r="C181" s="210"/>
      <c r="D181" s="210"/>
      <c r="E181" s="210" t="s">
        <v>56</v>
      </c>
      <c r="F181" s="210"/>
      <c r="G181" s="210" t="s">
        <v>257</v>
      </c>
      <c r="H181" s="213">
        <f>SUM(H166:H180)</f>
        <v>76811</v>
      </c>
      <c r="I181" s="209"/>
      <c r="J181" s="212">
        <f>SUM(J166:J180)</f>
        <v>26678452.979999997</v>
      </c>
      <c r="K181" s="212">
        <f>SUM(K166:K180)</f>
        <v>24700953.720000003</v>
      </c>
      <c r="L181" s="212">
        <f>SUM(L166:L180)</f>
        <v>57982500.450000003</v>
      </c>
      <c r="M181" s="212">
        <f>SUM(M166:M180)</f>
        <v>65673333.960000001</v>
      </c>
      <c r="N181" s="210">
        <v>14</v>
      </c>
      <c r="O181" s="210">
        <v>14</v>
      </c>
      <c r="P181" s="210">
        <f>N181-O181</f>
        <v>0</v>
      </c>
      <c r="Q181" s="77">
        <f t="shared" si="9"/>
        <v>-7690833.5099999979</v>
      </c>
      <c r="R181" s="78">
        <f>L181/H181</f>
        <v>754.87235487104715</v>
      </c>
    </row>
    <row r="182" spans="1:18" ht="24.6" customHeight="1" x14ac:dyDescent="0.7">
      <c r="A182" s="70">
        <v>1</v>
      </c>
      <c r="B182" s="3" t="s">
        <v>44</v>
      </c>
      <c r="C182" s="3" t="s">
        <v>258</v>
      </c>
      <c r="D182" s="3" t="s">
        <v>96</v>
      </c>
      <c r="E182" s="3" t="s">
        <v>27</v>
      </c>
      <c r="F182" s="3" t="s">
        <v>171</v>
      </c>
      <c r="G182" s="3" t="s">
        <v>259</v>
      </c>
      <c r="H182" s="205"/>
      <c r="I182" s="70"/>
      <c r="J182" s="206"/>
      <c r="K182" s="207"/>
      <c r="L182" s="208"/>
      <c r="M182" s="208"/>
      <c r="N182" s="3"/>
      <c r="O182" s="3"/>
      <c r="P182" s="3"/>
    </row>
    <row r="183" spans="1:18" ht="24.6" customHeight="1" x14ac:dyDescent="0.7">
      <c r="A183" s="70">
        <v>2</v>
      </c>
      <c r="B183" s="3" t="s">
        <v>44</v>
      </c>
      <c r="C183" s="3" t="s">
        <v>258</v>
      </c>
      <c r="D183" s="3" t="s">
        <v>96</v>
      </c>
      <c r="E183" s="3" t="s">
        <v>27</v>
      </c>
      <c r="F183" s="3" t="s">
        <v>141</v>
      </c>
      <c r="G183" s="3" t="s">
        <v>666</v>
      </c>
      <c r="H183" s="205">
        <v>2519</v>
      </c>
      <c r="I183" s="70">
        <v>2</v>
      </c>
      <c r="J183" s="206">
        <f>อุดรธานี!F97</f>
        <v>1031247.93</v>
      </c>
      <c r="K183" s="207">
        <f>อุดรธานี!AN97</f>
        <v>1202620.3600000001</v>
      </c>
      <c r="L183" s="207">
        <f>อุดรธานี!AO97</f>
        <v>2748050.38</v>
      </c>
      <c r="M183" s="207">
        <f>อุดรธานี!AP97</f>
        <v>2477228.2100000004</v>
      </c>
      <c r="N183" s="3"/>
      <c r="O183" s="3"/>
      <c r="P183" s="3"/>
      <c r="Q183" s="77">
        <f t="shared" si="9"/>
        <v>270822.16999999946</v>
      </c>
      <c r="R183" s="78">
        <f t="shared" si="10"/>
        <v>1090.929090909091</v>
      </c>
    </row>
    <row r="184" spans="1:18" ht="24.6" customHeight="1" x14ac:dyDescent="0.7">
      <c r="A184" s="70">
        <v>3</v>
      </c>
      <c r="B184" s="3" t="s">
        <v>44</v>
      </c>
      <c r="C184" s="3" t="s">
        <v>258</v>
      </c>
      <c r="D184" s="3" t="s">
        <v>96</v>
      </c>
      <c r="E184" s="3" t="s">
        <v>27</v>
      </c>
      <c r="F184" s="3" t="s">
        <v>141</v>
      </c>
      <c r="G184" s="3" t="s">
        <v>667</v>
      </c>
      <c r="H184" s="205">
        <v>5267</v>
      </c>
      <c r="I184" s="70">
        <v>4</v>
      </c>
      <c r="J184" s="206">
        <f>อุดรธานี!F98</f>
        <v>1582853.81</v>
      </c>
      <c r="K184" s="207">
        <f>อุดรธานี!AN98</f>
        <v>1720073.27</v>
      </c>
      <c r="L184" s="207">
        <f>อุดรธานี!AO98</f>
        <v>4677972.37</v>
      </c>
      <c r="M184" s="207">
        <f>อุดรธานี!AP98</f>
        <v>6830796.4799999995</v>
      </c>
      <c r="N184" s="3"/>
      <c r="O184" s="3"/>
      <c r="P184" s="3"/>
      <c r="Q184" s="77">
        <f t="shared" si="9"/>
        <v>-2152824.1099999994</v>
      </c>
      <c r="R184" s="78">
        <f t="shared" si="10"/>
        <v>888.16638883614962</v>
      </c>
    </row>
    <row r="185" spans="1:18" ht="24.6" customHeight="1" x14ac:dyDescent="0.7">
      <c r="A185" s="70">
        <v>4</v>
      </c>
      <c r="B185" s="3" t="s">
        <v>44</v>
      </c>
      <c r="C185" s="3" t="s">
        <v>258</v>
      </c>
      <c r="D185" s="3" t="s">
        <v>96</v>
      </c>
      <c r="E185" s="3" t="s">
        <v>27</v>
      </c>
      <c r="F185" s="3" t="s">
        <v>141</v>
      </c>
      <c r="G185" s="3" t="s">
        <v>668</v>
      </c>
      <c r="H185" s="205">
        <v>2857</v>
      </c>
      <c r="I185" s="70">
        <v>2</v>
      </c>
      <c r="J185" s="206">
        <f>อุดรธานี!F99</f>
        <v>609962.28</v>
      </c>
      <c r="K185" s="207">
        <f>อุดรธานี!AN99</f>
        <v>651948.97000000009</v>
      </c>
      <c r="L185" s="207">
        <f>อุดรธานี!AO99</f>
        <v>3062669.0700000003</v>
      </c>
      <c r="M185" s="207">
        <f>อุดรธานี!AP99</f>
        <v>3204869.0900000003</v>
      </c>
      <c r="N185" s="3"/>
      <c r="O185" s="3"/>
      <c r="P185" s="3"/>
      <c r="Q185" s="77">
        <f t="shared" si="9"/>
        <v>-142200.02000000002</v>
      </c>
      <c r="R185" s="78">
        <f t="shared" si="10"/>
        <v>1071.9877738886946</v>
      </c>
    </row>
    <row r="186" spans="1:18" ht="24.6" customHeight="1" x14ac:dyDescent="0.7">
      <c r="A186" s="70">
        <v>5</v>
      </c>
      <c r="B186" s="3" t="s">
        <v>44</v>
      </c>
      <c r="C186" s="3" t="s">
        <v>258</v>
      </c>
      <c r="D186" s="3" t="s">
        <v>96</v>
      </c>
      <c r="E186" s="3" t="s">
        <v>27</v>
      </c>
      <c r="F186" s="3" t="s">
        <v>141</v>
      </c>
      <c r="G186" s="3" t="s">
        <v>669</v>
      </c>
      <c r="H186" s="205">
        <v>3224</v>
      </c>
      <c r="I186" s="70">
        <v>3</v>
      </c>
      <c r="J186" s="206">
        <f>อุดรธานี!F100</f>
        <v>715375.46</v>
      </c>
      <c r="K186" s="207">
        <f>อุดรธานี!AN100</f>
        <v>736718.37</v>
      </c>
      <c r="L186" s="207">
        <f>อุดรธานี!AO100</f>
        <v>3173767.84</v>
      </c>
      <c r="M186" s="207">
        <f>อุดรธานี!AP100</f>
        <v>3031461.8400000003</v>
      </c>
      <c r="N186" s="3"/>
      <c r="O186" s="3"/>
      <c r="P186" s="3"/>
      <c r="Q186" s="77">
        <f t="shared" si="9"/>
        <v>142305.99999999953</v>
      </c>
      <c r="R186" s="78">
        <f t="shared" si="10"/>
        <v>984.41930521091808</v>
      </c>
    </row>
    <row r="187" spans="1:18" ht="24.6" customHeight="1" x14ac:dyDescent="0.7">
      <c r="A187" s="70">
        <v>6</v>
      </c>
      <c r="B187" s="3" t="s">
        <v>44</v>
      </c>
      <c r="C187" s="3" t="s">
        <v>258</v>
      </c>
      <c r="D187" s="3" t="s">
        <v>96</v>
      </c>
      <c r="E187" s="3" t="s">
        <v>27</v>
      </c>
      <c r="F187" s="3" t="s">
        <v>141</v>
      </c>
      <c r="G187" s="3" t="s">
        <v>670</v>
      </c>
      <c r="H187" s="205">
        <v>1708</v>
      </c>
      <c r="I187" s="70">
        <v>2</v>
      </c>
      <c r="J187" s="206">
        <f>อุดรธานี!F101</f>
        <v>663626.36</v>
      </c>
      <c r="K187" s="207">
        <f>อุดรธานี!AN101</f>
        <v>497276.42000000004</v>
      </c>
      <c r="L187" s="207">
        <f>อุดรธานี!AO101</f>
        <v>2604456.64</v>
      </c>
      <c r="M187" s="207">
        <f>อุดรธานี!AP101</f>
        <v>2541821.5</v>
      </c>
      <c r="N187" s="3"/>
      <c r="O187" s="3"/>
      <c r="P187" s="3"/>
      <c r="Q187" s="77">
        <f t="shared" si="9"/>
        <v>62635.14000000013</v>
      </c>
      <c r="R187" s="78">
        <f t="shared" si="10"/>
        <v>1524.857517564403</v>
      </c>
    </row>
    <row r="188" spans="1:18" ht="24.6" customHeight="1" x14ac:dyDescent="0.7">
      <c r="A188" s="70">
        <v>7</v>
      </c>
      <c r="B188" s="3" t="s">
        <v>44</v>
      </c>
      <c r="C188" s="3" t="s">
        <v>258</v>
      </c>
      <c r="D188" s="3" t="s">
        <v>96</v>
      </c>
      <c r="E188" s="3" t="s">
        <v>27</v>
      </c>
      <c r="F188" s="3" t="s">
        <v>141</v>
      </c>
      <c r="G188" s="3" t="s">
        <v>671</v>
      </c>
      <c r="H188" s="205">
        <v>2127</v>
      </c>
      <c r="I188" s="70">
        <v>2</v>
      </c>
      <c r="J188" s="206">
        <f>อุดรธานี!F102</f>
        <v>413087.62</v>
      </c>
      <c r="K188" s="207">
        <f>อุดรธานี!AN102</f>
        <v>538530.30000000005</v>
      </c>
      <c r="L188" s="207">
        <f>อุดรธานี!AO102</f>
        <v>3176016.99</v>
      </c>
      <c r="M188" s="207">
        <f>อุดรธานี!AP102</f>
        <v>3162751.0500000003</v>
      </c>
      <c r="N188" s="3"/>
      <c r="O188" s="3"/>
      <c r="P188" s="3"/>
      <c r="Q188" s="77">
        <f t="shared" si="9"/>
        <v>13265.939999999944</v>
      </c>
      <c r="R188" s="78">
        <f t="shared" si="10"/>
        <v>1493.1908744710861</v>
      </c>
    </row>
    <row r="189" spans="1:18" ht="24.6" customHeight="1" x14ac:dyDescent="0.7">
      <c r="A189" s="209">
        <v>7</v>
      </c>
      <c r="B189" s="210" t="s">
        <v>44</v>
      </c>
      <c r="C189" s="210"/>
      <c r="D189" s="210"/>
      <c r="E189" s="210" t="s">
        <v>56</v>
      </c>
      <c r="F189" s="210"/>
      <c r="G189" s="210" t="s">
        <v>260</v>
      </c>
      <c r="H189" s="213">
        <f>SUM(H182:H188)</f>
        <v>17702</v>
      </c>
      <c r="I189" s="209"/>
      <c r="J189" s="212">
        <f>SUM(J182:J188)</f>
        <v>5016153.4600000009</v>
      </c>
      <c r="K189" s="212">
        <f>SUM(K182:K188)</f>
        <v>5347167.6899999995</v>
      </c>
      <c r="L189" s="212">
        <f>SUM(L182:L188)</f>
        <v>19442933.289999999</v>
      </c>
      <c r="M189" s="212">
        <f>SUM(M182:M188)</f>
        <v>21248928.169999998</v>
      </c>
      <c r="N189" s="210">
        <v>6</v>
      </c>
      <c r="O189" s="210">
        <v>6</v>
      </c>
      <c r="P189" s="210">
        <f>N189-O189</f>
        <v>0</v>
      </c>
      <c r="Q189" s="77">
        <f t="shared" si="9"/>
        <v>-1805994.879999999</v>
      </c>
      <c r="R189" s="78">
        <f>L189/H189</f>
        <v>1098.3467003728392</v>
      </c>
    </row>
    <row r="190" spans="1:18" ht="24.6" customHeight="1" x14ac:dyDescent="0.7">
      <c r="A190" s="70">
        <v>1</v>
      </c>
      <c r="B190" s="3" t="s">
        <v>44</v>
      </c>
      <c r="C190" s="3" t="s">
        <v>17</v>
      </c>
      <c r="D190" s="3" t="s">
        <v>100</v>
      </c>
      <c r="E190" s="3" t="s">
        <v>18</v>
      </c>
      <c r="F190" s="3" t="s">
        <v>171</v>
      </c>
      <c r="G190" s="3" t="s">
        <v>261</v>
      </c>
      <c r="H190" s="205"/>
      <c r="I190" s="70"/>
      <c r="J190" s="206"/>
      <c r="K190" s="207"/>
      <c r="L190" s="208"/>
      <c r="M190" s="208"/>
      <c r="N190" s="3"/>
      <c r="O190" s="3"/>
      <c r="P190" s="3"/>
    </row>
    <row r="191" spans="1:18" ht="24.6" customHeight="1" x14ac:dyDescent="0.7">
      <c r="A191" s="70">
        <v>2</v>
      </c>
      <c r="B191" s="3" t="s">
        <v>44</v>
      </c>
      <c r="C191" s="3" t="s">
        <v>17</v>
      </c>
      <c r="D191" s="3" t="s">
        <v>100</v>
      </c>
      <c r="E191" s="3" t="s">
        <v>18</v>
      </c>
      <c r="F191" s="3" t="s">
        <v>141</v>
      </c>
      <c r="G191" s="3" t="s">
        <v>672</v>
      </c>
      <c r="H191" s="205">
        <v>2572</v>
      </c>
      <c r="I191" s="70">
        <v>2</v>
      </c>
      <c r="J191" s="206">
        <f>อุดรธานี!F103</f>
        <v>801353.77</v>
      </c>
      <c r="K191" s="207">
        <f>อุดรธานี!AN103</f>
        <v>951985.04</v>
      </c>
      <c r="L191" s="207">
        <f>อุดรธานี!AO103</f>
        <v>3082631.58</v>
      </c>
      <c r="M191" s="207">
        <f>อุดรธานี!AP103</f>
        <v>2696082.1</v>
      </c>
      <c r="N191" s="3"/>
      <c r="O191" s="3"/>
      <c r="P191" s="3"/>
      <c r="Q191" s="77">
        <f t="shared" si="9"/>
        <v>386549.48</v>
      </c>
      <c r="R191" s="78">
        <f t="shared" si="10"/>
        <v>1198.5348289269052</v>
      </c>
    </row>
    <row r="192" spans="1:18" ht="24.6" customHeight="1" x14ac:dyDescent="0.7">
      <c r="A192" s="70">
        <v>3</v>
      </c>
      <c r="B192" s="3" t="s">
        <v>44</v>
      </c>
      <c r="C192" s="3" t="s">
        <v>17</v>
      </c>
      <c r="D192" s="3" t="s">
        <v>100</v>
      </c>
      <c r="E192" s="3" t="s">
        <v>18</v>
      </c>
      <c r="F192" s="3" t="s">
        <v>141</v>
      </c>
      <c r="G192" s="3" t="s">
        <v>673</v>
      </c>
      <c r="H192" s="205">
        <v>7137</v>
      </c>
      <c r="I192" s="70">
        <v>5</v>
      </c>
      <c r="J192" s="206">
        <f>อุดรธานี!F104</f>
        <v>1807794.54</v>
      </c>
      <c r="K192" s="207">
        <f>อุดรธานี!AN104</f>
        <v>1802138.8699999999</v>
      </c>
      <c r="L192" s="207">
        <f>อุดรธานี!AO104</f>
        <v>6830324.7599999998</v>
      </c>
      <c r="M192" s="207">
        <f>อุดรธานี!AP104</f>
        <v>5687253.1400000006</v>
      </c>
      <c r="N192" s="3"/>
      <c r="O192" s="3"/>
      <c r="P192" s="3"/>
      <c r="Q192" s="77">
        <f t="shared" si="9"/>
        <v>1143071.6199999992</v>
      </c>
      <c r="R192" s="78">
        <f t="shared" si="10"/>
        <v>957.03023118957537</v>
      </c>
    </row>
    <row r="193" spans="1:18" ht="24.6" customHeight="1" x14ac:dyDescent="0.7">
      <c r="A193" s="70">
        <v>4</v>
      </c>
      <c r="B193" s="3" t="s">
        <v>44</v>
      </c>
      <c r="C193" s="3" t="s">
        <v>17</v>
      </c>
      <c r="D193" s="3" t="s">
        <v>100</v>
      </c>
      <c r="E193" s="3" t="s">
        <v>18</v>
      </c>
      <c r="F193" s="3" t="s">
        <v>141</v>
      </c>
      <c r="G193" s="3" t="s">
        <v>674</v>
      </c>
      <c r="H193" s="205">
        <v>6162</v>
      </c>
      <c r="I193" s="70">
        <v>5</v>
      </c>
      <c r="J193" s="206">
        <f>อุดรธานี!F105</f>
        <v>523135.13</v>
      </c>
      <c r="K193" s="207">
        <f>อุดรธานี!AN105</f>
        <v>963569.67000000016</v>
      </c>
      <c r="L193" s="207">
        <f>อุดรธานี!AO105</f>
        <v>4551456.5999999996</v>
      </c>
      <c r="M193" s="207">
        <f>อุดรธานี!AP105</f>
        <v>3862748.83</v>
      </c>
      <c r="N193" s="3"/>
      <c r="O193" s="3"/>
      <c r="P193" s="3"/>
      <c r="Q193" s="77">
        <f t="shared" si="9"/>
        <v>688707.76999999955</v>
      </c>
      <c r="R193" s="78">
        <f t="shared" si="10"/>
        <v>738.63300876338849</v>
      </c>
    </row>
    <row r="194" spans="1:18" ht="24.6" customHeight="1" x14ac:dyDescent="0.7">
      <c r="A194" s="70">
        <v>5</v>
      </c>
      <c r="B194" s="3" t="s">
        <v>44</v>
      </c>
      <c r="C194" s="3" t="s">
        <v>17</v>
      </c>
      <c r="D194" s="3" t="s">
        <v>100</v>
      </c>
      <c r="E194" s="3" t="s">
        <v>18</v>
      </c>
      <c r="F194" s="3" t="s">
        <v>141</v>
      </c>
      <c r="G194" s="3" t="s">
        <v>675</v>
      </c>
      <c r="H194" s="205">
        <v>5550</v>
      </c>
      <c r="I194" s="70">
        <v>4</v>
      </c>
      <c r="J194" s="206">
        <f>อุดรธานี!F106</f>
        <v>568454.05000000005</v>
      </c>
      <c r="K194" s="207">
        <f>อุดรธานี!AN106</f>
        <v>974220.2200000002</v>
      </c>
      <c r="L194" s="207">
        <f>อุดรธานี!AO106</f>
        <v>4588133.67</v>
      </c>
      <c r="M194" s="207">
        <f>อุดรธานี!AP106</f>
        <v>4146056.81</v>
      </c>
      <c r="N194" s="3"/>
      <c r="O194" s="3"/>
      <c r="P194" s="3"/>
      <c r="Q194" s="77">
        <f t="shared" si="9"/>
        <v>442076.85999999987</v>
      </c>
      <c r="R194" s="78">
        <f t="shared" si="10"/>
        <v>826.69075135135131</v>
      </c>
    </row>
    <row r="195" spans="1:18" ht="24.6" customHeight="1" x14ac:dyDescent="0.7">
      <c r="A195" s="209">
        <v>8</v>
      </c>
      <c r="B195" s="210" t="s">
        <v>44</v>
      </c>
      <c r="C195" s="210"/>
      <c r="D195" s="210"/>
      <c r="E195" s="210" t="s">
        <v>56</v>
      </c>
      <c r="F195" s="210"/>
      <c r="G195" s="210" t="s">
        <v>262</v>
      </c>
      <c r="H195" s="213">
        <f>SUM(H190:H194)</f>
        <v>21421</v>
      </c>
      <c r="I195" s="209"/>
      <c r="J195" s="212">
        <f>SUM(J190:J194)</f>
        <v>3700737.49</v>
      </c>
      <c r="K195" s="212">
        <f>SUM(K190:K194)</f>
        <v>4691913.8000000007</v>
      </c>
      <c r="L195" s="212">
        <f>SUM(L190:L194)</f>
        <v>19052546.609999999</v>
      </c>
      <c r="M195" s="212">
        <f>SUM(M190:M194)</f>
        <v>16392140.880000001</v>
      </c>
      <c r="N195" s="210">
        <v>4</v>
      </c>
      <c r="O195" s="210">
        <v>4</v>
      </c>
      <c r="P195" s="210">
        <f>N195-O195</f>
        <v>0</v>
      </c>
      <c r="Q195" s="77">
        <f t="shared" si="9"/>
        <v>2660405.7299999986</v>
      </c>
      <c r="R195" s="78">
        <f>L195/H195</f>
        <v>889.43310816488486</v>
      </c>
    </row>
    <row r="196" spans="1:18" ht="24.6" customHeight="1" x14ac:dyDescent="0.7">
      <c r="A196" s="70">
        <v>1</v>
      </c>
      <c r="B196" s="3" t="s">
        <v>44</v>
      </c>
      <c r="C196" s="3" t="s">
        <v>263</v>
      </c>
      <c r="D196" s="3" t="s">
        <v>103</v>
      </c>
      <c r="E196" s="3" t="s">
        <v>28</v>
      </c>
      <c r="F196" s="3" t="s">
        <v>171</v>
      </c>
      <c r="G196" s="3" t="s">
        <v>264</v>
      </c>
      <c r="H196" s="205"/>
      <c r="I196" s="70"/>
      <c r="J196" s="206"/>
      <c r="K196" s="207"/>
      <c r="L196" s="208"/>
      <c r="M196" s="208"/>
      <c r="N196" s="3"/>
      <c r="O196" s="3"/>
      <c r="P196" s="3"/>
    </row>
    <row r="197" spans="1:18" ht="24.6" customHeight="1" x14ac:dyDescent="0.7">
      <c r="A197" s="70">
        <v>2</v>
      </c>
      <c r="B197" s="3" t="s">
        <v>44</v>
      </c>
      <c r="C197" s="3" t="s">
        <v>263</v>
      </c>
      <c r="D197" s="3" t="s">
        <v>103</v>
      </c>
      <c r="E197" s="3" t="s">
        <v>28</v>
      </c>
      <c r="F197" s="3" t="s">
        <v>141</v>
      </c>
      <c r="G197" s="3" t="s">
        <v>676</v>
      </c>
      <c r="H197" s="205">
        <v>3386</v>
      </c>
      <c r="I197" s="70">
        <v>3</v>
      </c>
      <c r="J197" s="206">
        <f>อุดรธานี!F107</f>
        <v>274832.84000000003</v>
      </c>
      <c r="K197" s="207">
        <f>อุดรธานี!AN107</f>
        <v>283680.22000000003</v>
      </c>
      <c r="L197" s="207">
        <f>อุดรธานี!AO107</f>
        <v>3108765.51</v>
      </c>
      <c r="M197" s="207">
        <f>อุดรธานี!AP107</f>
        <v>3010198.6599999997</v>
      </c>
      <c r="N197" s="3"/>
      <c r="O197" s="3"/>
      <c r="P197" s="3"/>
      <c r="Q197" s="77">
        <f t="shared" si="9"/>
        <v>98566.850000000093</v>
      </c>
      <c r="R197" s="78">
        <f t="shared" si="10"/>
        <v>918.12330478440629</v>
      </c>
    </row>
    <row r="198" spans="1:18" ht="24.6" customHeight="1" x14ac:dyDescent="0.7">
      <c r="A198" s="70">
        <v>3</v>
      </c>
      <c r="B198" s="3" t="s">
        <v>44</v>
      </c>
      <c r="C198" s="3" t="s">
        <v>263</v>
      </c>
      <c r="D198" s="3" t="s">
        <v>103</v>
      </c>
      <c r="E198" s="3" t="s">
        <v>28</v>
      </c>
      <c r="F198" s="3" t="s">
        <v>141</v>
      </c>
      <c r="G198" s="3" t="s">
        <v>677</v>
      </c>
      <c r="H198" s="205">
        <v>2993</v>
      </c>
      <c r="I198" s="70">
        <v>2</v>
      </c>
      <c r="J198" s="206">
        <f>อุดรธานี!F108</f>
        <v>646948.32999999996</v>
      </c>
      <c r="K198" s="207">
        <f>อุดรธานี!AN108</f>
        <v>784486.47</v>
      </c>
      <c r="L198" s="207">
        <f>อุดรธานี!AO108</f>
        <v>4228660.75</v>
      </c>
      <c r="M198" s="207">
        <f>อุดรธานี!AP108</f>
        <v>3800317.31</v>
      </c>
      <c r="N198" s="3"/>
      <c r="O198" s="3"/>
      <c r="P198" s="3"/>
      <c r="Q198" s="77">
        <f t="shared" si="9"/>
        <v>428343.43999999994</v>
      </c>
      <c r="R198" s="78">
        <f t="shared" si="10"/>
        <v>1412.8502338790511</v>
      </c>
    </row>
    <row r="199" spans="1:18" ht="24.6" customHeight="1" x14ac:dyDescent="0.7">
      <c r="A199" s="70">
        <v>4</v>
      </c>
      <c r="B199" s="3" t="s">
        <v>44</v>
      </c>
      <c r="C199" s="3" t="s">
        <v>263</v>
      </c>
      <c r="D199" s="3" t="s">
        <v>103</v>
      </c>
      <c r="E199" s="3" t="s">
        <v>28</v>
      </c>
      <c r="F199" s="3" t="s">
        <v>141</v>
      </c>
      <c r="G199" s="3" t="s">
        <v>678</v>
      </c>
      <c r="H199" s="205">
        <v>1953</v>
      </c>
      <c r="I199" s="70">
        <v>2</v>
      </c>
      <c r="J199" s="206">
        <f>อุดรธานี!F109</f>
        <v>301159.7</v>
      </c>
      <c r="K199" s="207">
        <f>อุดรธานี!AN109</f>
        <v>446161.89000000007</v>
      </c>
      <c r="L199" s="207">
        <f>อุดรธานี!AO109</f>
        <v>2022194.93</v>
      </c>
      <c r="M199" s="207">
        <f>อุดรธานี!AP109</f>
        <v>2174516.0699999998</v>
      </c>
      <c r="N199" s="3"/>
      <c r="O199" s="3"/>
      <c r="P199" s="3"/>
      <c r="Q199" s="77">
        <f t="shared" si="9"/>
        <v>-152321.1399999999</v>
      </c>
      <c r="R199" s="78">
        <f t="shared" si="10"/>
        <v>1035.4300716845878</v>
      </c>
    </row>
    <row r="200" spans="1:18" ht="24.6" customHeight="1" x14ac:dyDescent="0.7">
      <c r="A200" s="70">
        <v>5</v>
      </c>
      <c r="B200" s="3" t="s">
        <v>44</v>
      </c>
      <c r="C200" s="3" t="s">
        <v>263</v>
      </c>
      <c r="D200" s="3" t="s">
        <v>103</v>
      </c>
      <c r="E200" s="3" t="s">
        <v>28</v>
      </c>
      <c r="F200" s="3" t="s">
        <v>141</v>
      </c>
      <c r="G200" s="3" t="s">
        <v>679</v>
      </c>
      <c r="H200" s="205">
        <v>1859</v>
      </c>
      <c r="I200" s="70">
        <v>2</v>
      </c>
      <c r="J200" s="206">
        <f>อุดรธานี!F110</f>
        <v>558676.73</v>
      </c>
      <c r="K200" s="207">
        <f>อุดรธานี!AN110</f>
        <v>1042743.71</v>
      </c>
      <c r="L200" s="207">
        <f>อุดรธานี!AO110</f>
        <v>3008258.25</v>
      </c>
      <c r="M200" s="207">
        <f>อุดรธานี!AP110</f>
        <v>2781813.8000000003</v>
      </c>
      <c r="N200" s="3"/>
      <c r="O200" s="3"/>
      <c r="P200" s="3"/>
      <c r="Q200" s="77">
        <f t="shared" si="9"/>
        <v>226444.44999999972</v>
      </c>
      <c r="R200" s="78">
        <f t="shared" si="10"/>
        <v>1618.213152232383</v>
      </c>
    </row>
    <row r="201" spans="1:18" ht="24.6" customHeight="1" x14ac:dyDescent="0.7">
      <c r="A201" s="70">
        <v>6</v>
      </c>
      <c r="B201" s="3" t="s">
        <v>44</v>
      </c>
      <c r="C201" s="3" t="s">
        <v>263</v>
      </c>
      <c r="D201" s="3" t="s">
        <v>103</v>
      </c>
      <c r="E201" s="3" t="s">
        <v>28</v>
      </c>
      <c r="F201" s="3" t="s">
        <v>141</v>
      </c>
      <c r="G201" s="3" t="s">
        <v>680</v>
      </c>
      <c r="H201" s="205">
        <v>3125</v>
      </c>
      <c r="I201" s="70">
        <v>3</v>
      </c>
      <c r="J201" s="206">
        <f>อุดรธานี!F111</f>
        <v>468182.18</v>
      </c>
      <c r="K201" s="207">
        <f>อุดรธานี!AN111</f>
        <v>605260.66999999993</v>
      </c>
      <c r="L201" s="207">
        <f>อุดรธานี!AO111</f>
        <v>3936970.93</v>
      </c>
      <c r="M201" s="207">
        <f>อุดรธานี!AP111</f>
        <v>4230112.3</v>
      </c>
      <c r="N201" s="3"/>
      <c r="O201" s="3"/>
      <c r="P201" s="3"/>
      <c r="Q201" s="77">
        <f t="shared" si="9"/>
        <v>-293141.36999999965</v>
      </c>
      <c r="R201" s="78">
        <f t="shared" si="10"/>
        <v>1259.8306976000001</v>
      </c>
    </row>
    <row r="202" spans="1:18" ht="24.6" customHeight="1" x14ac:dyDescent="0.7">
      <c r="A202" s="70">
        <v>7</v>
      </c>
      <c r="B202" s="3" t="s">
        <v>44</v>
      </c>
      <c r="C202" s="3" t="s">
        <v>263</v>
      </c>
      <c r="D202" s="3" t="s">
        <v>103</v>
      </c>
      <c r="E202" s="3" t="s">
        <v>28</v>
      </c>
      <c r="F202" s="3" t="s">
        <v>141</v>
      </c>
      <c r="G202" s="3" t="s">
        <v>681</v>
      </c>
      <c r="H202" s="205">
        <v>2823</v>
      </c>
      <c r="I202" s="70">
        <v>2</v>
      </c>
      <c r="J202" s="206">
        <f>อุดรธานี!F112</f>
        <v>303075.65000000002</v>
      </c>
      <c r="K202" s="207">
        <f>อุดรธานี!AN112</f>
        <v>467113.02</v>
      </c>
      <c r="L202" s="207">
        <f>อุดรธานี!AO112</f>
        <v>2093074.7</v>
      </c>
      <c r="M202" s="207">
        <f>อุดรธานี!AP112</f>
        <v>1543583.55</v>
      </c>
      <c r="N202" s="3"/>
      <c r="O202" s="3"/>
      <c r="P202" s="3"/>
      <c r="Q202" s="77">
        <f t="shared" si="9"/>
        <v>549491.14999999991</v>
      </c>
      <c r="R202" s="78">
        <f t="shared" si="10"/>
        <v>741.43630889125041</v>
      </c>
    </row>
    <row r="203" spans="1:18" ht="24.6" customHeight="1" x14ac:dyDescent="0.7">
      <c r="A203" s="70">
        <v>8</v>
      </c>
      <c r="B203" s="3" t="s">
        <v>44</v>
      </c>
      <c r="C203" s="3" t="s">
        <v>263</v>
      </c>
      <c r="D203" s="3" t="s">
        <v>103</v>
      </c>
      <c r="E203" s="3" t="s">
        <v>28</v>
      </c>
      <c r="F203" s="3" t="s">
        <v>141</v>
      </c>
      <c r="G203" s="3" t="s">
        <v>682</v>
      </c>
      <c r="H203" s="205">
        <v>3239</v>
      </c>
      <c r="I203" s="70">
        <v>3</v>
      </c>
      <c r="J203" s="206">
        <f>อุดรธานี!F113</f>
        <v>464185.34</v>
      </c>
      <c r="K203" s="207">
        <f>อุดรธานี!AN113</f>
        <v>506312.86000000004</v>
      </c>
      <c r="L203" s="207">
        <f>อุดรธานี!AO113</f>
        <v>3371672.9</v>
      </c>
      <c r="M203" s="207">
        <f>อุดรธานี!AP113</f>
        <v>3234534.3899999997</v>
      </c>
      <c r="N203" s="3"/>
      <c r="O203" s="3"/>
      <c r="P203" s="3"/>
      <c r="Q203" s="77">
        <f t="shared" si="9"/>
        <v>137138.51000000024</v>
      </c>
      <c r="R203" s="78">
        <f t="shared" si="10"/>
        <v>1040.9610682309356</v>
      </c>
    </row>
    <row r="204" spans="1:18" ht="24.6" customHeight="1" x14ac:dyDescent="0.7">
      <c r="A204" s="70">
        <v>9</v>
      </c>
      <c r="B204" s="3" t="s">
        <v>44</v>
      </c>
      <c r="C204" s="3" t="s">
        <v>263</v>
      </c>
      <c r="D204" s="3" t="s">
        <v>103</v>
      </c>
      <c r="E204" s="3" t="s">
        <v>28</v>
      </c>
      <c r="F204" s="3" t="s">
        <v>141</v>
      </c>
      <c r="G204" s="3" t="s">
        <v>683</v>
      </c>
      <c r="H204" s="205">
        <v>3478</v>
      </c>
      <c r="I204" s="70">
        <v>3</v>
      </c>
      <c r="J204" s="206">
        <f>อุดรธานี!F114</f>
        <v>1327832.3500000001</v>
      </c>
      <c r="K204" s="207">
        <f>อุดรธานี!AN114</f>
        <v>1446623.78</v>
      </c>
      <c r="L204" s="207">
        <f>อุดรธานี!AO114</f>
        <v>4622358.7699999996</v>
      </c>
      <c r="M204" s="207">
        <f>อุดรธานี!AP114</f>
        <v>4776933.7799999993</v>
      </c>
      <c r="N204" s="3"/>
      <c r="O204" s="3"/>
      <c r="P204" s="3"/>
      <c r="Q204" s="77">
        <f t="shared" si="9"/>
        <v>-154575.00999999978</v>
      </c>
      <c r="R204" s="78">
        <f t="shared" si="10"/>
        <v>1329.0278234617595</v>
      </c>
    </row>
    <row r="205" spans="1:18" ht="24.6" customHeight="1" x14ac:dyDescent="0.7">
      <c r="A205" s="70">
        <v>10</v>
      </c>
      <c r="B205" s="3" t="s">
        <v>44</v>
      </c>
      <c r="C205" s="3" t="s">
        <v>263</v>
      </c>
      <c r="D205" s="3" t="s">
        <v>103</v>
      </c>
      <c r="E205" s="3" t="s">
        <v>28</v>
      </c>
      <c r="F205" s="3" t="s">
        <v>141</v>
      </c>
      <c r="G205" s="3" t="s">
        <v>684</v>
      </c>
      <c r="H205" s="205">
        <v>1780</v>
      </c>
      <c r="I205" s="70">
        <v>2</v>
      </c>
      <c r="J205" s="206">
        <f>อุดรธานี!F115</f>
        <v>317225.02</v>
      </c>
      <c r="K205" s="207">
        <f>อุดรธานี!AN115</f>
        <v>385024.29</v>
      </c>
      <c r="L205" s="207">
        <f>อุดรธานี!AO115</f>
        <v>2265773.34</v>
      </c>
      <c r="M205" s="207">
        <f>อุดรธานี!AP115</f>
        <v>2402169.5700000003</v>
      </c>
      <c r="N205" s="3"/>
      <c r="O205" s="3"/>
      <c r="P205" s="3"/>
      <c r="Q205" s="77">
        <f t="shared" si="9"/>
        <v>-136396.23000000045</v>
      </c>
      <c r="R205" s="78">
        <f t="shared" si="10"/>
        <v>1272.9063707865168</v>
      </c>
    </row>
    <row r="206" spans="1:18" ht="24.6" customHeight="1" x14ac:dyDescent="0.7">
      <c r="A206" s="70">
        <v>11</v>
      </c>
      <c r="B206" s="3" t="s">
        <v>44</v>
      </c>
      <c r="C206" s="3" t="s">
        <v>263</v>
      </c>
      <c r="D206" s="3" t="s">
        <v>103</v>
      </c>
      <c r="E206" s="3" t="s">
        <v>28</v>
      </c>
      <c r="F206" s="3" t="s">
        <v>141</v>
      </c>
      <c r="G206" s="3" t="s">
        <v>685</v>
      </c>
      <c r="H206" s="205">
        <v>1995</v>
      </c>
      <c r="I206" s="70">
        <v>2</v>
      </c>
      <c r="J206" s="206">
        <f>อุดรธานี!F116</f>
        <v>404402.36</v>
      </c>
      <c r="K206" s="207">
        <f>อุดรธานี!AN116</f>
        <v>437067.29000000004</v>
      </c>
      <c r="L206" s="207">
        <f>อุดรธานี!AO116</f>
        <v>2277783.56</v>
      </c>
      <c r="M206" s="207">
        <f>อุดรธานี!AP116</f>
        <v>2004072.99</v>
      </c>
      <c r="N206" s="3"/>
      <c r="O206" s="3"/>
      <c r="P206" s="3"/>
      <c r="Q206" s="77">
        <f t="shared" si="9"/>
        <v>273710.57000000007</v>
      </c>
      <c r="R206" s="78">
        <f t="shared" si="10"/>
        <v>1141.7461453634085</v>
      </c>
    </row>
    <row r="207" spans="1:18" ht="24.6" customHeight="1" x14ac:dyDescent="0.7">
      <c r="A207" s="70">
        <v>12</v>
      </c>
      <c r="B207" s="3" t="s">
        <v>44</v>
      </c>
      <c r="C207" s="3" t="s">
        <v>263</v>
      </c>
      <c r="D207" s="3" t="s">
        <v>103</v>
      </c>
      <c r="E207" s="3" t="s">
        <v>28</v>
      </c>
      <c r="F207" s="3" t="s">
        <v>141</v>
      </c>
      <c r="G207" s="3" t="s">
        <v>686</v>
      </c>
      <c r="H207" s="205">
        <v>2686</v>
      </c>
      <c r="I207" s="70">
        <v>2</v>
      </c>
      <c r="J207" s="206">
        <f>อุดรธานี!F117</f>
        <v>893213.99</v>
      </c>
      <c r="K207" s="207">
        <f>อุดรธานี!AN117</f>
        <v>851322.13</v>
      </c>
      <c r="L207" s="207">
        <f>อุดรธานี!AO117</f>
        <v>4504690.91</v>
      </c>
      <c r="M207" s="207">
        <f>อุดรธานี!AP117</f>
        <v>3969645.63</v>
      </c>
      <c r="N207" s="3"/>
      <c r="O207" s="3"/>
      <c r="P207" s="3"/>
      <c r="Q207" s="77">
        <f t="shared" si="9"/>
        <v>535045.28000000026</v>
      </c>
      <c r="R207" s="78">
        <f t="shared" si="10"/>
        <v>1677.1001154132539</v>
      </c>
    </row>
    <row r="208" spans="1:18" ht="24.6" customHeight="1" x14ac:dyDescent="0.7">
      <c r="A208" s="70">
        <v>13</v>
      </c>
      <c r="B208" s="3" t="s">
        <v>44</v>
      </c>
      <c r="C208" s="3" t="s">
        <v>263</v>
      </c>
      <c r="D208" s="3" t="s">
        <v>103</v>
      </c>
      <c r="E208" s="3" t="s">
        <v>28</v>
      </c>
      <c r="F208" s="3" t="s">
        <v>141</v>
      </c>
      <c r="G208" s="3" t="s">
        <v>687</v>
      </c>
      <c r="H208" s="205">
        <v>2814</v>
      </c>
      <c r="I208" s="70">
        <v>2</v>
      </c>
      <c r="J208" s="206">
        <f>อุดรธานี!F118</f>
        <v>317883.37</v>
      </c>
      <c r="K208" s="207">
        <f>อุดรธานี!AN118</f>
        <v>394550.36</v>
      </c>
      <c r="L208" s="207">
        <f>อุดรธานี!AO118</f>
        <v>2415425.6500000004</v>
      </c>
      <c r="M208" s="207">
        <f>อุดรธานี!AP118</f>
        <v>2728343.12</v>
      </c>
      <c r="N208" s="3"/>
      <c r="O208" s="3"/>
      <c r="P208" s="3"/>
      <c r="Q208" s="77">
        <f t="shared" si="9"/>
        <v>-312917.46999999974</v>
      </c>
      <c r="R208" s="78">
        <f t="shared" si="10"/>
        <v>858.36021677327665</v>
      </c>
    </row>
    <row r="209" spans="1:18" ht="24.6" customHeight="1" x14ac:dyDescent="0.7">
      <c r="A209" s="209">
        <v>9</v>
      </c>
      <c r="B209" s="210" t="s">
        <v>44</v>
      </c>
      <c r="C209" s="210"/>
      <c r="D209" s="210"/>
      <c r="E209" s="210" t="s">
        <v>56</v>
      </c>
      <c r="F209" s="210"/>
      <c r="G209" s="210" t="s">
        <v>265</v>
      </c>
      <c r="H209" s="213">
        <f>SUM(H196:H208)</f>
        <v>32131</v>
      </c>
      <c r="I209" s="209"/>
      <c r="J209" s="212">
        <f>SUM(J196:J208)</f>
        <v>6277617.8599999994</v>
      </c>
      <c r="K209" s="212">
        <f>SUM(K196:K208)</f>
        <v>7650346.6900000004</v>
      </c>
      <c r="L209" s="212">
        <f>SUM(L196:L208)</f>
        <v>37855630.199999996</v>
      </c>
      <c r="M209" s="212">
        <f>SUM(M196:M208)</f>
        <v>36656241.169999994</v>
      </c>
      <c r="N209" s="210">
        <v>12</v>
      </c>
      <c r="O209" s="210">
        <v>12</v>
      </c>
      <c r="P209" s="210">
        <f>N209-O209</f>
        <v>0</v>
      </c>
      <c r="Q209" s="77">
        <f t="shared" si="9"/>
        <v>1199389.0300000012</v>
      </c>
      <c r="R209" s="78">
        <f>L209/H209</f>
        <v>1178.165329432635</v>
      </c>
    </row>
    <row r="210" spans="1:18" ht="24.6" customHeight="1" x14ac:dyDescent="0.7">
      <c r="A210" s="70">
        <v>1</v>
      </c>
      <c r="B210" s="3" t="s">
        <v>44</v>
      </c>
      <c r="C210" s="3" t="s">
        <v>19</v>
      </c>
      <c r="D210" s="3" t="s">
        <v>106</v>
      </c>
      <c r="E210" s="3" t="s">
        <v>20</v>
      </c>
      <c r="F210" s="3" t="s">
        <v>171</v>
      </c>
      <c r="G210" s="3" t="s">
        <v>266</v>
      </c>
      <c r="H210" s="205"/>
      <c r="I210" s="70"/>
      <c r="J210" s="206"/>
      <c r="K210" s="207"/>
      <c r="L210" s="208"/>
      <c r="M210" s="208"/>
      <c r="N210" s="3"/>
      <c r="O210" s="3"/>
      <c r="P210" s="3"/>
    </row>
    <row r="211" spans="1:18" ht="24.6" customHeight="1" x14ac:dyDescent="0.7">
      <c r="A211" s="70">
        <v>2</v>
      </c>
      <c r="B211" s="3" t="s">
        <v>44</v>
      </c>
      <c r="C211" s="3" t="s">
        <v>19</v>
      </c>
      <c r="D211" s="3" t="s">
        <v>106</v>
      </c>
      <c r="E211" s="3" t="s">
        <v>20</v>
      </c>
      <c r="F211" s="3" t="s">
        <v>141</v>
      </c>
      <c r="G211" s="3" t="s">
        <v>688</v>
      </c>
      <c r="H211" s="205">
        <v>5966</v>
      </c>
      <c r="I211" s="70">
        <v>4</v>
      </c>
      <c r="J211" s="206">
        <f>อุดรธานี!F119</f>
        <v>1582434.41</v>
      </c>
      <c r="K211" s="207">
        <f>อุดรธานี!AN119</f>
        <v>1551756.8599999999</v>
      </c>
      <c r="L211" s="207">
        <f>อุดรธานี!AO119</f>
        <v>4990226.79</v>
      </c>
      <c r="M211" s="207">
        <f>อุดรธานี!AP119</f>
        <v>4715305.7699999996</v>
      </c>
      <c r="N211" s="3"/>
      <c r="O211" s="3"/>
      <c r="P211" s="3"/>
      <c r="Q211" s="77">
        <f t="shared" si="9"/>
        <v>274921.02000000048</v>
      </c>
      <c r="R211" s="78">
        <f t="shared" si="10"/>
        <v>836.44431612470669</v>
      </c>
    </row>
    <row r="212" spans="1:18" ht="24.6" customHeight="1" x14ac:dyDescent="0.7">
      <c r="A212" s="70">
        <v>3</v>
      </c>
      <c r="B212" s="3" t="s">
        <v>44</v>
      </c>
      <c r="C212" s="3" t="s">
        <v>19</v>
      </c>
      <c r="D212" s="3" t="s">
        <v>106</v>
      </c>
      <c r="E212" s="3" t="s">
        <v>20</v>
      </c>
      <c r="F212" s="3" t="s">
        <v>141</v>
      </c>
      <c r="G212" s="3" t="s">
        <v>689</v>
      </c>
      <c r="H212" s="205">
        <v>5210</v>
      </c>
      <c r="I212" s="70">
        <v>4</v>
      </c>
      <c r="J212" s="206">
        <f>อุดรธานี!F120</f>
        <v>704515.25</v>
      </c>
      <c r="K212" s="207">
        <f>อุดรธานี!AN120</f>
        <v>654058.73</v>
      </c>
      <c r="L212" s="207">
        <f>อุดรธานี!AO120</f>
        <v>3140062.39</v>
      </c>
      <c r="M212" s="207">
        <f>อุดรธานี!AP120</f>
        <v>3274632.72</v>
      </c>
      <c r="N212" s="3"/>
      <c r="O212" s="3"/>
      <c r="P212" s="3"/>
      <c r="Q212" s="77">
        <f t="shared" si="9"/>
        <v>-134570.33000000007</v>
      </c>
      <c r="R212" s="78">
        <f t="shared" si="10"/>
        <v>602.69911516314778</v>
      </c>
    </row>
    <row r="213" spans="1:18" ht="24.6" customHeight="1" x14ac:dyDescent="0.7">
      <c r="A213" s="70">
        <v>4</v>
      </c>
      <c r="B213" s="3" t="s">
        <v>44</v>
      </c>
      <c r="C213" s="3" t="s">
        <v>19</v>
      </c>
      <c r="D213" s="3" t="s">
        <v>106</v>
      </c>
      <c r="E213" s="3" t="s">
        <v>20</v>
      </c>
      <c r="F213" s="3" t="s">
        <v>141</v>
      </c>
      <c r="G213" s="3" t="s">
        <v>690</v>
      </c>
      <c r="H213" s="205">
        <v>1442</v>
      </c>
      <c r="I213" s="70">
        <v>1</v>
      </c>
      <c r="J213" s="206">
        <f>อุดรธานี!F121</f>
        <v>189466.23</v>
      </c>
      <c r="K213" s="207">
        <f>อุดรธานี!AN121</f>
        <v>187052.84999999998</v>
      </c>
      <c r="L213" s="207">
        <f>อุดรธานี!AO121</f>
        <v>2488927.0099999998</v>
      </c>
      <c r="M213" s="207">
        <f>อุดรธานี!AP121</f>
        <v>2482178.66</v>
      </c>
      <c r="N213" s="3"/>
      <c r="O213" s="3"/>
      <c r="P213" s="3"/>
      <c r="Q213" s="77">
        <f t="shared" si="9"/>
        <v>6748.3499999996275</v>
      </c>
      <c r="R213" s="78">
        <f t="shared" si="10"/>
        <v>1726.0242787794728</v>
      </c>
    </row>
    <row r="214" spans="1:18" ht="24.6" customHeight="1" x14ac:dyDescent="0.7">
      <c r="A214" s="70">
        <v>5</v>
      </c>
      <c r="B214" s="3" t="s">
        <v>44</v>
      </c>
      <c r="C214" s="3" t="s">
        <v>19</v>
      </c>
      <c r="D214" s="3" t="s">
        <v>106</v>
      </c>
      <c r="E214" s="3" t="s">
        <v>20</v>
      </c>
      <c r="F214" s="3" t="s">
        <v>141</v>
      </c>
      <c r="G214" s="3" t="s">
        <v>691</v>
      </c>
      <c r="H214" s="205">
        <v>2818</v>
      </c>
      <c r="I214" s="70">
        <v>2</v>
      </c>
      <c r="J214" s="206">
        <f>อุดรธานี!F122</f>
        <v>1245760.76</v>
      </c>
      <c r="K214" s="207">
        <f>อุดรธานี!AN122</f>
        <v>1161361.8500000001</v>
      </c>
      <c r="L214" s="207">
        <f>อุดรธานี!AO122</f>
        <v>1995061.4000000001</v>
      </c>
      <c r="M214" s="207">
        <f>อุดรธานี!AP122</f>
        <v>2291002.0500000003</v>
      </c>
      <c r="N214" s="3"/>
      <c r="O214" s="3"/>
      <c r="P214" s="3"/>
      <c r="Q214" s="77">
        <f t="shared" si="9"/>
        <v>-295940.65000000014</v>
      </c>
      <c r="R214" s="78">
        <f t="shared" si="10"/>
        <v>707.9706884315118</v>
      </c>
    </row>
    <row r="215" spans="1:18" ht="24.6" customHeight="1" x14ac:dyDescent="0.7">
      <c r="A215" s="70">
        <v>6</v>
      </c>
      <c r="B215" s="3" t="s">
        <v>44</v>
      </c>
      <c r="C215" s="3" t="s">
        <v>19</v>
      </c>
      <c r="D215" s="3" t="s">
        <v>106</v>
      </c>
      <c r="E215" s="3" t="s">
        <v>20</v>
      </c>
      <c r="F215" s="3" t="s">
        <v>141</v>
      </c>
      <c r="G215" s="3" t="s">
        <v>692</v>
      </c>
      <c r="H215" s="205">
        <v>4638</v>
      </c>
      <c r="I215" s="70">
        <v>4</v>
      </c>
      <c r="J215" s="206">
        <f>อุดรธานี!F123</f>
        <v>1017757.27</v>
      </c>
      <c r="K215" s="207">
        <f>อุดรธานี!AN123</f>
        <v>1206938.93</v>
      </c>
      <c r="L215" s="207">
        <f>อุดรธานี!AO123</f>
        <v>3287350.16</v>
      </c>
      <c r="M215" s="207">
        <f>อุดรธานี!AP123</f>
        <v>3228119.31</v>
      </c>
      <c r="N215" s="3"/>
      <c r="O215" s="3"/>
      <c r="P215" s="3"/>
      <c r="Q215" s="77">
        <f t="shared" si="9"/>
        <v>59230.850000000093</v>
      </c>
      <c r="R215" s="78">
        <f t="shared" si="10"/>
        <v>708.78614920224243</v>
      </c>
    </row>
    <row r="216" spans="1:18" ht="24.6" customHeight="1" x14ac:dyDescent="0.7">
      <c r="A216" s="70">
        <v>7</v>
      </c>
      <c r="B216" s="3" t="s">
        <v>44</v>
      </c>
      <c r="C216" s="3" t="s">
        <v>19</v>
      </c>
      <c r="D216" s="3" t="s">
        <v>106</v>
      </c>
      <c r="E216" s="3" t="s">
        <v>20</v>
      </c>
      <c r="F216" s="3" t="s">
        <v>141</v>
      </c>
      <c r="G216" s="3" t="s">
        <v>693</v>
      </c>
      <c r="H216" s="205">
        <v>3664</v>
      </c>
      <c r="I216" s="70">
        <v>3</v>
      </c>
      <c r="J216" s="206">
        <f>อุดรธานี!F124</f>
        <v>785739.2</v>
      </c>
      <c r="K216" s="207">
        <f>อุดรธานี!AN124</f>
        <v>876139.5</v>
      </c>
      <c r="L216" s="207">
        <f>อุดรธานี!AO124</f>
        <v>1999652.87</v>
      </c>
      <c r="M216" s="207">
        <f>อุดรธานี!AP124</f>
        <v>2036118.1400000001</v>
      </c>
      <c r="N216" s="3"/>
      <c r="O216" s="3"/>
      <c r="P216" s="3"/>
      <c r="Q216" s="77">
        <f t="shared" si="9"/>
        <v>-36465.270000000019</v>
      </c>
      <c r="R216" s="78">
        <f t="shared" si="10"/>
        <v>545.75678766375552</v>
      </c>
    </row>
    <row r="217" spans="1:18" ht="24.6" customHeight="1" x14ac:dyDescent="0.7">
      <c r="A217" s="70">
        <v>8</v>
      </c>
      <c r="B217" s="3" t="s">
        <v>44</v>
      </c>
      <c r="C217" s="3" t="s">
        <v>19</v>
      </c>
      <c r="D217" s="3" t="s">
        <v>106</v>
      </c>
      <c r="E217" s="3" t="s">
        <v>20</v>
      </c>
      <c r="F217" s="3" t="s">
        <v>141</v>
      </c>
      <c r="G217" s="3" t="s">
        <v>694</v>
      </c>
      <c r="H217" s="205">
        <v>4102</v>
      </c>
      <c r="I217" s="70">
        <v>3</v>
      </c>
      <c r="J217" s="206">
        <f>อุดรธานี!F125</f>
        <v>804622.81</v>
      </c>
      <c r="K217" s="207">
        <f>อุดรธานี!AN125</f>
        <v>916367.9</v>
      </c>
      <c r="L217" s="207">
        <f>อุดรธานี!AO125</f>
        <v>2768355.64</v>
      </c>
      <c r="M217" s="207">
        <f>อุดรธานี!AP125</f>
        <v>2600606.1</v>
      </c>
      <c r="N217" s="3"/>
      <c r="O217" s="3"/>
      <c r="P217" s="3"/>
      <c r="Q217" s="77">
        <f t="shared" si="9"/>
        <v>167749.54000000004</v>
      </c>
      <c r="R217" s="78">
        <f t="shared" si="10"/>
        <v>674.87948317893711</v>
      </c>
    </row>
    <row r="218" spans="1:18" ht="24.6" customHeight="1" x14ac:dyDescent="0.7">
      <c r="A218" s="70">
        <v>9</v>
      </c>
      <c r="B218" s="3" t="s">
        <v>44</v>
      </c>
      <c r="C218" s="3" t="s">
        <v>19</v>
      </c>
      <c r="D218" s="3" t="s">
        <v>106</v>
      </c>
      <c r="E218" s="3" t="s">
        <v>20</v>
      </c>
      <c r="F218" s="3" t="s">
        <v>141</v>
      </c>
      <c r="G218" s="3" t="s">
        <v>695</v>
      </c>
      <c r="H218" s="205">
        <v>1926</v>
      </c>
      <c r="I218" s="70">
        <v>2</v>
      </c>
      <c r="J218" s="206">
        <f>อุดรธานี!F126</f>
        <v>1564866.05</v>
      </c>
      <c r="K218" s="207">
        <f>อุดรธานี!AN126</f>
        <v>1680857.1</v>
      </c>
      <c r="L218" s="207">
        <f>อุดรธานี!AO126</f>
        <v>2300106.21</v>
      </c>
      <c r="M218" s="207">
        <f>อุดรธานี!AP126</f>
        <v>2310580.44</v>
      </c>
      <c r="N218" s="3"/>
      <c r="O218" s="3"/>
      <c r="P218" s="3"/>
      <c r="Q218" s="77">
        <f t="shared" si="9"/>
        <v>-10474.229999999981</v>
      </c>
      <c r="R218" s="78">
        <f t="shared" si="10"/>
        <v>1194.2399844236761</v>
      </c>
    </row>
    <row r="219" spans="1:18" ht="24.6" customHeight="1" x14ac:dyDescent="0.7">
      <c r="A219" s="70">
        <v>10</v>
      </c>
      <c r="B219" s="3" t="s">
        <v>44</v>
      </c>
      <c r="C219" s="3" t="s">
        <v>19</v>
      </c>
      <c r="D219" s="3" t="s">
        <v>106</v>
      </c>
      <c r="E219" s="3" t="s">
        <v>20</v>
      </c>
      <c r="F219" s="3" t="s">
        <v>141</v>
      </c>
      <c r="G219" s="3" t="s">
        <v>696</v>
      </c>
      <c r="H219" s="205">
        <v>2908</v>
      </c>
      <c r="I219" s="70">
        <v>2</v>
      </c>
      <c r="J219" s="206">
        <f>อุดรธานี!F127</f>
        <v>790801.26</v>
      </c>
      <c r="K219" s="207">
        <f>อุดรธานี!AN127</f>
        <v>833140.16</v>
      </c>
      <c r="L219" s="207">
        <f>อุดรธานี!AO127</f>
        <v>2041297.54</v>
      </c>
      <c r="M219" s="207">
        <f>อุดรธานี!AP127</f>
        <v>2161177.67</v>
      </c>
      <c r="N219" s="3"/>
      <c r="O219" s="3"/>
      <c r="P219" s="3"/>
      <c r="Q219" s="77">
        <f t="shared" si="9"/>
        <v>-119880.12999999989</v>
      </c>
      <c r="R219" s="78">
        <f t="shared" si="10"/>
        <v>701.95926409903711</v>
      </c>
    </row>
    <row r="220" spans="1:18" ht="24.6" customHeight="1" x14ac:dyDescent="0.7">
      <c r="A220" s="70">
        <v>11</v>
      </c>
      <c r="B220" s="3" t="s">
        <v>44</v>
      </c>
      <c r="C220" s="3" t="s">
        <v>19</v>
      </c>
      <c r="D220" s="3" t="s">
        <v>106</v>
      </c>
      <c r="E220" s="3" t="s">
        <v>20</v>
      </c>
      <c r="F220" s="3" t="s">
        <v>141</v>
      </c>
      <c r="G220" s="3" t="s">
        <v>697</v>
      </c>
      <c r="H220" s="205">
        <v>3030</v>
      </c>
      <c r="I220" s="70">
        <v>3</v>
      </c>
      <c r="J220" s="206">
        <f>อุดรธานี!F128</f>
        <v>372048.01</v>
      </c>
      <c r="K220" s="207">
        <f>อุดรธานี!AN128</f>
        <v>467655.83</v>
      </c>
      <c r="L220" s="207">
        <f>อุดรธานี!AO128</f>
        <v>1873267.6600000001</v>
      </c>
      <c r="M220" s="207">
        <f>อุดรธานี!AP128</f>
        <v>1901152.8900000001</v>
      </c>
      <c r="N220" s="3"/>
      <c r="O220" s="3"/>
      <c r="P220" s="3"/>
      <c r="Q220" s="77">
        <f t="shared" si="9"/>
        <v>-27885.229999999981</v>
      </c>
      <c r="R220" s="78">
        <f t="shared" si="10"/>
        <v>618.24015181518155</v>
      </c>
    </row>
    <row r="221" spans="1:18" ht="24.6" customHeight="1" x14ac:dyDescent="0.7">
      <c r="A221" s="209">
        <v>10</v>
      </c>
      <c r="B221" s="210" t="s">
        <v>44</v>
      </c>
      <c r="C221" s="210"/>
      <c r="D221" s="210"/>
      <c r="E221" s="210" t="s">
        <v>56</v>
      </c>
      <c r="F221" s="210"/>
      <c r="G221" s="210" t="s">
        <v>267</v>
      </c>
      <c r="H221" s="213">
        <f>SUM(H210:H220)</f>
        <v>35704</v>
      </c>
      <c r="I221" s="209"/>
      <c r="J221" s="212">
        <f>SUM(J210:J220)</f>
        <v>9058011.25</v>
      </c>
      <c r="K221" s="212">
        <f>SUM(K210:K220)</f>
        <v>9535329.7100000009</v>
      </c>
      <c r="L221" s="212">
        <f>SUM(L210:L220)</f>
        <v>26884307.670000002</v>
      </c>
      <c r="M221" s="212">
        <f>SUM(M210:M220)</f>
        <v>27000873.750000007</v>
      </c>
      <c r="N221" s="210">
        <v>10</v>
      </c>
      <c r="O221" s="210">
        <v>10</v>
      </c>
      <c r="P221" s="210">
        <f>N221-O221</f>
        <v>0</v>
      </c>
      <c r="Q221" s="77">
        <f t="shared" si="9"/>
        <v>-116566.08000000566</v>
      </c>
      <c r="R221" s="78">
        <f>L221/H221</f>
        <v>752.97747227201444</v>
      </c>
    </row>
    <row r="222" spans="1:18" ht="24.6" customHeight="1" x14ac:dyDescent="0.7">
      <c r="A222" s="70">
        <v>1</v>
      </c>
      <c r="B222" s="3" t="s">
        <v>44</v>
      </c>
      <c r="C222" s="3" t="s">
        <v>268</v>
      </c>
      <c r="D222" s="3" t="s">
        <v>119</v>
      </c>
      <c r="E222" s="3" t="s">
        <v>29</v>
      </c>
      <c r="F222" s="3" t="s">
        <v>269</v>
      </c>
      <c r="G222" s="3" t="s">
        <v>270</v>
      </c>
      <c r="H222" s="205"/>
      <c r="I222" s="70"/>
      <c r="J222" s="206"/>
      <c r="K222" s="207"/>
      <c r="L222" s="208"/>
      <c r="M222" s="208"/>
      <c r="N222" s="3"/>
      <c r="O222" s="3"/>
      <c r="P222" s="3"/>
    </row>
    <row r="223" spans="1:18" ht="24.6" customHeight="1" x14ac:dyDescent="0.7">
      <c r="A223" s="70">
        <v>2</v>
      </c>
      <c r="B223" s="3" t="s">
        <v>44</v>
      </c>
      <c r="C223" s="3" t="s">
        <v>268</v>
      </c>
      <c r="D223" s="3" t="s">
        <v>119</v>
      </c>
      <c r="E223" s="3" t="s">
        <v>29</v>
      </c>
      <c r="F223" s="3" t="s">
        <v>141</v>
      </c>
      <c r="G223" s="3" t="s">
        <v>698</v>
      </c>
      <c r="H223" s="205">
        <v>8840</v>
      </c>
      <c r="I223" s="70">
        <v>5</v>
      </c>
      <c r="J223" s="206">
        <f>อุดรธานี!F129</f>
        <v>1022899.77</v>
      </c>
      <c r="K223" s="207">
        <f>อุดรธานี!AN129</f>
        <v>1519489.1800000002</v>
      </c>
      <c r="L223" s="207">
        <f>อุดรธานี!AO129</f>
        <v>6329782.6999999993</v>
      </c>
      <c r="M223" s="207">
        <f>อุดรธานี!AP129</f>
        <v>5603521.1899999995</v>
      </c>
      <c r="N223" s="3"/>
      <c r="O223" s="3"/>
      <c r="P223" s="3"/>
      <c r="Q223" s="77">
        <f t="shared" si="9"/>
        <v>726261.50999999978</v>
      </c>
      <c r="R223" s="78">
        <f t="shared" si="10"/>
        <v>716.03876696832572</v>
      </c>
    </row>
    <row r="224" spans="1:18" ht="24.6" customHeight="1" x14ac:dyDescent="0.7">
      <c r="A224" s="70">
        <v>3</v>
      </c>
      <c r="B224" s="3" t="s">
        <v>44</v>
      </c>
      <c r="C224" s="3" t="s">
        <v>268</v>
      </c>
      <c r="D224" s="3" t="s">
        <v>119</v>
      </c>
      <c r="E224" s="3" t="s">
        <v>29</v>
      </c>
      <c r="F224" s="3" t="s">
        <v>141</v>
      </c>
      <c r="G224" s="3" t="s">
        <v>699</v>
      </c>
      <c r="H224" s="205">
        <v>4792</v>
      </c>
      <c r="I224" s="70">
        <v>4</v>
      </c>
      <c r="J224" s="206">
        <f>อุดรธานี!F130</f>
        <v>85001.97</v>
      </c>
      <c r="K224" s="207">
        <f>อุดรธานี!AN130</f>
        <v>460778.93999999994</v>
      </c>
      <c r="L224" s="207">
        <f>อุดรธานี!AO130</f>
        <v>3200424.75</v>
      </c>
      <c r="M224" s="207">
        <f>อุดรธานี!AP130</f>
        <v>3925881.11</v>
      </c>
      <c r="N224" s="3"/>
      <c r="O224" s="3"/>
      <c r="P224" s="3"/>
      <c r="Q224" s="77">
        <f t="shared" si="9"/>
        <v>-725456.35999999987</v>
      </c>
      <c r="R224" s="78">
        <f t="shared" si="10"/>
        <v>667.86827003338897</v>
      </c>
    </row>
    <row r="225" spans="1:18" ht="24.6" customHeight="1" x14ac:dyDescent="0.7">
      <c r="A225" s="70">
        <v>4</v>
      </c>
      <c r="B225" s="3" t="s">
        <v>44</v>
      </c>
      <c r="C225" s="3" t="s">
        <v>268</v>
      </c>
      <c r="D225" s="3" t="s">
        <v>119</v>
      </c>
      <c r="E225" s="3" t="s">
        <v>29</v>
      </c>
      <c r="F225" s="3" t="s">
        <v>141</v>
      </c>
      <c r="G225" s="3" t="s">
        <v>700</v>
      </c>
      <c r="H225" s="205">
        <v>8494</v>
      </c>
      <c r="I225" s="70">
        <v>5</v>
      </c>
      <c r="J225" s="206">
        <f>อุดรธานี!F131</f>
        <v>1433701.21</v>
      </c>
      <c r="K225" s="207">
        <f>อุดรธานี!AN131</f>
        <v>2586466.0000000005</v>
      </c>
      <c r="L225" s="207">
        <f>อุดรธานี!AO131</f>
        <v>6276093.9299999997</v>
      </c>
      <c r="M225" s="207">
        <f>อุดรธานี!AP131</f>
        <v>7142216.96</v>
      </c>
      <c r="N225" s="3"/>
      <c r="O225" s="3"/>
      <c r="P225" s="3"/>
      <c r="Q225" s="77">
        <f t="shared" si="9"/>
        <v>-866123.03000000026</v>
      </c>
      <c r="R225" s="78">
        <f t="shared" si="10"/>
        <v>738.88555804097007</v>
      </c>
    </row>
    <row r="226" spans="1:18" ht="24.6" customHeight="1" x14ac:dyDescent="0.7">
      <c r="A226" s="70">
        <v>5</v>
      </c>
      <c r="B226" s="3" t="s">
        <v>44</v>
      </c>
      <c r="C226" s="3" t="s">
        <v>268</v>
      </c>
      <c r="D226" s="3" t="s">
        <v>119</v>
      </c>
      <c r="E226" s="3" t="s">
        <v>29</v>
      </c>
      <c r="F226" s="3" t="s">
        <v>141</v>
      </c>
      <c r="G226" s="3" t="s">
        <v>701</v>
      </c>
      <c r="H226" s="205">
        <v>6351</v>
      </c>
      <c r="I226" s="70">
        <v>5</v>
      </c>
      <c r="J226" s="206">
        <f>อุดรธานี!F132</f>
        <v>1373506.68</v>
      </c>
      <c r="K226" s="207">
        <f>อุดรธานี!AN132</f>
        <v>1555424.02</v>
      </c>
      <c r="L226" s="207">
        <f>อุดรธานี!AO132</f>
        <v>4130000.6</v>
      </c>
      <c r="M226" s="207">
        <f>อุดรธานี!AP132</f>
        <v>4707829.1900000004</v>
      </c>
      <c r="N226" s="3"/>
      <c r="O226" s="3"/>
      <c r="P226" s="3"/>
      <c r="Q226" s="77">
        <f t="shared" ref="Q226:Q288" si="11">L226-M226</f>
        <v>-577828.59000000032</v>
      </c>
      <c r="R226" s="78">
        <f t="shared" ref="R226:R288" si="12">L226/H226</f>
        <v>650.29138718312083</v>
      </c>
    </row>
    <row r="227" spans="1:18" ht="24.6" customHeight="1" x14ac:dyDescent="0.7">
      <c r="A227" s="70">
        <v>6</v>
      </c>
      <c r="B227" s="3" t="s">
        <v>44</v>
      </c>
      <c r="C227" s="3" t="s">
        <v>268</v>
      </c>
      <c r="D227" s="3" t="s">
        <v>119</v>
      </c>
      <c r="E227" s="3" t="s">
        <v>29</v>
      </c>
      <c r="F227" s="3" t="s">
        <v>141</v>
      </c>
      <c r="G227" s="3" t="s">
        <v>702</v>
      </c>
      <c r="H227" s="205">
        <v>3830</v>
      </c>
      <c r="I227" s="70">
        <v>3</v>
      </c>
      <c r="J227" s="206">
        <f>อุดรธานี!F133</f>
        <v>862737.56</v>
      </c>
      <c r="K227" s="207">
        <f>อุดรธานี!AN133</f>
        <v>959502.57000000007</v>
      </c>
      <c r="L227" s="207">
        <f>อุดรธานี!AO133</f>
        <v>3365424.61</v>
      </c>
      <c r="M227" s="207">
        <f>อุดรธานี!AP133</f>
        <v>3884220.3000000003</v>
      </c>
      <c r="N227" s="3"/>
      <c r="O227" s="3"/>
      <c r="P227" s="3"/>
      <c r="Q227" s="77">
        <f t="shared" si="11"/>
        <v>-518795.69000000041</v>
      </c>
      <c r="R227" s="78">
        <f t="shared" si="12"/>
        <v>878.70094255874665</v>
      </c>
    </row>
    <row r="228" spans="1:18" ht="24.6" customHeight="1" x14ac:dyDescent="0.7">
      <c r="A228" s="70">
        <v>7</v>
      </c>
      <c r="B228" s="3" t="s">
        <v>44</v>
      </c>
      <c r="C228" s="3" t="s">
        <v>268</v>
      </c>
      <c r="D228" s="3" t="s">
        <v>119</v>
      </c>
      <c r="E228" s="3" t="s">
        <v>29</v>
      </c>
      <c r="F228" s="3" t="s">
        <v>141</v>
      </c>
      <c r="G228" s="3" t="s">
        <v>703</v>
      </c>
      <c r="H228" s="205">
        <v>7121</v>
      </c>
      <c r="I228" s="70">
        <v>5</v>
      </c>
      <c r="J228" s="206">
        <f>อุดรธานี!F134</f>
        <v>849688.99</v>
      </c>
      <c r="K228" s="207">
        <f>อุดรธานี!AN134</f>
        <v>1155473.31</v>
      </c>
      <c r="L228" s="207">
        <f>อุดรธานี!AO134</f>
        <v>6786633.79</v>
      </c>
      <c r="M228" s="207">
        <f>อุดรธานี!AP134</f>
        <v>7523521.2300000004</v>
      </c>
      <c r="N228" s="3"/>
      <c r="O228" s="3"/>
      <c r="P228" s="3"/>
      <c r="Q228" s="77">
        <f t="shared" si="11"/>
        <v>-736887.44000000041</v>
      </c>
      <c r="R228" s="78">
        <f t="shared" si="12"/>
        <v>953.04504844825169</v>
      </c>
    </row>
    <row r="229" spans="1:18" ht="24.6" customHeight="1" x14ac:dyDescent="0.7">
      <c r="A229" s="70">
        <v>8</v>
      </c>
      <c r="B229" s="3" t="s">
        <v>44</v>
      </c>
      <c r="C229" s="3" t="s">
        <v>268</v>
      </c>
      <c r="D229" s="3" t="s">
        <v>119</v>
      </c>
      <c r="E229" s="3" t="s">
        <v>29</v>
      </c>
      <c r="F229" s="3" t="s">
        <v>141</v>
      </c>
      <c r="G229" s="3" t="s">
        <v>704</v>
      </c>
      <c r="H229" s="205">
        <v>3156</v>
      </c>
      <c r="I229" s="70">
        <v>3</v>
      </c>
      <c r="J229" s="206">
        <f>อุดรธานี!F135</f>
        <v>410078.08</v>
      </c>
      <c r="K229" s="207">
        <f>อุดรธานี!AN135</f>
        <v>392608.91</v>
      </c>
      <c r="L229" s="207">
        <f>อุดรธานี!AO135</f>
        <v>3663406.16</v>
      </c>
      <c r="M229" s="207">
        <f>อุดรธานี!AP135</f>
        <v>4033906.28</v>
      </c>
      <c r="N229" s="3"/>
      <c r="O229" s="3"/>
      <c r="P229" s="3"/>
      <c r="Q229" s="77">
        <f t="shared" si="11"/>
        <v>-370500.11999999965</v>
      </c>
      <c r="R229" s="78">
        <f t="shared" si="12"/>
        <v>1160.775082382763</v>
      </c>
    </row>
    <row r="230" spans="1:18" ht="24.6" customHeight="1" x14ac:dyDescent="0.7">
      <c r="A230" s="70">
        <v>9</v>
      </c>
      <c r="B230" s="3" t="s">
        <v>44</v>
      </c>
      <c r="C230" s="3" t="s">
        <v>268</v>
      </c>
      <c r="D230" s="3" t="s">
        <v>119</v>
      </c>
      <c r="E230" s="3" t="s">
        <v>29</v>
      </c>
      <c r="F230" s="3" t="s">
        <v>141</v>
      </c>
      <c r="G230" s="3" t="s">
        <v>705</v>
      </c>
      <c r="H230" s="205">
        <v>3445</v>
      </c>
      <c r="I230" s="70">
        <v>3</v>
      </c>
      <c r="J230" s="206">
        <f>อุดรธานี!F136</f>
        <v>440321.42</v>
      </c>
      <c r="K230" s="207">
        <f>อุดรธานี!AN136</f>
        <v>564550.47</v>
      </c>
      <c r="L230" s="207">
        <f>อุดรธานี!AO136</f>
        <v>2405065.1399999997</v>
      </c>
      <c r="M230" s="207">
        <f>อุดรธานี!AP136</f>
        <v>3051613.01</v>
      </c>
      <c r="N230" s="3"/>
      <c r="O230" s="3"/>
      <c r="P230" s="3"/>
      <c r="Q230" s="77">
        <f t="shared" si="11"/>
        <v>-646547.87000000011</v>
      </c>
      <c r="R230" s="78">
        <f t="shared" si="12"/>
        <v>698.13211611030465</v>
      </c>
    </row>
    <row r="231" spans="1:18" ht="24.6" customHeight="1" x14ac:dyDescent="0.7">
      <c r="A231" s="70">
        <v>10</v>
      </c>
      <c r="B231" s="3" t="s">
        <v>44</v>
      </c>
      <c r="C231" s="3" t="s">
        <v>268</v>
      </c>
      <c r="D231" s="3" t="s">
        <v>119</v>
      </c>
      <c r="E231" s="3" t="s">
        <v>29</v>
      </c>
      <c r="F231" s="3" t="s">
        <v>141</v>
      </c>
      <c r="G231" s="3" t="s">
        <v>706</v>
      </c>
      <c r="H231" s="205">
        <v>7922</v>
      </c>
      <c r="I231" s="70">
        <v>5</v>
      </c>
      <c r="J231" s="206">
        <f>อุดรธานี!F137</f>
        <v>1203659.75</v>
      </c>
      <c r="K231" s="207">
        <f>อุดรธานี!AN137</f>
        <v>1484348.33</v>
      </c>
      <c r="L231" s="207">
        <f>อุดรธานี!AO137</f>
        <v>5132558.12</v>
      </c>
      <c r="M231" s="207">
        <f>อุดรธานี!AP137</f>
        <v>4862285.1899999995</v>
      </c>
      <c r="N231" s="3"/>
      <c r="O231" s="3"/>
      <c r="P231" s="3"/>
      <c r="Q231" s="77">
        <f t="shared" si="11"/>
        <v>270272.93000000063</v>
      </c>
      <c r="R231" s="78">
        <f t="shared" si="12"/>
        <v>647.88665993436007</v>
      </c>
    </row>
    <row r="232" spans="1:18" ht="24.6" customHeight="1" x14ac:dyDescent="0.7">
      <c r="A232" s="70">
        <v>11</v>
      </c>
      <c r="B232" s="3" t="s">
        <v>44</v>
      </c>
      <c r="C232" s="3" t="s">
        <v>268</v>
      </c>
      <c r="D232" s="3" t="s">
        <v>119</v>
      </c>
      <c r="E232" s="3" t="s">
        <v>29</v>
      </c>
      <c r="F232" s="3" t="s">
        <v>141</v>
      </c>
      <c r="G232" s="3" t="s">
        <v>707</v>
      </c>
      <c r="H232" s="205">
        <v>4222</v>
      </c>
      <c r="I232" s="70">
        <v>3</v>
      </c>
      <c r="J232" s="206">
        <f>อุดรธานี!F138</f>
        <v>809621.08</v>
      </c>
      <c r="K232" s="207">
        <f>อุดรธานี!AN138</f>
        <v>987549.5199999999</v>
      </c>
      <c r="L232" s="207">
        <f>อุดรธานี!AO138</f>
        <v>6821105.5300000003</v>
      </c>
      <c r="M232" s="207">
        <f>อุดรธานี!AP138</f>
        <v>6269108.0600000005</v>
      </c>
      <c r="N232" s="3"/>
      <c r="O232" s="3"/>
      <c r="P232" s="3"/>
      <c r="Q232" s="77">
        <f t="shared" si="11"/>
        <v>551997.46999999974</v>
      </c>
      <c r="R232" s="78">
        <f t="shared" si="12"/>
        <v>1615.6100260540029</v>
      </c>
    </row>
    <row r="233" spans="1:18" ht="24.6" customHeight="1" x14ac:dyDescent="0.7">
      <c r="A233" s="70">
        <v>12</v>
      </c>
      <c r="B233" s="3" t="s">
        <v>44</v>
      </c>
      <c r="C233" s="3" t="s">
        <v>268</v>
      </c>
      <c r="D233" s="3" t="s">
        <v>119</v>
      </c>
      <c r="E233" s="3" t="s">
        <v>29</v>
      </c>
      <c r="F233" s="3" t="s">
        <v>141</v>
      </c>
      <c r="G233" s="3" t="s">
        <v>708</v>
      </c>
      <c r="H233" s="205">
        <v>4359</v>
      </c>
      <c r="I233" s="70">
        <v>3</v>
      </c>
      <c r="J233" s="206">
        <f>อุดรธานี!F139</f>
        <v>565164.38</v>
      </c>
      <c r="K233" s="207">
        <f>อุดรธานี!AN139</f>
        <v>810553.3</v>
      </c>
      <c r="L233" s="207">
        <f>อุดรธานี!AO139</f>
        <v>7080999.790000001</v>
      </c>
      <c r="M233" s="207">
        <f>อุดรธานี!AP139</f>
        <v>6434653.1600000001</v>
      </c>
      <c r="N233" s="3"/>
      <c r="O233" s="3"/>
      <c r="P233" s="3"/>
      <c r="Q233" s="77">
        <f t="shared" si="11"/>
        <v>646346.63000000082</v>
      </c>
      <c r="R233" s="78">
        <f t="shared" si="12"/>
        <v>1624.4551020876349</v>
      </c>
    </row>
    <row r="234" spans="1:18" ht="24.6" customHeight="1" x14ac:dyDescent="0.7">
      <c r="A234" s="70">
        <v>13</v>
      </c>
      <c r="B234" s="3" t="s">
        <v>44</v>
      </c>
      <c r="C234" s="3" t="s">
        <v>268</v>
      </c>
      <c r="D234" s="3" t="s">
        <v>119</v>
      </c>
      <c r="E234" s="3" t="s">
        <v>29</v>
      </c>
      <c r="F234" s="3" t="s">
        <v>141</v>
      </c>
      <c r="G234" s="3" t="s">
        <v>709</v>
      </c>
      <c r="H234" s="205">
        <v>4175</v>
      </c>
      <c r="I234" s="70">
        <v>3</v>
      </c>
      <c r="J234" s="206">
        <f>อุดรธานี!F140</f>
        <v>363048.56</v>
      </c>
      <c r="K234" s="207">
        <f>อุดรธานี!AN140</f>
        <v>740329.07000000007</v>
      </c>
      <c r="L234" s="207">
        <f>อุดรธานี!AO140</f>
        <v>3182437.26</v>
      </c>
      <c r="M234" s="207">
        <f>อุดรธานี!AP140</f>
        <v>3435620.88</v>
      </c>
      <c r="N234" s="3"/>
      <c r="O234" s="3"/>
      <c r="P234" s="3"/>
      <c r="Q234" s="77">
        <f t="shared" si="11"/>
        <v>-253183.62000000011</v>
      </c>
      <c r="R234" s="78">
        <f t="shared" si="12"/>
        <v>762.26042155688617</v>
      </c>
    </row>
    <row r="235" spans="1:18" ht="24.6" customHeight="1" x14ac:dyDescent="0.7">
      <c r="A235" s="70">
        <v>14</v>
      </c>
      <c r="B235" s="3" t="s">
        <v>44</v>
      </c>
      <c r="C235" s="3" t="s">
        <v>268</v>
      </c>
      <c r="D235" s="3" t="s">
        <v>119</v>
      </c>
      <c r="E235" s="3" t="s">
        <v>29</v>
      </c>
      <c r="F235" s="3" t="s">
        <v>141</v>
      </c>
      <c r="G235" s="3" t="s">
        <v>710</v>
      </c>
      <c r="H235" s="205">
        <v>2620</v>
      </c>
      <c r="I235" s="70">
        <v>2</v>
      </c>
      <c r="J235" s="206">
        <f>อุดรธานี!F141</f>
        <v>86647.03</v>
      </c>
      <c r="K235" s="207">
        <f>อุดรธานี!AN141</f>
        <v>145496.76</v>
      </c>
      <c r="L235" s="207">
        <f>อุดรธานี!AO141</f>
        <v>3447781.61</v>
      </c>
      <c r="M235" s="207">
        <f>อุดรธานี!AP141</f>
        <v>3469322.85</v>
      </c>
      <c r="N235" s="3"/>
      <c r="O235" s="3"/>
      <c r="P235" s="3"/>
      <c r="Q235" s="77">
        <f t="shared" si="11"/>
        <v>-21541.240000000224</v>
      </c>
      <c r="R235" s="78">
        <f t="shared" si="12"/>
        <v>1315.9471793893129</v>
      </c>
    </row>
    <row r="236" spans="1:18" ht="24.6" customHeight="1" x14ac:dyDescent="0.7">
      <c r="A236" s="70">
        <v>15</v>
      </c>
      <c r="B236" s="3" t="s">
        <v>44</v>
      </c>
      <c r="C236" s="3" t="s">
        <v>268</v>
      </c>
      <c r="D236" s="3" t="s">
        <v>119</v>
      </c>
      <c r="E236" s="3" t="s">
        <v>29</v>
      </c>
      <c r="F236" s="3" t="s">
        <v>141</v>
      </c>
      <c r="G236" s="3" t="s">
        <v>711</v>
      </c>
      <c r="H236" s="205">
        <v>5100</v>
      </c>
      <c r="I236" s="70">
        <v>4</v>
      </c>
      <c r="J236" s="206">
        <f>อุดรธานี!F142</f>
        <v>493460.1</v>
      </c>
      <c r="K236" s="207">
        <f>อุดรธานี!AN142</f>
        <v>1362110.88</v>
      </c>
      <c r="L236" s="207">
        <f>อุดรธานี!AO142</f>
        <v>5326073.7399999993</v>
      </c>
      <c r="M236" s="207">
        <f>อุดรธานี!AP142</f>
        <v>4597945.6900000004</v>
      </c>
      <c r="N236" s="3"/>
      <c r="O236" s="3"/>
      <c r="P236" s="3"/>
      <c r="Q236" s="77">
        <f t="shared" si="11"/>
        <v>728128.04999999888</v>
      </c>
      <c r="R236" s="78">
        <f t="shared" si="12"/>
        <v>1044.3281843137254</v>
      </c>
    </row>
    <row r="237" spans="1:18" ht="24.6" customHeight="1" x14ac:dyDescent="0.7">
      <c r="A237" s="70">
        <v>16</v>
      </c>
      <c r="B237" s="3" t="s">
        <v>44</v>
      </c>
      <c r="C237" s="3" t="s">
        <v>268</v>
      </c>
      <c r="D237" s="3" t="s">
        <v>119</v>
      </c>
      <c r="E237" s="3" t="s">
        <v>29</v>
      </c>
      <c r="F237" s="3" t="s">
        <v>141</v>
      </c>
      <c r="G237" s="3" t="s">
        <v>712</v>
      </c>
      <c r="H237" s="205">
        <v>7114</v>
      </c>
      <c r="I237" s="70">
        <v>5</v>
      </c>
      <c r="J237" s="206">
        <f>อุดรธานี!F143</f>
        <v>1907342.16</v>
      </c>
      <c r="K237" s="207">
        <f>อุดรธานี!AN143</f>
        <v>2188618.56</v>
      </c>
      <c r="L237" s="207">
        <f>อุดรธานี!AO143</f>
        <v>5009993.4000000004</v>
      </c>
      <c r="M237" s="207">
        <f>อุดรธานี!AP143</f>
        <v>5553275.6900000004</v>
      </c>
      <c r="N237" s="3"/>
      <c r="O237" s="3"/>
      <c r="P237" s="3"/>
      <c r="Q237" s="77">
        <f t="shared" si="11"/>
        <v>-543282.29</v>
      </c>
      <c r="R237" s="78">
        <f t="shared" si="12"/>
        <v>704.24422265954456</v>
      </c>
    </row>
    <row r="238" spans="1:18" ht="24.6" customHeight="1" x14ac:dyDescent="0.7">
      <c r="A238" s="209">
        <v>11</v>
      </c>
      <c r="B238" s="210" t="s">
        <v>44</v>
      </c>
      <c r="C238" s="210"/>
      <c r="D238" s="210"/>
      <c r="E238" s="210" t="s">
        <v>56</v>
      </c>
      <c r="F238" s="210"/>
      <c r="G238" s="210" t="s">
        <v>271</v>
      </c>
      <c r="H238" s="213">
        <f>SUM(H222:H237)</f>
        <v>81541</v>
      </c>
      <c r="I238" s="209"/>
      <c r="J238" s="212">
        <f>SUM(J222:J237)</f>
        <v>11906878.74</v>
      </c>
      <c r="K238" s="212">
        <f>SUM(K222:K237)</f>
        <v>16913299.82</v>
      </c>
      <c r="L238" s="212">
        <f>SUM(L222:L237)</f>
        <v>72157781.129999995</v>
      </c>
      <c r="M238" s="212">
        <f>SUM(M222:M237)</f>
        <v>74494920.789999992</v>
      </c>
      <c r="N238" s="210">
        <v>15</v>
      </c>
      <c r="O238" s="210">
        <v>15</v>
      </c>
      <c r="P238" s="210">
        <f>N238-O238</f>
        <v>0</v>
      </c>
      <c r="Q238" s="77">
        <f t="shared" si="11"/>
        <v>-2337139.6599999964</v>
      </c>
      <c r="R238" s="78">
        <f>L238/H238</f>
        <v>884.92636992433245</v>
      </c>
    </row>
    <row r="239" spans="1:18" ht="24.6" customHeight="1" x14ac:dyDescent="0.7">
      <c r="A239" s="70">
        <v>1</v>
      </c>
      <c r="B239" s="3" t="s">
        <v>44</v>
      </c>
      <c r="C239" s="3" t="s">
        <v>272</v>
      </c>
      <c r="D239" s="3" t="s">
        <v>109</v>
      </c>
      <c r="E239" s="3" t="s">
        <v>30</v>
      </c>
      <c r="F239" s="3" t="s">
        <v>171</v>
      </c>
      <c r="G239" s="3" t="s">
        <v>273</v>
      </c>
      <c r="H239" s="205"/>
      <c r="I239" s="70"/>
      <c r="J239" s="206"/>
      <c r="K239" s="207"/>
      <c r="L239" s="208"/>
      <c r="M239" s="208"/>
      <c r="N239" s="3"/>
      <c r="O239" s="3"/>
      <c r="P239" s="3"/>
    </row>
    <row r="240" spans="1:18" ht="24.6" customHeight="1" x14ac:dyDescent="0.7">
      <c r="A240" s="70">
        <v>2</v>
      </c>
      <c r="B240" s="3" t="s">
        <v>44</v>
      </c>
      <c r="C240" s="3" t="s">
        <v>272</v>
      </c>
      <c r="D240" s="3" t="s">
        <v>109</v>
      </c>
      <c r="E240" s="3" t="s">
        <v>30</v>
      </c>
      <c r="F240" s="3" t="s">
        <v>141</v>
      </c>
      <c r="G240" s="3" t="s">
        <v>713</v>
      </c>
      <c r="H240" s="205">
        <v>3260</v>
      </c>
      <c r="I240" s="70">
        <v>3</v>
      </c>
      <c r="J240" s="206">
        <f>อุดรธานี!F144</f>
        <v>481417.34</v>
      </c>
      <c r="K240" s="207">
        <f>อุดรธานี!AN144</f>
        <v>1019469.5800000001</v>
      </c>
      <c r="L240" s="207">
        <f>อุดรธานี!AO144</f>
        <v>2477439.13</v>
      </c>
      <c r="M240" s="207">
        <f>อุดรธานี!AP144</f>
        <v>2592183.6</v>
      </c>
      <c r="N240" s="3"/>
      <c r="O240" s="3"/>
      <c r="P240" s="3"/>
      <c r="Q240" s="77">
        <f t="shared" si="11"/>
        <v>-114744.4700000002</v>
      </c>
      <c r="R240" s="78">
        <f t="shared" si="12"/>
        <v>759.95065337423307</v>
      </c>
    </row>
    <row r="241" spans="1:18" ht="24.6" customHeight="1" x14ac:dyDescent="0.7">
      <c r="A241" s="70">
        <v>3</v>
      </c>
      <c r="B241" s="3" t="s">
        <v>44</v>
      </c>
      <c r="C241" s="3" t="s">
        <v>272</v>
      </c>
      <c r="D241" s="3" t="s">
        <v>109</v>
      </c>
      <c r="E241" s="3" t="s">
        <v>30</v>
      </c>
      <c r="F241" s="3" t="s">
        <v>141</v>
      </c>
      <c r="G241" s="3" t="s">
        <v>714</v>
      </c>
      <c r="H241" s="205">
        <v>5443</v>
      </c>
      <c r="I241" s="70">
        <v>4</v>
      </c>
      <c r="J241" s="206">
        <f>อุดรธานี!F145</f>
        <v>1525866.58</v>
      </c>
      <c r="K241" s="207">
        <f>อุดรธานี!AN145</f>
        <v>1972964.51</v>
      </c>
      <c r="L241" s="207">
        <f>อุดรธานี!AO145</f>
        <v>4468751.330000001</v>
      </c>
      <c r="M241" s="207">
        <f>อุดรธานี!AP145</f>
        <v>5571330.3900000006</v>
      </c>
      <c r="N241" s="3"/>
      <c r="O241" s="3"/>
      <c r="P241" s="3"/>
      <c r="Q241" s="77">
        <f t="shared" si="11"/>
        <v>-1102579.0599999996</v>
      </c>
      <c r="R241" s="78">
        <f t="shared" si="12"/>
        <v>821.00887929450687</v>
      </c>
    </row>
    <row r="242" spans="1:18" ht="24.6" customHeight="1" x14ac:dyDescent="0.7">
      <c r="A242" s="70">
        <v>4</v>
      </c>
      <c r="B242" s="3" t="s">
        <v>44</v>
      </c>
      <c r="C242" s="3" t="s">
        <v>272</v>
      </c>
      <c r="D242" s="3" t="s">
        <v>109</v>
      </c>
      <c r="E242" s="3" t="s">
        <v>30</v>
      </c>
      <c r="F242" s="3" t="s">
        <v>141</v>
      </c>
      <c r="G242" s="3" t="s">
        <v>715</v>
      </c>
      <c r="H242" s="205">
        <v>2005</v>
      </c>
      <c r="I242" s="70">
        <v>2</v>
      </c>
      <c r="J242" s="206">
        <f>อุดรธานี!F146</f>
        <v>532679.82999999996</v>
      </c>
      <c r="K242" s="207">
        <f>อุดรธานี!AN146</f>
        <v>924952.96000000008</v>
      </c>
      <c r="L242" s="207">
        <f>อุดรธานี!AO146</f>
        <v>2685110.1</v>
      </c>
      <c r="M242" s="207">
        <f>อุดรธานี!AP146</f>
        <v>2533779.98</v>
      </c>
      <c r="N242" s="3"/>
      <c r="O242" s="3"/>
      <c r="P242" s="3"/>
      <c r="Q242" s="77">
        <f t="shared" si="11"/>
        <v>151330.12000000011</v>
      </c>
      <c r="R242" s="78">
        <f t="shared" si="12"/>
        <v>1339.2070324189526</v>
      </c>
    </row>
    <row r="243" spans="1:18" ht="24.6" customHeight="1" x14ac:dyDescent="0.7">
      <c r="A243" s="70">
        <v>5</v>
      </c>
      <c r="B243" s="3" t="s">
        <v>44</v>
      </c>
      <c r="C243" s="3" t="s">
        <v>272</v>
      </c>
      <c r="D243" s="3" t="s">
        <v>109</v>
      </c>
      <c r="E243" s="3" t="s">
        <v>30</v>
      </c>
      <c r="F243" s="3" t="s">
        <v>141</v>
      </c>
      <c r="G243" s="3" t="s">
        <v>716</v>
      </c>
      <c r="H243" s="205">
        <v>5609</v>
      </c>
      <c r="I243" s="70">
        <v>4</v>
      </c>
      <c r="J243" s="206">
        <f>อุดรธานี!F147</f>
        <v>1038197.78</v>
      </c>
      <c r="K243" s="207">
        <f>อุดรธานี!AN147</f>
        <v>986669.78</v>
      </c>
      <c r="L243" s="207">
        <f>อุดรธานี!AO147</f>
        <v>4155237.31</v>
      </c>
      <c r="M243" s="207">
        <f>อุดรธานี!AP147</f>
        <v>5035010.9399999995</v>
      </c>
      <c r="N243" s="3"/>
      <c r="O243" s="3"/>
      <c r="P243" s="3"/>
      <c r="Q243" s="77">
        <f t="shared" si="11"/>
        <v>-879773.62999999942</v>
      </c>
      <c r="R243" s="78">
        <f t="shared" si="12"/>
        <v>740.81606525227312</v>
      </c>
    </row>
    <row r="244" spans="1:18" ht="24.6" customHeight="1" x14ac:dyDescent="0.7">
      <c r="A244" s="70">
        <v>6</v>
      </c>
      <c r="B244" s="3" t="s">
        <v>44</v>
      </c>
      <c r="C244" s="3" t="s">
        <v>272</v>
      </c>
      <c r="D244" s="3" t="s">
        <v>109</v>
      </c>
      <c r="E244" s="3" t="s">
        <v>30</v>
      </c>
      <c r="F244" s="3" t="s">
        <v>141</v>
      </c>
      <c r="G244" s="3" t="s">
        <v>717</v>
      </c>
      <c r="H244" s="205">
        <v>3391</v>
      </c>
      <c r="I244" s="70">
        <v>3</v>
      </c>
      <c r="J244" s="206">
        <f>อุดรธานี!F148</f>
        <v>1786754.75</v>
      </c>
      <c r="K244" s="207">
        <f>อุดรธานี!AN148</f>
        <v>2625218.27</v>
      </c>
      <c r="L244" s="207">
        <f>อุดรธานี!AO148</f>
        <v>5689482.3399999999</v>
      </c>
      <c r="M244" s="207">
        <f>อุดรธานี!AP148</f>
        <v>4936777.75</v>
      </c>
      <c r="N244" s="3"/>
      <c r="O244" s="3"/>
      <c r="P244" s="3"/>
      <c r="Q244" s="77">
        <f t="shared" si="11"/>
        <v>752704.58999999985</v>
      </c>
      <c r="R244" s="78">
        <f t="shared" si="12"/>
        <v>1677.8184429371865</v>
      </c>
    </row>
    <row r="245" spans="1:18" ht="24.6" customHeight="1" x14ac:dyDescent="0.7">
      <c r="A245" s="70">
        <v>7</v>
      </c>
      <c r="B245" s="3" t="s">
        <v>44</v>
      </c>
      <c r="C245" s="3" t="s">
        <v>272</v>
      </c>
      <c r="D245" s="3" t="s">
        <v>109</v>
      </c>
      <c r="E245" s="3" t="s">
        <v>30</v>
      </c>
      <c r="F245" s="3" t="s">
        <v>141</v>
      </c>
      <c r="G245" s="3" t="s">
        <v>718</v>
      </c>
      <c r="H245" s="205">
        <v>4086</v>
      </c>
      <c r="I245" s="70">
        <v>3</v>
      </c>
      <c r="J245" s="206">
        <f>อุดรธานี!F149</f>
        <v>1453725.38</v>
      </c>
      <c r="K245" s="207">
        <f>อุดรธานี!AN149</f>
        <v>1627741.09</v>
      </c>
      <c r="L245" s="207">
        <f>อุดรธานี!AO149</f>
        <v>3054840.53</v>
      </c>
      <c r="M245" s="207">
        <f>อุดรธานี!AP149</f>
        <v>3328943.13</v>
      </c>
      <c r="N245" s="3"/>
      <c r="O245" s="3"/>
      <c r="P245" s="3"/>
      <c r="Q245" s="77">
        <f t="shared" si="11"/>
        <v>-274102.60000000009</v>
      </c>
      <c r="R245" s="78">
        <f t="shared" si="12"/>
        <v>747.63595937347031</v>
      </c>
    </row>
    <row r="246" spans="1:18" ht="24.6" customHeight="1" x14ac:dyDescent="0.7">
      <c r="A246" s="70">
        <v>8</v>
      </c>
      <c r="B246" s="3" t="s">
        <v>44</v>
      </c>
      <c r="C246" s="3" t="s">
        <v>272</v>
      </c>
      <c r="D246" s="3" t="s">
        <v>109</v>
      </c>
      <c r="E246" s="3" t="s">
        <v>30</v>
      </c>
      <c r="F246" s="3" t="s">
        <v>141</v>
      </c>
      <c r="G246" s="3" t="s">
        <v>719</v>
      </c>
      <c r="H246" s="205">
        <v>4501</v>
      </c>
      <c r="I246" s="70">
        <v>4</v>
      </c>
      <c r="J246" s="206">
        <f>อุดรธานี!F150</f>
        <v>227002.96</v>
      </c>
      <c r="K246" s="207">
        <f>อุดรธานี!AN150</f>
        <v>1430008.7899999998</v>
      </c>
      <c r="L246" s="207">
        <f>อุดรธานี!AO150</f>
        <v>3808136.19</v>
      </c>
      <c r="M246" s="207">
        <f>อุดรธานี!AP150</f>
        <v>4132217.38</v>
      </c>
      <c r="N246" s="3"/>
      <c r="O246" s="3"/>
      <c r="P246" s="3"/>
      <c r="Q246" s="77">
        <f t="shared" si="11"/>
        <v>-324081.18999999994</v>
      </c>
      <c r="R246" s="78">
        <f t="shared" si="12"/>
        <v>846.06447233948006</v>
      </c>
    </row>
    <row r="247" spans="1:18" ht="24.6" customHeight="1" x14ac:dyDescent="0.7">
      <c r="A247" s="70">
        <v>9</v>
      </c>
      <c r="B247" s="3" t="s">
        <v>44</v>
      </c>
      <c r="C247" s="3" t="s">
        <v>272</v>
      </c>
      <c r="D247" s="3" t="s">
        <v>109</v>
      </c>
      <c r="E247" s="3" t="s">
        <v>30</v>
      </c>
      <c r="F247" s="3" t="s">
        <v>141</v>
      </c>
      <c r="G247" s="3" t="s">
        <v>720</v>
      </c>
      <c r="H247" s="205">
        <v>4158</v>
      </c>
      <c r="I247" s="70">
        <v>3</v>
      </c>
      <c r="J247" s="206">
        <f>อุดรธานี!F151</f>
        <v>367581.18</v>
      </c>
      <c r="K247" s="207">
        <f>อุดรธานี!AN151</f>
        <v>454470.41000000003</v>
      </c>
      <c r="L247" s="207">
        <f>อุดรธานี!AO151</f>
        <v>3051207.85</v>
      </c>
      <c r="M247" s="207">
        <f>อุดรธานี!AP151</f>
        <v>3284867.1300000004</v>
      </c>
      <c r="N247" s="3"/>
      <c r="O247" s="3"/>
      <c r="P247" s="3"/>
      <c r="Q247" s="77">
        <f t="shared" si="11"/>
        <v>-233659.28000000026</v>
      </c>
      <c r="R247" s="78">
        <f t="shared" si="12"/>
        <v>733.81622174122174</v>
      </c>
    </row>
    <row r="248" spans="1:18" ht="24.6" customHeight="1" x14ac:dyDescent="0.7">
      <c r="A248" s="70">
        <v>10</v>
      </c>
      <c r="B248" s="3" t="s">
        <v>44</v>
      </c>
      <c r="C248" s="3" t="s">
        <v>272</v>
      </c>
      <c r="D248" s="3" t="s">
        <v>109</v>
      </c>
      <c r="E248" s="3" t="s">
        <v>30</v>
      </c>
      <c r="F248" s="3" t="s">
        <v>141</v>
      </c>
      <c r="G248" s="3" t="s">
        <v>721</v>
      </c>
      <c r="H248" s="205">
        <v>3908</v>
      </c>
      <c r="I248" s="70">
        <v>3</v>
      </c>
      <c r="J248" s="206">
        <f>อุดรธานี!F152</f>
        <v>421993.95</v>
      </c>
      <c r="K248" s="207">
        <f>อุดรธานี!AN152</f>
        <v>794728.62000000011</v>
      </c>
      <c r="L248" s="207">
        <f>อุดรธานี!AO152</f>
        <v>4077337.0900000003</v>
      </c>
      <c r="M248" s="207">
        <f>อุดรธานี!AP152</f>
        <v>3692166.41</v>
      </c>
      <c r="N248" s="3"/>
      <c r="O248" s="3"/>
      <c r="P248" s="3"/>
      <c r="Q248" s="77">
        <f t="shared" si="11"/>
        <v>385170.68000000017</v>
      </c>
      <c r="R248" s="78">
        <f t="shared" si="12"/>
        <v>1043.3308828045037</v>
      </c>
    </row>
    <row r="249" spans="1:18" ht="24.6" customHeight="1" x14ac:dyDescent="0.7">
      <c r="A249" s="70">
        <v>11</v>
      </c>
      <c r="B249" s="3" t="s">
        <v>44</v>
      </c>
      <c r="C249" s="3" t="s">
        <v>272</v>
      </c>
      <c r="D249" s="3" t="s">
        <v>109</v>
      </c>
      <c r="E249" s="3" t="s">
        <v>30</v>
      </c>
      <c r="F249" s="3" t="s">
        <v>141</v>
      </c>
      <c r="G249" s="3" t="s">
        <v>722</v>
      </c>
      <c r="H249" s="205">
        <v>3711</v>
      </c>
      <c r="I249" s="70">
        <v>3</v>
      </c>
      <c r="J249" s="206">
        <f>อุดรธานี!F153</f>
        <v>538251.63</v>
      </c>
      <c r="K249" s="207">
        <f>อุดรธานี!AN153</f>
        <v>1311343.8900000001</v>
      </c>
      <c r="L249" s="207">
        <f>อุดรธานี!AO153</f>
        <v>2629062.2599999998</v>
      </c>
      <c r="M249" s="207">
        <f>อุดรธานี!AP153</f>
        <v>3165627.1999999997</v>
      </c>
      <c r="N249" s="3"/>
      <c r="O249" s="3"/>
      <c r="P249" s="3"/>
      <c r="Q249" s="77">
        <f t="shared" si="11"/>
        <v>-536564.93999999994</v>
      </c>
      <c r="R249" s="78">
        <f t="shared" si="12"/>
        <v>708.45116141201822</v>
      </c>
    </row>
    <row r="250" spans="1:18" ht="24.6" customHeight="1" x14ac:dyDescent="0.7">
      <c r="A250" s="70">
        <v>12</v>
      </c>
      <c r="B250" s="3" t="s">
        <v>44</v>
      </c>
      <c r="C250" s="3" t="s">
        <v>272</v>
      </c>
      <c r="D250" s="3" t="s">
        <v>109</v>
      </c>
      <c r="E250" s="3" t="s">
        <v>30</v>
      </c>
      <c r="F250" s="3" t="s">
        <v>141</v>
      </c>
      <c r="G250" s="3" t="s">
        <v>723</v>
      </c>
      <c r="H250" s="205">
        <v>6818</v>
      </c>
      <c r="I250" s="70">
        <v>5</v>
      </c>
      <c r="J250" s="206">
        <f>อุดรธานี!F154</f>
        <v>3946597.64</v>
      </c>
      <c r="K250" s="207">
        <f>อุดรธานี!AN154</f>
        <v>4082618.51</v>
      </c>
      <c r="L250" s="207">
        <f>อุดรธานี!AO154</f>
        <v>6294002.7600000007</v>
      </c>
      <c r="M250" s="207">
        <f>อุดรธานี!AP154</f>
        <v>7915063.2699999996</v>
      </c>
      <c r="N250" s="3"/>
      <c r="O250" s="3"/>
      <c r="P250" s="3"/>
      <c r="Q250" s="77">
        <f t="shared" si="11"/>
        <v>-1621060.5099999988</v>
      </c>
      <c r="R250" s="78">
        <f t="shared" si="12"/>
        <v>923.14502200058678</v>
      </c>
    </row>
    <row r="251" spans="1:18" ht="24.6" customHeight="1" x14ac:dyDescent="0.7">
      <c r="A251" s="70">
        <v>13</v>
      </c>
      <c r="B251" s="3" t="s">
        <v>44</v>
      </c>
      <c r="C251" s="3" t="s">
        <v>272</v>
      </c>
      <c r="D251" s="3" t="s">
        <v>109</v>
      </c>
      <c r="E251" s="3" t="s">
        <v>30</v>
      </c>
      <c r="F251" s="3" t="s">
        <v>141</v>
      </c>
      <c r="G251" s="3" t="s">
        <v>724</v>
      </c>
      <c r="H251" s="205">
        <v>4682</v>
      </c>
      <c r="I251" s="70">
        <v>4</v>
      </c>
      <c r="J251" s="206">
        <f>อุดรธานี!F155</f>
        <v>83091.149999999994</v>
      </c>
      <c r="K251" s="207">
        <f>อุดรธานี!AN155</f>
        <v>846621.67</v>
      </c>
      <c r="L251" s="207">
        <f>อุดรธานี!AO155</f>
        <v>4224219.43</v>
      </c>
      <c r="M251" s="207">
        <f>อุดรธานี!AP155</f>
        <v>3965690.9</v>
      </c>
      <c r="N251" s="3"/>
      <c r="O251" s="3"/>
      <c r="P251" s="3"/>
      <c r="Q251" s="77">
        <f t="shared" si="11"/>
        <v>258528.5299999998</v>
      </c>
      <c r="R251" s="78">
        <f t="shared" si="12"/>
        <v>902.2254228961981</v>
      </c>
    </row>
    <row r="252" spans="1:18" ht="24.6" customHeight="1" x14ac:dyDescent="0.7">
      <c r="A252" s="70">
        <v>14</v>
      </c>
      <c r="B252" s="3" t="s">
        <v>44</v>
      </c>
      <c r="C252" s="3" t="s">
        <v>272</v>
      </c>
      <c r="D252" s="3" t="s">
        <v>109</v>
      </c>
      <c r="E252" s="3" t="s">
        <v>30</v>
      </c>
      <c r="F252" s="3" t="s">
        <v>141</v>
      </c>
      <c r="G252" s="3" t="s">
        <v>725</v>
      </c>
      <c r="H252" s="205">
        <v>2270</v>
      </c>
      <c r="I252" s="70">
        <v>2</v>
      </c>
      <c r="J252" s="206">
        <f>อุดรธานี!F156</f>
        <v>627509.75</v>
      </c>
      <c r="K252" s="207">
        <f>อุดรธานี!AN156</f>
        <v>643280.64000000001</v>
      </c>
      <c r="L252" s="207">
        <f>อุดรธานี!AO156</f>
        <v>2746869.5700000003</v>
      </c>
      <c r="M252" s="207">
        <f>อุดรธานี!AP156</f>
        <v>2611302.1400000006</v>
      </c>
      <c r="N252" s="3"/>
      <c r="O252" s="3"/>
      <c r="P252" s="3"/>
      <c r="Q252" s="77">
        <f t="shared" si="11"/>
        <v>135567.4299999997</v>
      </c>
      <c r="R252" s="78">
        <f t="shared" si="12"/>
        <v>1210.0747004405287</v>
      </c>
    </row>
    <row r="253" spans="1:18" ht="24.6" customHeight="1" x14ac:dyDescent="0.7">
      <c r="A253" s="70">
        <v>15</v>
      </c>
      <c r="B253" s="3" t="s">
        <v>44</v>
      </c>
      <c r="C253" s="3" t="s">
        <v>272</v>
      </c>
      <c r="D253" s="3" t="s">
        <v>109</v>
      </c>
      <c r="E253" s="3" t="s">
        <v>30</v>
      </c>
      <c r="F253" s="3" t="s">
        <v>141</v>
      </c>
      <c r="G253" s="3" t="s">
        <v>726</v>
      </c>
      <c r="H253" s="205">
        <v>3246</v>
      </c>
      <c r="I253" s="70">
        <v>3</v>
      </c>
      <c r="J253" s="206">
        <f>อุดรธานี!F157</f>
        <v>915148.03</v>
      </c>
      <c r="K253" s="207">
        <f>อุดรธานี!AN157</f>
        <v>1537713.4400000002</v>
      </c>
      <c r="L253" s="207">
        <f>อุดรธานี!AO157</f>
        <v>3029678.2399999998</v>
      </c>
      <c r="M253" s="207">
        <f>อุดรธานี!AP157</f>
        <v>2866940.4899999998</v>
      </c>
      <c r="N253" s="3"/>
      <c r="O253" s="3"/>
      <c r="P253" s="3"/>
      <c r="Q253" s="77">
        <f t="shared" si="11"/>
        <v>162737.75</v>
      </c>
      <c r="R253" s="78">
        <f t="shared" si="12"/>
        <v>933.35743684534805</v>
      </c>
    </row>
    <row r="254" spans="1:18" ht="24.6" customHeight="1" x14ac:dyDescent="0.7">
      <c r="A254" s="70">
        <v>16</v>
      </c>
      <c r="B254" s="3" t="s">
        <v>44</v>
      </c>
      <c r="C254" s="3" t="s">
        <v>272</v>
      </c>
      <c r="D254" s="3" t="s">
        <v>109</v>
      </c>
      <c r="E254" s="3" t="s">
        <v>30</v>
      </c>
      <c r="F254" s="3" t="s">
        <v>141</v>
      </c>
      <c r="G254" s="3" t="s">
        <v>727</v>
      </c>
      <c r="H254" s="205">
        <v>2523</v>
      </c>
      <c r="I254" s="70">
        <v>2</v>
      </c>
      <c r="J254" s="206">
        <f>อุดรธานี!F158</f>
        <v>957849.19</v>
      </c>
      <c r="K254" s="207">
        <f>อุดรธานี!AN158</f>
        <v>1393765.7499999998</v>
      </c>
      <c r="L254" s="207">
        <f>อุดรธานี!AO158</f>
        <v>2970102.75</v>
      </c>
      <c r="M254" s="207">
        <f>อุดรธานี!AP158</f>
        <v>2884465.9</v>
      </c>
      <c r="N254" s="3"/>
      <c r="O254" s="3"/>
      <c r="P254" s="3"/>
      <c r="Q254" s="77">
        <f t="shared" si="11"/>
        <v>85636.850000000093</v>
      </c>
      <c r="R254" s="78">
        <f t="shared" si="12"/>
        <v>1177.2107609988109</v>
      </c>
    </row>
    <row r="255" spans="1:18" ht="24.6" customHeight="1" x14ac:dyDescent="0.7">
      <c r="A255" s="70">
        <v>17</v>
      </c>
      <c r="B255" s="3" t="s">
        <v>44</v>
      </c>
      <c r="C255" s="3" t="s">
        <v>272</v>
      </c>
      <c r="D255" s="3" t="s">
        <v>109</v>
      </c>
      <c r="E255" s="3" t="s">
        <v>30</v>
      </c>
      <c r="F255" s="3" t="s">
        <v>141</v>
      </c>
      <c r="G255" s="3" t="s">
        <v>728</v>
      </c>
      <c r="H255" s="205">
        <v>3997</v>
      </c>
      <c r="I255" s="70">
        <v>3</v>
      </c>
      <c r="J255" s="206">
        <f>อุดรธานี!F159</f>
        <v>1056099.2</v>
      </c>
      <c r="K255" s="207">
        <f>อุดรธานี!AN159</f>
        <v>1067863.5599999998</v>
      </c>
      <c r="L255" s="207">
        <f>อุดรธานี!AO159</f>
        <v>4283326.2300000004</v>
      </c>
      <c r="M255" s="207">
        <f>อุดรธานี!AP159</f>
        <v>4653743.6199999992</v>
      </c>
      <c r="N255" s="3"/>
      <c r="O255" s="3"/>
      <c r="P255" s="3"/>
      <c r="Q255" s="77">
        <f t="shared" si="11"/>
        <v>-370417.38999999873</v>
      </c>
      <c r="R255" s="78">
        <f t="shared" si="12"/>
        <v>1071.6352839629724</v>
      </c>
    </row>
    <row r="256" spans="1:18" ht="24.6" customHeight="1" x14ac:dyDescent="0.7">
      <c r="A256" s="70">
        <v>18</v>
      </c>
      <c r="B256" s="3" t="s">
        <v>44</v>
      </c>
      <c r="C256" s="3" t="s">
        <v>272</v>
      </c>
      <c r="D256" s="3" t="s">
        <v>109</v>
      </c>
      <c r="E256" s="3" t="s">
        <v>30</v>
      </c>
      <c r="F256" s="3" t="s">
        <v>141</v>
      </c>
      <c r="G256" s="3" t="s">
        <v>729</v>
      </c>
      <c r="H256" s="205">
        <v>2435</v>
      </c>
      <c r="I256" s="70">
        <v>2</v>
      </c>
      <c r="J256" s="206">
        <f>อุดรธานี!F160</f>
        <v>88124.27</v>
      </c>
      <c r="K256" s="207">
        <f>อุดรธานี!AN160</f>
        <v>264280.31</v>
      </c>
      <c r="L256" s="207">
        <f>อุดรธานี!AO160</f>
        <v>3054094.97</v>
      </c>
      <c r="M256" s="207">
        <f>อุดรธานี!AP160</f>
        <v>3354460.06</v>
      </c>
      <c r="N256" s="3"/>
      <c r="O256" s="3"/>
      <c r="P256" s="3"/>
      <c r="Q256" s="77">
        <f t="shared" si="11"/>
        <v>-300365.08999999985</v>
      </c>
      <c r="R256" s="78">
        <f t="shared" si="12"/>
        <v>1254.2484476386037</v>
      </c>
    </row>
    <row r="257" spans="1:18" ht="24.6" customHeight="1" x14ac:dyDescent="0.7">
      <c r="A257" s="70">
        <v>19</v>
      </c>
      <c r="B257" s="3" t="s">
        <v>44</v>
      </c>
      <c r="C257" s="3" t="s">
        <v>274</v>
      </c>
      <c r="D257" s="3" t="s">
        <v>109</v>
      </c>
      <c r="E257" s="3" t="s">
        <v>30</v>
      </c>
      <c r="F257" s="3" t="s">
        <v>141</v>
      </c>
      <c r="G257" s="3" t="s">
        <v>730</v>
      </c>
      <c r="H257" s="205">
        <v>2402</v>
      </c>
      <c r="I257" s="70">
        <v>2</v>
      </c>
      <c r="J257" s="206">
        <f>อุดรธานี!F161</f>
        <v>877123.04</v>
      </c>
      <c r="K257" s="207">
        <f>อุดรธานี!AN161</f>
        <v>877225.6100000001</v>
      </c>
      <c r="L257" s="207">
        <f>อุดรธานี!AO161</f>
        <v>3438410.9699999997</v>
      </c>
      <c r="M257" s="207">
        <f>อุดรธานี!AP161</f>
        <v>3228194.2800000003</v>
      </c>
      <c r="N257" s="3"/>
      <c r="O257" s="3"/>
      <c r="P257" s="3"/>
      <c r="Q257" s="77">
        <f t="shared" si="11"/>
        <v>210216.68999999948</v>
      </c>
      <c r="R257" s="78">
        <f t="shared" si="12"/>
        <v>1431.4783388842629</v>
      </c>
    </row>
    <row r="258" spans="1:18" ht="24.6" customHeight="1" x14ac:dyDescent="0.7">
      <c r="A258" s="70">
        <v>20</v>
      </c>
      <c r="B258" s="3" t="s">
        <v>44</v>
      </c>
      <c r="C258" s="3" t="s">
        <v>275</v>
      </c>
      <c r="D258" s="3" t="s">
        <v>109</v>
      </c>
      <c r="E258" s="3" t="s">
        <v>30</v>
      </c>
      <c r="F258" s="3" t="s">
        <v>141</v>
      </c>
      <c r="G258" s="3" t="s">
        <v>731</v>
      </c>
      <c r="H258" s="205">
        <v>5248</v>
      </c>
      <c r="I258" s="70">
        <v>4</v>
      </c>
      <c r="J258" s="206">
        <f>อุดรธานี!F162</f>
        <v>437506.83</v>
      </c>
      <c r="K258" s="207">
        <f>อุดรธานี!AN162</f>
        <v>467755.72000000003</v>
      </c>
      <c r="L258" s="207">
        <f>อุดรธานี!AO162</f>
        <v>3573963.0399999996</v>
      </c>
      <c r="M258" s="207">
        <f>อุดรธานี!AP162</f>
        <v>4041425</v>
      </c>
      <c r="N258" s="3"/>
      <c r="O258" s="3"/>
      <c r="P258" s="3"/>
      <c r="Q258" s="77">
        <f t="shared" si="11"/>
        <v>-467461.96000000043</v>
      </c>
      <c r="R258" s="78">
        <f t="shared" si="12"/>
        <v>681.01429878048771</v>
      </c>
    </row>
    <row r="259" spans="1:18" ht="24.6" customHeight="1" x14ac:dyDescent="0.7">
      <c r="A259" s="70">
        <v>21</v>
      </c>
      <c r="B259" s="3" t="s">
        <v>44</v>
      </c>
      <c r="C259" s="3" t="s">
        <v>276</v>
      </c>
      <c r="D259" s="3" t="s">
        <v>109</v>
      </c>
      <c r="E259" s="3" t="s">
        <v>30</v>
      </c>
      <c r="F259" s="3" t="s">
        <v>141</v>
      </c>
      <c r="G259" s="3" t="s">
        <v>732</v>
      </c>
      <c r="H259" s="205">
        <v>2119</v>
      </c>
      <c r="I259" s="70">
        <v>2</v>
      </c>
      <c r="J259" s="206">
        <f>อุดรธานี!F163</f>
        <v>498383.94</v>
      </c>
      <c r="K259" s="207">
        <f>อุดรธานี!AN163</f>
        <v>852913.52</v>
      </c>
      <c r="L259" s="207">
        <f>อุดรธานี!AO163</f>
        <v>3059813.04</v>
      </c>
      <c r="M259" s="207">
        <f>อุดรธานี!AP163</f>
        <v>2857715.01</v>
      </c>
      <c r="N259" s="3"/>
      <c r="O259" s="3"/>
      <c r="P259" s="3"/>
      <c r="Q259" s="77">
        <f t="shared" si="11"/>
        <v>202098.03000000026</v>
      </c>
      <c r="R259" s="78">
        <f t="shared" si="12"/>
        <v>1443.9891647003303</v>
      </c>
    </row>
    <row r="260" spans="1:18" ht="24.6" customHeight="1" x14ac:dyDescent="0.7">
      <c r="A260" s="209">
        <v>12</v>
      </c>
      <c r="B260" s="210" t="s">
        <v>44</v>
      </c>
      <c r="C260" s="210"/>
      <c r="D260" s="210"/>
      <c r="E260" s="210" t="s">
        <v>56</v>
      </c>
      <c r="F260" s="210"/>
      <c r="G260" s="210" t="s">
        <v>277</v>
      </c>
      <c r="H260" s="213">
        <f>SUM(H239:H259)</f>
        <v>75812</v>
      </c>
      <c r="I260" s="209"/>
      <c r="J260" s="212">
        <f>SUM(J239:J259)</f>
        <v>17860904.419999998</v>
      </c>
      <c r="K260" s="212">
        <f>SUM(K239:K259)</f>
        <v>25181606.629999995</v>
      </c>
      <c r="L260" s="212">
        <f>SUM(L239:L259)</f>
        <v>72771085.13000001</v>
      </c>
      <c r="M260" s="212">
        <f>SUM(M239:M259)</f>
        <v>76651904.579999998</v>
      </c>
      <c r="N260" s="210">
        <v>20</v>
      </c>
      <c r="O260" s="210">
        <v>20</v>
      </c>
      <c r="P260" s="210">
        <f>N260-O260</f>
        <v>0</v>
      </c>
      <c r="Q260" s="77">
        <f t="shared" si="11"/>
        <v>-3880819.4499999881</v>
      </c>
      <c r="R260" s="78">
        <f>L260/H260</f>
        <v>959.88873964543882</v>
      </c>
    </row>
    <row r="261" spans="1:18" ht="24.6" customHeight="1" x14ac:dyDescent="0.7">
      <c r="A261" s="70">
        <v>1</v>
      </c>
      <c r="B261" s="3" t="s">
        <v>44</v>
      </c>
      <c r="C261" s="3" t="s">
        <v>274</v>
      </c>
      <c r="D261" s="3" t="s">
        <v>111</v>
      </c>
      <c r="E261" s="3" t="s">
        <v>31</v>
      </c>
      <c r="F261" s="3" t="s">
        <v>171</v>
      </c>
      <c r="G261" s="3" t="s">
        <v>278</v>
      </c>
      <c r="H261" s="205"/>
      <c r="I261" s="70"/>
      <c r="J261" s="206"/>
      <c r="K261" s="207"/>
      <c r="L261" s="208"/>
      <c r="M261" s="208"/>
      <c r="N261" s="3"/>
      <c r="O261" s="3"/>
      <c r="P261" s="3"/>
    </row>
    <row r="262" spans="1:18" ht="24.6" customHeight="1" x14ac:dyDescent="0.7">
      <c r="A262" s="70">
        <v>2</v>
      </c>
      <c r="B262" s="3" t="s">
        <v>44</v>
      </c>
      <c r="C262" s="3" t="s">
        <v>274</v>
      </c>
      <c r="D262" s="3" t="s">
        <v>111</v>
      </c>
      <c r="E262" s="3" t="s">
        <v>31</v>
      </c>
      <c r="F262" s="3" t="s">
        <v>141</v>
      </c>
      <c r="G262" s="3" t="s">
        <v>733</v>
      </c>
      <c r="H262" s="205">
        <v>4950</v>
      </c>
      <c r="I262" s="70">
        <v>4</v>
      </c>
      <c r="J262" s="206">
        <f>อุดรธานี!F164</f>
        <v>2056273.84</v>
      </c>
      <c r="K262" s="207">
        <f>อุดรธานี!AN164</f>
        <v>4986553.32</v>
      </c>
      <c r="L262" s="207">
        <f>อุดรธานี!AO164</f>
        <v>6925389.9499999993</v>
      </c>
      <c r="M262" s="207">
        <f>อุดรธานี!AP164</f>
        <v>5283790.5100000007</v>
      </c>
      <c r="N262" s="3"/>
      <c r="O262" s="3"/>
      <c r="P262" s="3"/>
      <c r="Q262" s="77">
        <f t="shared" si="11"/>
        <v>1641599.4399999985</v>
      </c>
      <c r="R262" s="78">
        <f t="shared" si="12"/>
        <v>1399.0686767676766</v>
      </c>
    </row>
    <row r="263" spans="1:18" ht="24.6" customHeight="1" x14ac:dyDescent="0.7">
      <c r="A263" s="70">
        <v>3</v>
      </c>
      <c r="B263" s="3" t="s">
        <v>44</v>
      </c>
      <c r="C263" s="3" t="s">
        <v>274</v>
      </c>
      <c r="D263" s="3" t="s">
        <v>111</v>
      </c>
      <c r="E263" s="3" t="s">
        <v>31</v>
      </c>
      <c r="F263" s="3" t="s">
        <v>141</v>
      </c>
      <c r="G263" s="3" t="s">
        <v>734</v>
      </c>
      <c r="H263" s="205">
        <v>2307</v>
      </c>
      <c r="I263" s="70">
        <v>2</v>
      </c>
      <c r="J263" s="206">
        <f>อุดรธานี!F165</f>
        <v>284420.89</v>
      </c>
      <c r="K263" s="207">
        <f>อุดรธานี!AN165</f>
        <v>709677.33</v>
      </c>
      <c r="L263" s="207">
        <f>อุดรธานี!AO165</f>
        <v>2768426.3600000003</v>
      </c>
      <c r="M263" s="207">
        <f>อุดรธานี!AP165</f>
        <v>2593051.0300000007</v>
      </c>
      <c r="N263" s="3"/>
      <c r="O263" s="3"/>
      <c r="P263" s="3"/>
      <c r="Q263" s="77">
        <f t="shared" si="11"/>
        <v>175375.32999999961</v>
      </c>
      <c r="R263" s="78">
        <f t="shared" si="12"/>
        <v>1200.0114260944952</v>
      </c>
    </row>
    <row r="264" spans="1:18" ht="24.6" customHeight="1" x14ac:dyDescent="0.7">
      <c r="A264" s="70">
        <v>4</v>
      </c>
      <c r="B264" s="3" t="s">
        <v>44</v>
      </c>
      <c r="C264" s="3" t="s">
        <v>274</v>
      </c>
      <c r="D264" s="3" t="s">
        <v>111</v>
      </c>
      <c r="E264" s="3" t="s">
        <v>31</v>
      </c>
      <c r="F264" s="3" t="s">
        <v>141</v>
      </c>
      <c r="G264" s="3" t="s">
        <v>735</v>
      </c>
      <c r="H264" s="205">
        <v>2603</v>
      </c>
      <c r="I264" s="70">
        <v>2</v>
      </c>
      <c r="J264" s="206">
        <f>อุดรธานี!F166</f>
        <v>426219.27</v>
      </c>
      <c r="K264" s="207">
        <f>อุดรธานี!AN166</f>
        <v>3074192.2299999995</v>
      </c>
      <c r="L264" s="207">
        <f>อุดรธานี!AO166</f>
        <v>5300255.42</v>
      </c>
      <c r="M264" s="207">
        <f>อุดรธานี!AP166</f>
        <v>3803887.41</v>
      </c>
      <c r="N264" s="3"/>
      <c r="O264" s="3"/>
      <c r="P264" s="3"/>
      <c r="Q264" s="77">
        <f t="shared" si="11"/>
        <v>1496368.0099999998</v>
      </c>
      <c r="R264" s="78">
        <f t="shared" si="12"/>
        <v>2036.2103034959662</v>
      </c>
    </row>
    <row r="265" spans="1:18" ht="24.6" customHeight="1" x14ac:dyDescent="0.7">
      <c r="A265" s="70">
        <v>5</v>
      </c>
      <c r="B265" s="3" t="s">
        <v>44</v>
      </c>
      <c r="C265" s="3" t="s">
        <v>274</v>
      </c>
      <c r="D265" s="3" t="s">
        <v>111</v>
      </c>
      <c r="E265" s="3" t="s">
        <v>31</v>
      </c>
      <c r="F265" s="3" t="s">
        <v>141</v>
      </c>
      <c r="G265" s="3" t="s">
        <v>736</v>
      </c>
      <c r="H265" s="205">
        <v>6171</v>
      </c>
      <c r="I265" s="70">
        <v>5</v>
      </c>
      <c r="J265" s="206">
        <f>อุดรธานี!F167</f>
        <v>3569075.75</v>
      </c>
      <c r="K265" s="207">
        <f>อุดรธานี!AN167</f>
        <v>5446810.3700000001</v>
      </c>
      <c r="L265" s="207">
        <f>อุดรธานี!AO167</f>
        <v>5423038.4100000001</v>
      </c>
      <c r="M265" s="207">
        <f>อุดรธานี!AP167</f>
        <v>4737947.7</v>
      </c>
      <c r="N265" s="3"/>
      <c r="O265" s="3"/>
      <c r="P265" s="3"/>
      <c r="Q265" s="77">
        <f t="shared" si="11"/>
        <v>685090.71</v>
      </c>
      <c r="R265" s="78">
        <f t="shared" si="12"/>
        <v>878.79410306271268</v>
      </c>
    </row>
    <row r="266" spans="1:18" ht="24.6" customHeight="1" x14ac:dyDescent="0.7">
      <c r="A266" s="70">
        <v>6</v>
      </c>
      <c r="B266" s="3" t="s">
        <v>44</v>
      </c>
      <c r="C266" s="3" t="s">
        <v>274</v>
      </c>
      <c r="D266" s="3" t="s">
        <v>111</v>
      </c>
      <c r="E266" s="3" t="s">
        <v>31</v>
      </c>
      <c r="F266" s="3" t="s">
        <v>141</v>
      </c>
      <c r="G266" s="3" t="s">
        <v>737</v>
      </c>
      <c r="H266" s="205">
        <v>5663</v>
      </c>
      <c r="I266" s="70">
        <v>4</v>
      </c>
      <c r="J266" s="206">
        <f>อุดรธานี!F168</f>
        <v>2967929.95</v>
      </c>
      <c r="K266" s="207">
        <f>อุดรธานี!AN168</f>
        <v>12413081.280000001</v>
      </c>
      <c r="L266" s="207">
        <f>อุดรธานี!AO168</f>
        <v>5968807.1299999999</v>
      </c>
      <c r="M266" s="207">
        <f>อุดรธานี!AP168</f>
        <v>4964302.63</v>
      </c>
      <c r="N266" s="3"/>
      <c r="O266" s="3"/>
      <c r="P266" s="3"/>
      <c r="Q266" s="77">
        <f t="shared" si="11"/>
        <v>1004504.5</v>
      </c>
      <c r="R266" s="78">
        <f t="shared" si="12"/>
        <v>1054.0009058802755</v>
      </c>
    </row>
    <row r="267" spans="1:18" ht="24.6" customHeight="1" x14ac:dyDescent="0.7">
      <c r="A267" s="70">
        <v>7</v>
      </c>
      <c r="B267" s="3" t="s">
        <v>44</v>
      </c>
      <c r="C267" s="3" t="s">
        <v>274</v>
      </c>
      <c r="D267" s="3" t="s">
        <v>111</v>
      </c>
      <c r="E267" s="3" t="s">
        <v>31</v>
      </c>
      <c r="F267" s="3" t="s">
        <v>141</v>
      </c>
      <c r="G267" s="3" t="s">
        <v>738</v>
      </c>
      <c r="H267" s="205">
        <v>3254</v>
      </c>
      <c r="I267" s="70">
        <v>3</v>
      </c>
      <c r="J267" s="206">
        <f>อุดรธานี!F169</f>
        <v>530031.54</v>
      </c>
      <c r="K267" s="207">
        <f>อุดรธานี!AN169</f>
        <v>2445939.92</v>
      </c>
      <c r="L267" s="207">
        <f>อุดรธานี!AO169</f>
        <v>4122353.3200000003</v>
      </c>
      <c r="M267" s="207">
        <f>อุดรธานี!AP169</f>
        <v>3757406.3099999996</v>
      </c>
      <c r="N267" s="3"/>
      <c r="O267" s="3"/>
      <c r="P267" s="3"/>
      <c r="Q267" s="77">
        <f t="shared" si="11"/>
        <v>364947.01000000071</v>
      </c>
      <c r="R267" s="78">
        <f t="shared" si="12"/>
        <v>1266.8571972956363</v>
      </c>
    </row>
    <row r="268" spans="1:18" ht="24.6" customHeight="1" x14ac:dyDescent="0.7">
      <c r="A268" s="70">
        <v>8</v>
      </c>
      <c r="B268" s="3" t="s">
        <v>44</v>
      </c>
      <c r="C268" s="3" t="s">
        <v>274</v>
      </c>
      <c r="D268" s="3" t="s">
        <v>111</v>
      </c>
      <c r="E268" s="3" t="s">
        <v>31</v>
      </c>
      <c r="F268" s="3" t="s">
        <v>141</v>
      </c>
      <c r="G268" s="3" t="s">
        <v>739</v>
      </c>
      <c r="H268" s="205">
        <v>4330</v>
      </c>
      <c r="I268" s="70">
        <v>3</v>
      </c>
      <c r="J268" s="206">
        <f>อุดรธานี!F170</f>
        <v>1277643.3700000001</v>
      </c>
      <c r="K268" s="207">
        <f>อุดรธานี!AN170</f>
        <v>4301785.4600000009</v>
      </c>
      <c r="L268" s="207">
        <f>อุดรธานี!AO170</f>
        <v>3839941.16</v>
      </c>
      <c r="M268" s="207">
        <f>อุดรธานี!AP170</f>
        <v>3781143.25</v>
      </c>
      <c r="N268" s="3"/>
      <c r="O268" s="3"/>
      <c r="P268" s="3"/>
      <c r="Q268" s="77">
        <f t="shared" si="11"/>
        <v>58797.910000000149</v>
      </c>
      <c r="R268" s="78">
        <f t="shared" si="12"/>
        <v>886.82243879907628</v>
      </c>
    </row>
    <row r="269" spans="1:18" ht="24.6" customHeight="1" x14ac:dyDescent="0.7">
      <c r="A269" s="70">
        <v>9</v>
      </c>
      <c r="B269" s="3" t="s">
        <v>44</v>
      </c>
      <c r="C269" s="3" t="s">
        <v>274</v>
      </c>
      <c r="D269" s="3" t="s">
        <v>111</v>
      </c>
      <c r="E269" s="3" t="s">
        <v>31</v>
      </c>
      <c r="F269" s="3" t="s">
        <v>141</v>
      </c>
      <c r="G269" s="3" t="s">
        <v>740</v>
      </c>
      <c r="H269" s="205">
        <v>2355</v>
      </c>
      <c r="I269" s="70">
        <v>2</v>
      </c>
      <c r="J269" s="206">
        <f>อุดรธานี!F171</f>
        <v>849309.05</v>
      </c>
      <c r="K269" s="207">
        <f>อุดรธานี!AN171</f>
        <v>2181025.27</v>
      </c>
      <c r="L269" s="207">
        <f>อุดรธานี!AO171</f>
        <v>3010089.13</v>
      </c>
      <c r="M269" s="207">
        <f>อุดรธานี!AP171</f>
        <v>2693688.9699999997</v>
      </c>
      <c r="N269" s="3"/>
      <c r="O269" s="3"/>
      <c r="P269" s="3"/>
      <c r="Q269" s="77">
        <f t="shared" si="11"/>
        <v>316400.16000000015</v>
      </c>
      <c r="R269" s="78">
        <f t="shared" si="12"/>
        <v>1278.1694819532909</v>
      </c>
    </row>
    <row r="270" spans="1:18" ht="24.6" customHeight="1" x14ac:dyDescent="0.7">
      <c r="A270" s="70">
        <v>10</v>
      </c>
      <c r="B270" s="3" t="s">
        <v>44</v>
      </c>
      <c r="C270" s="3" t="s">
        <v>274</v>
      </c>
      <c r="D270" s="3" t="s">
        <v>111</v>
      </c>
      <c r="E270" s="3" t="s">
        <v>31</v>
      </c>
      <c r="F270" s="3" t="s">
        <v>141</v>
      </c>
      <c r="G270" s="3" t="s">
        <v>741</v>
      </c>
      <c r="H270" s="205">
        <v>1570</v>
      </c>
      <c r="I270" s="70">
        <v>2</v>
      </c>
      <c r="J270" s="206">
        <f>อุดรธานี!F172</f>
        <v>261464.44</v>
      </c>
      <c r="K270" s="207">
        <f>อุดรธานี!AN172</f>
        <v>631315.23</v>
      </c>
      <c r="L270" s="207">
        <f>อุดรธานี!AO172</f>
        <v>2127906.1799999997</v>
      </c>
      <c r="M270" s="207">
        <f>อุดรธานี!AP172</f>
        <v>2207120.9</v>
      </c>
      <c r="N270" s="3"/>
      <c r="O270" s="3"/>
      <c r="P270" s="3"/>
      <c r="Q270" s="77">
        <f t="shared" si="11"/>
        <v>-79214.720000000205</v>
      </c>
      <c r="R270" s="78">
        <f t="shared" si="12"/>
        <v>1355.3542547770699</v>
      </c>
    </row>
    <row r="271" spans="1:18" ht="24.6" customHeight="1" x14ac:dyDescent="0.7">
      <c r="A271" s="209">
        <v>13</v>
      </c>
      <c r="B271" s="210" t="s">
        <v>44</v>
      </c>
      <c r="C271" s="210"/>
      <c r="D271" s="210"/>
      <c r="E271" s="210" t="s">
        <v>56</v>
      </c>
      <c r="F271" s="210"/>
      <c r="G271" s="210" t="s">
        <v>279</v>
      </c>
      <c r="H271" s="213">
        <f>SUM(H261:H270)</f>
        <v>33203</v>
      </c>
      <c r="I271" s="209"/>
      <c r="J271" s="212">
        <f>SUM(J261:J270)</f>
        <v>12222368.1</v>
      </c>
      <c r="K271" s="212">
        <f>SUM(K261:K270)</f>
        <v>36190380.410000004</v>
      </c>
      <c r="L271" s="212">
        <f>SUM(L261:L270)</f>
        <v>39486207.060000002</v>
      </c>
      <c r="M271" s="212">
        <f>SUM(M261:M270)</f>
        <v>33822338.710000001</v>
      </c>
      <c r="N271" s="210">
        <v>9</v>
      </c>
      <c r="O271" s="210">
        <v>9</v>
      </c>
      <c r="P271" s="210">
        <f>N271-O271</f>
        <v>0</v>
      </c>
      <c r="Q271" s="77">
        <f t="shared" si="11"/>
        <v>5663868.3500000015</v>
      </c>
      <c r="R271" s="78">
        <f>L271/H271</f>
        <v>1189.2361250489414</v>
      </c>
    </row>
    <row r="272" spans="1:18" ht="24.6" customHeight="1" x14ac:dyDescent="0.7">
      <c r="A272" s="70">
        <v>1</v>
      </c>
      <c r="B272" s="3" t="s">
        <v>44</v>
      </c>
      <c r="C272" s="3" t="s">
        <v>275</v>
      </c>
      <c r="D272" s="3" t="s">
        <v>113</v>
      </c>
      <c r="E272" s="3" t="s">
        <v>32</v>
      </c>
      <c r="F272" s="3" t="s">
        <v>171</v>
      </c>
      <c r="G272" s="3" t="s">
        <v>280</v>
      </c>
      <c r="H272" s="205"/>
      <c r="I272" s="70"/>
      <c r="J272" s="206"/>
      <c r="K272" s="207"/>
      <c r="L272" s="208"/>
      <c r="M272" s="208"/>
      <c r="N272" s="3"/>
      <c r="O272" s="3"/>
      <c r="P272" s="3"/>
    </row>
    <row r="273" spans="1:18" ht="24.6" customHeight="1" x14ac:dyDescent="0.7">
      <c r="A273" s="70">
        <v>2</v>
      </c>
      <c r="B273" s="3" t="s">
        <v>44</v>
      </c>
      <c r="C273" s="3" t="s">
        <v>275</v>
      </c>
      <c r="D273" s="3" t="s">
        <v>113</v>
      </c>
      <c r="E273" s="3" t="s">
        <v>32</v>
      </c>
      <c r="F273" s="3" t="s">
        <v>141</v>
      </c>
      <c r="G273" s="3" t="s">
        <v>742</v>
      </c>
      <c r="H273" s="205">
        <v>8169</v>
      </c>
      <c r="I273" s="70">
        <v>5</v>
      </c>
      <c r="J273" s="206">
        <f>อุดรธานี!F173</f>
        <v>1006528.8</v>
      </c>
      <c r="K273" s="207">
        <f>อุดรธานี!AN173</f>
        <v>748332.7200000002</v>
      </c>
      <c r="L273" s="207">
        <f>อุดรธานี!AO173</f>
        <v>4171218.23</v>
      </c>
      <c r="M273" s="207">
        <f>อุดรธานี!AP173</f>
        <v>4930261.4400000004</v>
      </c>
      <c r="N273" s="3"/>
      <c r="O273" s="3"/>
      <c r="P273" s="3"/>
      <c r="Q273" s="77">
        <f t="shared" si="11"/>
        <v>-759043.21000000043</v>
      </c>
      <c r="R273" s="78">
        <f t="shared" si="12"/>
        <v>510.61552576814785</v>
      </c>
    </row>
    <row r="274" spans="1:18" ht="24.6" customHeight="1" x14ac:dyDescent="0.7">
      <c r="A274" s="70">
        <v>3</v>
      </c>
      <c r="B274" s="3" t="s">
        <v>44</v>
      </c>
      <c r="C274" s="3" t="s">
        <v>275</v>
      </c>
      <c r="D274" s="3" t="s">
        <v>113</v>
      </c>
      <c r="E274" s="3" t="s">
        <v>32</v>
      </c>
      <c r="F274" s="3" t="s">
        <v>141</v>
      </c>
      <c r="G274" s="3" t="s">
        <v>743</v>
      </c>
      <c r="H274" s="205">
        <v>4100</v>
      </c>
      <c r="I274" s="70">
        <v>3</v>
      </c>
      <c r="J274" s="206">
        <f>อุดรธานี!F174</f>
        <v>471659.6</v>
      </c>
      <c r="K274" s="207">
        <f>อุดรธานี!AN174</f>
        <v>483235.41999999993</v>
      </c>
      <c r="L274" s="207">
        <f>อุดรธานี!AO174</f>
        <v>3593648.59</v>
      </c>
      <c r="M274" s="207">
        <f>อุดรธานี!AP174</f>
        <v>3888813.92</v>
      </c>
      <c r="N274" s="3"/>
      <c r="O274" s="3"/>
      <c r="P274" s="3"/>
      <c r="Q274" s="77">
        <f t="shared" si="11"/>
        <v>-295165.33000000007</v>
      </c>
      <c r="R274" s="78">
        <f t="shared" si="12"/>
        <v>876.49965609756089</v>
      </c>
    </row>
    <row r="275" spans="1:18" ht="24.6" customHeight="1" x14ac:dyDescent="0.7">
      <c r="A275" s="70">
        <v>4</v>
      </c>
      <c r="B275" s="3" t="s">
        <v>44</v>
      </c>
      <c r="C275" s="3" t="s">
        <v>275</v>
      </c>
      <c r="D275" s="3" t="s">
        <v>113</v>
      </c>
      <c r="E275" s="3" t="s">
        <v>32</v>
      </c>
      <c r="F275" s="3" t="s">
        <v>141</v>
      </c>
      <c r="G275" s="3" t="s">
        <v>744</v>
      </c>
      <c r="H275" s="205">
        <v>4976</v>
      </c>
      <c r="I275" s="70">
        <v>4</v>
      </c>
      <c r="J275" s="206">
        <f>อุดรธานี!F175</f>
        <v>960517.43</v>
      </c>
      <c r="K275" s="207">
        <f>อุดรธานี!AN175</f>
        <v>247624.2200000002</v>
      </c>
      <c r="L275" s="207">
        <f>อุดรธานี!AO175</f>
        <v>4812643.68</v>
      </c>
      <c r="M275" s="207">
        <f>อุดรธานี!AP175</f>
        <v>5241624.29</v>
      </c>
      <c r="N275" s="3"/>
      <c r="O275" s="3"/>
      <c r="P275" s="3"/>
      <c r="Q275" s="77">
        <f t="shared" si="11"/>
        <v>-428980.61000000034</v>
      </c>
      <c r="R275" s="78">
        <f t="shared" si="12"/>
        <v>967.17115755627003</v>
      </c>
    </row>
    <row r="276" spans="1:18" ht="24.6" customHeight="1" x14ac:dyDescent="0.7">
      <c r="A276" s="70">
        <v>5</v>
      </c>
      <c r="B276" s="3" t="s">
        <v>44</v>
      </c>
      <c r="C276" s="3" t="s">
        <v>275</v>
      </c>
      <c r="D276" s="3" t="s">
        <v>113</v>
      </c>
      <c r="E276" s="3" t="s">
        <v>32</v>
      </c>
      <c r="F276" s="3" t="s">
        <v>141</v>
      </c>
      <c r="G276" s="3" t="s">
        <v>745</v>
      </c>
      <c r="H276" s="205">
        <v>5421</v>
      </c>
      <c r="I276" s="70">
        <v>4</v>
      </c>
      <c r="J276" s="206">
        <f>อุดรธานี!F176</f>
        <v>714637.13</v>
      </c>
      <c r="K276" s="207">
        <f>อุดรธานี!AN176</f>
        <v>709089.98</v>
      </c>
      <c r="L276" s="207">
        <f>อุดรธานี!AO176</f>
        <v>1757262.6600000001</v>
      </c>
      <c r="M276" s="207">
        <f>อุดรธานี!AP176</f>
        <v>1706520.2</v>
      </c>
      <c r="N276" s="3"/>
      <c r="O276" s="3"/>
      <c r="P276" s="3"/>
      <c r="Q276" s="77">
        <f t="shared" si="11"/>
        <v>50742.460000000196</v>
      </c>
      <c r="R276" s="78">
        <f t="shared" si="12"/>
        <v>324.15839513004983</v>
      </c>
    </row>
    <row r="277" spans="1:18" ht="24.6" customHeight="1" x14ac:dyDescent="0.7">
      <c r="A277" s="70">
        <v>6</v>
      </c>
      <c r="B277" s="3" t="s">
        <v>44</v>
      </c>
      <c r="C277" s="3" t="s">
        <v>275</v>
      </c>
      <c r="D277" s="3" t="s">
        <v>113</v>
      </c>
      <c r="E277" s="3" t="s">
        <v>32</v>
      </c>
      <c r="F277" s="3" t="s">
        <v>141</v>
      </c>
      <c r="G277" s="3" t="s">
        <v>746</v>
      </c>
      <c r="H277" s="205">
        <v>5150</v>
      </c>
      <c r="I277" s="70">
        <v>4</v>
      </c>
      <c r="J277" s="206">
        <f>อุดรธานี!F177</f>
        <v>492900</v>
      </c>
      <c r="K277" s="207">
        <f>อุดรธานี!AN177</f>
        <v>357316.52999999991</v>
      </c>
      <c r="L277" s="207">
        <f>อุดรธานี!AO177</f>
        <v>4579193.7899999991</v>
      </c>
      <c r="M277" s="207">
        <f>อุดรธานี!AP177</f>
        <v>4768351.5299999993</v>
      </c>
      <c r="N277" s="3"/>
      <c r="O277" s="3"/>
      <c r="P277" s="3"/>
      <c r="Q277" s="77">
        <f t="shared" si="11"/>
        <v>-189157.74000000022</v>
      </c>
      <c r="R277" s="78">
        <f t="shared" si="12"/>
        <v>889.1638427184464</v>
      </c>
    </row>
    <row r="278" spans="1:18" ht="24.6" customHeight="1" x14ac:dyDescent="0.7">
      <c r="A278" s="70">
        <v>7</v>
      </c>
      <c r="B278" s="3" t="s">
        <v>44</v>
      </c>
      <c r="C278" s="3" t="s">
        <v>275</v>
      </c>
      <c r="D278" s="3" t="s">
        <v>113</v>
      </c>
      <c r="E278" s="3" t="s">
        <v>32</v>
      </c>
      <c r="F278" s="3" t="s">
        <v>141</v>
      </c>
      <c r="G278" s="3" t="s">
        <v>747</v>
      </c>
      <c r="H278" s="205">
        <v>6362</v>
      </c>
      <c r="I278" s="70">
        <v>5</v>
      </c>
      <c r="J278" s="206">
        <f>อุดรธานี!F178</f>
        <v>962070.68</v>
      </c>
      <c r="K278" s="207">
        <f>อุดรธานี!AN178</f>
        <v>1146034.4100000001</v>
      </c>
      <c r="L278" s="207">
        <f>อุดรธานี!AO178</f>
        <v>4358957.4800000004</v>
      </c>
      <c r="M278" s="207">
        <f>อุดรธานี!AP178</f>
        <v>4687612.68</v>
      </c>
      <c r="N278" s="3"/>
      <c r="O278" s="3"/>
      <c r="P278" s="3"/>
      <c r="Q278" s="77">
        <f t="shared" si="11"/>
        <v>-328655.19999999925</v>
      </c>
      <c r="R278" s="78">
        <f t="shared" si="12"/>
        <v>685.1552153410878</v>
      </c>
    </row>
    <row r="279" spans="1:18" ht="24.6" customHeight="1" x14ac:dyDescent="0.7">
      <c r="A279" s="70">
        <v>8</v>
      </c>
      <c r="B279" s="3" t="s">
        <v>44</v>
      </c>
      <c r="C279" s="3" t="s">
        <v>275</v>
      </c>
      <c r="D279" s="3" t="s">
        <v>113</v>
      </c>
      <c r="E279" s="3" t="s">
        <v>32</v>
      </c>
      <c r="F279" s="3" t="s">
        <v>141</v>
      </c>
      <c r="G279" s="3" t="s">
        <v>748</v>
      </c>
      <c r="H279" s="205">
        <v>8071</v>
      </c>
      <c r="I279" s="70">
        <v>5</v>
      </c>
      <c r="J279" s="206">
        <f>อุดรธานี!F179</f>
        <v>1157851.8500000001</v>
      </c>
      <c r="K279" s="207">
        <f>อุดรธานี!AN179</f>
        <v>795195.91000000015</v>
      </c>
      <c r="L279" s="207">
        <f>อุดรธานี!AO179</f>
        <v>5239138.5</v>
      </c>
      <c r="M279" s="207">
        <f>อุดรธานี!AP179</f>
        <v>5669631.7699999996</v>
      </c>
      <c r="N279" s="3"/>
      <c r="O279" s="3"/>
      <c r="P279" s="3"/>
      <c r="Q279" s="77">
        <f t="shared" si="11"/>
        <v>-430493.26999999955</v>
      </c>
      <c r="R279" s="78">
        <f t="shared" si="12"/>
        <v>649.13127245694466</v>
      </c>
    </row>
    <row r="280" spans="1:18" ht="24.6" customHeight="1" x14ac:dyDescent="0.7">
      <c r="A280" s="70">
        <v>9</v>
      </c>
      <c r="B280" s="3" t="s">
        <v>44</v>
      </c>
      <c r="C280" s="3" t="s">
        <v>275</v>
      </c>
      <c r="D280" s="3" t="s">
        <v>113</v>
      </c>
      <c r="E280" s="3" t="s">
        <v>32</v>
      </c>
      <c r="F280" s="3" t="s">
        <v>141</v>
      </c>
      <c r="G280" s="3" t="s">
        <v>749</v>
      </c>
      <c r="H280" s="205">
        <v>4636</v>
      </c>
      <c r="I280" s="70">
        <v>4</v>
      </c>
      <c r="J280" s="206">
        <f>อุดรธานี!F180</f>
        <v>659263.81000000006</v>
      </c>
      <c r="K280" s="207">
        <f>อุดรธานี!AN180</f>
        <v>288212.02000000014</v>
      </c>
      <c r="L280" s="207">
        <f>อุดรธานี!AO180</f>
        <v>3774156.17</v>
      </c>
      <c r="M280" s="207">
        <f>อุดรธานี!AP180</f>
        <v>4345563.9099999992</v>
      </c>
      <c r="N280" s="3"/>
      <c r="O280" s="3"/>
      <c r="P280" s="3"/>
      <c r="Q280" s="77">
        <f t="shared" si="11"/>
        <v>-571407.73999999929</v>
      </c>
      <c r="R280" s="78">
        <f t="shared" si="12"/>
        <v>814.09753451251072</v>
      </c>
    </row>
    <row r="281" spans="1:18" ht="24.6" customHeight="1" x14ac:dyDescent="0.7">
      <c r="A281" s="70">
        <v>10</v>
      </c>
      <c r="B281" s="3" t="s">
        <v>44</v>
      </c>
      <c r="C281" s="3" t="s">
        <v>275</v>
      </c>
      <c r="D281" s="3" t="s">
        <v>113</v>
      </c>
      <c r="E281" s="3" t="s">
        <v>32</v>
      </c>
      <c r="F281" s="3" t="s">
        <v>141</v>
      </c>
      <c r="G281" s="3" t="s">
        <v>750</v>
      </c>
      <c r="H281" s="205">
        <v>5424</v>
      </c>
      <c r="I281" s="70">
        <v>4</v>
      </c>
      <c r="J281" s="206">
        <f>อุดรธานี!F181</f>
        <v>760420.53</v>
      </c>
      <c r="K281" s="207">
        <f>อุดรธานี!AN181</f>
        <v>632774.27</v>
      </c>
      <c r="L281" s="207">
        <f>อุดรธานี!AO181</f>
        <v>3970341.55</v>
      </c>
      <c r="M281" s="207">
        <f>อุดรธานี!AP181</f>
        <v>4561599.2299999995</v>
      </c>
      <c r="N281" s="3"/>
      <c r="O281" s="3"/>
      <c r="P281" s="3"/>
      <c r="Q281" s="77">
        <f t="shared" si="11"/>
        <v>-591257.6799999997</v>
      </c>
      <c r="R281" s="78">
        <f t="shared" si="12"/>
        <v>731.99512352507372</v>
      </c>
    </row>
    <row r="282" spans="1:18" ht="24.6" customHeight="1" x14ac:dyDescent="0.7">
      <c r="A282" s="70">
        <v>11</v>
      </c>
      <c r="B282" s="3" t="s">
        <v>44</v>
      </c>
      <c r="C282" s="3" t="s">
        <v>275</v>
      </c>
      <c r="D282" s="3" t="s">
        <v>113</v>
      </c>
      <c r="E282" s="3" t="s">
        <v>32</v>
      </c>
      <c r="F282" s="3" t="s">
        <v>141</v>
      </c>
      <c r="G282" s="3" t="s">
        <v>751</v>
      </c>
      <c r="H282" s="205">
        <v>4683</v>
      </c>
      <c r="I282" s="70">
        <v>4</v>
      </c>
      <c r="J282" s="206">
        <f>อุดรธานี!F182</f>
        <v>598165.09</v>
      </c>
      <c r="K282" s="207">
        <f>อุดรธานี!AN182</f>
        <v>619548.99</v>
      </c>
      <c r="L282" s="207">
        <f>อุดรธานี!AO182</f>
        <v>3880355.01</v>
      </c>
      <c r="M282" s="207">
        <f>อุดรธานี!AP182</f>
        <v>4022034.9600000004</v>
      </c>
      <c r="N282" s="3"/>
      <c r="O282" s="3"/>
      <c r="P282" s="3"/>
      <c r="Q282" s="77">
        <f t="shared" si="11"/>
        <v>-141679.95000000065</v>
      </c>
      <c r="R282" s="78">
        <f t="shared" si="12"/>
        <v>828.60452914798202</v>
      </c>
    </row>
    <row r="283" spans="1:18" ht="24.6" customHeight="1" x14ac:dyDescent="0.7">
      <c r="A283" s="70">
        <v>12</v>
      </c>
      <c r="B283" s="3" t="s">
        <v>44</v>
      </c>
      <c r="C283" s="3" t="s">
        <v>276</v>
      </c>
      <c r="D283" s="3" t="s">
        <v>113</v>
      </c>
      <c r="E283" s="3" t="s">
        <v>32</v>
      </c>
      <c r="F283" s="3" t="s">
        <v>141</v>
      </c>
      <c r="G283" s="206" t="s">
        <v>752</v>
      </c>
      <c r="H283" s="233">
        <v>3471</v>
      </c>
      <c r="I283" s="70">
        <v>3</v>
      </c>
      <c r="J283" s="206">
        <f>อุดรธานี!F183</f>
        <v>544193.93000000005</v>
      </c>
      <c r="K283" s="207">
        <f>อุดรธานี!AN183</f>
        <v>397203.83</v>
      </c>
      <c r="L283" s="207">
        <f>อุดรธานี!AO183</f>
        <v>2740514.02</v>
      </c>
      <c r="M283" s="207">
        <f>อุดรธานี!AP183</f>
        <v>2915654.08</v>
      </c>
      <c r="N283" s="3"/>
      <c r="O283" s="3"/>
      <c r="P283" s="3"/>
      <c r="Q283" s="77">
        <f t="shared" si="11"/>
        <v>-175140.06000000006</v>
      </c>
      <c r="R283" s="78">
        <f t="shared" si="12"/>
        <v>789.54595793719386</v>
      </c>
    </row>
    <row r="284" spans="1:18" ht="24.6" customHeight="1" x14ac:dyDescent="0.7">
      <c r="A284" s="70">
        <v>13</v>
      </c>
      <c r="B284" s="3" t="s">
        <v>44</v>
      </c>
      <c r="C284" s="3" t="s">
        <v>275</v>
      </c>
      <c r="D284" s="3" t="s">
        <v>113</v>
      </c>
      <c r="E284" s="3" t="s">
        <v>32</v>
      </c>
      <c r="F284" s="3" t="s">
        <v>141</v>
      </c>
      <c r="G284" s="3" t="s">
        <v>753</v>
      </c>
      <c r="H284" s="205">
        <v>6659</v>
      </c>
      <c r="I284" s="70">
        <v>5</v>
      </c>
      <c r="J284" s="206">
        <f>อุดรธานี!F184</f>
        <v>572083.5</v>
      </c>
      <c r="K284" s="207">
        <f>อุดรธานี!AN184</f>
        <v>950453.6399999999</v>
      </c>
      <c r="L284" s="207">
        <f>อุดรธานี!AO184</f>
        <v>4699171.6400000006</v>
      </c>
      <c r="M284" s="207">
        <f>อุดรธานี!AP184</f>
        <v>4790097.42</v>
      </c>
      <c r="N284" s="3"/>
      <c r="O284" s="3"/>
      <c r="P284" s="3"/>
      <c r="Q284" s="77">
        <f t="shared" si="11"/>
        <v>-90925.779999999329</v>
      </c>
      <c r="R284" s="78">
        <f t="shared" si="12"/>
        <v>705.68728637933634</v>
      </c>
    </row>
    <row r="285" spans="1:18" ht="24.6" customHeight="1" x14ac:dyDescent="0.7">
      <c r="A285" s="70">
        <v>15</v>
      </c>
      <c r="B285" s="210" t="s">
        <v>44</v>
      </c>
      <c r="C285" s="210"/>
      <c r="D285" s="210"/>
      <c r="E285" s="210" t="s">
        <v>56</v>
      </c>
      <c r="F285" s="210"/>
      <c r="G285" s="210" t="s">
        <v>281</v>
      </c>
      <c r="H285" s="213">
        <f>SUM(H272:H284)</f>
        <v>67122</v>
      </c>
      <c r="I285" s="209"/>
      <c r="J285" s="212">
        <f>SUM(J272:J284)</f>
        <v>8900292.3500000015</v>
      </c>
      <c r="K285" s="212">
        <f>SUM(K272:K284)</f>
        <v>7375021.9400000004</v>
      </c>
      <c r="L285" s="212">
        <f>SUM(L272:L284)</f>
        <v>47576601.32</v>
      </c>
      <c r="M285" s="212">
        <f>SUM(M272:M284)</f>
        <v>51527765.429999992</v>
      </c>
      <c r="N285" s="210">
        <v>13</v>
      </c>
      <c r="O285" s="210">
        <v>13</v>
      </c>
      <c r="P285" s="210">
        <f>N285-O285</f>
        <v>0</v>
      </c>
      <c r="Q285" s="77">
        <f t="shared" si="11"/>
        <v>-3951164.109999992</v>
      </c>
      <c r="R285" s="78">
        <f>L285/H285</f>
        <v>708.80786210184442</v>
      </c>
    </row>
    <row r="286" spans="1:18" ht="24.6" customHeight="1" x14ac:dyDescent="0.7">
      <c r="A286" s="70">
        <v>1</v>
      </c>
      <c r="B286" s="3" t="s">
        <v>44</v>
      </c>
      <c r="C286" s="3" t="s">
        <v>276</v>
      </c>
      <c r="D286" s="3" t="s">
        <v>114</v>
      </c>
      <c r="E286" s="3" t="s">
        <v>33</v>
      </c>
      <c r="F286" s="3" t="s">
        <v>171</v>
      </c>
      <c r="G286" s="3" t="s">
        <v>282</v>
      </c>
      <c r="H286" s="205"/>
      <c r="I286" s="70"/>
      <c r="J286" s="206"/>
      <c r="K286" s="207"/>
      <c r="L286" s="208"/>
      <c r="M286" s="208"/>
      <c r="N286" s="3"/>
      <c r="O286" s="3"/>
      <c r="P286" s="3"/>
    </row>
    <row r="287" spans="1:18" ht="24.6" customHeight="1" x14ac:dyDescent="0.7">
      <c r="A287" s="70">
        <v>2</v>
      </c>
      <c r="B287" s="3" t="s">
        <v>44</v>
      </c>
      <c r="C287" s="3" t="s">
        <v>276</v>
      </c>
      <c r="D287" s="3" t="s">
        <v>114</v>
      </c>
      <c r="E287" s="3" t="s">
        <v>33</v>
      </c>
      <c r="F287" s="3" t="s">
        <v>141</v>
      </c>
      <c r="G287" s="3" t="s">
        <v>754</v>
      </c>
      <c r="H287" s="205">
        <v>2451</v>
      </c>
      <c r="I287" s="70">
        <v>2</v>
      </c>
      <c r="J287" s="206">
        <f>อุดรธานี!F185</f>
        <v>393915.92</v>
      </c>
      <c r="K287" s="207">
        <f>อุดรธานี!AN185</f>
        <v>334696.05999999994</v>
      </c>
      <c r="L287" s="207">
        <f>อุดรธานี!AO185</f>
        <v>2090227.0399999998</v>
      </c>
      <c r="M287" s="207">
        <f>อุดรธานี!AP185</f>
        <v>2181528.13</v>
      </c>
      <c r="N287" s="3"/>
      <c r="O287" s="3"/>
      <c r="P287" s="3"/>
      <c r="Q287" s="77">
        <f t="shared" si="11"/>
        <v>-91301.090000000084</v>
      </c>
      <c r="R287" s="78">
        <f t="shared" si="12"/>
        <v>852.80580987352096</v>
      </c>
    </row>
    <row r="288" spans="1:18" ht="24.6" customHeight="1" x14ac:dyDescent="0.7">
      <c r="A288" s="70">
        <v>3</v>
      </c>
      <c r="B288" s="3" t="s">
        <v>44</v>
      </c>
      <c r="C288" s="3" t="s">
        <v>276</v>
      </c>
      <c r="D288" s="3" t="s">
        <v>114</v>
      </c>
      <c r="E288" s="3" t="s">
        <v>33</v>
      </c>
      <c r="F288" s="3" t="s">
        <v>141</v>
      </c>
      <c r="G288" s="3" t="s">
        <v>755</v>
      </c>
      <c r="H288" s="205">
        <v>3029</v>
      </c>
      <c r="I288" s="70">
        <v>3</v>
      </c>
      <c r="J288" s="206">
        <f>อุดรธานี!F186</f>
        <v>796805.23</v>
      </c>
      <c r="K288" s="207">
        <f>อุดรธานี!AN186</f>
        <v>867863.21</v>
      </c>
      <c r="L288" s="207">
        <f>อุดรธานี!AO186</f>
        <v>2556662.96</v>
      </c>
      <c r="M288" s="207">
        <f>อุดรธานี!AP186</f>
        <v>3934180.3699999996</v>
      </c>
      <c r="N288" s="3"/>
      <c r="O288" s="3"/>
      <c r="P288" s="3"/>
      <c r="Q288" s="77">
        <f t="shared" si="11"/>
        <v>-1377517.4099999997</v>
      </c>
      <c r="R288" s="78">
        <f t="shared" si="12"/>
        <v>844.06172334103667</v>
      </c>
    </row>
    <row r="289" spans="1:18" ht="24.6" customHeight="1" x14ac:dyDescent="0.7">
      <c r="A289" s="70">
        <v>4</v>
      </c>
      <c r="B289" s="3" t="s">
        <v>44</v>
      </c>
      <c r="C289" s="3" t="s">
        <v>276</v>
      </c>
      <c r="D289" s="3" t="s">
        <v>114</v>
      </c>
      <c r="E289" s="3" t="s">
        <v>33</v>
      </c>
      <c r="F289" s="3" t="s">
        <v>141</v>
      </c>
      <c r="G289" s="3" t="s">
        <v>756</v>
      </c>
      <c r="H289" s="205">
        <v>5540</v>
      </c>
      <c r="I289" s="70">
        <v>4</v>
      </c>
      <c r="J289" s="206">
        <f>อุดรธานี!F187</f>
        <v>1355805.18</v>
      </c>
      <c r="K289" s="207">
        <f>อุดรธานี!AN187</f>
        <v>1525519</v>
      </c>
      <c r="L289" s="207">
        <f>อุดรธานี!AO187</f>
        <v>4151308.51</v>
      </c>
      <c r="M289" s="207">
        <f>อุดรธานี!AP187</f>
        <v>4090467.1599999997</v>
      </c>
      <c r="N289" s="3"/>
      <c r="O289" s="3"/>
      <c r="P289" s="3"/>
      <c r="Q289" s="77">
        <f t="shared" ref="Q289:Q347" si="13">L289-M289</f>
        <v>60841.350000000093</v>
      </c>
      <c r="R289" s="78">
        <f t="shared" ref="R289:R347" si="14">L289/H289</f>
        <v>749.33366606498191</v>
      </c>
    </row>
    <row r="290" spans="1:18" ht="24.6" customHeight="1" x14ac:dyDescent="0.7">
      <c r="A290" s="70">
        <v>5</v>
      </c>
      <c r="B290" s="3" t="s">
        <v>44</v>
      </c>
      <c r="C290" s="3" t="s">
        <v>276</v>
      </c>
      <c r="D290" s="3" t="s">
        <v>114</v>
      </c>
      <c r="E290" s="3" t="s">
        <v>33</v>
      </c>
      <c r="F290" s="3" t="s">
        <v>141</v>
      </c>
      <c r="G290" s="3" t="s">
        <v>757</v>
      </c>
      <c r="H290" s="205">
        <v>1842</v>
      </c>
      <c r="I290" s="70">
        <v>2</v>
      </c>
      <c r="J290" s="206">
        <f>อุดรธานี!F188</f>
        <v>179113.81</v>
      </c>
      <c r="K290" s="207">
        <f>อุดรธานี!AN188</f>
        <v>207563.20999999996</v>
      </c>
      <c r="L290" s="207">
        <f>อุดรธานี!AO188</f>
        <v>1071296.45</v>
      </c>
      <c r="M290" s="207">
        <f>อุดรธานี!AP188</f>
        <v>1427794.29</v>
      </c>
      <c r="N290" s="3"/>
      <c r="O290" s="3"/>
      <c r="P290" s="3"/>
      <c r="Q290" s="77">
        <f t="shared" si="13"/>
        <v>-356497.84000000008</v>
      </c>
      <c r="R290" s="78">
        <f t="shared" si="14"/>
        <v>581.59416395222581</v>
      </c>
    </row>
    <row r="291" spans="1:18" ht="24.6" customHeight="1" x14ac:dyDescent="0.7">
      <c r="A291" s="70">
        <v>6</v>
      </c>
      <c r="B291" s="3" t="s">
        <v>44</v>
      </c>
      <c r="C291" s="3" t="s">
        <v>276</v>
      </c>
      <c r="D291" s="3" t="s">
        <v>114</v>
      </c>
      <c r="E291" s="3" t="s">
        <v>33</v>
      </c>
      <c r="F291" s="3" t="s">
        <v>141</v>
      </c>
      <c r="G291" s="3" t="s">
        <v>758</v>
      </c>
      <c r="H291" s="205">
        <v>3303</v>
      </c>
      <c r="I291" s="70">
        <v>3</v>
      </c>
      <c r="J291" s="206">
        <f>อุดรธานี!F189</f>
        <v>750387.93</v>
      </c>
      <c r="K291" s="207">
        <f>อุดรธานี!AN189</f>
        <v>777621.09000000008</v>
      </c>
      <c r="L291" s="207">
        <f>อุดรธานี!AO189</f>
        <v>2186432</v>
      </c>
      <c r="M291" s="207">
        <f>อุดรธานี!AP189</f>
        <v>2269984.17</v>
      </c>
      <c r="N291" s="3"/>
      <c r="O291" s="3"/>
      <c r="P291" s="3"/>
      <c r="Q291" s="77">
        <f t="shared" si="13"/>
        <v>-83552.169999999925</v>
      </c>
      <c r="R291" s="78">
        <f t="shared" si="14"/>
        <v>661.95337571904327</v>
      </c>
    </row>
    <row r="292" spans="1:18" ht="24.6" customHeight="1" x14ac:dyDescent="0.7">
      <c r="A292" s="209">
        <v>15</v>
      </c>
      <c r="B292" s="210" t="s">
        <v>44</v>
      </c>
      <c r="C292" s="210"/>
      <c r="D292" s="210"/>
      <c r="E292" s="210" t="s">
        <v>56</v>
      </c>
      <c r="F292" s="210"/>
      <c r="G292" s="210" t="s">
        <v>283</v>
      </c>
      <c r="H292" s="213">
        <f>SUM(H286:H291)</f>
        <v>16165</v>
      </c>
      <c r="I292" s="209"/>
      <c r="J292" s="212">
        <f>SUM(J286:J291)</f>
        <v>3476028.0700000003</v>
      </c>
      <c r="K292" s="212">
        <f>SUM(K286:K291)</f>
        <v>3713262.5700000003</v>
      </c>
      <c r="L292" s="212">
        <f>SUM(L286:L291)</f>
        <v>12055926.959999999</v>
      </c>
      <c r="M292" s="212">
        <f>SUM(M286:M291)</f>
        <v>13903954.119999999</v>
      </c>
      <c r="N292" s="210">
        <v>5</v>
      </c>
      <c r="O292" s="210">
        <v>5</v>
      </c>
      <c r="P292" s="210">
        <f>N292-O292</f>
        <v>0</v>
      </c>
      <c r="Q292" s="77">
        <f t="shared" si="13"/>
        <v>-1848027.1600000001</v>
      </c>
      <c r="R292" s="78">
        <f>L292/H292</f>
        <v>745.8043278688524</v>
      </c>
    </row>
    <row r="293" spans="1:18" ht="24.6" customHeight="1" x14ac:dyDescent="0.7">
      <c r="A293" s="70">
        <v>1</v>
      </c>
      <c r="B293" s="3" t="s">
        <v>44</v>
      </c>
      <c r="C293" s="3" t="s">
        <v>284</v>
      </c>
      <c r="D293" s="3" t="s">
        <v>115</v>
      </c>
      <c r="E293" s="3" t="s">
        <v>34</v>
      </c>
      <c r="F293" s="3" t="s">
        <v>171</v>
      </c>
      <c r="G293" s="3" t="s">
        <v>285</v>
      </c>
      <c r="H293" s="205"/>
      <c r="I293" s="70"/>
      <c r="J293" s="206"/>
      <c r="K293" s="207"/>
      <c r="L293" s="208"/>
      <c r="M293" s="208"/>
      <c r="N293" s="3"/>
      <c r="O293" s="3"/>
      <c r="P293" s="3"/>
    </row>
    <row r="294" spans="1:18" ht="24.6" customHeight="1" x14ac:dyDescent="0.7">
      <c r="A294" s="70">
        <v>2</v>
      </c>
      <c r="B294" s="3" t="s">
        <v>44</v>
      </c>
      <c r="C294" s="3" t="s">
        <v>284</v>
      </c>
      <c r="D294" s="3" t="s">
        <v>115</v>
      </c>
      <c r="E294" s="3" t="s">
        <v>34</v>
      </c>
      <c r="F294" s="3" t="s">
        <v>141</v>
      </c>
      <c r="G294" s="3" t="s">
        <v>759</v>
      </c>
      <c r="H294" s="205">
        <v>3399</v>
      </c>
      <c r="I294" s="70">
        <v>3</v>
      </c>
      <c r="J294" s="206">
        <f>อุดรธานี!F190</f>
        <v>848792.02</v>
      </c>
      <c r="K294" s="207">
        <f>อุดรธานี!AN190</f>
        <v>796113.84000000008</v>
      </c>
      <c r="L294" s="207">
        <f>อุดรธานี!AO190</f>
        <v>2964550.67</v>
      </c>
      <c r="M294" s="207">
        <f>อุดรธานี!AP190</f>
        <v>2999563.94</v>
      </c>
      <c r="N294" s="3"/>
      <c r="O294" s="3"/>
      <c r="P294" s="3"/>
      <c r="Q294" s="77">
        <f t="shared" si="13"/>
        <v>-35013.270000000019</v>
      </c>
      <c r="R294" s="78">
        <f t="shared" si="14"/>
        <v>872.18319211532798</v>
      </c>
    </row>
    <row r="295" spans="1:18" ht="24.6" customHeight="1" x14ac:dyDescent="0.7">
      <c r="A295" s="70">
        <v>3</v>
      </c>
      <c r="B295" s="3" t="s">
        <v>44</v>
      </c>
      <c r="C295" s="3" t="s">
        <v>284</v>
      </c>
      <c r="D295" s="3" t="s">
        <v>115</v>
      </c>
      <c r="E295" s="3" t="s">
        <v>34</v>
      </c>
      <c r="F295" s="3" t="s">
        <v>141</v>
      </c>
      <c r="G295" s="3" t="s">
        <v>760</v>
      </c>
      <c r="H295" s="205">
        <v>2537</v>
      </c>
      <c r="I295" s="70">
        <v>2</v>
      </c>
      <c r="J295" s="206">
        <f>อุดรธานี!F191</f>
        <v>504364.55</v>
      </c>
      <c r="K295" s="207">
        <f>อุดรธานี!AN191</f>
        <v>1422278.28</v>
      </c>
      <c r="L295" s="207">
        <f>อุดรธานี!AO191</f>
        <v>3465241.95</v>
      </c>
      <c r="M295" s="207">
        <f>อุดรธานี!AP191</f>
        <v>2553794.2399999998</v>
      </c>
      <c r="N295" s="3"/>
      <c r="O295" s="3"/>
      <c r="P295" s="3"/>
      <c r="Q295" s="77">
        <f t="shared" si="13"/>
        <v>911447.71000000043</v>
      </c>
      <c r="R295" s="78">
        <f t="shared" si="14"/>
        <v>1365.8817303902247</v>
      </c>
    </row>
    <row r="296" spans="1:18" ht="24.6" customHeight="1" x14ac:dyDescent="0.7">
      <c r="A296" s="70">
        <v>4</v>
      </c>
      <c r="B296" s="3" t="s">
        <v>44</v>
      </c>
      <c r="C296" s="3" t="s">
        <v>284</v>
      </c>
      <c r="D296" s="3" t="s">
        <v>115</v>
      </c>
      <c r="E296" s="3" t="s">
        <v>34</v>
      </c>
      <c r="F296" s="3" t="s">
        <v>141</v>
      </c>
      <c r="G296" s="3" t="s">
        <v>761</v>
      </c>
      <c r="H296" s="205">
        <v>3240</v>
      </c>
      <c r="I296" s="70">
        <v>3</v>
      </c>
      <c r="J296" s="206">
        <f>อุดรธานี!F192</f>
        <v>515828.56</v>
      </c>
      <c r="K296" s="207">
        <f>อุดรธานี!AN192</f>
        <v>496780.10000000009</v>
      </c>
      <c r="L296" s="207">
        <f>อุดรธานี!AO192</f>
        <v>2819593.55</v>
      </c>
      <c r="M296" s="207">
        <f>อุดรธานี!AP192</f>
        <v>3459706.21</v>
      </c>
      <c r="N296" s="3"/>
      <c r="O296" s="3"/>
      <c r="P296" s="3"/>
      <c r="Q296" s="77">
        <f t="shared" si="13"/>
        <v>-640112.66000000015</v>
      </c>
      <c r="R296" s="78">
        <f t="shared" si="14"/>
        <v>870.2449228395061</v>
      </c>
    </row>
    <row r="297" spans="1:18" ht="24.6" customHeight="1" x14ac:dyDescent="0.7">
      <c r="A297" s="70">
        <v>5</v>
      </c>
      <c r="B297" s="3" t="s">
        <v>44</v>
      </c>
      <c r="C297" s="3" t="s">
        <v>284</v>
      </c>
      <c r="D297" s="3" t="s">
        <v>115</v>
      </c>
      <c r="E297" s="3" t="s">
        <v>34</v>
      </c>
      <c r="F297" s="3" t="s">
        <v>141</v>
      </c>
      <c r="G297" s="3" t="s">
        <v>762</v>
      </c>
      <c r="H297" s="205">
        <v>4673</v>
      </c>
      <c r="I297" s="70">
        <v>4</v>
      </c>
      <c r="J297" s="206">
        <f>อุดรธานี!F193</f>
        <v>1037781.15</v>
      </c>
      <c r="K297" s="207">
        <f>อุดรธานี!AN193</f>
        <v>1102005.3299999998</v>
      </c>
      <c r="L297" s="207">
        <f>อุดรธานี!AO193</f>
        <v>5110292.3100000005</v>
      </c>
      <c r="M297" s="207">
        <f>อุดรธานี!AP193</f>
        <v>4433398.43</v>
      </c>
      <c r="N297" s="3"/>
      <c r="O297" s="3"/>
      <c r="P297" s="3"/>
      <c r="Q297" s="77">
        <f t="shared" si="13"/>
        <v>676893.88000000082</v>
      </c>
      <c r="R297" s="78">
        <f t="shared" si="14"/>
        <v>1093.5784956130967</v>
      </c>
    </row>
    <row r="298" spans="1:18" ht="24.6" customHeight="1" x14ac:dyDescent="0.7">
      <c r="A298" s="209">
        <v>16</v>
      </c>
      <c r="B298" s="210" t="s">
        <v>44</v>
      </c>
      <c r="C298" s="210"/>
      <c r="D298" s="210"/>
      <c r="E298" s="210" t="s">
        <v>56</v>
      </c>
      <c r="F298" s="210"/>
      <c r="G298" s="210" t="s">
        <v>286</v>
      </c>
      <c r="H298" s="213">
        <f>SUM(H293:H297)</f>
        <v>13849</v>
      </c>
      <c r="I298" s="209"/>
      <c r="J298" s="212">
        <f>SUM(J293:J297)</f>
        <v>2906766.2800000003</v>
      </c>
      <c r="K298" s="212">
        <f>SUM(K293:K297)</f>
        <v>3817177.55</v>
      </c>
      <c r="L298" s="212">
        <f>SUM(L293:L297)</f>
        <v>14359678.48</v>
      </c>
      <c r="M298" s="212">
        <f>SUM(M293:M297)</f>
        <v>13446462.82</v>
      </c>
      <c r="N298" s="210">
        <v>4</v>
      </c>
      <c r="O298" s="210">
        <v>4</v>
      </c>
      <c r="P298" s="210">
        <f>N298-O298</f>
        <v>0</v>
      </c>
      <c r="Q298" s="77">
        <f t="shared" si="13"/>
        <v>913215.66000000015</v>
      </c>
      <c r="R298" s="78">
        <f>L298/H298</f>
        <v>1036.8747548559463</v>
      </c>
    </row>
    <row r="299" spans="1:18" ht="24.6" customHeight="1" x14ac:dyDescent="0.7">
      <c r="A299" s="70">
        <v>1</v>
      </c>
      <c r="B299" s="3" t="s">
        <v>44</v>
      </c>
      <c r="C299" s="3" t="s">
        <v>287</v>
      </c>
      <c r="D299" s="3" t="s">
        <v>117</v>
      </c>
      <c r="E299" s="3" t="s">
        <v>35</v>
      </c>
      <c r="F299" s="3" t="s">
        <v>171</v>
      </c>
      <c r="G299" s="3" t="s">
        <v>288</v>
      </c>
      <c r="H299" s="205"/>
      <c r="I299" s="70"/>
      <c r="J299" s="206"/>
      <c r="K299" s="207"/>
      <c r="L299" s="208"/>
      <c r="M299" s="208"/>
      <c r="N299" s="3"/>
      <c r="O299" s="3"/>
      <c r="P299" s="3"/>
    </row>
    <row r="300" spans="1:18" ht="24.6" customHeight="1" x14ac:dyDescent="0.7">
      <c r="A300" s="70">
        <v>2</v>
      </c>
      <c r="B300" s="3" t="s">
        <v>44</v>
      </c>
      <c r="C300" s="3" t="s">
        <v>287</v>
      </c>
      <c r="D300" s="3" t="s">
        <v>117</v>
      </c>
      <c r="E300" s="3" t="s">
        <v>35</v>
      </c>
      <c r="F300" s="3" t="s">
        <v>141</v>
      </c>
      <c r="G300" s="3" t="s">
        <v>763</v>
      </c>
      <c r="H300" s="205">
        <v>3205</v>
      </c>
      <c r="I300" s="70">
        <v>3</v>
      </c>
      <c r="J300" s="206">
        <f>อุดรธานี!F194</f>
        <v>1107600.23</v>
      </c>
      <c r="K300" s="207">
        <f>อุดรธานี!AN194</f>
        <v>1130148.92</v>
      </c>
      <c r="L300" s="207">
        <f>อุดรธานี!AO194</f>
        <v>2705135.4800000004</v>
      </c>
      <c r="M300" s="207">
        <f>อุดรธานี!AP194</f>
        <v>2172324.34</v>
      </c>
      <c r="N300" s="3"/>
      <c r="O300" s="3"/>
      <c r="P300" s="3"/>
      <c r="Q300" s="77">
        <f t="shared" si="13"/>
        <v>532811.1400000006</v>
      </c>
      <c r="R300" s="78">
        <f t="shared" si="14"/>
        <v>844.03603120124819</v>
      </c>
    </row>
    <row r="301" spans="1:18" ht="24.6" customHeight="1" x14ac:dyDescent="0.7">
      <c r="A301" s="70">
        <v>3</v>
      </c>
      <c r="B301" s="3" t="s">
        <v>44</v>
      </c>
      <c r="C301" s="3" t="s">
        <v>287</v>
      </c>
      <c r="D301" s="3" t="s">
        <v>117</v>
      </c>
      <c r="E301" s="3" t="s">
        <v>35</v>
      </c>
      <c r="F301" s="3" t="s">
        <v>141</v>
      </c>
      <c r="G301" s="3" t="s">
        <v>764</v>
      </c>
      <c r="H301" s="205">
        <v>2571</v>
      </c>
      <c r="I301" s="70">
        <v>2</v>
      </c>
      <c r="J301" s="206">
        <f>อุดรธานี!F195</f>
        <v>1047227.03</v>
      </c>
      <c r="K301" s="207">
        <f>อุดรธานี!AN195</f>
        <v>723573.40000000014</v>
      </c>
      <c r="L301" s="207">
        <f>อุดรธานี!AO195</f>
        <v>2977374.92</v>
      </c>
      <c r="M301" s="207">
        <f>อุดรธานี!AP195</f>
        <v>2589599.23</v>
      </c>
      <c r="N301" s="3"/>
      <c r="O301" s="3"/>
      <c r="P301" s="3"/>
      <c r="Q301" s="77">
        <f t="shared" si="13"/>
        <v>387775.68999999994</v>
      </c>
      <c r="R301" s="78">
        <f t="shared" si="14"/>
        <v>1158.0610346168805</v>
      </c>
    </row>
    <row r="302" spans="1:18" ht="24.6" customHeight="1" x14ac:dyDescent="0.7">
      <c r="A302" s="70">
        <v>4</v>
      </c>
      <c r="B302" s="3" t="s">
        <v>44</v>
      </c>
      <c r="C302" s="3" t="s">
        <v>287</v>
      </c>
      <c r="D302" s="3" t="s">
        <v>117</v>
      </c>
      <c r="E302" s="3" t="s">
        <v>35</v>
      </c>
      <c r="F302" s="3" t="s">
        <v>141</v>
      </c>
      <c r="G302" s="3" t="s">
        <v>765</v>
      </c>
      <c r="H302" s="205">
        <v>3142</v>
      </c>
      <c r="I302" s="70">
        <v>3</v>
      </c>
      <c r="J302" s="206">
        <f>อุดรธานี!F196</f>
        <v>827010.88</v>
      </c>
      <c r="K302" s="207">
        <f>อุดรธานี!AN196</f>
        <v>817802.82000000007</v>
      </c>
      <c r="L302" s="207">
        <f>อุดรธานี!AO196</f>
        <v>4027742.83</v>
      </c>
      <c r="M302" s="207">
        <f>อุดรธานี!AP196</f>
        <v>3827349.13</v>
      </c>
      <c r="N302" s="3"/>
      <c r="O302" s="3"/>
      <c r="P302" s="3"/>
      <c r="Q302" s="77">
        <f t="shared" si="13"/>
        <v>200393.70000000019</v>
      </c>
      <c r="R302" s="78">
        <f t="shared" si="14"/>
        <v>1281.9041470401019</v>
      </c>
    </row>
    <row r="303" spans="1:18" ht="24.6" customHeight="1" x14ac:dyDescent="0.7">
      <c r="A303" s="70">
        <v>5</v>
      </c>
      <c r="B303" s="3" t="s">
        <v>44</v>
      </c>
      <c r="C303" s="3" t="s">
        <v>287</v>
      </c>
      <c r="D303" s="3" t="s">
        <v>117</v>
      </c>
      <c r="E303" s="3" t="s">
        <v>35</v>
      </c>
      <c r="F303" s="3" t="s">
        <v>141</v>
      </c>
      <c r="G303" s="3" t="s">
        <v>766</v>
      </c>
      <c r="H303" s="205">
        <v>1449</v>
      </c>
      <c r="I303" s="70">
        <v>1</v>
      </c>
      <c r="J303" s="206">
        <f>อุดรธานี!F197</f>
        <v>527293.54</v>
      </c>
      <c r="K303" s="207">
        <f>อุดรธานี!AN197</f>
        <v>627785.13000000012</v>
      </c>
      <c r="L303" s="207">
        <f>อุดรธานี!AO197</f>
        <v>1773176.02</v>
      </c>
      <c r="M303" s="207">
        <f>อุดรธานี!AP197</f>
        <v>1782821.4500000002</v>
      </c>
      <c r="N303" s="3"/>
      <c r="O303" s="3"/>
      <c r="P303" s="3"/>
      <c r="Q303" s="77">
        <f t="shared" si="13"/>
        <v>-9645.4300000001676</v>
      </c>
      <c r="R303" s="78">
        <f t="shared" si="14"/>
        <v>1223.7239613526569</v>
      </c>
    </row>
    <row r="304" spans="1:18" ht="24.6" customHeight="1" x14ac:dyDescent="0.7">
      <c r="A304" s="70">
        <v>6</v>
      </c>
      <c r="B304" s="3" t="s">
        <v>44</v>
      </c>
      <c r="C304" s="3" t="s">
        <v>287</v>
      </c>
      <c r="D304" s="3" t="s">
        <v>117</v>
      </c>
      <c r="E304" s="3" t="s">
        <v>35</v>
      </c>
      <c r="F304" s="3" t="s">
        <v>141</v>
      </c>
      <c r="G304" s="3" t="s">
        <v>767</v>
      </c>
      <c r="H304" s="205">
        <v>1947</v>
      </c>
      <c r="I304" s="70">
        <v>2</v>
      </c>
      <c r="J304" s="206">
        <f>อุดรธานี!F198</f>
        <v>509241.1</v>
      </c>
      <c r="K304" s="207">
        <f>อุดรธานี!AN198</f>
        <v>376058.35999999993</v>
      </c>
      <c r="L304" s="207">
        <f>อุดรธานี!AO198</f>
        <v>2182185.7199999997</v>
      </c>
      <c r="M304" s="207">
        <f>อุดรธานี!AP198</f>
        <v>1805410.0899999999</v>
      </c>
      <c r="N304" s="3"/>
      <c r="O304" s="3"/>
      <c r="P304" s="3"/>
      <c r="Q304" s="77">
        <f t="shared" si="13"/>
        <v>376775.62999999989</v>
      </c>
      <c r="R304" s="78">
        <f t="shared" si="14"/>
        <v>1120.7938983050847</v>
      </c>
    </row>
    <row r="305" spans="1:18" ht="24.6" customHeight="1" x14ac:dyDescent="0.7">
      <c r="A305" s="70">
        <v>7</v>
      </c>
      <c r="B305" s="3" t="s">
        <v>44</v>
      </c>
      <c r="C305" s="3" t="s">
        <v>287</v>
      </c>
      <c r="D305" s="3" t="s">
        <v>117</v>
      </c>
      <c r="E305" s="3" t="s">
        <v>35</v>
      </c>
      <c r="F305" s="3" t="s">
        <v>141</v>
      </c>
      <c r="G305" s="3" t="s">
        <v>768</v>
      </c>
      <c r="H305" s="205">
        <v>1027</v>
      </c>
      <c r="I305" s="70">
        <v>1</v>
      </c>
      <c r="J305" s="206">
        <f>อุดรธานี!F199</f>
        <v>371575.26</v>
      </c>
      <c r="K305" s="207">
        <f>อุดรธานี!AN199</f>
        <v>358304.36</v>
      </c>
      <c r="L305" s="207">
        <f>อุดรธานี!AO199</f>
        <v>2327657.79</v>
      </c>
      <c r="M305" s="207">
        <f>อุดรธานี!AP199</f>
        <v>2322471.2599999998</v>
      </c>
      <c r="N305" s="3"/>
      <c r="O305" s="3"/>
      <c r="P305" s="3"/>
      <c r="Q305" s="77">
        <f t="shared" si="13"/>
        <v>5186.5300000002608</v>
      </c>
      <c r="R305" s="78">
        <f t="shared" si="14"/>
        <v>2266.463281402142</v>
      </c>
    </row>
    <row r="306" spans="1:18" ht="24.6" customHeight="1" x14ac:dyDescent="0.7">
      <c r="A306" s="70">
        <v>8</v>
      </c>
      <c r="B306" s="3" t="s">
        <v>44</v>
      </c>
      <c r="C306" s="3" t="s">
        <v>287</v>
      </c>
      <c r="D306" s="3" t="s">
        <v>117</v>
      </c>
      <c r="E306" s="3" t="s">
        <v>35</v>
      </c>
      <c r="F306" s="3" t="s">
        <v>141</v>
      </c>
      <c r="G306" s="3" t="s">
        <v>769</v>
      </c>
      <c r="H306" s="205">
        <v>3432</v>
      </c>
      <c r="I306" s="70">
        <v>3</v>
      </c>
      <c r="J306" s="206">
        <f>อุดรธานี!F200</f>
        <v>1725729.86</v>
      </c>
      <c r="K306" s="207">
        <f>อุดรธานี!AN200</f>
        <v>1777262</v>
      </c>
      <c r="L306" s="207">
        <f>อุดรธานี!AO200</f>
        <v>3988097.46</v>
      </c>
      <c r="M306" s="207">
        <f>อุดรธานี!AP200</f>
        <v>2980479.7</v>
      </c>
      <c r="N306" s="3"/>
      <c r="O306" s="3"/>
      <c r="P306" s="3"/>
      <c r="Q306" s="77">
        <f t="shared" si="13"/>
        <v>1007617.7599999998</v>
      </c>
      <c r="R306" s="78">
        <f t="shared" si="14"/>
        <v>1162.0330594405593</v>
      </c>
    </row>
    <row r="307" spans="1:18" ht="24.6" customHeight="1" x14ac:dyDescent="0.7">
      <c r="A307" s="70">
        <v>9</v>
      </c>
      <c r="B307" s="3" t="s">
        <v>44</v>
      </c>
      <c r="C307" s="3" t="s">
        <v>287</v>
      </c>
      <c r="D307" s="3" t="s">
        <v>117</v>
      </c>
      <c r="E307" s="3" t="s">
        <v>35</v>
      </c>
      <c r="F307" s="3" t="s">
        <v>141</v>
      </c>
      <c r="G307" s="3" t="s">
        <v>770</v>
      </c>
      <c r="H307" s="205">
        <v>2689</v>
      </c>
      <c r="I307" s="70">
        <v>2</v>
      </c>
      <c r="J307" s="206">
        <f>อุดรธานี!F201</f>
        <v>805330.37</v>
      </c>
      <c r="K307" s="207">
        <f>อุดรธานี!AN201</f>
        <v>421337.37</v>
      </c>
      <c r="L307" s="207">
        <f>อุดรธานี!AO201</f>
        <v>2664317</v>
      </c>
      <c r="M307" s="207">
        <f>อุดรธานี!AP201</f>
        <v>2668638.04</v>
      </c>
      <c r="N307" s="3"/>
      <c r="O307" s="3"/>
      <c r="P307" s="3"/>
      <c r="Q307" s="77">
        <f t="shared" si="13"/>
        <v>-4321.0400000000373</v>
      </c>
      <c r="R307" s="78">
        <f t="shared" si="14"/>
        <v>990.82075120862771</v>
      </c>
    </row>
    <row r="308" spans="1:18" s="201" customFormat="1" ht="24.6" customHeight="1" x14ac:dyDescent="0.7">
      <c r="A308" s="234">
        <v>10</v>
      </c>
      <c r="B308" s="235" t="s">
        <v>44</v>
      </c>
      <c r="C308" s="235" t="s">
        <v>287</v>
      </c>
      <c r="D308" s="235" t="s">
        <v>117</v>
      </c>
      <c r="E308" s="235" t="s">
        <v>35</v>
      </c>
      <c r="F308" s="235" t="s">
        <v>141</v>
      </c>
      <c r="G308" s="235" t="s">
        <v>771</v>
      </c>
      <c r="H308" s="236">
        <v>1018</v>
      </c>
      <c r="I308" s="234">
        <v>1</v>
      </c>
      <c r="J308" s="206">
        <f>อุดรธานี!F202</f>
        <v>697479.45</v>
      </c>
      <c r="K308" s="207">
        <f>อุดรธานี!AN202</f>
        <v>780804.45</v>
      </c>
      <c r="L308" s="207">
        <f>อุดรธานี!AO202</f>
        <v>1259575.2</v>
      </c>
      <c r="M308" s="207">
        <f>อุดรธานี!AP202</f>
        <v>1360270.0000000002</v>
      </c>
      <c r="N308" s="235"/>
      <c r="O308" s="235"/>
      <c r="P308" s="235"/>
      <c r="Q308" s="200">
        <f t="shared" si="13"/>
        <v>-100694.80000000028</v>
      </c>
      <c r="R308" s="200">
        <f t="shared" si="14"/>
        <v>1237.3037328094301</v>
      </c>
    </row>
    <row r="309" spans="1:18" ht="24.6" customHeight="1" x14ac:dyDescent="0.7">
      <c r="A309" s="209">
        <v>17</v>
      </c>
      <c r="B309" s="210" t="s">
        <v>44</v>
      </c>
      <c r="C309" s="210"/>
      <c r="D309" s="210"/>
      <c r="E309" s="210" t="s">
        <v>56</v>
      </c>
      <c r="F309" s="210"/>
      <c r="G309" s="210" t="s">
        <v>289</v>
      </c>
      <c r="H309" s="213">
        <f>SUM(H299:H308)</f>
        <v>20480</v>
      </c>
      <c r="I309" s="209"/>
      <c r="J309" s="212">
        <f>SUM(J299:J308)</f>
        <v>7618487.7200000007</v>
      </c>
      <c r="K309" s="212">
        <f>SUM(K299:K308)</f>
        <v>7013076.8100000005</v>
      </c>
      <c r="L309" s="212">
        <f>SUM(L299:L308)</f>
        <v>23905262.419999998</v>
      </c>
      <c r="M309" s="212">
        <f>SUM(M299:M308)</f>
        <v>21509363.239999998</v>
      </c>
      <c r="N309" s="210">
        <v>9</v>
      </c>
      <c r="O309" s="210">
        <v>9</v>
      </c>
      <c r="P309" s="210">
        <v>0</v>
      </c>
      <c r="Q309" s="77">
        <f t="shared" si="13"/>
        <v>2395899.1799999997</v>
      </c>
      <c r="R309" s="78">
        <f>L309/H309</f>
        <v>1167.2491416015623</v>
      </c>
    </row>
    <row r="310" spans="1:18" ht="24.6" customHeight="1" x14ac:dyDescent="0.7">
      <c r="A310" s="70">
        <v>1</v>
      </c>
      <c r="B310" s="3" t="s">
        <v>44</v>
      </c>
      <c r="C310" s="3" t="s">
        <v>21</v>
      </c>
      <c r="D310" s="3" t="s">
        <v>118</v>
      </c>
      <c r="E310" s="3" t="s">
        <v>22</v>
      </c>
      <c r="F310" s="3" t="s">
        <v>171</v>
      </c>
      <c r="G310" s="3" t="s">
        <v>290</v>
      </c>
      <c r="H310" s="205"/>
      <c r="I310" s="70"/>
      <c r="J310" s="206"/>
      <c r="K310" s="207"/>
      <c r="L310" s="208"/>
      <c r="M310" s="208"/>
      <c r="N310" s="3"/>
      <c r="O310" s="3"/>
      <c r="P310" s="3"/>
    </row>
    <row r="311" spans="1:18" ht="24.6" customHeight="1" x14ac:dyDescent="0.7">
      <c r="A311" s="70">
        <v>2</v>
      </c>
      <c r="B311" s="3" t="s">
        <v>44</v>
      </c>
      <c r="C311" s="3" t="s">
        <v>21</v>
      </c>
      <c r="D311" s="3" t="s">
        <v>118</v>
      </c>
      <c r="E311" s="3" t="s">
        <v>22</v>
      </c>
      <c r="F311" s="3" t="s">
        <v>141</v>
      </c>
      <c r="G311" s="3" t="s">
        <v>772</v>
      </c>
      <c r="H311" s="205">
        <v>3383</v>
      </c>
      <c r="I311" s="70">
        <v>3</v>
      </c>
      <c r="J311" s="206">
        <f>อุดรธานี!F203</f>
        <v>567048.77</v>
      </c>
      <c r="K311" s="207">
        <f>อุดรธานี!AN203</f>
        <v>505590.78000000009</v>
      </c>
      <c r="L311" s="207">
        <f>อุดรธานี!AO203</f>
        <v>2921184.2199999997</v>
      </c>
      <c r="M311" s="207">
        <f>อุดรธานี!AP203</f>
        <v>2873758.12</v>
      </c>
      <c r="N311" s="3"/>
      <c r="O311" s="3"/>
      <c r="P311" s="3"/>
      <c r="Q311" s="77">
        <f t="shared" si="13"/>
        <v>47426.099999999627</v>
      </c>
      <c r="R311" s="78">
        <f t="shared" si="14"/>
        <v>863.48927579071824</v>
      </c>
    </row>
    <row r="312" spans="1:18" ht="24.6" customHeight="1" x14ac:dyDescent="0.7">
      <c r="A312" s="70">
        <v>3</v>
      </c>
      <c r="B312" s="3" t="s">
        <v>44</v>
      </c>
      <c r="C312" s="3" t="s">
        <v>21</v>
      </c>
      <c r="D312" s="3" t="s">
        <v>118</v>
      </c>
      <c r="E312" s="3" t="s">
        <v>22</v>
      </c>
      <c r="F312" s="3" t="s">
        <v>141</v>
      </c>
      <c r="G312" s="3" t="s">
        <v>773</v>
      </c>
      <c r="H312" s="205">
        <v>2911</v>
      </c>
      <c r="I312" s="70">
        <v>2</v>
      </c>
      <c r="J312" s="206">
        <f>อุดรธานี!F204</f>
        <v>1142969.46</v>
      </c>
      <c r="K312" s="207">
        <f>อุดรธานี!AN204</f>
        <v>759270.36</v>
      </c>
      <c r="L312" s="207">
        <f>อุดรธานี!AO204</f>
        <v>3186055.54</v>
      </c>
      <c r="M312" s="207">
        <f>อุดรธานี!AP204</f>
        <v>3103781.8699999996</v>
      </c>
      <c r="N312" s="3"/>
      <c r="O312" s="3"/>
      <c r="P312" s="3"/>
      <c r="Q312" s="77">
        <f t="shared" si="13"/>
        <v>82273.670000000391</v>
      </c>
      <c r="R312" s="78">
        <f t="shared" si="14"/>
        <v>1094.4883339058742</v>
      </c>
    </row>
    <row r="313" spans="1:18" ht="24.6" customHeight="1" x14ac:dyDescent="0.7">
      <c r="A313" s="70">
        <v>4</v>
      </c>
      <c r="B313" s="3" t="s">
        <v>44</v>
      </c>
      <c r="C313" s="3" t="s">
        <v>21</v>
      </c>
      <c r="D313" s="3" t="s">
        <v>118</v>
      </c>
      <c r="E313" s="3" t="s">
        <v>22</v>
      </c>
      <c r="F313" s="3" t="s">
        <v>141</v>
      </c>
      <c r="G313" s="3" t="s">
        <v>774</v>
      </c>
      <c r="H313" s="205">
        <v>5486</v>
      </c>
      <c r="I313" s="70">
        <v>4</v>
      </c>
      <c r="J313" s="206">
        <f>อุดรธานี!F205</f>
        <v>543708.16000000003</v>
      </c>
      <c r="K313" s="207">
        <f>อุดรธานี!AN205</f>
        <v>569635.72</v>
      </c>
      <c r="L313" s="207">
        <f>อุดรธานี!AO205</f>
        <v>4264204.21</v>
      </c>
      <c r="M313" s="207">
        <f>อุดรธานี!AP205</f>
        <v>4623086.74</v>
      </c>
      <c r="N313" s="3"/>
      <c r="O313" s="3"/>
      <c r="P313" s="3"/>
      <c r="Q313" s="77">
        <f t="shared" si="13"/>
        <v>-358882.53000000026</v>
      </c>
      <c r="R313" s="78">
        <f t="shared" si="14"/>
        <v>777.28840867663143</v>
      </c>
    </row>
    <row r="314" spans="1:18" ht="24.6" customHeight="1" x14ac:dyDescent="0.7">
      <c r="A314" s="70">
        <v>5</v>
      </c>
      <c r="B314" s="3" t="s">
        <v>44</v>
      </c>
      <c r="C314" s="3" t="s">
        <v>21</v>
      </c>
      <c r="D314" s="3" t="s">
        <v>118</v>
      </c>
      <c r="E314" s="3" t="s">
        <v>22</v>
      </c>
      <c r="F314" s="3" t="s">
        <v>141</v>
      </c>
      <c r="G314" s="3" t="s">
        <v>775</v>
      </c>
      <c r="H314" s="205">
        <v>3301</v>
      </c>
      <c r="I314" s="70">
        <v>3</v>
      </c>
      <c r="J314" s="206">
        <f>อุดรธานี!F206</f>
        <v>697432.01</v>
      </c>
      <c r="K314" s="207">
        <f>อุดรธานี!AN206</f>
        <v>242474.74</v>
      </c>
      <c r="L314" s="207">
        <f>อุดรธานี!AO206</f>
        <v>3146515.4299999997</v>
      </c>
      <c r="M314" s="207">
        <f>อุดรธานี!AP206</f>
        <v>3229657.6500000004</v>
      </c>
      <c r="N314" s="3"/>
      <c r="O314" s="3"/>
      <c r="P314" s="3"/>
      <c r="Q314" s="77">
        <f>L314-M314</f>
        <v>-83142.220000000671</v>
      </c>
      <c r="R314" s="78">
        <f t="shared" si="14"/>
        <v>953.20067555286266</v>
      </c>
    </row>
    <row r="315" spans="1:18" ht="24.6" customHeight="1" x14ac:dyDescent="0.7">
      <c r="A315" s="209">
        <v>18</v>
      </c>
      <c r="B315" s="210" t="s">
        <v>44</v>
      </c>
      <c r="C315" s="210"/>
      <c r="D315" s="210"/>
      <c r="E315" s="210" t="s">
        <v>56</v>
      </c>
      <c r="F315" s="210"/>
      <c r="G315" s="210" t="s">
        <v>291</v>
      </c>
      <c r="H315" s="213">
        <f>SUM(H310:H314)</f>
        <v>15081</v>
      </c>
      <c r="I315" s="209"/>
      <c r="J315" s="212">
        <f>SUM(J310:J314)</f>
        <v>2951158.4000000004</v>
      </c>
      <c r="K315" s="212">
        <f>SUM(K310:K314)</f>
        <v>2076971.6</v>
      </c>
      <c r="L315" s="212">
        <f>SUM(L310:L314)</f>
        <v>13517959.399999999</v>
      </c>
      <c r="M315" s="212">
        <f>SUM(M310:M314)</f>
        <v>13830284.380000001</v>
      </c>
      <c r="N315" s="210">
        <v>4</v>
      </c>
      <c r="O315" s="210">
        <v>4</v>
      </c>
      <c r="P315" s="210">
        <f>N315-O315</f>
        <v>0</v>
      </c>
      <c r="Q315" s="77">
        <f t="shared" si="13"/>
        <v>-312324.98000000231</v>
      </c>
      <c r="R315" s="78">
        <f>L315/H315</f>
        <v>896.35696571845358</v>
      </c>
    </row>
    <row r="316" spans="1:18" ht="24.6" customHeight="1" x14ac:dyDescent="0.7">
      <c r="A316" s="70">
        <v>1</v>
      </c>
      <c r="B316" s="3" t="s">
        <v>44</v>
      </c>
      <c r="C316" s="3" t="s">
        <v>13</v>
      </c>
      <c r="D316" s="3" t="s">
        <v>73</v>
      </c>
      <c r="E316" s="3" t="s">
        <v>292</v>
      </c>
      <c r="F316" s="3" t="s">
        <v>171</v>
      </c>
      <c r="G316" s="3" t="s">
        <v>293</v>
      </c>
      <c r="H316" s="205"/>
      <c r="I316" s="70"/>
      <c r="J316" s="206"/>
      <c r="K316" s="207"/>
      <c r="L316" s="208"/>
      <c r="M316" s="208"/>
      <c r="N316" s="3"/>
      <c r="O316" s="3"/>
      <c r="P316" s="3"/>
    </row>
    <row r="317" spans="1:18" ht="24.6" customHeight="1" x14ac:dyDescent="0.7">
      <c r="A317" s="70">
        <v>2</v>
      </c>
      <c r="B317" s="3" t="s">
        <v>44</v>
      </c>
      <c r="C317" s="3" t="s">
        <v>13</v>
      </c>
      <c r="D317" s="3" t="s">
        <v>73</v>
      </c>
      <c r="E317" s="3" t="s">
        <v>292</v>
      </c>
      <c r="F317" s="3" t="s">
        <v>141</v>
      </c>
      <c r="G317" s="3" t="s">
        <v>632</v>
      </c>
      <c r="H317" s="205">
        <v>3601</v>
      </c>
      <c r="I317" s="70">
        <v>3</v>
      </c>
      <c r="J317" s="206">
        <f>อุดรธานี!F63</f>
        <v>2343945.63</v>
      </c>
      <c r="K317" s="207">
        <f>อุดรธานี!AN63</f>
        <v>2336693.67</v>
      </c>
      <c r="L317" s="207">
        <f>อุดรธานี!AO63</f>
        <v>4278866.38</v>
      </c>
      <c r="M317" s="207">
        <f>อุดรธานี!AP63</f>
        <v>3769741.81</v>
      </c>
      <c r="N317" s="3"/>
      <c r="O317" s="3"/>
      <c r="P317" s="3"/>
      <c r="Q317" s="77">
        <f>L317-M317</f>
        <v>509124.56999999983</v>
      </c>
      <c r="R317" s="78">
        <f>L317/H317</f>
        <v>1188.2439266870313</v>
      </c>
    </row>
    <row r="318" spans="1:18" ht="24.6" customHeight="1" x14ac:dyDescent="0.7">
      <c r="A318" s="209">
        <v>19</v>
      </c>
      <c r="B318" s="210" t="s">
        <v>44</v>
      </c>
      <c r="C318" s="210"/>
      <c r="D318" s="210"/>
      <c r="E318" s="210" t="s">
        <v>56</v>
      </c>
      <c r="F318" s="210"/>
      <c r="G318" s="210" t="s">
        <v>294</v>
      </c>
      <c r="H318" s="213">
        <f>SUM(H316:H317)</f>
        <v>3601</v>
      </c>
      <c r="I318" s="209"/>
      <c r="J318" s="212">
        <f>SUM(J316:J317)</f>
        <v>2343945.63</v>
      </c>
      <c r="K318" s="212">
        <f>SUM(K316:K317)</f>
        <v>2336693.67</v>
      </c>
      <c r="L318" s="212">
        <f>SUM(L316:L317)</f>
        <v>4278866.38</v>
      </c>
      <c r="M318" s="212">
        <f>SUM(M316:M317)</f>
        <v>3769741.81</v>
      </c>
      <c r="N318" s="210">
        <v>1</v>
      </c>
      <c r="O318" s="210">
        <v>1</v>
      </c>
      <c r="P318" s="210">
        <f>N318-O318</f>
        <v>0</v>
      </c>
    </row>
    <row r="319" spans="1:18" ht="24.6" customHeight="1" x14ac:dyDescent="0.7">
      <c r="A319" s="70">
        <v>1</v>
      </c>
      <c r="B319" s="3" t="s">
        <v>44</v>
      </c>
      <c r="C319" s="3" t="s">
        <v>295</v>
      </c>
      <c r="D319" s="3" t="s">
        <v>120</v>
      </c>
      <c r="E319" s="3" t="s">
        <v>36</v>
      </c>
      <c r="F319" s="3" t="s">
        <v>171</v>
      </c>
      <c r="G319" s="3" t="s">
        <v>296</v>
      </c>
      <c r="H319" s="205"/>
      <c r="I319" s="70"/>
      <c r="J319" s="206"/>
      <c r="K319" s="207"/>
      <c r="L319" s="208"/>
      <c r="M319" s="208"/>
      <c r="N319" s="3"/>
      <c r="O319" s="3"/>
      <c r="P319" s="3"/>
    </row>
    <row r="320" spans="1:18" ht="24.6" customHeight="1" x14ac:dyDescent="0.7">
      <c r="A320" s="70">
        <v>2</v>
      </c>
      <c r="B320" s="3" t="s">
        <v>44</v>
      </c>
      <c r="C320" s="3" t="s">
        <v>295</v>
      </c>
      <c r="D320" s="3" t="s">
        <v>120</v>
      </c>
      <c r="E320" s="3" t="s">
        <v>36</v>
      </c>
      <c r="F320" s="3" t="s">
        <v>141</v>
      </c>
      <c r="G320" s="3" t="s">
        <v>776</v>
      </c>
      <c r="H320" s="205">
        <v>3953</v>
      </c>
      <c r="I320" s="70">
        <v>3</v>
      </c>
      <c r="J320" s="208">
        <f>อุดรธานี!F207</f>
        <v>2311679.08</v>
      </c>
      <c r="K320" s="207">
        <f>อุดรธานี!AN207</f>
        <v>2238394.9499999997</v>
      </c>
      <c r="L320" s="207">
        <f>อุดรธานี!AO207</f>
        <v>3484475.29</v>
      </c>
      <c r="M320" s="207">
        <f>อุดรธานี!AP207</f>
        <v>3016647.1000000006</v>
      </c>
      <c r="N320" s="3"/>
      <c r="O320" s="3"/>
      <c r="P320" s="3"/>
      <c r="Q320" s="77">
        <f t="shared" si="13"/>
        <v>467828.18999999948</v>
      </c>
      <c r="R320" s="78">
        <f t="shared" si="14"/>
        <v>881.476167467746</v>
      </c>
    </row>
    <row r="321" spans="1:18" ht="24.6" customHeight="1" x14ac:dyDescent="0.7">
      <c r="A321" s="70">
        <v>3</v>
      </c>
      <c r="B321" s="3" t="s">
        <v>44</v>
      </c>
      <c r="C321" s="3" t="s">
        <v>295</v>
      </c>
      <c r="D321" s="3" t="s">
        <v>120</v>
      </c>
      <c r="E321" s="3" t="s">
        <v>36</v>
      </c>
      <c r="F321" s="3" t="s">
        <v>141</v>
      </c>
      <c r="G321" s="3" t="s">
        <v>777</v>
      </c>
      <c r="H321" s="205">
        <v>3395</v>
      </c>
      <c r="I321" s="70">
        <v>3</v>
      </c>
      <c r="J321" s="208">
        <f>อุดรธานี!F208</f>
        <v>2154509.0499999998</v>
      </c>
      <c r="K321" s="207">
        <f>อุดรธานี!AN208</f>
        <v>2351797.75</v>
      </c>
      <c r="L321" s="207">
        <f>อุดรธานี!AO208</f>
        <v>3077155.34</v>
      </c>
      <c r="M321" s="207">
        <f>อุดรธานี!AP208</f>
        <v>2975589.63</v>
      </c>
      <c r="N321" s="3"/>
      <c r="O321" s="3"/>
      <c r="P321" s="3"/>
      <c r="Q321" s="77">
        <f t="shared" si="13"/>
        <v>101565.70999999996</v>
      </c>
      <c r="R321" s="78">
        <f t="shared" si="14"/>
        <v>906.37859793814425</v>
      </c>
    </row>
    <row r="322" spans="1:18" ht="24.6" customHeight="1" x14ac:dyDescent="0.7">
      <c r="A322" s="70">
        <v>4</v>
      </c>
      <c r="B322" s="3" t="s">
        <v>44</v>
      </c>
      <c r="C322" s="3" t="s">
        <v>295</v>
      </c>
      <c r="D322" s="3" t="s">
        <v>120</v>
      </c>
      <c r="E322" s="3" t="s">
        <v>36</v>
      </c>
      <c r="F322" s="3" t="s">
        <v>141</v>
      </c>
      <c r="G322" s="3" t="s">
        <v>778</v>
      </c>
      <c r="H322" s="205">
        <v>2697</v>
      </c>
      <c r="I322" s="70">
        <v>2</v>
      </c>
      <c r="J322" s="208">
        <f>อุดรธานี!F209</f>
        <v>1543307.89</v>
      </c>
      <c r="K322" s="207">
        <f>อุดรธานี!AN209</f>
        <v>2067109.8499999999</v>
      </c>
      <c r="L322" s="207">
        <f>อุดรธานี!AO209</f>
        <v>3331666.43</v>
      </c>
      <c r="M322" s="207">
        <f>อุดรธานี!AP209</f>
        <v>2778840.94</v>
      </c>
      <c r="N322" s="3"/>
      <c r="O322" s="3"/>
      <c r="P322" s="3"/>
      <c r="Q322" s="77">
        <f t="shared" si="13"/>
        <v>552825.49000000022</v>
      </c>
      <c r="R322" s="78">
        <f t="shared" si="14"/>
        <v>1235.3231108639229</v>
      </c>
    </row>
    <row r="323" spans="1:18" ht="24.6" customHeight="1" x14ac:dyDescent="0.7">
      <c r="A323" s="70">
        <v>5</v>
      </c>
      <c r="B323" s="3" t="s">
        <v>44</v>
      </c>
      <c r="C323" s="3" t="s">
        <v>295</v>
      </c>
      <c r="D323" s="3" t="s">
        <v>120</v>
      </c>
      <c r="E323" s="3" t="s">
        <v>36</v>
      </c>
      <c r="F323" s="3" t="s">
        <v>141</v>
      </c>
      <c r="G323" s="3" t="s">
        <v>779</v>
      </c>
      <c r="H323" s="205">
        <v>5919</v>
      </c>
      <c r="I323" s="70">
        <v>4</v>
      </c>
      <c r="J323" s="208">
        <f>อุดรธานี!F210</f>
        <v>3068512.95</v>
      </c>
      <c r="K323" s="207">
        <f>อุดรธานี!AN210</f>
        <v>3187657.9299999997</v>
      </c>
      <c r="L323" s="207">
        <f>อุดรธานี!AO210</f>
        <v>4494336.0999999996</v>
      </c>
      <c r="M323" s="207">
        <f>อุดรธานี!AP210</f>
        <v>3831314.09</v>
      </c>
      <c r="N323" s="3"/>
      <c r="O323" s="3"/>
      <c r="P323" s="3"/>
      <c r="Q323" s="77">
        <f t="shared" si="13"/>
        <v>663022.00999999978</v>
      </c>
      <c r="R323" s="78">
        <f t="shared" si="14"/>
        <v>759.30665652981918</v>
      </c>
    </row>
    <row r="324" spans="1:18" ht="24.6" customHeight="1" x14ac:dyDescent="0.7">
      <c r="A324" s="70">
        <v>6</v>
      </c>
      <c r="B324" s="3" t="s">
        <v>44</v>
      </c>
      <c r="C324" s="3" t="s">
        <v>295</v>
      </c>
      <c r="D324" s="3" t="s">
        <v>120</v>
      </c>
      <c r="E324" s="3" t="s">
        <v>36</v>
      </c>
      <c r="F324" s="3" t="s">
        <v>141</v>
      </c>
      <c r="G324" s="3" t="s">
        <v>780</v>
      </c>
      <c r="H324" s="205">
        <v>1598</v>
      </c>
      <c r="I324" s="70">
        <v>2</v>
      </c>
      <c r="J324" s="208">
        <f>อุดรธานี!F211</f>
        <v>1123566.3500000001</v>
      </c>
      <c r="K324" s="207">
        <f>อุดรธานี!AN211</f>
        <v>1154828.2100000002</v>
      </c>
      <c r="L324" s="207">
        <f>อุดรธานี!AO211</f>
        <v>2222345.81</v>
      </c>
      <c r="M324" s="207">
        <f>อุดรธานี!AP211</f>
        <v>2100071.35</v>
      </c>
      <c r="N324" s="3"/>
      <c r="O324" s="3"/>
      <c r="P324" s="3"/>
      <c r="Q324" s="77">
        <f t="shared" si="13"/>
        <v>122274.45999999996</v>
      </c>
      <c r="R324" s="78">
        <f t="shared" si="14"/>
        <v>1390.7045118898623</v>
      </c>
    </row>
    <row r="325" spans="1:18" ht="24.6" customHeight="1" x14ac:dyDescent="0.7">
      <c r="A325" s="209">
        <v>20</v>
      </c>
      <c r="B325" s="210" t="s">
        <v>44</v>
      </c>
      <c r="C325" s="210"/>
      <c r="D325" s="210"/>
      <c r="E325" s="210" t="s">
        <v>56</v>
      </c>
      <c r="F325" s="210"/>
      <c r="G325" s="210" t="s">
        <v>297</v>
      </c>
      <c r="H325" s="213">
        <f>SUM(H319:H324)</f>
        <v>17562</v>
      </c>
      <c r="I325" s="209"/>
      <c r="J325" s="212">
        <f>SUM(J319:J324)</f>
        <v>10201575.319999998</v>
      </c>
      <c r="K325" s="228">
        <f>SUM(K319:K324)</f>
        <v>10999788.689999999</v>
      </c>
      <c r="L325" s="212">
        <f>SUM(L319:L324)</f>
        <v>16609978.970000001</v>
      </c>
      <c r="M325" s="212">
        <f>SUM(M319:M324)</f>
        <v>14702463.109999999</v>
      </c>
      <c r="N325" s="210">
        <v>5</v>
      </c>
      <c r="O325" s="210">
        <v>5</v>
      </c>
      <c r="P325" s="210">
        <f>N325-O325</f>
        <v>0</v>
      </c>
      <c r="Q325" s="77">
        <f t="shared" si="13"/>
        <v>1907515.8600000013</v>
      </c>
      <c r="R325" s="78">
        <f>L325/H325</f>
        <v>945.79085354743199</v>
      </c>
    </row>
    <row r="326" spans="1:18" ht="24.6" customHeight="1" x14ac:dyDescent="0.7">
      <c r="A326" s="70">
        <v>1</v>
      </c>
      <c r="B326" s="3" t="s">
        <v>44</v>
      </c>
      <c r="C326" s="3" t="s">
        <v>298</v>
      </c>
      <c r="D326" s="3" t="s">
        <v>299</v>
      </c>
      <c r="E326" s="3" t="s">
        <v>25</v>
      </c>
      <c r="F326" s="3" t="s">
        <v>171</v>
      </c>
      <c r="G326" s="3" t="s">
        <v>300</v>
      </c>
      <c r="H326" s="205"/>
      <c r="I326" s="70"/>
      <c r="J326" s="206"/>
      <c r="K326" s="207"/>
      <c r="L326" s="208"/>
      <c r="M326" s="208"/>
      <c r="N326" s="3"/>
      <c r="O326" s="3"/>
      <c r="P326" s="3"/>
    </row>
    <row r="327" spans="1:18" ht="24.6" customHeight="1" x14ac:dyDescent="0.7">
      <c r="A327" s="70">
        <v>2</v>
      </c>
      <c r="B327" s="3" t="s">
        <v>44</v>
      </c>
      <c r="C327" s="3" t="s">
        <v>298</v>
      </c>
      <c r="D327" s="3" t="s">
        <v>299</v>
      </c>
      <c r="E327" s="3" t="s">
        <v>25</v>
      </c>
      <c r="F327" s="3" t="s">
        <v>141</v>
      </c>
      <c r="G327" s="3" t="s">
        <v>781</v>
      </c>
      <c r="H327" s="205">
        <v>6116</v>
      </c>
      <c r="I327" s="70">
        <v>5</v>
      </c>
      <c r="J327" s="208">
        <f>อุดรธานี!F212</f>
        <v>1283556.1599999999</v>
      </c>
      <c r="K327" s="207">
        <f>อุดรธานี!AN212</f>
        <v>1191320.7799999998</v>
      </c>
      <c r="L327" s="207">
        <f>อุดรธานี!AO212</f>
        <v>4370586.2100000009</v>
      </c>
      <c r="M327" s="207">
        <f>อุดรธานี!AP212</f>
        <v>3912244.3599999994</v>
      </c>
      <c r="N327" s="3"/>
      <c r="O327" s="3"/>
      <c r="P327" s="3"/>
      <c r="Q327" s="77">
        <f t="shared" si="13"/>
        <v>458341.85000000149</v>
      </c>
      <c r="R327" s="78">
        <f t="shared" si="14"/>
        <v>714.61514224983659</v>
      </c>
    </row>
    <row r="328" spans="1:18" ht="24.6" customHeight="1" x14ac:dyDescent="0.7">
      <c r="A328" s="70">
        <v>3</v>
      </c>
      <c r="B328" s="3" t="s">
        <v>44</v>
      </c>
      <c r="C328" s="3" t="s">
        <v>298</v>
      </c>
      <c r="D328" s="3" t="s">
        <v>299</v>
      </c>
      <c r="E328" s="3" t="s">
        <v>25</v>
      </c>
      <c r="F328" s="3" t="s">
        <v>141</v>
      </c>
      <c r="G328" s="3" t="s">
        <v>782</v>
      </c>
      <c r="H328" s="205">
        <v>2482</v>
      </c>
      <c r="I328" s="70">
        <v>2</v>
      </c>
      <c r="J328" s="208">
        <f>อุดรธานี!F213</f>
        <v>1885692.18</v>
      </c>
      <c r="K328" s="207">
        <f>อุดรธานี!AN213</f>
        <v>1926215.02</v>
      </c>
      <c r="L328" s="207">
        <f>อุดรธานี!AO213</f>
        <v>3801494.1799999997</v>
      </c>
      <c r="M328" s="207">
        <f>อุดรธานี!AP213</f>
        <v>4015183.52</v>
      </c>
      <c r="N328" s="3"/>
      <c r="O328" s="3"/>
      <c r="P328" s="3"/>
      <c r="Q328" s="77">
        <f t="shared" si="13"/>
        <v>-213689.34000000032</v>
      </c>
      <c r="R328" s="78">
        <f t="shared" si="14"/>
        <v>1531.6253746978243</v>
      </c>
    </row>
    <row r="329" spans="1:18" ht="24.6" customHeight="1" x14ac:dyDescent="0.7">
      <c r="A329" s="70">
        <v>4</v>
      </c>
      <c r="B329" s="3" t="s">
        <v>44</v>
      </c>
      <c r="C329" s="3" t="s">
        <v>298</v>
      </c>
      <c r="D329" s="3" t="s">
        <v>299</v>
      </c>
      <c r="E329" s="3" t="s">
        <v>25</v>
      </c>
      <c r="F329" s="3" t="s">
        <v>141</v>
      </c>
      <c r="G329" s="3" t="s">
        <v>783</v>
      </c>
      <c r="H329" s="205">
        <v>2658</v>
      </c>
      <c r="I329" s="70">
        <v>2</v>
      </c>
      <c r="J329" s="208">
        <f>อุดรธานี!F214</f>
        <v>847273.31</v>
      </c>
      <c r="K329" s="207">
        <f>อุดรธานี!AN214</f>
        <v>1106290.3900000001</v>
      </c>
      <c r="L329" s="207">
        <f>อุดรธานี!AO214</f>
        <v>3942505.66</v>
      </c>
      <c r="M329" s="207">
        <f>อุดรธานี!AP214</f>
        <v>3614144.17</v>
      </c>
      <c r="N329" s="3"/>
      <c r="O329" s="3"/>
      <c r="P329" s="3"/>
      <c r="Q329" s="77">
        <f t="shared" si="13"/>
        <v>328361.49000000022</v>
      </c>
      <c r="R329" s="78">
        <f t="shared" si="14"/>
        <v>1483.2602182091798</v>
      </c>
    </row>
    <row r="330" spans="1:18" ht="24.6" customHeight="1" x14ac:dyDescent="0.7">
      <c r="A330" s="70">
        <v>5</v>
      </c>
      <c r="B330" s="3" t="s">
        <v>44</v>
      </c>
      <c r="C330" s="3" t="s">
        <v>298</v>
      </c>
      <c r="D330" s="3" t="s">
        <v>299</v>
      </c>
      <c r="E330" s="3" t="s">
        <v>25</v>
      </c>
      <c r="F330" s="3" t="s">
        <v>141</v>
      </c>
      <c r="G330" s="3" t="s">
        <v>784</v>
      </c>
      <c r="H330" s="205">
        <v>7912</v>
      </c>
      <c r="I330" s="70">
        <v>5</v>
      </c>
      <c r="J330" s="208">
        <f>อุดรธานี!F215</f>
        <v>2282871.6800000002</v>
      </c>
      <c r="K330" s="207">
        <f>อุดรธานี!AN215</f>
        <v>2345058.7400000002</v>
      </c>
      <c r="L330" s="207">
        <f>อุดรธานี!AO215</f>
        <v>7432263.5</v>
      </c>
      <c r="M330" s="207">
        <f>อุดรธานี!AP215</f>
        <v>6986427.0700000003</v>
      </c>
      <c r="N330" s="3"/>
      <c r="O330" s="3"/>
      <c r="P330" s="3"/>
      <c r="Q330" s="77">
        <f t="shared" si="13"/>
        <v>445836.4299999997</v>
      </c>
      <c r="R330" s="78">
        <f t="shared" si="14"/>
        <v>939.36596309403433</v>
      </c>
    </row>
    <row r="331" spans="1:18" ht="24.6" customHeight="1" x14ac:dyDescent="0.7">
      <c r="A331" s="209">
        <v>21</v>
      </c>
      <c r="B331" s="210" t="s">
        <v>44</v>
      </c>
      <c r="C331" s="210"/>
      <c r="D331" s="210"/>
      <c r="E331" s="210" t="s">
        <v>56</v>
      </c>
      <c r="F331" s="210"/>
      <c r="G331" s="210" t="s">
        <v>301</v>
      </c>
      <c r="H331" s="213">
        <f>SUM(H326:H330)</f>
        <v>19168</v>
      </c>
      <c r="I331" s="209"/>
      <c r="J331" s="212">
        <f>SUM(J326:J330)</f>
        <v>6299393.3300000001</v>
      </c>
      <c r="K331" s="212">
        <f>SUM(K326:K330)</f>
        <v>6568884.9299999997</v>
      </c>
      <c r="L331" s="212">
        <f>SUM(L326:L330)</f>
        <v>19546849.550000001</v>
      </c>
      <c r="M331" s="212">
        <f>SUM(M326:M330)</f>
        <v>18527999.119999997</v>
      </c>
      <c r="N331" s="210">
        <v>4</v>
      </c>
      <c r="O331" s="210">
        <v>4</v>
      </c>
      <c r="P331" s="210">
        <f>N331-O331</f>
        <v>0</v>
      </c>
      <c r="Q331" s="77">
        <f t="shared" si="13"/>
        <v>1018850.4300000034</v>
      </c>
      <c r="R331" s="78">
        <f t="shared" si="14"/>
        <v>1019.7646885434057</v>
      </c>
    </row>
    <row r="332" spans="1:18" ht="24" customHeight="1" thickBot="1" x14ac:dyDescent="0.75">
      <c r="A332" s="8"/>
      <c r="B332" s="216" t="s">
        <v>44</v>
      </c>
      <c r="C332" s="216" t="s">
        <v>44</v>
      </c>
      <c r="D332" s="216" t="s">
        <v>44</v>
      </c>
      <c r="E332" s="216" t="s">
        <v>44</v>
      </c>
      <c r="F332" s="216"/>
      <c r="G332" s="216" t="s">
        <v>302</v>
      </c>
      <c r="H332" s="217">
        <f>H110+H123+H136+H154+H165+H181+H189+H195+H209+H221+H238+H260+H271+H285+H292+H298+H309+H315+H318+H325+H331</f>
        <v>995828</v>
      </c>
      <c r="I332" s="8"/>
      <c r="J332" s="218">
        <f t="shared" ref="J332:O332" si="15">J110+J123+J136+J154+J165+J181+J189+J195+J209+J221+J238+J260+J271+J285+J292+J298+J309+J315+J318+J325+J331</f>
        <v>241299214.09999999</v>
      </c>
      <c r="K332" s="219">
        <f t="shared" si="15"/>
        <v>317254664.29000008</v>
      </c>
      <c r="L332" s="218">
        <f t="shared" si="15"/>
        <v>829288665.83000016</v>
      </c>
      <c r="M332" s="218">
        <f t="shared" si="15"/>
        <v>830660549.95000005</v>
      </c>
      <c r="N332" s="216">
        <f t="shared" si="15"/>
        <v>208</v>
      </c>
      <c r="O332" s="216">
        <f t="shared" si="15"/>
        <v>208</v>
      </c>
      <c r="P332" s="216">
        <f>N332-O332</f>
        <v>0</v>
      </c>
      <c r="Q332" s="77">
        <f t="shared" si="13"/>
        <v>-1371884.1199998856</v>
      </c>
      <c r="R332" s="78">
        <f t="shared" si="14"/>
        <v>832.76295286937113</v>
      </c>
    </row>
    <row r="333" spans="1:18" ht="24" customHeight="1" thickTop="1" thickBot="1" x14ac:dyDescent="0.75">
      <c r="A333" s="220"/>
      <c r="B333" s="221"/>
      <c r="C333" s="221"/>
      <c r="D333" s="221"/>
      <c r="E333" s="317" t="s">
        <v>303</v>
      </c>
      <c r="F333" s="318"/>
      <c r="G333" s="319"/>
      <c r="H333" s="222"/>
      <c r="I333" s="220"/>
      <c r="J333" s="257">
        <f>J332/O332</f>
        <v>1160092.3754807692</v>
      </c>
      <c r="K333" s="258">
        <f>K332/O332</f>
        <v>1525262.8090865389</v>
      </c>
      <c r="L333" s="257">
        <f>L332/O332</f>
        <v>3986964.7395673087</v>
      </c>
      <c r="M333" s="257">
        <f>M332/O332</f>
        <v>3993560.3362980774</v>
      </c>
      <c r="N333" s="221"/>
      <c r="O333" s="221"/>
      <c r="P333" s="221"/>
      <c r="Q333" s="77">
        <f t="shared" si="13"/>
        <v>-6595.5967307686806</v>
      </c>
    </row>
    <row r="334" spans="1:18" ht="25.2" customHeight="1" thickTop="1" x14ac:dyDescent="0.7">
      <c r="A334" s="223">
        <v>1</v>
      </c>
      <c r="B334" s="224" t="s">
        <v>40</v>
      </c>
      <c r="C334" s="224" t="s">
        <v>304</v>
      </c>
      <c r="D334" s="224" t="s">
        <v>305</v>
      </c>
      <c r="E334" s="224" t="s">
        <v>306</v>
      </c>
      <c r="F334" s="224" t="s">
        <v>138</v>
      </c>
      <c r="G334" s="224" t="s">
        <v>307</v>
      </c>
      <c r="H334" s="225"/>
      <c r="I334" s="223"/>
      <c r="J334" s="226"/>
      <c r="K334" s="227"/>
      <c r="L334" s="237"/>
      <c r="M334" s="237"/>
      <c r="N334" s="224"/>
      <c r="O334" s="224"/>
      <c r="P334" s="224"/>
    </row>
    <row r="335" spans="1:18" ht="24.6" customHeight="1" x14ac:dyDescent="0.7">
      <c r="A335" s="70">
        <v>2</v>
      </c>
      <c r="B335" s="3" t="s">
        <v>40</v>
      </c>
      <c r="C335" s="3" t="s">
        <v>304</v>
      </c>
      <c r="D335" s="3" t="s">
        <v>305</v>
      </c>
      <c r="E335" s="3" t="s">
        <v>306</v>
      </c>
      <c r="F335" s="3" t="s">
        <v>141</v>
      </c>
      <c r="G335" s="3" t="s">
        <v>482</v>
      </c>
      <c r="H335" s="205">
        <v>6960</v>
      </c>
      <c r="I335" s="70">
        <v>5</v>
      </c>
      <c r="J335" s="206">
        <f>SUM('เลย '!F4)</f>
        <v>4403958.99</v>
      </c>
      <c r="K335" s="207">
        <f>'เลย '!AI4</f>
        <v>4264130.66</v>
      </c>
      <c r="L335" s="207">
        <f>'เลย '!AJ4</f>
        <v>5240577.25</v>
      </c>
      <c r="M335" s="207">
        <f>'เลย '!AK4</f>
        <v>5636608</v>
      </c>
      <c r="N335" s="3"/>
      <c r="O335" s="3"/>
      <c r="P335" s="3"/>
      <c r="Q335" s="77">
        <f t="shared" si="13"/>
        <v>-396030.75</v>
      </c>
      <c r="R335" s="78">
        <f t="shared" si="14"/>
        <v>752.95650143678165</v>
      </c>
    </row>
    <row r="336" spans="1:18" ht="24.6" customHeight="1" x14ac:dyDescent="0.7">
      <c r="A336" s="70">
        <v>3</v>
      </c>
      <c r="B336" s="3" t="s">
        <v>40</v>
      </c>
      <c r="C336" s="3" t="s">
        <v>304</v>
      </c>
      <c r="D336" s="3" t="s">
        <v>305</v>
      </c>
      <c r="E336" s="3" t="s">
        <v>306</v>
      </c>
      <c r="F336" s="3" t="s">
        <v>141</v>
      </c>
      <c r="G336" s="3" t="s">
        <v>483</v>
      </c>
      <c r="H336" s="205">
        <v>2157</v>
      </c>
      <c r="I336" s="70">
        <v>2</v>
      </c>
      <c r="J336" s="206">
        <f>SUM('เลย '!F5)</f>
        <v>335460.25</v>
      </c>
      <c r="K336" s="207">
        <f>'เลย '!AI5</f>
        <v>560039.24</v>
      </c>
      <c r="L336" s="207">
        <f>'เลย '!AJ5</f>
        <v>2270840.69</v>
      </c>
      <c r="M336" s="207">
        <f>'เลย '!AK5</f>
        <v>2280830.8200000003</v>
      </c>
      <c r="N336" s="3"/>
      <c r="O336" s="3"/>
      <c r="P336" s="3"/>
      <c r="Q336" s="77">
        <f t="shared" si="13"/>
        <v>-9990.1300000003539</v>
      </c>
      <c r="R336" s="78">
        <f t="shared" si="14"/>
        <v>1052.7773249884099</v>
      </c>
    </row>
    <row r="337" spans="1:18" ht="24.6" customHeight="1" x14ac:dyDescent="0.7">
      <c r="A337" s="70">
        <v>4</v>
      </c>
      <c r="B337" s="3" t="s">
        <v>40</v>
      </c>
      <c r="C337" s="3" t="s">
        <v>304</v>
      </c>
      <c r="D337" s="3" t="s">
        <v>305</v>
      </c>
      <c r="E337" s="3" t="s">
        <v>306</v>
      </c>
      <c r="F337" s="3" t="s">
        <v>141</v>
      </c>
      <c r="G337" s="3" t="s">
        <v>484</v>
      </c>
      <c r="H337" s="205">
        <v>6575</v>
      </c>
      <c r="I337" s="70">
        <v>5</v>
      </c>
      <c r="J337" s="206">
        <f>SUM('เลย '!F6)</f>
        <v>2139835.2599999998</v>
      </c>
      <c r="K337" s="207">
        <f>'เลย '!AI6</f>
        <v>1960133.0099999998</v>
      </c>
      <c r="L337" s="207">
        <f>'เลย '!AJ6</f>
        <v>5747075.7800000003</v>
      </c>
      <c r="M337" s="207">
        <f>'เลย '!AK6</f>
        <v>6609614.2199999988</v>
      </c>
      <c r="N337" s="3"/>
      <c r="O337" s="3"/>
      <c r="P337" s="3"/>
      <c r="Q337" s="77">
        <f t="shared" si="13"/>
        <v>-862538.43999999855</v>
      </c>
      <c r="R337" s="78">
        <f t="shared" si="14"/>
        <v>874.07996653992404</v>
      </c>
    </row>
    <row r="338" spans="1:18" ht="24.6" customHeight="1" x14ac:dyDescent="0.7">
      <c r="A338" s="70">
        <v>5</v>
      </c>
      <c r="B338" s="3" t="s">
        <v>40</v>
      </c>
      <c r="C338" s="3" t="s">
        <v>304</v>
      </c>
      <c r="D338" s="3" t="s">
        <v>305</v>
      </c>
      <c r="E338" s="3" t="s">
        <v>306</v>
      </c>
      <c r="F338" s="3" t="s">
        <v>141</v>
      </c>
      <c r="G338" s="3" t="s">
        <v>485</v>
      </c>
      <c r="H338" s="205">
        <v>3382</v>
      </c>
      <c r="I338" s="70">
        <v>3</v>
      </c>
      <c r="J338" s="206">
        <f>SUM('เลย '!F7)</f>
        <v>789004.68</v>
      </c>
      <c r="K338" s="207">
        <f>'เลย '!AI7</f>
        <v>862010.15000000014</v>
      </c>
      <c r="L338" s="207">
        <f>'เลย '!AJ7</f>
        <v>4418959.9399999995</v>
      </c>
      <c r="M338" s="207">
        <f>'เลย '!AK7</f>
        <v>4249559.41</v>
      </c>
      <c r="N338" s="3"/>
      <c r="O338" s="3"/>
      <c r="P338" s="3"/>
      <c r="Q338" s="77">
        <f t="shared" si="13"/>
        <v>169400.52999999933</v>
      </c>
      <c r="R338" s="78">
        <f t="shared" si="14"/>
        <v>1306.6114547604966</v>
      </c>
    </row>
    <row r="339" spans="1:18" ht="24.6" customHeight="1" x14ac:dyDescent="0.7">
      <c r="A339" s="70">
        <v>6</v>
      </c>
      <c r="B339" s="3" t="s">
        <v>40</v>
      </c>
      <c r="C339" s="3" t="s">
        <v>304</v>
      </c>
      <c r="D339" s="3" t="s">
        <v>305</v>
      </c>
      <c r="E339" s="3" t="s">
        <v>306</v>
      </c>
      <c r="F339" s="3" t="s">
        <v>141</v>
      </c>
      <c r="G339" s="3" t="s">
        <v>486</v>
      </c>
      <c r="H339" s="205">
        <v>3200</v>
      </c>
      <c r="I339" s="70">
        <v>3</v>
      </c>
      <c r="J339" s="206">
        <f>SUM('เลย '!F8)</f>
        <v>1470894.26</v>
      </c>
      <c r="K339" s="207">
        <f>'เลย '!AI8</f>
        <v>1990690.88</v>
      </c>
      <c r="L339" s="207">
        <f>'เลย '!AJ8</f>
        <v>3533664.0700000003</v>
      </c>
      <c r="M339" s="207">
        <f>'เลย '!AK8</f>
        <v>2869384.89</v>
      </c>
      <c r="N339" s="3"/>
      <c r="O339" s="3"/>
      <c r="P339" s="3"/>
      <c r="Q339" s="77">
        <f t="shared" si="13"/>
        <v>664279.18000000017</v>
      </c>
      <c r="R339" s="78">
        <f t="shared" si="14"/>
        <v>1104.2700218750001</v>
      </c>
    </row>
    <row r="340" spans="1:18" ht="24.6" customHeight="1" x14ac:dyDescent="0.7">
      <c r="A340" s="70">
        <v>7</v>
      </c>
      <c r="B340" s="3" t="s">
        <v>40</v>
      </c>
      <c r="C340" s="3" t="s">
        <v>304</v>
      </c>
      <c r="D340" s="3" t="s">
        <v>305</v>
      </c>
      <c r="E340" s="3" t="s">
        <v>306</v>
      </c>
      <c r="F340" s="3" t="s">
        <v>141</v>
      </c>
      <c r="G340" s="3" t="s">
        <v>487</v>
      </c>
      <c r="H340" s="205">
        <v>1812</v>
      </c>
      <c r="I340" s="70">
        <v>2</v>
      </c>
      <c r="J340" s="206">
        <f>SUM('เลย '!F9)</f>
        <v>1062707.1299999999</v>
      </c>
      <c r="K340" s="207">
        <f>'เลย '!AI9</f>
        <v>732963.41</v>
      </c>
      <c r="L340" s="207">
        <f>'เลย '!AJ9</f>
        <v>1818287.65</v>
      </c>
      <c r="M340" s="207">
        <f>'เลย '!AK9</f>
        <v>1770948.65</v>
      </c>
      <c r="N340" s="3"/>
      <c r="O340" s="3"/>
      <c r="P340" s="3"/>
      <c r="Q340" s="77">
        <f t="shared" si="13"/>
        <v>47339</v>
      </c>
      <c r="R340" s="78">
        <f t="shared" si="14"/>
        <v>1003.4700055187637</v>
      </c>
    </row>
    <row r="341" spans="1:18" ht="24.6" customHeight="1" x14ac:dyDescent="0.7">
      <c r="A341" s="70">
        <v>8</v>
      </c>
      <c r="B341" s="3" t="s">
        <v>40</v>
      </c>
      <c r="C341" s="3" t="s">
        <v>304</v>
      </c>
      <c r="D341" s="3" t="s">
        <v>305</v>
      </c>
      <c r="E341" s="3" t="s">
        <v>306</v>
      </c>
      <c r="F341" s="3" t="s">
        <v>141</v>
      </c>
      <c r="G341" s="3" t="s">
        <v>488</v>
      </c>
      <c r="H341" s="205">
        <v>5164</v>
      </c>
      <c r="I341" s="70">
        <v>4</v>
      </c>
      <c r="J341" s="206">
        <f>SUM('เลย '!F10)</f>
        <v>1419932.05</v>
      </c>
      <c r="K341" s="207">
        <f>'เลย '!AI10</f>
        <v>1368222.9100000001</v>
      </c>
      <c r="L341" s="207">
        <f>'เลย '!AJ10</f>
        <v>3470746.1</v>
      </c>
      <c r="M341" s="207">
        <f>'เลย '!AK10</f>
        <v>3763030.41</v>
      </c>
      <c r="N341" s="3"/>
      <c r="O341" s="3"/>
      <c r="P341" s="3"/>
      <c r="Q341" s="77">
        <f t="shared" si="13"/>
        <v>-292284.31000000006</v>
      </c>
      <c r="R341" s="78">
        <f t="shared" si="14"/>
        <v>672.10420216886132</v>
      </c>
    </row>
    <row r="342" spans="1:18" ht="24.6" customHeight="1" x14ac:dyDescent="0.7">
      <c r="A342" s="70">
        <v>9</v>
      </c>
      <c r="B342" s="3" t="s">
        <v>40</v>
      </c>
      <c r="C342" s="3" t="s">
        <v>304</v>
      </c>
      <c r="D342" s="3" t="s">
        <v>305</v>
      </c>
      <c r="E342" s="3" t="s">
        <v>306</v>
      </c>
      <c r="F342" s="3" t="s">
        <v>141</v>
      </c>
      <c r="G342" s="3" t="s">
        <v>489</v>
      </c>
      <c r="H342" s="205">
        <v>3157</v>
      </c>
      <c r="I342" s="70">
        <v>3</v>
      </c>
      <c r="J342" s="206">
        <f>SUM('เลย '!F11)</f>
        <v>483836.93</v>
      </c>
      <c r="K342" s="207">
        <f>'เลย '!AI11</f>
        <v>482398.69</v>
      </c>
      <c r="L342" s="207">
        <f>'เลย '!AJ11</f>
        <v>5918131.9199999999</v>
      </c>
      <c r="M342" s="207">
        <f>'เลย '!AK11</f>
        <v>3569570.1500000004</v>
      </c>
      <c r="N342" s="3"/>
      <c r="O342" s="3"/>
      <c r="P342" s="3"/>
      <c r="Q342" s="77">
        <f t="shared" si="13"/>
        <v>2348561.7699999996</v>
      </c>
      <c r="R342" s="78">
        <f t="shared" si="14"/>
        <v>1874.6062464364902</v>
      </c>
    </row>
    <row r="343" spans="1:18" ht="24.6" customHeight="1" x14ac:dyDescent="0.7">
      <c r="A343" s="70">
        <v>10</v>
      </c>
      <c r="B343" s="3" t="s">
        <v>40</v>
      </c>
      <c r="C343" s="3" t="s">
        <v>304</v>
      </c>
      <c r="D343" s="3" t="s">
        <v>305</v>
      </c>
      <c r="E343" s="3" t="s">
        <v>306</v>
      </c>
      <c r="F343" s="3" t="s">
        <v>141</v>
      </c>
      <c r="G343" s="3" t="s">
        <v>490</v>
      </c>
      <c r="H343" s="205">
        <v>5175</v>
      </c>
      <c r="I343" s="70">
        <v>4</v>
      </c>
      <c r="J343" s="206">
        <f>SUM('เลย '!F12)</f>
        <v>1284069.22</v>
      </c>
      <c r="K343" s="207">
        <f>'เลย '!AI12</f>
        <v>1509299.39</v>
      </c>
      <c r="L343" s="207">
        <f>'เลย '!AJ12</f>
        <v>3889346.2800000003</v>
      </c>
      <c r="M343" s="207">
        <f>'เลย '!AK12</f>
        <v>3756547.61</v>
      </c>
      <c r="N343" s="3"/>
      <c r="O343" s="3"/>
      <c r="P343" s="3"/>
      <c r="Q343" s="77">
        <f t="shared" si="13"/>
        <v>132798.67000000039</v>
      </c>
      <c r="R343" s="78">
        <f t="shared" si="14"/>
        <v>751.56449855072469</v>
      </c>
    </row>
    <row r="344" spans="1:18" ht="24.6" customHeight="1" x14ac:dyDescent="0.7">
      <c r="A344" s="70">
        <v>11</v>
      </c>
      <c r="B344" s="3" t="s">
        <v>40</v>
      </c>
      <c r="C344" s="3" t="s">
        <v>304</v>
      </c>
      <c r="D344" s="3" t="s">
        <v>305</v>
      </c>
      <c r="E344" s="3" t="s">
        <v>306</v>
      </c>
      <c r="F344" s="3" t="s">
        <v>141</v>
      </c>
      <c r="G344" s="3" t="s">
        <v>491</v>
      </c>
      <c r="H344" s="205">
        <v>5508</v>
      </c>
      <c r="I344" s="70">
        <v>4</v>
      </c>
      <c r="J344" s="206">
        <f>SUM('เลย '!F13)</f>
        <v>684178.18</v>
      </c>
      <c r="K344" s="207">
        <f>'เลย '!AI13</f>
        <v>855760.6100000001</v>
      </c>
      <c r="L344" s="207">
        <f>'เลย '!AJ13</f>
        <v>3476999.25</v>
      </c>
      <c r="M344" s="207">
        <f>'เลย '!AK13</f>
        <v>3831717.52</v>
      </c>
      <c r="N344" s="3"/>
      <c r="O344" s="3"/>
      <c r="P344" s="3"/>
      <c r="Q344" s="77">
        <f t="shared" si="13"/>
        <v>-354718.27</v>
      </c>
      <c r="R344" s="78">
        <f t="shared" si="14"/>
        <v>631.26348039215691</v>
      </c>
    </row>
    <row r="345" spans="1:18" ht="24.6" customHeight="1" x14ac:dyDescent="0.7">
      <c r="A345" s="70">
        <v>12</v>
      </c>
      <c r="B345" s="3" t="s">
        <v>40</v>
      </c>
      <c r="C345" s="3" t="s">
        <v>304</v>
      </c>
      <c r="D345" s="3" t="s">
        <v>305</v>
      </c>
      <c r="E345" s="3" t="s">
        <v>306</v>
      </c>
      <c r="F345" s="3" t="s">
        <v>141</v>
      </c>
      <c r="G345" s="3" t="s">
        <v>492</v>
      </c>
      <c r="H345" s="205">
        <v>2190</v>
      </c>
      <c r="I345" s="70">
        <v>2</v>
      </c>
      <c r="J345" s="206">
        <f>SUM('เลย '!F14)</f>
        <v>908591.19</v>
      </c>
      <c r="K345" s="207">
        <f>'เลย '!AI14</f>
        <v>1003382.25</v>
      </c>
      <c r="L345" s="207">
        <f>'เลย '!AJ14</f>
        <v>3315274.4299999997</v>
      </c>
      <c r="M345" s="207">
        <f>'เลย '!AK14</f>
        <v>3050688.62</v>
      </c>
      <c r="N345" s="3"/>
      <c r="O345" s="3"/>
      <c r="P345" s="3"/>
      <c r="Q345" s="77">
        <f t="shared" si="13"/>
        <v>264585.80999999959</v>
      </c>
      <c r="R345" s="78">
        <f t="shared" si="14"/>
        <v>1513.8239406392693</v>
      </c>
    </row>
    <row r="346" spans="1:18" ht="24.6" customHeight="1" x14ac:dyDescent="0.7">
      <c r="A346" s="70">
        <v>13</v>
      </c>
      <c r="B346" s="3" t="s">
        <v>40</v>
      </c>
      <c r="C346" s="3" t="s">
        <v>304</v>
      </c>
      <c r="D346" s="3" t="s">
        <v>305</v>
      </c>
      <c r="E346" s="3" t="s">
        <v>306</v>
      </c>
      <c r="F346" s="3" t="s">
        <v>141</v>
      </c>
      <c r="G346" s="3" t="s">
        <v>493</v>
      </c>
      <c r="H346" s="205">
        <v>2432</v>
      </c>
      <c r="I346" s="70">
        <v>2</v>
      </c>
      <c r="J346" s="206">
        <f>SUM('เลย '!F15)</f>
        <v>484609.64</v>
      </c>
      <c r="K346" s="207">
        <f>'เลย '!AI15</f>
        <v>535056.29</v>
      </c>
      <c r="L346" s="207">
        <f>'เลย '!AJ15</f>
        <v>1508793.33</v>
      </c>
      <c r="M346" s="207">
        <f>'เลย '!AK15</f>
        <v>1739058.3800000001</v>
      </c>
      <c r="N346" s="3"/>
      <c r="O346" s="3"/>
      <c r="P346" s="3"/>
      <c r="Q346" s="77">
        <f t="shared" si="13"/>
        <v>-230265.05000000005</v>
      </c>
      <c r="R346" s="78">
        <f t="shared" si="14"/>
        <v>620.3919942434211</v>
      </c>
    </row>
    <row r="347" spans="1:18" ht="24.6" customHeight="1" x14ac:dyDescent="0.7">
      <c r="A347" s="70">
        <v>14</v>
      </c>
      <c r="B347" s="3" t="s">
        <v>40</v>
      </c>
      <c r="C347" s="3" t="s">
        <v>304</v>
      </c>
      <c r="D347" s="3" t="s">
        <v>305</v>
      </c>
      <c r="E347" s="3" t="s">
        <v>306</v>
      </c>
      <c r="F347" s="3" t="s">
        <v>141</v>
      </c>
      <c r="G347" s="3" t="s">
        <v>494</v>
      </c>
      <c r="H347" s="205">
        <v>2840</v>
      </c>
      <c r="I347" s="70">
        <v>2</v>
      </c>
      <c r="J347" s="206">
        <f>SUM('เลย '!F16)</f>
        <v>1140896.81</v>
      </c>
      <c r="K347" s="207">
        <f>'เลย '!AI16</f>
        <v>1117618.42</v>
      </c>
      <c r="L347" s="207">
        <f>'เลย '!AJ16</f>
        <v>1872833.3900000001</v>
      </c>
      <c r="M347" s="207">
        <f>'เลย '!AK16</f>
        <v>2042183.18</v>
      </c>
      <c r="N347" s="3"/>
      <c r="O347" s="3"/>
      <c r="P347" s="3"/>
      <c r="Q347" s="77">
        <f t="shared" si="13"/>
        <v>-169349.7899999998</v>
      </c>
      <c r="R347" s="78">
        <f t="shared" si="14"/>
        <v>659.44837676056341</v>
      </c>
    </row>
    <row r="348" spans="1:18" ht="24.6" customHeight="1" x14ac:dyDescent="0.7">
      <c r="A348" s="209">
        <v>1</v>
      </c>
      <c r="B348" s="210" t="s">
        <v>40</v>
      </c>
      <c r="C348" s="210"/>
      <c r="D348" s="210"/>
      <c r="E348" s="210" t="s">
        <v>56</v>
      </c>
      <c r="F348" s="210"/>
      <c r="G348" s="210" t="s">
        <v>308</v>
      </c>
      <c r="H348" s="213">
        <f>SUM(H334:H347)</f>
        <v>50552</v>
      </c>
      <c r="I348" s="209"/>
      <c r="J348" s="212">
        <f>SUM(J334:J347)</f>
        <v>16607974.590000002</v>
      </c>
      <c r="K348" s="212">
        <f>SUM(K334:K347)</f>
        <v>17241705.910000004</v>
      </c>
      <c r="L348" s="212">
        <f>SUM(L334:L347)</f>
        <v>46481530.079999998</v>
      </c>
      <c r="M348" s="212">
        <f>SUM(M334:M347)</f>
        <v>45169741.859999999</v>
      </c>
      <c r="N348" s="210">
        <v>13</v>
      </c>
      <c r="O348" s="210">
        <v>13</v>
      </c>
      <c r="P348" s="210">
        <f>N348-O348</f>
        <v>0</v>
      </c>
      <c r="Q348" s="77">
        <f t="shared" ref="Q348:Q400" si="16">L348-M348</f>
        <v>1311788.2199999988</v>
      </c>
      <c r="R348" s="78">
        <f>L348/H348</f>
        <v>919.47954739673992</v>
      </c>
    </row>
    <row r="349" spans="1:18" ht="24.6" customHeight="1" x14ac:dyDescent="0.7">
      <c r="A349" s="70">
        <v>2</v>
      </c>
      <c r="B349" s="3" t="s">
        <v>40</v>
      </c>
      <c r="C349" s="3" t="s">
        <v>309</v>
      </c>
      <c r="D349" s="3" t="s">
        <v>60</v>
      </c>
      <c r="E349" s="3" t="s">
        <v>310</v>
      </c>
      <c r="F349" s="3" t="s">
        <v>171</v>
      </c>
      <c r="G349" s="3" t="s">
        <v>311</v>
      </c>
      <c r="H349" s="214"/>
      <c r="I349" s="189"/>
      <c r="J349" s="208"/>
      <c r="K349" s="208"/>
      <c r="L349" s="208"/>
      <c r="M349" s="208"/>
      <c r="N349" s="40"/>
      <c r="O349" s="40"/>
      <c r="P349" s="40"/>
    </row>
    <row r="350" spans="1:18" ht="24.6" customHeight="1" x14ac:dyDescent="0.7">
      <c r="A350" s="70">
        <v>3</v>
      </c>
      <c r="B350" s="3" t="s">
        <v>40</v>
      </c>
      <c r="C350" s="3" t="s">
        <v>309</v>
      </c>
      <c r="D350" s="3" t="s">
        <v>60</v>
      </c>
      <c r="E350" s="3" t="s">
        <v>310</v>
      </c>
      <c r="F350" s="3" t="s">
        <v>141</v>
      </c>
      <c r="G350" s="3" t="s">
        <v>495</v>
      </c>
      <c r="H350" s="205">
        <v>1745</v>
      </c>
      <c r="I350" s="70">
        <v>2</v>
      </c>
      <c r="J350" s="206">
        <f>'เลย '!F17</f>
        <v>344374.01</v>
      </c>
      <c r="K350" s="207">
        <f>'เลย '!AI17</f>
        <v>451590.85</v>
      </c>
      <c r="L350" s="207">
        <f>'เลย '!AJ17</f>
        <v>2173120.9700000002</v>
      </c>
      <c r="M350" s="207">
        <f>'เลย '!AK17</f>
        <v>2135231.0500000003</v>
      </c>
      <c r="N350" s="3"/>
      <c r="O350" s="3"/>
      <c r="P350" s="3"/>
      <c r="Q350" s="77">
        <f t="shared" si="16"/>
        <v>37889.919999999925</v>
      </c>
      <c r="R350" s="78">
        <f t="shared" ref="R350:R400" si="17">L350/H350</f>
        <v>1245.3415300859599</v>
      </c>
    </row>
    <row r="351" spans="1:18" ht="24.6" customHeight="1" x14ac:dyDescent="0.7">
      <c r="A351" s="70">
        <v>4</v>
      </c>
      <c r="B351" s="3" t="s">
        <v>40</v>
      </c>
      <c r="C351" s="3" t="s">
        <v>309</v>
      </c>
      <c r="D351" s="3" t="s">
        <v>60</v>
      </c>
      <c r="E351" s="3" t="s">
        <v>310</v>
      </c>
      <c r="F351" s="3" t="s">
        <v>141</v>
      </c>
      <c r="G351" s="3" t="s">
        <v>496</v>
      </c>
      <c r="H351" s="205">
        <v>1240</v>
      </c>
      <c r="I351" s="70">
        <v>1</v>
      </c>
      <c r="J351" s="206">
        <f>'เลย '!F18</f>
        <v>188593.26</v>
      </c>
      <c r="K351" s="207">
        <f>'เลย '!AI18</f>
        <v>167892.41</v>
      </c>
      <c r="L351" s="207">
        <f>'เลย '!AJ18</f>
        <v>1218424.1400000001</v>
      </c>
      <c r="M351" s="207">
        <f>'เลย '!AK18</f>
        <v>1231858.72</v>
      </c>
      <c r="N351" s="3"/>
      <c r="O351" s="3"/>
      <c r="P351" s="3"/>
      <c r="Q351" s="77">
        <f t="shared" si="16"/>
        <v>-13434.579999999842</v>
      </c>
      <c r="R351" s="78">
        <f t="shared" si="17"/>
        <v>982.60011290322586</v>
      </c>
    </row>
    <row r="352" spans="1:18" ht="24.6" customHeight="1" x14ac:dyDescent="0.7">
      <c r="A352" s="70">
        <v>5</v>
      </c>
      <c r="B352" s="3" t="s">
        <v>40</v>
      </c>
      <c r="C352" s="3" t="s">
        <v>309</v>
      </c>
      <c r="D352" s="3" t="s">
        <v>60</v>
      </c>
      <c r="E352" s="3" t="s">
        <v>310</v>
      </c>
      <c r="F352" s="3" t="s">
        <v>141</v>
      </c>
      <c r="G352" s="3" t="s">
        <v>497</v>
      </c>
      <c r="H352" s="205">
        <v>2421</v>
      </c>
      <c r="I352" s="70">
        <v>2</v>
      </c>
      <c r="J352" s="206">
        <f>'เลย '!F19</f>
        <v>476145.95</v>
      </c>
      <c r="K352" s="207">
        <f>'เลย '!AI19</f>
        <v>490127.06</v>
      </c>
      <c r="L352" s="207">
        <f>'เลย '!AJ19</f>
        <v>2185446.3999999999</v>
      </c>
      <c r="M352" s="207">
        <f>'เลย '!AK19</f>
        <v>2105274.6</v>
      </c>
      <c r="N352" s="3"/>
      <c r="O352" s="3"/>
      <c r="P352" s="3"/>
      <c r="Q352" s="77">
        <f t="shared" si="16"/>
        <v>80171.799999999814</v>
      </c>
      <c r="R352" s="78">
        <f t="shared" si="17"/>
        <v>902.70400660883934</v>
      </c>
    </row>
    <row r="353" spans="1:18" ht="24.6" customHeight="1" x14ac:dyDescent="0.7">
      <c r="A353" s="209">
        <v>2</v>
      </c>
      <c r="B353" s="210" t="s">
        <v>40</v>
      </c>
      <c r="C353" s="210"/>
      <c r="D353" s="210"/>
      <c r="E353" s="210" t="s">
        <v>56</v>
      </c>
      <c r="F353" s="210"/>
      <c r="G353" s="210" t="s">
        <v>312</v>
      </c>
      <c r="H353" s="213">
        <f>SUM(H350:H352)</f>
        <v>5406</v>
      </c>
      <c r="I353" s="209"/>
      <c r="J353" s="212">
        <f>SUM(J350:J352)</f>
        <v>1009113.22</v>
      </c>
      <c r="K353" s="212">
        <f>SUM(K350:K352)</f>
        <v>1109610.32</v>
      </c>
      <c r="L353" s="212">
        <f>SUM(L350:L352)</f>
        <v>5576991.5099999998</v>
      </c>
      <c r="M353" s="212">
        <f>SUM(M350:M352)</f>
        <v>5472364.370000001</v>
      </c>
      <c r="N353" s="210">
        <v>3</v>
      </c>
      <c r="O353" s="210">
        <v>3</v>
      </c>
      <c r="P353" s="210">
        <f>N353-O353</f>
        <v>0</v>
      </c>
      <c r="Q353" s="77">
        <f t="shared" si="16"/>
        <v>104627.13999999873</v>
      </c>
      <c r="R353" s="78">
        <f>L353/H353</f>
        <v>1031.629950055494</v>
      </c>
    </row>
    <row r="354" spans="1:18" ht="24.6" customHeight="1" x14ac:dyDescent="0.7">
      <c r="A354" s="70">
        <v>1</v>
      </c>
      <c r="B354" s="3" t="s">
        <v>40</v>
      </c>
      <c r="C354" s="3" t="s">
        <v>313</v>
      </c>
      <c r="D354" s="3" t="s">
        <v>65</v>
      </c>
      <c r="E354" s="3" t="s">
        <v>314</v>
      </c>
      <c r="F354" s="3" t="s">
        <v>171</v>
      </c>
      <c r="G354" s="3" t="s">
        <v>315</v>
      </c>
      <c r="H354" s="205"/>
      <c r="I354" s="70"/>
      <c r="J354" s="206"/>
      <c r="K354" s="207"/>
      <c r="L354" s="208"/>
      <c r="M354" s="208"/>
      <c r="N354" s="3"/>
      <c r="O354" s="3"/>
      <c r="P354" s="3"/>
    </row>
    <row r="355" spans="1:18" ht="24.6" customHeight="1" x14ac:dyDescent="0.7">
      <c r="A355" s="70">
        <v>2</v>
      </c>
      <c r="B355" s="3" t="s">
        <v>40</v>
      </c>
      <c r="C355" s="3" t="s">
        <v>313</v>
      </c>
      <c r="D355" s="3" t="s">
        <v>65</v>
      </c>
      <c r="E355" s="3" t="s">
        <v>314</v>
      </c>
      <c r="F355" s="3" t="s">
        <v>141</v>
      </c>
      <c r="G355" s="3" t="s">
        <v>498</v>
      </c>
      <c r="H355" s="205">
        <v>4591</v>
      </c>
      <c r="I355" s="70">
        <v>4</v>
      </c>
      <c r="J355" s="206">
        <f>'เลย '!F20</f>
        <v>2304124.64</v>
      </c>
      <c r="K355" s="207">
        <f>'เลย '!AI20</f>
        <v>2297670.3000000003</v>
      </c>
      <c r="L355" s="207">
        <f>'เลย '!AJ20</f>
        <v>3658589.4</v>
      </c>
      <c r="M355" s="207">
        <f>'เลย '!AK20</f>
        <v>3238436.63</v>
      </c>
      <c r="N355" s="3"/>
      <c r="O355" s="3"/>
      <c r="P355" s="3"/>
      <c r="Q355" s="77">
        <f t="shared" si="16"/>
        <v>420152.77</v>
      </c>
      <c r="R355" s="78">
        <f t="shared" si="17"/>
        <v>796.90468307558262</v>
      </c>
    </row>
    <row r="356" spans="1:18" ht="24.6" customHeight="1" x14ac:dyDescent="0.7">
      <c r="A356" s="70">
        <v>3</v>
      </c>
      <c r="B356" s="3" t="s">
        <v>40</v>
      </c>
      <c r="C356" s="3" t="s">
        <v>313</v>
      </c>
      <c r="D356" s="3" t="s">
        <v>65</v>
      </c>
      <c r="E356" s="3" t="s">
        <v>314</v>
      </c>
      <c r="F356" s="3" t="s">
        <v>141</v>
      </c>
      <c r="G356" s="3" t="s">
        <v>499</v>
      </c>
      <c r="H356" s="205">
        <v>2795</v>
      </c>
      <c r="I356" s="70">
        <v>2</v>
      </c>
      <c r="J356" s="206">
        <f>'เลย '!F21</f>
        <v>760924.02</v>
      </c>
      <c r="K356" s="207">
        <f>'เลย '!AI21</f>
        <v>617932.16000000015</v>
      </c>
      <c r="L356" s="207">
        <f>'เลย '!AJ21</f>
        <v>2295313.0700000003</v>
      </c>
      <c r="M356" s="207">
        <f>'เลย '!AK21</f>
        <v>2164554.98</v>
      </c>
      <c r="N356" s="3"/>
      <c r="O356" s="3"/>
      <c r="P356" s="3"/>
      <c r="Q356" s="77">
        <f t="shared" si="16"/>
        <v>130758.09000000032</v>
      </c>
      <c r="R356" s="78">
        <f t="shared" si="17"/>
        <v>821.2211341681575</v>
      </c>
    </row>
    <row r="357" spans="1:18" ht="24.6" customHeight="1" x14ac:dyDescent="0.7">
      <c r="A357" s="70">
        <v>4</v>
      </c>
      <c r="B357" s="3" t="s">
        <v>40</v>
      </c>
      <c r="C357" s="3" t="s">
        <v>313</v>
      </c>
      <c r="D357" s="3" t="s">
        <v>65</v>
      </c>
      <c r="E357" s="3" t="s">
        <v>314</v>
      </c>
      <c r="F357" s="3" t="s">
        <v>141</v>
      </c>
      <c r="G357" s="3" t="s">
        <v>500</v>
      </c>
      <c r="H357" s="205">
        <v>3578</v>
      </c>
      <c r="I357" s="70">
        <v>3</v>
      </c>
      <c r="J357" s="206">
        <f>'เลย '!F22</f>
        <v>2431327.4300000002</v>
      </c>
      <c r="K357" s="207">
        <f>'เลย '!AI22</f>
        <v>2454405.3100000005</v>
      </c>
      <c r="L357" s="207">
        <f>'เลย '!AJ22</f>
        <v>3064671.16</v>
      </c>
      <c r="M357" s="207">
        <f>'เลย '!AK22</f>
        <v>3436019.24</v>
      </c>
      <c r="N357" s="3"/>
      <c r="O357" s="3"/>
      <c r="P357" s="3"/>
      <c r="Q357" s="77">
        <f t="shared" si="16"/>
        <v>-371348.08000000007</v>
      </c>
      <c r="R357" s="78">
        <f t="shared" si="17"/>
        <v>856.53190609278931</v>
      </c>
    </row>
    <row r="358" spans="1:18" ht="24.6" customHeight="1" x14ac:dyDescent="0.7">
      <c r="A358" s="70">
        <v>5</v>
      </c>
      <c r="B358" s="3" t="s">
        <v>40</v>
      </c>
      <c r="C358" s="3" t="s">
        <v>313</v>
      </c>
      <c r="D358" s="3" t="s">
        <v>65</v>
      </c>
      <c r="E358" s="3" t="s">
        <v>314</v>
      </c>
      <c r="F358" s="3" t="s">
        <v>141</v>
      </c>
      <c r="G358" s="3" t="s">
        <v>501</v>
      </c>
      <c r="H358" s="205">
        <v>5176</v>
      </c>
      <c r="I358" s="70">
        <v>4</v>
      </c>
      <c r="J358" s="206">
        <f>'เลย '!F23</f>
        <v>1750271.88</v>
      </c>
      <c r="K358" s="207">
        <f>'เลย '!AI23</f>
        <v>1813916.88</v>
      </c>
      <c r="L358" s="207">
        <f>'เลย '!AJ23</f>
        <v>3469713.9299999997</v>
      </c>
      <c r="M358" s="207">
        <f>'เลย '!AK23</f>
        <v>3578919.6</v>
      </c>
      <c r="N358" s="3"/>
      <c r="O358" s="3"/>
      <c r="P358" s="3"/>
      <c r="Q358" s="77">
        <f t="shared" si="16"/>
        <v>-109205.67000000039</v>
      </c>
      <c r="R358" s="78">
        <f t="shared" si="17"/>
        <v>670.34658616692423</v>
      </c>
    </row>
    <row r="359" spans="1:18" ht="24.6" customHeight="1" x14ac:dyDescent="0.7">
      <c r="A359" s="70">
        <v>6</v>
      </c>
      <c r="B359" s="3" t="s">
        <v>40</v>
      </c>
      <c r="C359" s="3" t="s">
        <v>313</v>
      </c>
      <c r="D359" s="3" t="s">
        <v>65</v>
      </c>
      <c r="E359" s="3" t="s">
        <v>314</v>
      </c>
      <c r="F359" s="3" t="s">
        <v>141</v>
      </c>
      <c r="G359" s="3" t="s">
        <v>502</v>
      </c>
      <c r="H359" s="205">
        <v>2535</v>
      </c>
      <c r="I359" s="70">
        <v>2</v>
      </c>
      <c r="J359" s="206">
        <f>'เลย '!F24</f>
        <v>416805.69</v>
      </c>
      <c r="K359" s="207">
        <f>'เลย '!AI24</f>
        <v>380354.53</v>
      </c>
      <c r="L359" s="207">
        <f>'เลย '!AJ24</f>
        <v>2214413.62</v>
      </c>
      <c r="M359" s="207">
        <f>'เลย '!AK24</f>
        <v>2248636.0700000003</v>
      </c>
      <c r="N359" s="3"/>
      <c r="O359" s="3"/>
      <c r="P359" s="3"/>
      <c r="Q359" s="77">
        <f t="shared" si="16"/>
        <v>-34222.450000000186</v>
      </c>
      <c r="R359" s="78">
        <f t="shared" si="17"/>
        <v>873.53594477317563</v>
      </c>
    </row>
    <row r="360" spans="1:18" ht="24.6" customHeight="1" x14ac:dyDescent="0.7">
      <c r="A360" s="70">
        <v>7</v>
      </c>
      <c r="B360" s="3" t="s">
        <v>40</v>
      </c>
      <c r="C360" s="3" t="s">
        <v>313</v>
      </c>
      <c r="D360" s="3" t="s">
        <v>65</v>
      </c>
      <c r="E360" s="3" t="s">
        <v>314</v>
      </c>
      <c r="F360" s="3" t="s">
        <v>141</v>
      </c>
      <c r="G360" s="3" t="s">
        <v>503</v>
      </c>
      <c r="H360" s="205">
        <v>2411</v>
      </c>
      <c r="I360" s="70">
        <v>2</v>
      </c>
      <c r="J360" s="206">
        <f>'เลย '!F25</f>
        <v>545657.85</v>
      </c>
      <c r="K360" s="207">
        <f>'เลย '!AI25</f>
        <v>621057.24</v>
      </c>
      <c r="L360" s="207">
        <f>'เลย '!AJ25</f>
        <v>1740471.75</v>
      </c>
      <c r="M360" s="207">
        <f>'เลย '!AK25</f>
        <v>1680831.3800000001</v>
      </c>
      <c r="N360" s="3"/>
      <c r="O360" s="3"/>
      <c r="P360" s="3"/>
      <c r="Q360" s="77">
        <f t="shared" si="16"/>
        <v>59640.369999999879</v>
      </c>
      <c r="R360" s="78">
        <f t="shared" si="17"/>
        <v>721.88790958108666</v>
      </c>
    </row>
    <row r="361" spans="1:18" ht="24.6" customHeight="1" x14ac:dyDescent="0.7">
      <c r="A361" s="70">
        <v>8</v>
      </c>
      <c r="B361" s="3" t="s">
        <v>40</v>
      </c>
      <c r="C361" s="3" t="s">
        <v>313</v>
      </c>
      <c r="D361" s="3" t="s">
        <v>65</v>
      </c>
      <c r="E361" s="3" t="s">
        <v>314</v>
      </c>
      <c r="F361" s="3" t="s">
        <v>141</v>
      </c>
      <c r="G361" s="3" t="s">
        <v>504</v>
      </c>
      <c r="H361" s="205">
        <v>1725</v>
      </c>
      <c r="I361" s="70">
        <v>2</v>
      </c>
      <c r="J361" s="206">
        <f>'เลย '!F26</f>
        <v>871052.33</v>
      </c>
      <c r="K361" s="207">
        <f>'เลย '!AI26</f>
        <v>964818.06</v>
      </c>
      <c r="L361" s="207">
        <f>'เลย '!AJ26</f>
        <v>2717882.13</v>
      </c>
      <c r="M361" s="207">
        <f>'เลย '!AK26</f>
        <v>2795957.3600000003</v>
      </c>
      <c r="N361" s="3"/>
      <c r="O361" s="3"/>
      <c r="P361" s="3"/>
      <c r="Q361" s="77">
        <f t="shared" si="16"/>
        <v>-78075.230000000447</v>
      </c>
      <c r="R361" s="78">
        <f t="shared" si="17"/>
        <v>1575.5838434782609</v>
      </c>
    </row>
    <row r="362" spans="1:18" ht="24.6" customHeight="1" x14ac:dyDescent="0.7">
      <c r="A362" s="70">
        <v>9</v>
      </c>
      <c r="B362" s="3" t="s">
        <v>40</v>
      </c>
      <c r="C362" s="3" t="s">
        <v>313</v>
      </c>
      <c r="D362" s="3" t="s">
        <v>65</v>
      </c>
      <c r="E362" s="3" t="s">
        <v>314</v>
      </c>
      <c r="F362" s="3" t="s">
        <v>141</v>
      </c>
      <c r="G362" s="3" t="s">
        <v>505</v>
      </c>
      <c r="H362" s="205">
        <v>2404</v>
      </c>
      <c r="I362" s="70">
        <v>2</v>
      </c>
      <c r="J362" s="206">
        <f>'เลย '!F27</f>
        <v>1061540.74</v>
      </c>
      <c r="K362" s="207">
        <f>'เลย '!AI27</f>
        <v>1033797.2400000001</v>
      </c>
      <c r="L362" s="207">
        <f>'เลย '!AJ27</f>
        <v>1794976.46</v>
      </c>
      <c r="M362" s="207">
        <f>'เลย '!AK27</f>
        <v>1696714.0399999998</v>
      </c>
      <c r="N362" s="3"/>
      <c r="O362" s="3"/>
      <c r="P362" s="3"/>
      <c r="Q362" s="77">
        <f t="shared" si="16"/>
        <v>98262.420000000158</v>
      </c>
      <c r="R362" s="78">
        <f t="shared" si="17"/>
        <v>746.66242096505823</v>
      </c>
    </row>
    <row r="363" spans="1:18" ht="24.6" customHeight="1" x14ac:dyDescent="0.7">
      <c r="A363" s="70">
        <v>10</v>
      </c>
      <c r="B363" s="3" t="s">
        <v>40</v>
      </c>
      <c r="C363" s="3" t="s">
        <v>313</v>
      </c>
      <c r="D363" s="3" t="s">
        <v>65</v>
      </c>
      <c r="E363" s="3" t="s">
        <v>314</v>
      </c>
      <c r="F363" s="3" t="s">
        <v>141</v>
      </c>
      <c r="G363" s="3" t="s">
        <v>506</v>
      </c>
      <c r="H363" s="205">
        <v>2019</v>
      </c>
      <c r="I363" s="70">
        <v>2</v>
      </c>
      <c r="J363" s="206">
        <f>'เลย '!F28</f>
        <v>474049.07</v>
      </c>
      <c r="K363" s="207">
        <f>'เลย '!AI28</f>
        <v>514542.16000000003</v>
      </c>
      <c r="L363" s="207">
        <f>'เลย '!AJ28</f>
        <v>1495029.52</v>
      </c>
      <c r="M363" s="207">
        <f>'เลย '!AK28</f>
        <v>1375070.05</v>
      </c>
      <c r="N363" s="3"/>
      <c r="O363" s="3"/>
      <c r="P363" s="3"/>
      <c r="Q363" s="77">
        <f t="shared" si="16"/>
        <v>119959.46999999997</v>
      </c>
      <c r="R363" s="78">
        <f t="shared" si="17"/>
        <v>740.48019811788015</v>
      </c>
    </row>
    <row r="364" spans="1:18" ht="24.6" customHeight="1" x14ac:dyDescent="0.7">
      <c r="A364" s="70">
        <v>11</v>
      </c>
      <c r="B364" s="3" t="s">
        <v>40</v>
      </c>
      <c r="C364" s="3" t="s">
        <v>313</v>
      </c>
      <c r="D364" s="3" t="s">
        <v>65</v>
      </c>
      <c r="E364" s="3" t="s">
        <v>314</v>
      </c>
      <c r="F364" s="3" t="s">
        <v>141</v>
      </c>
      <c r="G364" s="3" t="s">
        <v>507</v>
      </c>
      <c r="H364" s="205">
        <v>2098</v>
      </c>
      <c r="I364" s="70">
        <v>2</v>
      </c>
      <c r="J364" s="206">
        <f>'เลย '!F29</f>
        <v>966290.13</v>
      </c>
      <c r="K364" s="207">
        <f>'เลย '!AI29</f>
        <v>1017957.4700000001</v>
      </c>
      <c r="L364" s="207">
        <f>'เลย '!AJ29</f>
        <v>2449807.62</v>
      </c>
      <c r="M364" s="207">
        <f>'เลย '!AK29</f>
        <v>2219799.14</v>
      </c>
      <c r="N364" s="3"/>
      <c r="O364" s="3"/>
      <c r="P364" s="3"/>
      <c r="Q364" s="77">
        <f t="shared" si="16"/>
        <v>230008.47999999998</v>
      </c>
      <c r="R364" s="78">
        <f t="shared" si="17"/>
        <v>1167.6871401334604</v>
      </c>
    </row>
    <row r="365" spans="1:18" ht="24.6" customHeight="1" x14ac:dyDescent="0.7">
      <c r="A365" s="209">
        <v>3</v>
      </c>
      <c r="B365" s="210" t="s">
        <v>40</v>
      </c>
      <c r="C365" s="210"/>
      <c r="D365" s="210"/>
      <c r="E365" s="210" t="s">
        <v>56</v>
      </c>
      <c r="F365" s="210"/>
      <c r="G365" s="210" t="s">
        <v>316</v>
      </c>
      <c r="H365" s="213">
        <f>SUM(H354:H364)</f>
        <v>29332</v>
      </c>
      <c r="I365" s="209"/>
      <c r="J365" s="212">
        <f>SUM(J354:J364)</f>
        <v>11582043.780000001</v>
      </c>
      <c r="K365" s="212">
        <f>SUM(K354:K364)</f>
        <v>11716451.350000003</v>
      </c>
      <c r="L365" s="212">
        <f>SUM(L354:L364)</f>
        <v>24900868.66</v>
      </c>
      <c r="M365" s="212">
        <f>SUM(M354:M364)</f>
        <v>24434938.490000002</v>
      </c>
      <c r="N365" s="210">
        <v>10</v>
      </c>
      <c r="O365" s="210">
        <v>10</v>
      </c>
      <c r="P365" s="210">
        <f>N365-O365</f>
        <v>0</v>
      </c>
      <c r="Q365" s="77">
        <f t="shared" si="16"/>
        <v>465930.16999999806</v>
      </c>
      <c r="R365" s="78">
        <f>L365/H365</f>
        <v>848.93183758352654</v>
      </c>
    </row>
    <row r="366" spans="1:18" ht="24.6" customHeight="1" x14ac:dyDescent="0.7">
      <c r="A366" s="70">
        <v>1</v>
      </c>
      <c r="B366" s="3" t="s">
        <v>40</v>
      </c>
      <c r="C366" s="3" t="s">
        <v>317</v>
      </c>
      <c r="D366" s="3" t="s">
        <v>70</v>
      </c>
      <c r="E366" s="3" t="s">
        <v>318</v>
      </c>
      <c r="F366" s="3" t="s">
        <v>171</v>
      </c>
      <c r="G366" s="3" t="s">
        <v>319</v>
      </c>
      <c r="H366" s="205"/>
      <c r="I366" s="70"/>
      <c r="J366" s="206"/>
      <c r="K366" s="207"/>
      <c r="L366" s="208"/>
      <c r="M366" s="208"/>
      <c r="N366" s="3"/>
      <c r="O366" s="3"/>
      <c r="P366" s="3"/>
    </row>
    <row r="367" spans="1:18" ht="24.6" customHeight="1" x14ac:dyDescent="0.7">
      <c r="A367" s="70">
        <v>2</v>
      </c>
      <c r="B367" s="3" t="s">
        <v>40</v>
      </c>
      <c r="C367" s="3" t="s">
        <v>317</v>
      </c>
      <c r="D367" s="3" t="s">
        <v>70</v>
      </c>
      <c r="E367" s="3" t="s">
        <v>318</v>
      </c>
      <c r="F367" s="3" t="s">
        <v>141</v>
      </c>
      <c r="G367" s="3" t="s">
        <v>508</v>
      </c>
      <c r="H367" s="205">
        <v>3715</v>
      </c>
      <c r="I367" s="70">
        <v>3</v>
      </c>
      <c r="J367" s="206">
        <f>'เลย '!F30</f>
        <v>447237.15</v>
      </c>
      <c r="K367" s="207">
        <f>'เลย '!AI30</f>
        <v>670964.04</v>
      </c>
      <c r="L367" s="207">
        <f>'เลย '!AJ30</f>
        <v>3221163.3</v>
      </c>
      <c r="M367" s="207">
        <f>'เลย '!AK30</f>
        <v>3133074.12</v>
      </c>
      <c r="N367" s="3"/>
      <c r="O367" s="3"/>
      <c r="P367" s="3"/>
      <c r="Q367" s="77">
        <f t="shared" si="16"/>
        <v>88089.179999999702</v>
      </c>
      <c r="R367" s="78">
        <f t="shared" si="17"/>
        <v>867.06952893674293</v>
      </c>
    </row>
    <row r="368" spans="1:18" ht="24.6" customHeight="1" x14ac:dyDescent="0.7">
      <c r="A368" s="70">
        <v>3</v>
      </c>
      <c r="B368" s="3" t="s">
        <v>40</v>
      </c>
      <c r="C368" s="3" t="s">
        <v>317</v>
      </c>
      <c r="D368" s="3" t="s">
        <v>70</v>
      </c>
      <c r="E368" s="3" t="s">
        <v>318</v>
      </c>
      <c r="F368" s="3" t="s">
        <v>141</v>
      </c>
      <c r="G368" s="3" t="s">
        <v>509</v>
      </c>
      <c r="H368" s="205">
        <v>4921</v>
      </c>
      <c r="I368" s="70">
        <v>4</v>
      </c>
      <c r="J368" s="206">
        <f>'เลย '!F31</f>
        <v>1193949.3600000001</v>
      </c>
      <c r="K368" s="207">
        <f>'เลย '!AI31</f>
        <v>2024026.1400000001</v>
      </c>
      <c r="L368" s="207">
        <f>'เลย '!AJ31</f>
        <v>5028246.67</v>
      </c>
      <c r="M368" s="207">
        <f>'เลย '!AK31</f>
        <v>4372281.75</v>
      </c>
      <c r="N368" s="3"/>
      <c r="O368" s="3"/>
      <c r="P368" s="3"/>
      <c r="Q368" s="77">
        <f t="shared" si="16"/>
        <v>655964.91999999993</v>
      </c>
      <c r="R368" s="78">
        <f t="shared" si="17"/>
        <v>1021.7936740499898</v>
      </c>
    </row>
    <row r="369" spans="1:18" ht="24.6" customHeight="1" x14ac:dyDescent="0.7">
      <c r="A369" s="70">
        <v>4</v>
      </c>
      <c r="B369" s="3" t="s">
        <v>40</v>
      </c>
      <c r="C369" s="3" t="s">
        <v>317</v>
      </c>
      <c r="D369" s="3" t="s">
        <v>70</v>
      </c>
      <c r="E369" s="3" t="s">
        <v>318</v>
      </c>
      <c r="F369" s="3" t="s">
        <v>141</v>
      </c>
      <c r="G369" s="3" t="s">
        <v>510</v>
      </c>
      <c r="H369" s="205">
        <v>1297</v>
      </c>
      <c r="I369" s="70">
        <v>1</v>
      </c>
      <c r="J369" s="206">
        <f>'เลย '!F32</f>
        <v>934611.44</v>
      </c>
      <c r="K369" s="207">
        <f>'เลย '!AI32</f>
        <v>1095926.5899999999</v>
      </c>
      <c r="L369" s="207">
        <f>'เลย '!AJ32</f>
        <v>2312181.65</v>
      </c>
      <c r="M369" s="207">
        <f>'เลย '!AK32</f>
        <v>2446967.5500000003</v>
      </c>
      <c r="N369" s="3"/>
      <c r="O369" s="3"/>
      <c r="P369" s="3"/>
      <c r="Q369" s="77">
        <f t="shared" si="16"/>
        <v>-134785.90000000037</v>
      </c>
      <c r="R369" s="78">
        <f t="shared" si="17"/>
        <v>1782.7152274479567</v>
      </c>
    </row>
    <row r="370" spans="1:18" ht="24.6" customHeight="1" x14ac:dyDescent="0.7">
      <c r="A370" s="70">
        <v>5</v>
      </c>
      <c r="B370" s="3" t="s">
        <v>40</v>
      </c>
      <c r="C370" s="3" t="s">
        <v>317</v>
      </c>
      <c r="D370" s="3" t="s">
        <v>70</v>
      </c>
      <c r="E370" s="3" t="s">
        <v>318</v>
      </c>
      <c r="F370" s="3" t="s">
        <v>141</v>
      </c>
      <c r="G370" s="3" t="s">
        <v>511</v>
      </c>
      <c r="H370" s="205">
        <v>4858</v>
      </c>
      <c r="I370" s="70">
        <v>4</v>
      </c>
      <c r="J370" s="206">
        <f>'เลย '!F33</f>
        <v>610327.38</v>
      </c>
      <c r="K370" s="207">
        <f>'เลย '!AI33</f>
        <v>661561.54</v>
      </c>
      <c r="L370" s="207">
        <f>'เลย '!AJ33</f>
        <v>3300472.4399999995</v>
      </c>
      <c r="M370" s="207">
        <f>'เลย '!AK33</f>
        <v>3679181.6699999995</v>
      </c>
      <c r="N370" s="3"/>
      <c r="O370" s="3"/>
      <c r="P370" s="3"/>
      <c r="Q370" s="77">
        <f t="shared" si="16"/>
        <v>-378709.23</v>
      </c>
      <c r="R370" s="78">
        <f t="shared" si="17"/>
        <v>679.38913956360636</v>
      </c>
    </row>
    <row r="371" spans="1:18" ht="24.6" customHeight="1" x14ac:dyDescent="0.7">
      <c r="A371" s="70">
        <v>6</v>
      </c>
      <c r="B371" s="3" t="s">
        <v>40</v>
      </c>
      <c r="C371" s="3" t="s">
        <v>317</v>
      </c>
      <c r="D371" s="3" t="s">
        <v>70</v>
      </c>
      <c r="E371" s="3" t="s">
        <v>318</v>
      </c>
      <c r="F371" s="3" t="s">
        <v>141</v>
      </c>
      <c r="G371" s="3" t="s">
        <v>512</v>
      </c>
      <c r="H371" s="205">
        <v>3362</v>
      </c>
      <c r="I371" s="70">
        <v>3</v>
      </c>
      <c r="J371" s="206">
        <f>'เลย '!F34</f>
        <v>935263.87</v>
      </c>
      <c r="K371" s="207">
        <f>'เลย '!AI34</f>
        <v>1040530.25</v>
      </c>
      <c r="L371" s="207">
        <f>'เลย '!AJ34</f>
        <v>3723295.76</v>
      </c>
      <c r="M371" s="207">
        <f>'เลย '!AK34</f>
        <v>3029550.7800000003</v>
      </c>
      <c r="N371" s="3"/>
      <c r="O371" s="3"/>
      <c r="P371" s="3"/>
      <c r="Q371" s="77">
        <f t="shared" si="16"/>
        <v>693744.97999999952</v>
      </c>
      <c r="R371" s="78">
        <f t="shared" si="17"/>
        <v>1107.4645330160618</v>
      </c>
    </row>
    <row r="372" spans="1:18" ht="24.6" customHeight="1" x14ac:dyDescent="0.7">
      <c r="A372" s="70">
        <v>7</v>
      </c>
      <c r="B372" s="3" t="s">
        <v>40</v>
      </c>
      <c r="C372" s="3" t="s">
        <v>317</v>
      </c>
      <c r="D372" s="3" t="s">
        <v>70</v>
      </c>
      <c r="E372" s="3" t="s">
        <v>318</v>
      </c>
      <c r="F372" s="3" t="s">
        <v>141</v>
      </c>
      <c r="G372" s="3" t="s">
        <v>513</v>
      </c>
      <c r="H372" s="205">
        <v>2717</v>
      </c>
      <c r="I372" s="70">
        <v>2</v>
      </c>
      <c r="J372" s="206">
        <f>'เลย '!F35</f>
        <v>915532.49</v>
      </c>
      <c r="K372" s="207">
        <f>'เลย '!AI35</f>
        <v>991013.9</v>
      </c>
      <c r="L372" s="207">
        <f>'เลย '!AJ35</f>
        <v>3347893.6300000004</v>
      </c>
      <c r="M372" s="207">
        <f>'เลย '!AK35</f>
        <v>3009689.6000000001</v>
      </c>
      <c r="N372" s="3"/>
      <c r="O372" s="3"/>
      <c r="P372" s="3"/>
      <c r="Q372" s="77">
        <f t="shared" si="16"/>
        <v>338204.03000000026</v>
      </c>
      <c r="R372" s="78">
        <f t="shared" si="17"/>
        <v>1232.2022929701877</v>
      </c>
    </row>
    <row r="373" spans="1:18" ht="24.6" customHeight="1" x14ac:dyDescent="0.7">
      <c r="A373" s="70">
        <v>8</v>
      </c>
      <c r="B373" s="3" t="s">
        <v>40</v>
      </c>
      <c r="C373" s="3" t="s">
        <v>317</v>
      </c>
      <c r="D373" s="3" t="s">
        <v>70</v>
      </c>
      <c r="E373" s="3" t="s">
        <v>318</v>
      </c>
      <c r="F373" s="3" t="s">
        <v>141</v>
      </c>
      <c r="G373" s="3" t="s">
        <v>514</v>
      </c>
      <c r="H373" s="205">
        <v>1641</v>
      </c>
      <c r="I373" s="70">
        <v>2</v>
      </c>
      <c r="J373" s="206">
        <f>'เลย '!F36</f>
        <v>880253.46</v>
      </c>
      <c r="K373" s="207">
        <f>'เลย '!AI36</f>
        <v>924452.02999999991</v>
      </c>
      <c r="L373" s="207">
        <f>'เลย '!AJ36</f>
        <v>1605488.88</v>
      </c>
      <c r="M373" s="207">
        <f>'เลย '!AK36</f>
        <v>1456964.17</v>
      </c>
      <c r="N373" s="3"/>
      <c r="O373" s="3"/>
      <c r="P373" s="3"/>
      <c r="Q373" s="77">
        <f t="shared" si="16"/>
        <v>148524.70999999996</v>
      </c>
      <c r="R373" s="78">
        <f t="shared" si="17"/>
        <v>978.36007312614254</v>
      </c>
    </row>
    <row r="374" spans="1:18" ht="24.6" customHeight="1" x14ac:dyDescent="0.7">
      <c r="A374" s="209">
        <v>4</v>
      </c>
      <c r="B374" s="210" t="s">
        <v>40</v>
      </c>
      <c r="C374" s="210"/>
      <c r="D374" s="210"/>
      <c r="E374" s="210" t="s">
        <v>56</v>
      </c>
      <c r="F374" s="210"/>
      <c r="G374" s="210" t="s">
        <v>320</v>
      </c>
      <c r="H374" s="213">
        <f>SUM(H366:H373)</f>
        <v>22511</v>
      </c>
      <c r="I374" s="209"/>
      <c r="J374" s="212">
        <f>SUM(J366:J373)</f>
        <v>5917175.1500000004</v>
      </c>
      <c r="K374" s="212">
        <f>SUM(K366:K373)</f>
        <v>7408474.4900000012</v>
      </c>
      <c r="L374" s="212">
        <f>SUM(L366:L373)</f>
        <v>22538742.329999998</v>
      </c>
      <c r="M374" s="212">
        <f>SUM(M366:M373)</f>
        <v>21127709.640000001</v>
      </c>
      <c r="N374" s="210">
        <v>7</v>
      </c>
      <c r="O374" s="210">
        <v>7</v>
      </c>
      <c r="P374" s="210">
        <f>N374-O374</f>
        <v>0</v>
      </c>
      <c r="Q374" s="77">
        <f t="shared" si="16"/>
        <v>1411032.6899999976</v>
      </c>
      <c r="R374" s="78">
        <f>L374/H374</f>
        <v>1001.2323899426946</v>
      </c>
    </row>
    <row r="375" spans="1:18" ht="24.6" customHeight="1" x14ac:dyDescent="0.7">
      <c r="A375" s="70">
        <v>1</v>
      </c>
      <c r="B375" s="3" t="s">
        <v>40</v>
      </c>
      <c r="C375" s="3" t="s">
        <v>321</v>
      </c>
      <c r="D375" s="3" t="s">
        <v>108</v>
      </c>
      <c r="E375" s="3" t="s">
        <v>322</v>
      </c>
      <c r="F375" s="3" t="s">
        <v>269</v>
      </c>
      <c r="G375" s="3" t="s">
        <v>323</v>
      </c>
      <c r="H375" s="205"/>
      <c r="I375" s="70"/>
      <c r="J375" s="206"/>
      <c r="K375" s="207"/>
      <c r="L375" s="208"/>
      <c r="M375" s="208"/>
      <c r="N375" s="3"/>
      <c r="O375" s="3"/>
      <c r="P375" s="3"/>
    </row>
    <row r="376" spans="1:18" ht="24.6" customHeight="1" x14ac:dyDescent="0.7">
      <c r="A376" s="70">
        <v>2</v>
      </c>
      <c r="B376" s="3" t="s">
        <v>40</v>
      </c>
      <c r="C376" s="3" t="s">
        <v>321</v>
      </c>
      <c r="D376" s="3" t="s">
        <v>108</v>
      </c>
      <c r="E376" s="3" t="s">
        <v>322</v>
      </c>
      <c r="F376" s="3" t="s">
        <v>141</v>
      </c>
      <c r="G376" s="3" t="s">
        <v>515</v>
      </c>
      <c r="H376" s="205">
        <v>1166</v>
      </c>
      <c r="I376" s="70">
        <v>1</v>
      </c>
      <c r="J376" s="206">
        <f>'เลย '!F37</f>
        <v>889152.92</v>
      </c>
      <c r="K376" s="207">
        <f>'เลย '!AI37</f>
        <v>1018826.53</v>
      </c>
      <c r="L376" s="207">
        <f>'เลย '!AJ37</f>
        <v>944433.85</v>
      </c>
      <c r="M376" s="207">
        <f>'เลย '!AK37</f>
        <v>962853.41</v>
      </c>
      <c r="N376" s="3"/>
      <c r="O376" s="3"/>
      <c r="P376" s="3"/>
      <c r="Q376" s="77">
        <f t="shared" si="16"/>
        <v>-18419.560000000056</v>
      </c>
      <c r="R376" s="78">
        <f t="shared" si="17"/>
        <v>809.97757289879928</v>
      </c>
    </row>
    <row r="377" spans="1:18" ht="24.6" customHeight="1" x14ac:dyDescent="0.7">
      <c r="A377" s="70">
        <v>3</v>
      </c>
      <c r="B377" s="3" t="s">
        <v>40</v>
      </c>
      <c r="C377" s="3" t="s">
        <v>321</v>
      </c>
      <c r="D377" s="3" t="s">
        <v>108</v>
      </c>
      <c r="E377" s="3" t="s">
        <v>322</v>
      </c>
      <c r="F377" s="3" t="s">
        <v>141</v>
      </c>
      <c r="G377" s="3" t="s">
        <v>516</v>
      </c>
      <c r="H377" s="205">
        <v>597</v>
      </c>
      <c r="I377" s="70">
        <v>1</v>
      </c>
      <c r="J377" s="206">
        <f>'เลย '!F38</f>
        <v>561279.54</v>
      </c>
      <c r="K377" s="207">
        <f>'เลย '!AI38</f>
        <v>624226.33000000007</v>
      </c>
      <c r="L377" s="207">
        <f>'เลย '!AJ38</f>
        <v>579107.05000000005</v>
      </c>
      <c r="M377" s="207">
        <f>'เลย '!AK38</f>
        <v>809643.35</v>
      </c>
      <c r="N377" s="3"/>
      <c r="O377" s="3"/>
      <c r="P377" s="3"/>
      <c r="Q377" s="77">
        <f t="shared" si="16"/>
        <v>-230536.29999999993</v>
      </c>
      <c r="R377" s="78">
        <f t="shared" si="17"/>
        <v>970.02855946398665</v>
      </c>
    </row>
    <row r="378" spans="1:18" ht="24.6" customHeight="1" x14ac:dyDescent="0.7">
      <c r="A378" s="70">
        <v>4</v>
      </c>
      <c r="B378" s="3" t="s">
        <v>40</v>
      </c>
      <c r="C378" s="3" t="s">
        <v>321</v>
      </c>
      <c r="D378" s="3" t="s">
        <v>108</v>
      </c>
      <c r="E378" s="3" t="s">
        <v>322</v>
      </c>
      <c r="F378" s="3" t="s">
        <v>141</v>
      </c>
      <c r="G378" s="3" t="s">
        <v>517</v>
      </c>
      <c r="H378" s="205">
        <v>3832</v>
      </c>
      <c r="I378" s="70">
        <v>3</v>
      </c>
      <c r="J378" s="206">
        <f>'เลย '!F39</f>
        <v>2171072.85</v>
      </c>
      <c r="K378" s="207">
        <f>'เลย '!AI39</f>
        <v>2427739.4700000002</v>
      </c>
      <c r="L378" s="207">
        <f>'เลย '!AJ39</f>
        <v>1477473.49</v>
      </c>
      <c r="M378" s="207">
        <f>'เลย '!AK39</f>
        <v>1543620.51</v>
      </c>
      <c r="N378" s="3"/>
      <c r="O378" s="3"/>
      <c r="P378" s="3"/>
      <c r="Q378" s="77">
        <f t="shared" si="16"/>
        <v>-66147.020000000019</v>
      </c>
      <c r="R378" s="78">
        <f t="shared" si="17"/>
        <v>385.56197546972862</v>
      </c>
    </row>
    <row r="379" spans="1:18" ht="24.6" customHeight="1" x14ac:dyDescent="0.7">
      <c r="A379" s="70">
        <v>5</v>
      </c>
      <c r="B379" s="3" t="s">
        <v>40</v>
      </c>
      <c r="C379" s="3" t="s">
        <v>321</v>
      </c>
      <c r="D379" s="3" t="s">
        <v>108</v>
      </c>
      <c r="E379" s="3" t="s">
        <v>322</v>
      </c>
      <c r="F379" s="3" t="s">
        <v>141</v>
      </c>
      <c r="G379" s="3" t="s">
        <v>518</v>
      </c>
      <c r="H379" s="205">
        <v>4337</v>
      </c>
      <c r="I379" s="70">
        <v>3</v>
      </c>
      <c r="J379" s="206">
        <f>'เลย '!F40</f>
        <v>825843.6</v>
      </c>
      <c r="K379" s="207">
        <f>'เลย '!AI40</f>
        <v>972146.55</v>
      </c>
      <c r="L379" s="207">
        <f>'เลย '!AJ40</f>
        <v>1801059.7</v>
      </c>
      <c r="M379" s="207">
        <f>'เลย '!AK40</f>
        <v>1792905.94</v>
      </c>
      <c r="N379" s="3"/>
      <c r="O379" s="3"/>
      <c r="P379" s="3"/>
      <c r="Q379" s="77">
        <f t="shared" si="16"/>
        <v>8153.7600000000093</v>
      </c>
      <c r="R379" s="78">
        <f t="shared" si="17"/>
        <v>415.27777265390824</v>
      </c>
    </row>
    <row r="380" spans="1:18" ht="24.6" customHeight="1" x14ac:dyDescent="0.7">
      <c r="A380" s="70">
        <v>6</v>
      </c>
      <c r="B380" s="3" t="s">
        <v>40</v>
      </c>
      <c r="C380" s="3" t="s">
        <v>321</v>
      </c>
      <c r="D380" s="3" t="s">
        <v>108</v>
      </c>
      <c r="E380" s="3" t="s">
        <v>322</v>
      </c>
      <c r="F380" s="3" t="s">
        <v>141</v>
      </c>
      <c r="G380" s="3" t="s">
        <v>519</v>
      </c>
      <c r="H380" s="205">
        <v>2216</v>
      </c>
      <c r="I380" s="70">
        <v>2</v>
      </c>
      <c r="J380" s="206">
        <f>'เลย '!F41</f>
        <v>825451.46</v>
      </c>
      <c r="K380" s="207">
        <f>'เลย '!AI41</f>
        <v>931390.35</v>
      </c>
      <c r="L380" s="207">
        <f>'เลย '!AJ41</f>
        <v>1766782.3099999998</v>
      </c>
      <c r="M380" s="207">
        <f>'เลย '!AK41</f>
        <v>1522703.7000000002</v>
      </c>
      <c r="N380" s="3"/>
      <c r="O380" s="3"/>
      <c r="P380" s="3"/>
      <c r="Q380" s="77">
        <f t="shared" si="16"/>
        <v>244078.60999999964</v>
      </c>
      <c r="R380" s="78">
        <f t="shared" si="17"/>
        <v>797.28443592057749</v>
      </c>
    </row>
    <row r="381" spans="1:18" ht="24.6" customHeight="1" x14ac:dyDescent="0.7">
      <c r="A381" s="70">
        <v>7</v>
      </c>
      <c r="B381" s="3" t="s">
        <v>40</v>
      </c>
      <c r="C381" s="3" t="s">
        <v>321</v>
      </c>
      <c r="D381" s="3" t="s">
        <v>108</v>
      </c>
      <c r="E381" s="3" t="s">
        <v>322</v>
      </c>
      <c r="F381" s="3" t="s">
        <v>141</v>
      </c>
      <c r="G381" s="3" t="s">
        <v>520</v>
      </c>
      <c r="H381" s="205">
        <v>1887</v>
      </c>
      <c r="I381" s="70">
        <v>2</v>
      </c>
      <c r="J381" s="206">
        <f>'เลย '!F42</f>
        <v>1274969.4099999999</v>
      </c>
      <c r="K381" s="207">
        <f>'เลย '!AI42</f>
        <v>1383202.47</v>
      </c>
      <c r="L381" s="207">
        <f>'เลย '!AJ42</f>
        <v>1372997.4100000001</v>
      </c>
      <c r="M381" s="207">
        <f>'เลย '!AK42</f>
        <v>1273809.7000000002</v>
      </c>
      <c r="N381" s="3"/>
      <c r="O381" s="3"/>
      <c r="P381" s="3"/>
      <c r="Q381" s="77">
        <f t="shared" si="16"/>
        <v>99187.709999999963</v>
      </c>
      <c r="R381" s="78">
        <f t="shared" si="17"/>
        <v>727.60859035506098</v>
      </c>
    </row>
    <row r="382" spans="1:18" ht="24.6" customHeight="1" x14ac:dyDescent="0.7">
      <c r="A382" s="70">
        <v>8</v>
      </c>
      <c r="B382" s="3" t="s">
        <v>40</v>
      </c>
      <c r="C382" s="3" t="s">
        <v>321</v>
      </c>
      <c r="D382" s="3" t="s">
        <v>108</v>
      </c>
      <c r="E382" s="3" t="s">
        <v>322</v>
      </c>
      <c r="F382" s="3" t="s">
        <v>141</v>
      </c>
      <c r="G382" s="3" t="s">
        <v>521</v>
      </c>
      <c r="H382" s="205">
        <v>1912</v>
      </c>
      <c r="I382" s="70">
        <v>2</v>
      </c>
      <c r="J382" s="206">
        <f>'เลย '!F43</f>
        <v>1916750.53</v>
      </c>
      <c r="K382" s="207">
        <f>'เลย '!AI43</f>
        <v>2095829.8000000003</v>
      </c>
      <c r="L382" s="207">
        <f>'เลย '!AJ43</f>
        <v>1098368.42</v>
      </c>
      <c r="M382" s="207">
        <f>'เลย '!AK43</f>
        <v>1080103.1800000002</v>
      </c>
      <c r="N382" s="3"/>
      <c r="O382" s="3"/>
      <c r="P382" s="3"/>
      <c r="Q382" s="77">
        <f t="shared" si="16"/>
        <v>18265.239999999758</v>
      </c>
      <c r="R382" s="78">
        <f t="shared" si="17"/>
        <v>574.46047071129703</v>
      </c>
    </row>
    <row r="383" spans="1:18" ht="24.6" customHeight="1" x14ac:dyDescent="0.7">
      <c r="A383" s="70">
        <v>9</v>
      </c>
      <c r="B383" s="3" t="s">
        <v>40</v>
      </c>
      <c r="C383" s="3" t="s">
        <v>321</v>
      </c>
      <c r="D383" s="3" t="s">
        <v>108</v>
      </c>
      <c r="E383" s="3" t="s">
        <v>322</v>
      </c>
      <c r="F383" s="3" t="s">
        <v>141</v>
      </c>
      <c r="G383" s="3" t="s">
        <v>522</v>
      </c>
      <c r="H383" s="205">
        <v>4827</v>
      </c>
      <c r="I383" s="70">
        <v>4</v>
      </c>
      <c r="J383" s="206">
        <f>'เลย '!F44</f>
        <v>1562207.6</v>
      </c>
      <c r="K383" s="207">
        <f>'เลย '!AI44</f>
        <v>1790088.1300000001</v>
      </c>
      <c r="L383" s="207">
        <f>'เลย '!AJ44</f>
        <v>1844899.2</v>
      </c>
      <c r="M383" s="207">
        <f>'เลย '!AK44</f>
        <v>3936031.03</v>
      </c>
      <c r="N383" s="3"/>
      <c r="O383" s="3"/>
      <c r="P383" s="3"/>
      <c r="Q383" s="77">
        <f t="shared" si="16"/>
        <v>-2091131.8299999998</v>
      </c>
      <c r="R383" s="78">
        <f t="shared" si="17"/>
        <v>382.20410192666253</v>
      </c>
    </row>
    <row r="384" spans="1:18" ht="24.6" customHeight="1" x14ac:dyDescent="0.7">
      <c r="A384" s="70">
        <v>10</v>
      </c>
      <c r="B384" s="3" t="s">
        <v>40</v>
      </c>
      <c r="C384" s="3" t="s">
        <v>321</v>
      </c>
      <c r="D384" s="3" t="s">
        <v>108</v>
      </c>
      <c r="E384" s="3" t="s">
        <v>322</v>
      </c>
      <c r="F384" s="3" t="s">
        <v>141</v>
      </c>
      <c r="G384" s="3" t="s">
        <v>523</v>
      </c>
      <c r="H384" s="205">
        <v>5175</v>
      </c>
      <c r="I384" s="70">
        <v>4</v>
      </c>
      <c r="J384" s="206">
        <f>'เลย '!F45</f>
        <v>3659812.82</v>
      </c>
      <c r="K384" s="207">
        <f>'เลย '!AI45</f>
        <v>4312923.8</v>
      </c>
      <c r="L384" s="207">
        <f>'เลย '!AJ45</f>
        <v>2250589.54</v>
      </c>
      <c r="M384" s="207">
        <f>'เลย '!AK45</f>
        <v>2360169.84</v>
      </c>
      <c r="N384" s="3"/>
      <c r="O384" s="3"/>
      <c r="P384" s="3"/>
      <c r="Q384" s="77">
        <f t="shared" si="16"/>
        <v>-109580.29999999981</v>
      </c>
      <c r="R384" s="78">
        <f t="shared" si="17"/>
        <v>434.89652946859906</v>
      </c>
    </row>
    <row r="385" spans="1:18" ht="24.6" customHeight="1" x14ac:dyDescent="0.7">
      <c r="A385" s="70">
        <v>11</v>
      </c>
      <c r="B385" s="3" t="s">
        <v>40</v>
      </c>
      <c r="C385" s="3" t="s">
        <v>321</v>
      </c>
      <c r="D385" s="3" t="s">
        <v>108</v>
      </c>
      <c r="E385" s="3" t="s">
        <v>322</v>
      </c>
      <c r="F385" s="3" t="s">
        <v>141</v>
      </c>
      <c r="G385" s="3" t="s">
        <v>524</v>
      </c>
      <c r="H385" s="205">
        <v>3273</v>
      </c>
      <c r="I385" s="70">
        <v>3</v>
      </c>
      <c r="J385" s="206">
        <f>'เลย '!F46</f>
        <v>1123477.98</v>
      </c>
      <c r="K385" s="207">
        <f>'เลย '!AI46</f>
        <v>1678400.19</v>
      </c>
      <c r="L385" s="207">
        <f>'เลย '!AJ46</f>
        <v>1242955.53</v>
      </c>
      <c r="M385" s="207">
        <f>'เลย '!AK46</f>
        <v>2690994.29</v>
      </c>
      <c r="N385" s="3"/>
      <c r="O385" s="3"/>
      <c r="P385" s="3"/>
      <c r="Q385" s="77">
        <f t="shared" si="16"/>
        <v>-1448038.76</v>
      </c>
      <c r="R385" s="78">
        <f t="shared" si="17"/>
        <v>379.76032080659945</v>
      </c>
    </row>
    <row r="386" spans="1:18" ht="24.6" customHeight="1" x14ac:dyDescent="0.7">
      <c r="A386" s="70">
        <v>12</v>
      </c>
      <c r="B386" s="3" t="s">
        <v>40</v>
      </c>
      <c r="C386" s="3" t="s">
        <v>321</v>
      </c>
      <c r="D386" s="3" t="s">
        <v>108</v>
      </c>
      <c r="E386" s="3" t="s">
        <v>322</v>
      </c>
      <c r="F386" s="3" t="s">
        <v>141</v>
      </c>
      <c r="G386" s="3" t="s">
        <v>525</v>
      </c>
      <c r="H386" s="205">
        <v>1988</v>
      </c>
      <c r="I386" s="70">
        <v>2</v>
      </c>
      <c r="J386" s="206">
        <f>'เลย '!F47</f>
        <v>391524.3</v>
      </c>
      <c r="K386" s="207">
        <f>'เลย '!AI47</f>
        <v>593600.62999999989</v>
      </c>
      <c r="L386" s="207">
        <f>'เลย '!AJ47</f>
        <v>1076595.0900000001</v>
      </c>
      <c r="M386" s="207">
        <f>'เลย '!AK47</f>
        <v>1094534.53</v>
      </c>
      <c r="N386" s="3"/>
      <c r="O386" s="3"/>
      <c r="P386" s="3"/>
      <c r="Q386" s="77">
        <f t="shared" si="16"/>
        <v>-17939.439999999944</v>
      </c>
      <c r="R386" s="78">
        <f t="shared" si="17"/>
        <v>541.54682595573445</v>
      </c>
    </row>
    <row r="387" spans="1:18" ht="24.6" customHeight="1" x14ac:dyDescent="0.7">
      <c r="A387" s="70">
        <v>13</v>
      </c>
      <c r="B387" s="3" t="s">
        <v>40</v>
      </c>
      <c r="C387" s="3" t="s">
        <v>321</v>
      </c>
      <c r="D387" s="3" t="s">
        <v>108</v>
      </c>
      <c r="E387" s="3" t="s">
        <v>322</v>
      </c>
      <c r="F387" s="3" t="s">
        <v>141</v>
      </c>
      <c r="G387" s="3" t="s">
        <v>526</v>
      </c>
      <c r="H387" s="205">
        <v>1497</v>
      </c>
      <c r="I387" s="70">
        <v>1</v>
      </c>
      <c r="J387" s="206">
        <f>'เลย '!F48</f>
        <v>1211266.19</v>
      </c>
      <c r="K387" s="207">
        <f>'เลย '!AI48</f>
        <v>1257747.51</v>
      </c>
      <c r="L387" s="207">
        <f>'เลย '!AJ48</f>
        <v>1161147.1300000001</v>
      </c>
      <c r="M387" s="207">
        <f>'เลย '!AK48</f>
        <v>1190337.78</v>
      </c>
      <c r="N387" s="3"/>
      <c r="O387" s="3"/>
      <c r="P387" s="3"/>
      <c r="Q387" s="77">
        <f t="shared" si="16"/>
        <v>-29190.649999999907</v>
      </c>
      <c r="R387" s="78">
        <f t="shared" si="17"/>
        <v>775.64938543754181</v>
      </c>
    </row>
    <row r="388" spans="1:18" ht="24.6" customHeight="1" x14ac:dyDescent="0.7">
      <c r="A388" s="209">
        <v>5</v>
      </c>
      <c r="B388" s="210" t="s">
        <v>40</v>
      </c>
      <c r="C388" s="210"/>
      <c r="D388" s="210"/>
      <c r="E388" s="210" t="s">
        <v>56</v>
      </c>
      <c r="F388" s="210"/>
      <c r="G388" s="210" t="s">
        <v>324</v>
      </c>
      <c r="H388" s="213">
        <f>SUM(H375:H387)</f>
        <v>32707</v>
      </c>
      <c r="I388" s="209"/>
      <c r="J388" s="212">
        <f>SUM(J375:J387)</f>
        <v>16412809.200000001</v>
      </c>
      <c r="K388" s="212">
        <f>SUM(K375:K387)</f>
        <v>19086121.760000002</v>
      </c>
      <c r="L388" s="212">
        <f>SUM(L375:L387)</f>
        <v>16616408.719999999</v>
      </c>
      <c r="M388" s="212">
        <f>SUM(M375:M387)</f>
        <v>20257707.260000002</v>
      </c>
      <c r="N388" s="210">
        <v>12</v>
      </c>
      <c r="O388" s="210">
        <v>12</v>
      </c>
      <c r="P388" s="210">
        <f>N388-O388</f>
        <v>0</v>
      </c>
      <c r="Q388" s="77">
        <f t="shared" si="16"/>
        <v>-3641298.5400000028</v>
      </c>
      <c r="R388" s="78">
        <f>L388/H388</f>
        <v>508.03830128107131</v>
      </c>
    </row>
    <row r="389" spans="1:18" ht="24.6" customHeight="1" x14ac:dyDescent="0.7">
      <c r="A389" s="70">
        <v>1</v>
      </c>
      <c r="B389" s="3" t="s">
        <v>40</v>
      </c>
      <c r="C389" s="3" t="s">
        <v>325</v>
      </c>
      <c r="D389" s="3" t="s">
        <v>76</v>
      </c>
      <c r="E389" s="3" t="s">
        <v>326</v>
      </c>
      <c r="F389" s="3" t="s">
        <v>171</v>
      </c>
      <c r="G389" s="3" t="s">
        <v>327</v>
      </c>
      <c r="H389" s="205"/>
      <c r="I389" s="70"/>
      <c r="J389" s="206"/>
      <c r="K389" s="207"/>
      <c r="L389" s="208"/>
      <c r="M389" s="208"/>
      <c r="N389" s="3"/>
      <c r="O389" s="3"/>
      <c r="P389" s="3"/>
    </row>
    <row r="390" spans="1:18" ht="24.6" customHeight="1" x14ac:dyDescent="0.7">
      <c r="A390" s="70">
        <v>2</v>
      </c>
      <c r="B390" s="3" t="s">
        <v>40</v>
      </c>
      <c r="C390" s="3" t="s">
        <v>325</v>
      </c>
      <c r="D390" s="3" t="s">
        <v>76</v>
      </c>
      <c r="E390" s="3" t="s">
        <v>326</v>
      </c>
      <c r="F390" s="3" t="s">
        <v>141</v>
      </c>
      <c r="G390" s="3" t="s">
        <v>527</v>
      </c>
      <c r="H390" s="205">
        <v>1271</v>
      </c>
      <c r="I390" s="70">
        <v>1</v>
      </c>
      <c r="J390" s="206">
        <f>'เลย '!F49</f>
        <v>421240.38</v>
      </c>
      <c r="K390" s="207">
        <f>'เลย '!AI49</f>
        <v>424968.04000000004</v>
      </c>
      <c r="L390" s="207">
        <f>'เลย '!AJ49</f>
        <v>1073885.6200000001</v>
      </c>
      <c r="M390" s="207">
        <f>'เลย '!AK49</f>
        <v>1400021.0999999999</v>
      </c>
      <c r="N390" s="3"/>
      <c r="O390" s="3"/>
      <c r="P390" s="3"/>
      <c r="Q390" s="77">
        <f t="shared" si="16"/>
        <v>-326135.47999999975</v>
      </c>
      <c r="R390" s="78">
        <f t="shared" si="17"/>
        <v>844.91394177812754</v>
      </c>
    </row>
    <row r="391" spans="1:18" ht="24.6" customHeight="1" x14ac:dyDescent="0.7">
      <c r="A391" s="70">
        <v>3</v>
      </c>
      <c r="B391" s="3" t="s">
        <v>40</v>
      </c>
      <c r="C391" s="3" t="s">
        <v>325</v>
      </c>
      <c r="D391" s="3" t="s">
        <v>76</v>
      </c>
      <c r="E391" s="3" t="s">
        <v>326</v>
      </c>
      <c r="F391" s="3" t="s">
        <v>141</v>
      </c>
      <c r="G391" s="3" t="s">
        <v>528</v>
      </c>
      <c r="H391" s="205">
        <v>1365</v>
      </c>
      <c r="I391" s="70">
        <v>1</v>
      </c>
      <c r="J391" s="206">
        <f>'เลย '!F50</f>
        <v>296861.26</v>
      </c>
      <c r="K391" s="207">
        <f>'เลย '!AI50</f>
        <v>285757.78000000003</v>
      </c>
      <c r="L391" s="207">
        <f>'เลย '!AJ50</f>
        <v>2916117.42</v>
      </c>
      <c r="M391" s="207">
        <f>'เลย '!AK50</f>
        <v>3265082.6799999997</v>
      </c>
      <c r="N391" s="3"/>
      <c r="O391" s="3"/>
      <c r="P391" s="3"/>
      <c r="Q391" s="77">
        <f t="shared" si="16"/>
        <v>-348965.25999999978</v>
      </c>
      <c r="R391" s="78">
        <f t="shared" si="17"/>
        <v>2136.3497582417581</v>
      </c>
    </row>
    <row r="392" spans="1:18" ht="24.6" customHeight="1" x14ac:dyDescent="0.7">
      <c r="A392" s="70">
        <v>4</v>
      </c>
      <c r="B392" s="3" t="s">
        <v>40</v>
      </c>
      <c r="C392" s="3" t="s">
        <v>325</v>
      </c>
      <c r="D392" s="3" t="s">
        <v>76</v>
      </c>
      <c r="E392" s="3" t="s">
        <v>326</v>
      </c>
      <c r="F392" s="3" t="s">
        <v>141</v>
      </c>
      <c r="G392" s="3" t="s">
        <v>529</v>
      </c>
      <c r="H392" s="205">
        <v>2637</v>
      </c>
      <c r="I392" s="70">
        <v>2</v>
      </c>
      <c r="J392" s="206">
        <f>'เลย '!F51</f>
        <v>365922.83</v>
      </c>
      <c r="K392" s="207">
        <f>'เลย '!AI51</f>
        <v>355927.53</v>
      </c>
      <c r="L392" s="207">
        <f>'เลย '!AJ51</f>
        <v>2077096.51</v>
      </c>
      <c r="M392" s="207">
        <f>'เลย '!AK51</f>
        <v>2357203.5</v>
      </c>
      <c r="N392" s="3"/>
      <c r="O392" s="3"/>
      <c r="P392" s="3"/>
      <c r="Q392" s="77">
        <f t="shared" si="16"/>
        <v>-280106.99</v>
      </c>
      <c r="R392" s="78">
        <f t="shared" si="17"/>
        <v>787.67406522563522</v>
      </c>
    </row>
    <row r="393" spans="1:18" ht="24.6" customHeight="1" x14ac:dyDescent="0.7">
      <c r="A393" s="70">
        <v>5</v>
      </c>
      <c r="B393" s="3" t="s">
        <v>40</v>
      </c>
      <c r="C393" s="3" t="s">
        <v>325</v>
      </c>
      <c r="D393" s="3" t="s">
        <v>76</v>
      </c>
      <c r="E393" s="3" t="s">
        <v>326</v>
      </c>
      <c r="F393" s="3" t="s">
        <v>141</v>
      </c>
      <c r="G393" s="3" t="s">
        <v>530</v>
      </c>
      <c r="H393" s="205">
        <v>1170</v>
      </c>
      <c r="I393" s="70">
        <v>1</v>
      </c>
      <c r="J393" s="206">
        <f>'เลย '!F52</f>
        <v>328733.61</v>
      </c>
      <c r="K393" s="207">
        <f>'เลย '!AI52</f>
        <v>332143.24</v>
      </c>
      <c r="L393" s="207">
        <f>'เลย '!AJ52</f>
        <v>1740181.47</v>
      </c>
      <c r="M393" s="207">
        <f>'เลย '!AK52</f>
        <v>2071360.1300000001</v>
      </c>
      <c r="N393" s="3"/>
      <c r="O393" s="3"/>
      <c r="P393" s="3"/>
      <c r="Q393" s="77">
        <f t="shared" si="16"/>
        <v>-331178.66000000015</v>
      </c>
      <c r="R393" s="78">
        <f t="shared" si="17"/>
        <v>1487.3345897435897</v>
      </c>
    </row>
    <row r="394" spans="1:18" ht="24.6" customHeight="1" x14ac:dyDescent="0.7">
      <c r="A394" s="70">
        <v>6</v>
      </c>
      <c r="B394" s="3" t="s">
        <v>40</v>
      </c>
      <c r="C394" s="3" t="s">
        <v>325</v>
      </c>
      <c r="D394" s="3" t="s">
        <v>76</v>
      </c>
      <c r="E394" s="3" t="s">
        <v>326</v>
      </c>
      <c r="F394" s="3" t="s">
        <v>141</v>
      </c>
      <c r="G394" s="3" t="s">
        <v>531</v>
      </c>
      <c r="H394" s="205">
        <v>892</v>
      </c>
      <c r="I394" s="70">
        <v>1</v>
      </c>
      <c r="J394" s="206">
        <f>'เลย '!F53</f>
        <v>199399.01</v>
      </c>
      <c r="K394" s="207">
        <f>'เลย '!AI53</f>
        <v>190016.47</v>
      </c>
      <c r="L394" s="207">
        <f>'เลย '!AJ53</f>
        <v>1630310.1</v>
      </c>
      <c r="M394" s="207">
        <f>'เลย '!AK53</f>
        <v>1953390.62</v>
      </c>
      <c r="N394" s="3"/>
      <c r="O394" s="3"/>
      <c r="P394" s="3"/>
      <c r="Q394" s="77">
        <f t="shared" si="16"/>
        <v>-323080.52</v>
      </c>
      <c r="R394" s="78">
        <f t="shared" si="17"/>
        <v>1827.7019058295966</v>
      </c>
    </row>
    <row r="395" spans="1:18" ht="24.6" customHeight="1" x14ac:dyDescent="0.7">
      <c r="A395" s="209">
        <v>7</v>
      </c>
      <c r="B395" s="210" t="s">
        <v>40</v>
      </c>
      <c r="C395" s="210"/>
      <c r="D395" s="210"/>
      <c r="E395" s="210" t="s">
        <v>56</v>
      </c>
      <c r="F395" s="210"/>
      <c r="G395" s="210" t="s">
        <v>328</v>
      </c>
      <c r="H395" s="213">
        <f>SUM(H389:H394)</f>
        <v>7335</v>
      </c>
      <c r="I395" s="209"/>
      <c r="J395" s="212">
        <f>SUM(J389:J394)</f>
        <v>1612157.09</v>
      </c>
      <c r="K395" s="212">
        <f>SUM(K389:K394)</f>
        <v>1588813.06</v>
      </c>
      <c r="L395" s="212">
        <f>SUM(L389:L394)</f>
        <v>9437591.1199999992</v>
      </c>
      <c r="M395" s="212">
        <f>SUM(M389:M394)</f>
        <v>11047058.030000001</v>
      </c>
      <c r="N395" s="210">
        <v>5</v>
      </c>
      <c r="O395" s="210">
        <v>5</v>
      </c>
      <c r="P395" s="210">
        <f>N395-O395</f>
        <v>0</v>
      </c>
      <c r="Q395" s="77">
        <f t="shared" si="16"/>
        <v>-1609466.910000002</v>
      </c>
      <c r="R395" s="78">
        <f>L395/H395</f>
        <v>1286.6518227675526</v>
      </c>
    </row>
    <row r="396" spans="1:18" ht="24.6" customHeight="1" x14ac:dyDescent="0.7">
      <c r="A396" s="70">
        <v>1</v>
      </c>
      <c r="B396" s="3" t="s">
        <v>40</v>
      </c>
      <c r="C396" s="3" t="s">
        <v>329</v>
      </c>
      <c r="D396" s="3" t="s">
        <v>82</v>
      </c>
      <c r="E396" s="3" t="s">
        <v>330</v>
      </c>
      <c r="F396" s="3" t="s">
        <v>171</v>
      </c>
      <c r="G396" s="3" t="s">
        <v>331</v>
      </c>
      <c r="H396" s="205"/>
      <c r="I396" s="70"/>
      <c r="J396" s="206"/>
      <c r="K396" s="207"/>
      <c r="L396" s="208"/>
      <c r="M396" s="208"/>
      <c r="N396" s="3"/>
      <c r="O396" s="3"/>
      <c r="P396" s="3"/>
    </row>
    <row r="397" spans="1:18" ht="24.6" customHeight="1" x14ac:dyDescent="0.7">
      <c r="A397" s="70">
        <v>2</v>
      </c>
      <c r="B397" s="3" t="s">
        <v>40</v>
      </c>
      <c r="C397" s="3" t="s">
        <v>329</v>
      </c>
      <c r="D397" s="3" t="s">
        <v>82</v>
      </c>
      <c r="E397" s="3" t="s">
        <v>330</v>
      </c>
      <c r="F397" s="3" t="s">
        <v>141</v>
      </c>
      <c r="G397" s="3" t="s">
        <v>532</v>
      </c>
      <c r="H397" s="205">
        <v>2178</v>
      </c>
      <c r="I397" s="70">
        <v>2</v>
      </c>
      <c r="J397" s="206">
        <f>'เลย '!F54</f>
        <v>426986.57</v>
      </c>
      <c r="K397" s="207">
        <f>'เลย '!AI54</f>
        <v>832381.0299999998</v>
      </c>
      <c r="L397" s="207">
        <f>'เลย '!AJ54</f>
        <v>3809887.3</v>
      </c>
      <c r="M397" s="207">
        <f>'เลย '!AK54</f>
        <v>3404351.27</v>
      </c>
      <c r="N397" s="3"/>
      <c r="O397" s="3"/>
      <c r="P397" s="3"/>
      <c r="Q397" s="77">
        <f t="shared" si="16"/>
        <v>405536.0299999998</v>
      </c>
      <c r="R397" s="78">
        <f t="shared" si="17"/>
        <v>1749.2595500459136</v>
      </c>
    </row>
    <row r="398" spans="1:18" ht="24.6" customHeight="1" x14ac:dyDescent="0.7">
      <c r="A398" s="70">
        <v>3</v>
      </c>
      <c r="B398" s="3" t="s">
        <v>40</v>
      </c>
      <c r="C398" s="3" t="s">
        <v>329</v>
      </c>
      <c r="D398" s="3" t="s">
        <v>82</v>
      </c>
      <c r="E398" s="3" t="s">
        <v>330</v>
      </c>
      <c r="F398" s="3" t="s">
        <v>141</v>
      </c>
      <c r="G398" s="3" t="s">
        <v>533</v>
      </c>
      <c r="H398" s="205">
        <v>1575</v>
      </c>
      <c r="I398" s="70">
        <v>2</v>
      </c>
      <c r="J398" s="206">
        <f>'เลย '!F55</f>
        <v>315402.55</v>
      </c>
      <c r="K398" s="207">
        <f>'เลย '!AI55</f>
        <v>638347.06999999995</v>
      </c>
      <c r="L398" s="207">
        <f>'เลย '!AJ55</f>
        <v>2342101</v>
      </c>
      <c r="M398" s="207">
        <f>'เลย '!AK55</f>
        <v>2110874.81</v>
      </c>
      <c r="N398" s="3"/>
      <c r="O398" s="3"/>
      <c r="P398" s="3"/>
      <c r="Q398" s="77">
        <f t="shared" si="16"/>
        <v>231226.18999999994</v>
      </c>
      <c r="R398" s="78">
        <f t="shared" si="17"/>
        <v>1487.0482539682539</v>
      </c>
    </row>
    <row r="399" spans="1:18" ht="24.6" customHeight="1" x14ac:dyDescent="0.7">
      <c r="A399" s="70">
        <v>4</v>
      </c>
      <c r="B399" s="3" t="s">
        <v>40</v>
      </c>
      <c r="C399" s="3" t="s">
        <v>329</v>
      </c>
      <c r="D399" s="3" t="s">
        <v>82</v>
      </c>
      <c r="E399" s="3" t="s">
        <v>330</v>
      </c>
      <c r="F399" s="3" t="s">
        <v>141</v>
      </c>
      <c r="G399" s="3" t="s">
        <v>534</v>
      </c>
      <c r="H399" s="205">
        <v>1425</v>
      </c>
      <c r="I399" s="70">
        <v>1</v>
      </c>
      <c r="J399" s="206">
        <f>'เลย '!F56</f>
        <v>163659.85</v>
      </c>
      <c r="K399" s="207">
        <f>'เลย '!AI56</f>
        <v>213713.38999999998</v>
      </c>
      <c r="L399" s="207">
        <f>'เลย '!AJ56</f>
        <v>2312568.5599999996</v>
      </c>
      <c r="M399" s="207">
        <f>'เลย '!AK56</f>
        <v>2166976.37</v>
      </c>
      <c r="N399" s="3"/>
      <c r="O399" s="3"/>
      <c r="P399" s="3"/>
      <c r="Q399" s="77">
        <f t="shared" si="16"/>
        <v>145592.18999999948</v>
      </c>
      <c r="R399" s="78">
        <f t="shared" si="17"/>
        <v>1622.8551298245611</v>
      </c>
    </row>
    <row r="400" spans="1:18" ht="24.6" customHeight="1" x14ac:dyDescent="0.7">
      <c r="A400" s="70">
        <v>5</v>
      </c>
      <c r="B400" s="3" t="s">
        <v>40</v>
      </c>
      <c r="C400" s="3" t="s">
        <v>329</v>
      </c>
      <c r="D400" s="3" t="s">
        <v>82</v>
      </c>
      <c r="E400" s="3" t="s">
        <v>330</v>
      </c>
      <c r="F400" s="3" t="s">
        <v>141</v>
      </c>
      <c r="G400" s="3" t="s">
        <v>535</v>
      </c>
      <c r="H400" s="205">
        <v>1893</v>
      </c>
      <c r="I400" s="70">
        <v>2</v>
      </c>
      <c r="J400" s="206">
        <f>'เลย '!F57</f>
        <v>523512.35</v>
      </c>
      <c r="K400" s="207">
        <f>'เลย '!AI57</f>
        <v>682111.73999999987</v>
      </c>
      <c r="L400" s="207">
        <f>'เลย '!AJ57</f>
        <v>2009463.71</v>
      </c>
      <c r="M400" s="207">
        <f>'เลย '!AK57</f>
        <v>1694164.36</v>
      </c>
      <c r="N400" s="3"/>
      <c r="O400" s="3"/>
      <c r="P400" s="3"/>
      <c r="Q400" s="77">
        <f t="shared" si="16"/>
        <v>315299.34999999986</v>
      </c>
      <c r="R400" s="78">
        <f t="shared" si="17"/>
        <v>1061.523354463814</v>
      </c>
    </row>
    <row r="401" spans="1:18" ht="24.6" customHeight="1" x14ac:dyDescent="0.7">
      <c r="A401" s="70">
        <v>6</v>
      </c>
      <c r="B401" s="3" t="s">
        <v>40</v>
      </c>
      <c r="C401" s="3" t="s">
        <v>329</v>
      </c>
      <c r="D401" s="3" t="s">
        <v>82</v>
      </c>
      <c r="E401" s="3" t="s">
        <v>330</v>
      </c>
      <c r="F401" s="3" t="s">
        <v>141</v>
      </c>
      <c r="G401" s="3" t="s">
        <v>536</v>
      </c>
      <c r="H401" s="205">
        <v>2527</v>
      </c>
      <c r="I401" s="70">
        <v>2</v>
      </c>
      <c r="J401" s="206">
        <f>'เลย '!F58</f>
        <v>514881</v>
      </c>
      <c r="K401" s="207">
        <f>'เลย '!AI58</f>
        <v>822841.14999999991</v>
      </c>
      <c r="L401" s="207">
        <f>'เลย '!AJ58</f>
        <v>4226693.9800000004</v>
      </c>
      <c r="M401" s="207">
        <f>'เลย '!AK58</f>
        <v>3714228.33</v>
      </c>
      <c r="N401" s="3"/>
      <c r="O401" s="3"/>
      <c r="P401" s="3"/>
      <c r="Q401" s="77">
        <f t="shared" ref="Q401:Q450" si="18">L401-M401</f>
        <v>512465.65000000037</v>
      </c>
      <c r="R401" s="78">
        <f t="shared" ref="R401:R449" si="19">L401/H401</f>
        <v>1672.6133676296006</v>
      </c>
    </row>
    <row r="402" spans="1:18" ht="24.6" customHeight="1" x14ac:dyDescent="0.7">
      <c r="A402" s="209">
        <v>7</v>
      </c>
      <c r="B402" s="210" t="s">
        <v>40</v>
      </c>
      <c r="C402" s="210"/>
      <c r="D402" s="210"/>
      <c r="E402" s="210" t="s">
        <v>56</v>
      </c>
      <c r="F402" s="210"/>
      <c r="G402" s="210" t="s">
        <v>332</v>
      </c>
      <c r="H402" s="213">
        <f>SUM(H396:H401)</f>
        <v>9598</v>
      </c>
      <c r="I402" s="209"/>
      <c r="J402" s="212">
        <f>SUM(J396:J401)</f>
        <v>1944442.3199999998</v>
      </c>
      <c r="K402" s="212">
        <f>SUM(K396:K401)</f>
        <v>3189394.3799999994</v>
      </c>
      <c r="L402" s="212">
        <f>SUM(L396:L401)</f>
        <v>14700714.550000001</v>
      </c>
      <c r="M402" s="212">
        <f>SUM(M396:M401)</f>
        <v>13090595.140000001</v>
      </c>
      <c r="N402" s="210">
        <v>5</v>
      </c>
      <c r="O402" s="210">
        <v>5</v>
      </c>
      <c r="P402" s="210">
        <f>N402-O402</f>
        <v>0</v>
      </c>
      <c r="Q402" s="77">
        <f t="shared" si="18"/>
        <v>1610119.4100000001</v>
      </c>
      <c r="R402" s="78">
        <f>L402/H402</f>
        <v>1531.6435246926444</v>
      </c>
    </row>
    <row r="403" spans="1:18" ht="24.6" customHeight="1" x14ac:dyDescent="0.7">
      <c r="A403" s="70">
        <v>1</v>
      </c>
      <c r="B403" s="3" t="s">
        <v>40</v>
      </c>
      <c r="C403" s="3" t="s">
        <v>333</v>
      </c>
      <c r="D403" s="3" t="s">
        <v>87</v>
      </c>
      <c r="E403" s="3" t="s">
        <v>334</v>
      </c>
      <c r="F403" s="3" t="s">
        <v>171</v>
      </c>
      <c r="G403" s="3" t="s">
        <v>335</v>
      </c>
      <c r="H403" s="205"/>
      <c r="I403" s="70"/>
      <c r="J403" s="206"/>
      <c r="K403" s="207"/>
      <c r="L403" s="208"/>
      <c r="M403" s="208"/>
      <c r="N403" s="3"/>
      <c r="O403" s="3"/>
      <c r="P403" s="3"/>
    </row>
    <row r="404" spans="1:18" ht="24.6" customHeight="1" x14ac:dyDescent="0.7">
      <c r="A404" s="70">
        <v>2</v>
      </c>
      <c r="B404" s="3" t="s">
        <v>40</v>
      </c>
      <c r="C404" s="3" t="s">
        <v>333</v>
      </c>
      <c r="D404" s="3" t="s">
        <v>87</v>
      </c>
      <c r="E404" s="3" t="s">
        <v>334</v>
      </c>
      <c r="F404" s="3" t="s">
        <v>141</v>
      </c>
      <c r="G404" s="3" t="s">
        <v>537</v>
      </c>
      <c r="H404" s="205">
        <v>1798</v>
      </c>
      <c r="I404" s="70">
        <v>2</v>
      </c>
      <c r="J404" s="206">
        <f>'เลย '!F59</f>
        <v>539634.66</v>
      </c>
      <c r="K404" s="207">
        <f>'เลย '!AI59</f>
        <v>496958.42000000004</v>
      </c>
      <c r="L404" s="207">
        <f>'เลย '!AJ59</f>
        <v>1205876.1400000001</v>
      </c>
      <c r="M404" s="207">
        <f>'เลย '!AK59</f>
        <v>1022800.93</v>
      </c>
      <c r="N404" s="3"/>
      <c r="O404" s="3"/>
      <c r="P404" s="3"/>
      <c r="Q404" s="77">
        <f t="shared" si="18"/>
        <v>183075.21000000008</v>
      </c>
      <c r="R404" s="78">
        <f t="shared" si="19"/>
        <v>670.67638487208012</v>
      </c>
    </row>
    <row r="405" spans="1:18" ht="24.6" customHeight="1" x14ac:dyDescent="0.7">
      <c r="A405" s="70">
        <v>3</v>
      </c>
      <c r="B405" s="3" t="s">
        <v>40</v>
      </c>
      <c r="C405" s="3" t="s">
        <v>333</v>
      </c>
      <c r="D405" s="3" t="s">
        <v>87</v>
      </c>
      <c r="E405" s="3" t="s">
        <v>334</v>
      </c>
      <c r="F405" s="3" t="s">
        <v>141</v>
      </c>
      <c r="G405" s="3" t="s">
        <v>538</v>
      </c>
      <c r="H405" s="205">
        <v>2341</v>
      </c>
      <c r="I405" s="70">
        <v>2</v>
      </c>
      <c r="J405" s="206">
        <f>'เลย '!F60</f>
        <v>688249.64</v>
      </c>
      <c r="K405" s="207">
        <f>'เลย '!AI60</f>
        <v>626280.17000000004</v>
      </c>
      <c r="L405" s="207">
        <f>'เลย '!AJ60</f>
        <v>18920673.510000002</v>
      </c>
      <c r="M405" s="207">
        <f>'เลย '!AK60</f>
        <v>19557383.550000001</v>
      </c>
      <c r="N405" s="3"/>
      <c r="O405" s="3"/>
      <c r="P405" s="3"/>
      <c r="Q405" s="77">
        <f t="shared" si="18"/>
        <v>-636710.03999999911</v>
      </c>
      <c r="R405" s="78">
        <f t="shared" si="19"/>
        <v>8082.3039342161474</v>
      </c>
    </row>
    <row r="406" spans="1:18" ht="24.6" customHeight="1" x14ac:dyDescent="0.7">
      <c r="A406" s="70">
        <v>4</v>
      </c>
      <c r="B406" s="3" t="s">
        <v>40</v>
      </c>
      <c r="C406" s="3" t="s">
        <v>333</v>
      </c>
      <c r="D406" s="3" t="s">
        <v>87</v>
      </c>
      <c r="E406" s="3" t="s">
        <v>334</v>
      </c>
      <c r="F406" s="3" t="s">
        <v>141</v>
      </c>
      <c r="G406" s="3" t="s">
        <v>539</v>
      </c>
      <c r="H406" s="205">
        <v>2890</v>
      </c>
      <c r="I406" s="70">
        <v>2</v>
      </c>
      <c r="J406" s="206">
        <f>'เลย '!F61</f>
        <v>379744.2</v>
      </c>
      <c r="K406" s="207">
        <f>'เลย '!AI61</f>
        <v>271587.69</v>
      </c>
      <c r="L406" s="207">
        <f>'เลย '!AJ61</f>
        <v>3208971.74</v>
      </c>
      <c r="M406" s="207">
        <f>'เลย '!AK61</f>
        <v>3516420.55</v>
      </c>
      <c r="N406" s="3"/>
      <c r="O406" s="3"/>
      <c r="P406" s="3"/>
      <c r="Q406" s="77">
        <f t="shared" si="18"/>
        <v>-307448.80999999959</v>
      </c>
      <c r="R406" s="78">
        <f t="shared" si="19"/>
        <v>1110.3708442906575</v>
      </c>
    </row>
    <row r="407" spans="1:18" ht="24.6" customHeight="1" x14ac:dyDescent="0.7">
      <c r="A407" s="70">
        <v>5</v>
      </c>
      <c r="B407" s="3" t="s">
        <v>40</v>
      </c>
      <c r="C407" s="3" t="s">
        <v>333</v>
      </c>
      <c r="D407" s="3" t="s">
        <v>87</v>
      </c>
      <c r="E407" s="3" t="s">
        <v>334</v>
      </c>
      <c r="F407" s="3" t="s">
        <v>141</v>
      </c>
      <c r="G407" s="3" t="s">
        <v>540</v>
      </c>
      <c r="H407" s="205">
        <v>2426</v>
      </c>
      <c r="I407" s="70">
        <v>2</v>
      </c>
      <c r="J407" s="206">
        <f>'เลย '!F62</f>
        <v>511141.74</v>
      </c>
      <c r="K407" s="207">
        <f>'เลย '!AI62</f>
        <v>505334.55</v>
      </c>
      <c r="L407" s="207">
        <f>'เลย '!AJ62</f>
        <v>2217803.62</v>
      </c>
      <c r="M407" s="207">
        <f>'เลย '!AK62</f>
        <v>2065962.74</v>
      </c>
      <c r="N407" s="3"/>
      <c r="O407" s="3"/>
      <c r="P407" s="3"/>
      <c r="Q407" s="77">
        <f t="shared" si="18"/>
        <v>151840.88000000012</v>
      </c>
      <c r="R407" s="78">
        <f t="shared" si="19"/>
        <v>914.18121187139332</v>
      </c>
    </row>
    <row r="408" spans="1:18" ht="24.6" customHeight="1" x14ac:dyDescent="0.7">
      <c r="A408" s="70">
        <v>6</v>
      </c>
      <c r="B408" s="3" t="s">
        <v>40</v>
      </c>
      <c r="C408" s="3" t="s">
        <v>333</v>
      </c>
      <c r="D408" s="3" t="s">
        <v>87</v>
      </c>
      <c r="E408" s="3" t="s">
        <v>334</v>
      </c>
      <c r="F408" s="3" t="s">
        <v>141</v>
      </c>
      <c r="G408" s="3" t="s">
        <v>541</v>
      </c>
      <c r="H408" s="205">
        <v>642</v>
      </c>
      <c r="I408" s="70">
        <v>1</v>
      </c>
      <c r="J408" s="206">
        <f>'เลย '!F63</f>
        <v>381308.45</v>
      </c>
      <c r="K408" s="207">
        <f>'เลย '!AI63</f>
        <v>341740.03</v>
      </c>
      <c r="L408" s="207">
        <f>'เลย '!AJ63</f>
        <v>1174078.8400000001</v>
      </c>
      <c r="M408" s="207">
        <f>'เลย '!AK63</f>
        <v>1148630.79</v>
      </c>
      <c r="N408" s="3"/>
      <c r="O408" s="3"/>
      <c r="P408" s="3"/>
      <c r="Q408" s="77">
        <f t="shared" si="18"/>
        <v>25448.050000000047</v>
      </c>
      <c r="R408" s="78">
        <f t="shared" si="19"/>
        <v>1828.7832398753894</v>
      </c>
    </row>
    <row r="409" spans="1:18" ht="24.6" customHeight="1" x14ac:dyDescent="0.7">
      <c r="A409" s="70">
        <v>7</v>
      </c>
      <c r="B409" s="3" t="s">
        <v>40</v>
      </c>
      <c r="C409" s="3" t="s">
        <v>333</v>
      </c>
      <c r="D409" s="3" t="s">
        <v>87</v>
      </c>
      <c r="E409" s="3" t="s">
        <v>334</v>
      </c>
      <c r="F409" s="3" t="s">
        <v>141</v>
      </c>
      <c r="G409" s="3" t="s">
        <v>542</v>
      </c>
      <c r="H409" s="205">
        <v>701</v>
      </c>
      <c r="I409" s="70">
        <v>1</v>
      </c>
      <c r="J409" s="206">
        <f>'เลย '!F64</f>
        <v>648433.11</v>
      </c>
      <c r="K409" s="207">
        <f>'เลย '!AI64</f>
        <v>627519.01</v>
      </c>
      <c r="L409" s="207">
        <f>'เลย '!AJ64</f>
        <v>817904.92</v>
      </c>
      <c r="M409" s="207">
        <f>'เลย '!AK64</f>
        <v>867160.32000000007</v>
      </c>
      <c r="N409" s="3"/>
      <c r="O409" s="3"/>
      <c r="P409" s="3"/>
      <c r="Q409" s="77">
        <f t="shared" si="18"/>
        <v>-49255.400000000023</v>
      </c>
      <c r="R409" s="78">
        <f t="shared" si="19"/>
        <v>1166.768787446505</v>
      </c>
    </row>
    <row r="410" spans="1:18" ht="24.6" customHeight="1" x14ac:dyDescent="0.7">
      <c r="A410" s="70">
        <v>8</v>
      </c>
      <c r="B410" s="3" t="s">
        <v>40</v>
      </c>
      <c r="C410" s="3" t="s">
        <v>333</v>
      </c>
      <c r="D410" s="3" t="s">
        <v>87</v>
      </c>
      <c r="E410" s="3" t="s">
        <v>334</v>
      </c>
      <c r="F410" s="3" t="s">
        <v>141</v>
      </c>
      <c r="G410" s="3" t="s">
        <v>543</v>
      </c>
      <c r="H410" s="205">
        <v>803</v>
      </c>
      <c r="I410" s="70">
        <v>1</v>
      </c>
      <c r="J410" s="206">
        <f>'เลย '!F65</f>
        <v>639651.48</v>
      </c>
      <c r="K410" s="207">
        <f>'เลย '!AI65</f>
        <v>609646.18999999994</v>
      </c>
      <c r="L410" s="207">
        <f>'เลย '!AJ65</f>
        <v>1926217.37</v>
      </c>
      <c r="M410" s="207">
        <f>'เลย '!AK65</f>
        <v>1825772.23</v>
      </c>
      <c r="N410" s="3"/>
      <c r="O410" s="3"/>
      <c r="P410" s="3"/>
      <c r="Q410" s="77">
        <f t="shared" si="18"/>
        <v>100445.14000000013</v>
      </c>
      <c r="R410" s="78">
        <f t="shared" si="19"/>
        <v>2398.7763013698632</v>
      </c>
    </row>
    <row r="411" spans="1:18" ht="24.6" customHeight="1" x14ac:dyDescent="0.7">
      <c r="A411" s="209">
        <v>8</v>
      </c>
      <c r="B411" s="210" t="s">
        <v>40</v>
      </c>
      <c r="C411" s="210"/>
      <c r="D411" s="210"/>
      <c r="E411" s="210" t="s">
        <v>56</v>
      </c>
      <c r="F411" s="210"/>
      <c r="G411" s="210" t="s">
        <v>336</v>
      </c>
      <c r="H411" s="213">
        <f>SUM(H404:H410)</f>
        <v>11601</v>
      </c>
      <c r="I411" s="209"/>
      <c r="J411" s="212">
        <f>SUM(J403:J410)</f>
        <v>3788163.2800000003</v>
      </c>
      <c r="K411" s="212">
        <f>SUM(K403:K410)</f>
        <v>3479066.06</v>
      </c>
      <c r="L411" s="212">
        <f>SUM(L403:L410)</f>
        <v>29471526.140000004</v>
      </c>
      <c r="M411" s="212">
        <f>SUM(M403:M410)</f>
        <v>30004131.109999999</v>
      </c>
      <c r="N411" s="210">
        <v>7</v>
      </c>
      <c r="O411" s="210">
        <v>7</v>
      </c>
      <c r="P411" s="210">
        <f>N411-O411</f>
        <v>0</v>
      </c>
      <c r="Q411" s="77">
        <f t="shared" si="18"/>
        <v>-532604.96999999508</v>
      </c>
      <c r="R411" s="78">
        <f>L411/H411</f>
        <v>2540.4298026032243</v>
      </c>
    </row>
    <row r="412" spans="1:18" ht="24.6" customHeight="1" x14ac:dyDescent="0.7">
      <c r="A412" s="70">
        <v>1</v>
      </c>
      <c r="B412" s="3" t="s">
        <v>40</v>
      </c>
      <c r="C412" s="3" t="s">
        <v>337</v>
      </c>
      <c r="D412" s="3" t="s">
        <v>93</v>
      </c>
      <c r="E412" s="3" t="s">
        <v>338</v>
      </c>
      <c r="F412" s="3" t="s">
        <v>171</v>
      </c>
      <c r="G412" s="3" t="s">
        <v>339</v>
      </c>
      <c r="H412" s="205"/>
      <c r="I412" s="70"/>
      <c r="J412" s="206"/>
      <c r="K412" s="207"/>
      <c r="L412" s="208"/>
      <c r="M412" s="208"/>
      <c r="N412" s="3"/>
      <c r="O412" s="3"/>
      <c r="P412" s="3"/>
    </row>
    <row r="413" spans="1:18" ht="24.6" customHeight="1" x14ac:dyDescent="0.7">
      <c r="A413" s="70">
        <v>2</v>
      </c>
      <c r="B413" s="3" t="s">
        <v>40</v>
      </c>
      <c r="C413" s="3" t="s">
        <v>337</v>
      </c>
      <c r="D413" s="3" t="s">
        <v>93</v>
      </c>
      <c r="E413" s="3" t="s">
        <v>338</v>
      </c>
      <c r="F413" s="3" t="s">
        <v>141</v>
      </c>
      <c r="G413" s="3" t="s">
        <v>544</v>
      </c>
      <c r="H413" s="205">
        <v>3708</v>
      </c>
      <c r="I413" s="70">
        <v>3</v>
      </c>
      <c r="J413" s="206">
        <f>'เลย '!F66</f>
        <v>449259.57</v>
      </c>
      <c r="K413" s="207">
        <f>'เลย '!AI66</f>
        <v>491247.41000000003</v>
      </c>
      <c r="L413" s="207">
        <f>'เลย '!AJ66</f>
        <v>1619983.73</v>
      </c>
      <c r="M413" s="207">
        <f>'เลย '!AK66</f>
        <v>2073523.73</v>
      </c>
      <c r="N413" s="3"/>
      <c r="O413" s="3"/>
      <c r="P413" s="3"/>
      <c r="Q413" s="77">
        <f t="shared" si="18"/>
        <v>-453540</v>
      </c>
      <c r="R413" s="78">
        <f t="shared" si="19"/>
        <v>436.88881607335492</v>
      </c>
    </row>
    <row r="414" spans="1:18" ht="24.6" customHeight="1" x14ac:dyDescent="0.7">
      <c r="A414" s="70">
        <v>3</v>
      </c>
      <c r="B414" s="3" t="s">
        <v>40</v>
      </c>
      <c r="C414" s="3" t="s">
        <v>337</v>
      </c>
      <c r="D414" s="3" t="s">
        <v>93</v>
      </c>
      <c r="E414" s="3" t="s">
        <v>338</v>
      </c>
      <c r="F414" s="3" t="s">
        <v>141</v>
      </c>
      <c r="G414" s="3" t="s">
        <v>545</v>
      </c>
      <c r="H414" s="205">
        <v>6916</v>
      </c>
      <c r="I414" s="70">
        <v>5</v>
      </c>
      <c r="J414" s="206">
        <f>'เลย '!F67</f>
        <v>366470.15</v>
      </c>
      <c r="K414" s="207">
        <f>'เลย '!AI67</f>
        <v>436736.25</v>
      </c>
      <c r="L414" s="207">
        <f>'เลย '!AJ67</f>
        <v>4542483.07</v>
      </c>
      <c r="M414" s="207">
        <f>'เลย '!AK67</f>
        <v>4578091.24</v>
      </c>
      <c r="N414" s="3"/>
      <c r="O414" s="3"/>
      <c r="P414" s="3"/>
      <c r="Q414" s="77">
        <f t="shared" si="18"/>
        <v>-35608.169999999925</v>
      </c>
      <c r="R414" s="78">
        <f t="shared" si="19"/>
        <v>656.80784702139965</v>
      </c>
    </row>
    <row r="415" spans="1:18" ht="24.6" customHeight="1" x14ac:dyDescent="0.7">
      <c r="A415" s="70">
        <v>4</v>
      </c>
      <c r="B415" s="3" t="s">
        <v>40</v>
      </c>
      <c r="C415" s="3" t="s">
        <v>337</v>
      </c>
      <c r="D415" s="3" t="s">
        <v>93</v>
      </c>
      <c r="E415" s="3" t="s">
        <v>338</v>
      </c>
      <c r="F415" s="3" t="s">
        <v>141</v>
      </c>
      <c r="G415" s="3" t="s">
        <v>546</v>
      </c>
      <c r="H415" s="205">
        <v>4950</v>
      </c>
      <c r="I415" s="70">
        <v>4</v>
      </c>
      <c r="J415" s="206">
        <f>'เลย '!F68</f>
        <v>270261.09999999998</v>
      </c>
      <c r="K415" s="207">
        <f>'เลย '!AI68</f>
        <v>853336.52</v>
      </c>
      <c r="L415" s="207">
        <f>'เลย '!AJ68</f>
        <v>3264786.02</v>
      </c>
      <c r="M415" s="207">
        <f>'เลย '!AK68</f>
        <v>3562089.83</v>
      </c>
      <c r="N415" s="3"/>
      <c r="O415" s="3"/>
      <c r="P415" s="3"/>
      <c r="Q415" s="77">
        <f t="shared" si="18"/>
        <v>-297303.81000000006</v>
      </c>
      <c r="R415" s="78">
        <f t="shared" si="19"/>
        <v>659.55273131313129</v>
      </c>
    </row>
    <row r="416" spans="1:18" ht="24.6" customHeight="1" x14ac:dyDescent="0.7">
      <c r="A416" s="70">
        <v>5</v>
      </c>
      <c r="B416" s="3" t="s">
        <v>40</v>
      </c>
      <c r="C416" s="3" t="s">
        <v>337</v>
      </c>
      <c r="D416" s="3" t="s">
        <v>93</v>
      </c>
      <c r="E416" s="3" t="s">
        <v>338</v>
      </c>
      <c r="F416" s="3" t="s">
        <v>141</v>
      </c>
      <c r="G416" s="3" t="s">
        <v>547</v>
      </c>
      <c r="H416" s="205">
        <v>3876</v>
      </c>
      <c r="I416" s="70">
        <v>3</v>
      </c>
      <c r="J416" s="206">
        <f>'เลย '!F69</f>
        <v>768553.29</v>
      </c>
      <c r="K416" s="207">
        <f>'เลย '!AI69</f>
        <v>1716970.81</v>
      </c>
      <c r="L416" s="207">
        <f>'เลย '!AJ69</f>
        <v>3545565.68</v>
      </c>
      <c r="M416" s="207">
        <f>'เลย '!AK69</f>
        <v>3429470.45</v>
      </c>
      <c r="N416" s="3"/>
      <c r="O416" s="3"/>
      <c r="P416" s="3"/>
      <c r="Q416" s="77">
        <f t="shared" si="18"/>
        <v>116095.22999999998</v>
      </c>
      <c r="R416" s="78">
        <f t="shared" si="19"/>
        <v>914.74862745098039</v>
      </c>
    </row>
    <row r="417" spans="1:18" ht="24.6" customHeight="1" x14ac:dyDescent="0.7">
      <c r="A417" s="70">
        <v>6</v>
      </c>
      <c r="B417" s="3" t="s">
        <v>40</v>
      </c>
      <c r="C417" s="3" t="s">
        <v>337</v>
      </c>
      <c r="D417" s="3" t="s">
        <v>93</v>
      </c>
      <c r="E417" s="3" t="s">
        <v>338</v>
      </c>
      <c r="F417" s="3" t="s">
        <v>141</v>
      </c>
      <c r="G417" s="3" t="s">
        <v>548</v>
      </c>
      <c r="H417" s="205">
        <v>1854</v>
      </c>
      <c r="I417" s="70">
        <v>2</v>
      </c>
      <c r="J417" s="206">
        <f>'เลย '!F70</f>
        <v>693998.37</v>
      </c>
      <c r="K417" s="207">
        <f>'เลย '!AI70</f>
        <v>754254.65999999992</v>
      </c>
      <c r="L417" s="207">
        <f>'เลย '!AJ70</f>
        <v>313687.7</v>
      </c>
      <c r="M417" s="207">
        <f>'เลย '!AK70</f>
        <v>1017667.79</v>
      </c>
      <c r="N417" s="3"/>
      <c r="O417" s="3"/>
      <c r="P417" s="3"/>
      <c r="Q417" s="77">
        <f t="shared" si="18"/>
        <v>-703980.09000000008</v>
      </c>
      <c r="R417" s="78">
        <f t="shared" si="19"/>
        <v>169.19509169363539</v>
      </c>
    </row>
    <row r="418" spans="1:18" ht="24.6" customHeight="1" x14ac:dyDescent="0.7">
      <c r="A418" s="70">
        <v>7</v>
      </c>
      <c r="B418" s="3" t="s">
        <v>40</v>
      </c>
      <c r="C418" s="3" t="s">
        <v>337</v>
      </c>
      <c r="D418" s="3" t="s">
        <v>93</v>
      </c>
      <c r="E418" s="3" t="s">
        <v>338</v>
      </c>
      <c r="F418" s="3" t="s">
        <v>141</v>
      </c>
      <c r="G418" s="3" t="s">
        <v>549</v>
      </c>
      <c r="H418" s="205">
        <v>6037</v>
      </c>
      <c r="I418" s="70">
        <v>5</v>
      </c>
      <c r="J418" s="206">
        <f>'เลย '!F71</f>
        <v>283982.90000000002</v>
      </c>
      <c r="K418" s="207">
        <f>'เลย '!AI71</f>
        <v>375882.2799999998</v>
      </c>
      <c r="L418" s="207">
        <f>'เลย '!AJ71</f>
        <v>3561775.7699999996</v>
      </c>
      <c r="M418" s="207">
        <f>'เลย '!AK71</f>
        <v>3632740.4200000004</v>
      </c>
      <c r="N418" s="3"/>
      <c r="O418" s="3"/>
      <c r="P418" s="3"/>
      <c r="Q418" s="77">
        <f t="shared" si="18"/>
        <v>-70964.650000000838</v>
      </c>
      <c r="R418" s="78">
        <f t="shared" si="19"/>
        <v>589.99101706145427</v>
      </c>
    </row>
    <row r="419" spans="1:18" ht="24.6" customHeight="1" x14ac:dyDescent="0.7">
      <c r="A419" s="70">
        <v>8</v>
      </c>
      <c r="B419" s="3" t="s">
        <v>40</v>
      </c>
      <c r="C419" s="3" t="s">
        <v>337</v>
      </c>
      <c r="D419" s="3" t="s">
        <v>93</v>
      </c>
      <c r="E419" s="3" t="s">
        <v>338</v>
      </c>
      <c r="F419" s="3" t="s">
        <v>141</v>
      </c>
      <c r="G419" s="3" t="s">
        <v>550</v>
      </c>
      <c r="H419" s="205">
        <v>1678</v>
      </c>
      <c r="I419" s="70">
        <v>2</v>
      </c>
      <c r="J419" s="206">
        <f>'เลย '!F72</f>
        <v>397877.71</v>
      </c>
      <c r="K419" s="207">
        <f>'เลย '!AI72</f>
        <v>781379.7</v>
      </c>
      <c r="L419" s="207">
        <f>'เลย '!AJ72</f>
        <v>906743.45</v>
      </c>
      <c r="M419" s="207">
        <f>'เลย '!AK72</f>
        <v>1102536.23</v>
      </c>
      <c r="N419" s="3"/>
      <c r="O419" s="3"/>
      <c r="P419" s="3"/>
      <c r="Q419" s="77">
        <f t="shared" si="18"/>
        <v>-195792.78000000003</v>
      </c>
      <c r="R419" s="78">
        <f t="shared" si="19"/>
        <v>540.37154350417165</v>
      </c>
    </row>
    <row r="420" spans="1:18" ht="24.6" customHeight="1" x14ac:dyDescent="0.7">
      <c r="A420" s="70">
        <v>9</v>
      </c>
      <c r="B420" s="3" t="s">
        <v>40</v>
      </c>
      <c r="C420" s="3" t="s">
        <v>337</v>
      </c>
      <c r="D420" s="3" t="s">
        <v>93</v>
      </c>
      <c r="E420" s="3" t="s">
        <v>338</v>
      </c>
      <c r="F420" s="3" t="s">
        <v>141</v>
      </c>
      <c r="G420" s="3" t="s">
        <v>551</v>
      </c>
      <c r="H420" s="205">
        <v>3131</v>
      </c>
      <c r="I420" s="70">
        <v>3</v>
      </c>
      <c r="J420" s="206">
        <f>'เลย '!F73</f>
        <v>58545.919999999998</v>
      </c>
      <c r="K420" s="207">
        <f>'เลย '!AI73</f>
        <v>456289.49</v>
      </c>
      <c r="L420" s="207">
        <f>'เลย '!AJ73</f>
        <v>856789.14</v>
      </c>
      <c r="M420" s="207">
        <f>'เลย '!AK73</f>
        <v>782372.35</v>
      </c>
      <c r="N420" s="3"/>
      <c r="O420" s="3"/>
      <c r="P420" s="3"/>
      <c r="Q420" s="77">
        <f t="shared" si="18"/>
        <v>74416.790000000037</v>
      </c>
      <c r="R420" s="78">
        <f t="shared" si="19"/>
        <v>273.64712232513574</v>
      </c>
    </row>
    <row r="421" spans="1:18" ht="24.6" customHeight="1" x14ac:dyDescent="0.7">
      <c r="A421" s="70">
        <v>10</v>
      </c>
      <c r="B421" s="3" t="s">
        <v>40</v>
      </c>
      <c r="C421" s="3" t="s">
        <v>337</v>
      </c>
      <c r="D421" s="3" t="s">
        <v>93</v>
      </c>
      <c r="E421" s="3" t="s">
        <v>338</v>
      </c>
      <c r="F421" s="3" t="s">
        <v>141</v>
      </c>
      <c r="G421" s="3" t="s">
        <v>552</v>
      </c>
      <c r="H421" s="205">
        <v>3078</v>
      </c>
      <c r="I421" s="70">
        <v>3</v>
      </c>
      <c r="J421" s="206">
        <f>'เลย '!F74</f>
        <v>315974.87</v>
      </c>
      <c r="K421" s="207">
        <f>'เลย '!AI74</f>
        <v>1264986.2200000002</v>
      </c>
      <c r="L421" s="207">
        <f>'เลย '!AJ74</f>
        <v>2075203.91</v>
      </c>
      <c r="M421" s="207">
        <f>'เลย '!AK74</f>
        <v>2436282.41</v>
      </c>
      <c r="N421" s="3"/>
      <c r="O421" s="3"/>
      <c r="P421" s="3"/>
      <c r="Q421" s="77">
        <f t="shared" si="18"/>
        <v>-361078.50000000023</v>
      </c>
      <c r="R421" s="78">
        <f t="shared" si="19"/>
        <v>674.20529889538659</v>
      </c>
    </row>
    <row r="422" spans="1:18" ht="24.6" customHeight="1" x14ac:dyDescent="0.7">
      <c r="A422" s="70">
        <v>11</v>
      </c>
      <c r="B422" s="3" t="s">
        <v>40</v>
      </c>
      <c r="C422" s="3" t="s">
        <v>337</v>
      </c>
      <c r="D422" s="3" t="s">
        <v>93</v>
      </c>
      <c r="E422" s="3" t="s">
        <v>338</v>
      </c>
      <c r="F422" s="3" t="s">
        <v>141</v>
      </c>
      <c r="G422" s="3" t="s">
        <v>553</v>
      </c>
      <c r="H422" s="205">
        <v>4356</v>
      </c>
      <c r="I422" s="70">
        <v>3</v>
      </c>
      <c r="J422" s="206">
        <f>'เลย '!F75</f>
        <v>234196.79</v>
      </c>
      <c r="K422" s="207">
        <f>'เลย '!AI75</f>
        <v>251157.87</v>
      </c>
      <c r="L422" s="207">
        <f>'เลย '!AJ75</f>
        <v>758568.59</v>
      </c>
      <c r="M422" s="207">
        <f>'เลย '!AK75</f>
        <v>1348933.04</v>
      </c>
      <c r="N422" s="3"/>
      <c r="O422" s="3"/>
      <c r="P422" s="3"/>
      <c r="Q422" s="77">
        <f t="shared" si="18"/>
        <v>-590364.45000000007</v>
      </c>
      <c r="R422" s="78">
        <f t="shared" si="19"/>
        <v>174.14338613406795</v>
      </c>
    </row>
    <row r="423" spans="1:18" ht="24.6" customHeight="1" x14ac:dyDescent="0.7">
      <c r="A423" s="70">
        <v>12</v>
      </c>
      <c r="B423" s="3" t="s">
        <v>40</v>
      </c>
      <c r="C423" s="3" t="s">
        <v>337</v>
      </c>
      <c r="D423" s="3" t="s">
        <v>93</v>
      </c>
      <c r="E423" s="3" t="s">
        <v>338</v>
      </c>
      <c r="F423" s="3" t="s">
        <v>141</v>
      </c>
      <c r="G423" s="3" t="s">
        <v>554</v>
      </c>
      <c r="H423" s="205">
        <v>5580</v>
      </c>
      <c r="I423" s="70">
        <v>4</v>
      </c>
      <c r="J423" s="206">
        <f>'เลย '!F76</f>
        <v>364177.06</v>
      </c>
      <c r="K423" s="207">
        <f>'เลย '!AI76</f>
        <v>359532.32</v>
      </c>
      <c r="L423" s="207">
        <f>'เลย '!AJ76</f>
        <v>1055884.1200000001</v>
      </c>
      <c r="M423" s="207">
        <f>'เลย '!AK76</f>
        <v>1280863.46</v>
      </c>
      <c r="N423" s="3"/>
      <c r="O423" s="3"/>
      <c r="P423" s="3"/>
      <c r="Q423" s="77">
        <f t="shared" si="18"/>
        <v>-224979.33999999985</v>
      </c>
      <c r="R423" s="78">
        <f t="shared" si="19"/>
        <v>189.22654480286741</v>
      </c>
    </row>
    <row r="424" spans="1:18" ht="24.6" customHeight="1" x14ac:dyDescent="0.7">
      <c r="A424" s="70">
        <v>13</v>
      </c>
      <c r="B424" s="3" t="s">
        <v>40</v>
      </c>
      <c r="C424" s="3" t="s">
        <v>337</v>
      </c>
      <c r="D424" s="3" t="s">
        <v>93</v>
      </c>
      <c r="E424" s="3" t="s">
        <v>338</v>
      </c>
      <c r="F424" s="3" t="s">
        <v>141</v>
      </c>
      <c r="G424" s="3" t="s">
        <v>555</v>
      </c>
      <c r="H424" s="205">
        <v>5915</v>
      </c>
      <c r="I424" s="70">
        <v>4</v>
      </c>
      <c r="J424" s="206">
        <f>'เลย '!F77</f>
        <v>105113.29</v>
      </c>
      <c r="K424" s="207">
        <f>'เลย '!AI77</f>
        <v>240279.95</v>
      </c>
      <c r="L424" s="207">
        <f>'เลย '!AJ77</f>
        <v>1491139.77</v>
      </c>
      <c r="M424" s="207">
        <f>'เลย '!AK77</f>
        <v>2193268.41</v>
      </c>
      <c r="N424" s="3"/>
      <c r="O424" s="3"/>
      <c r="P424" s="3"/>
      <c r="Q424" s="77">
        <f t="shared" si="18"/>
        <v>-702128.64000000013</v>
      </c>
      <c r="R424" s="78">
        <f t="shared" si="19"/>
        <v>252.0946356720203</v>
      </c>
    </row>
    <row r="425" spans="1:18" ht="24.6" customHeight="1" x14ac:dyDescent="0.7">
      <c r="A425" s="70">
        <v>14</v>
      </c>
      <c r="B425" s="3" t="s">
        <v>40</v>
      </c>
      <c r="C425" s="3" t="s">
        <v>337</v>
      </c>
      <c r="D425" s="3" t="s">
        <v>93</v>
      </c>
      <c r="E425" s="3" t="s">
        <v>338</v>
      </c>
      <c r="F425" s="3" t="s">
        <v>141</v>
      </c>
      <c r="G425" s="3" t="s">
        <v>556</v>
      </c>
      <c r="H425" s="205">
        <v>3232</v>
      </c>
      <c r="I425" s="70">
        <v>3</v>
      </c>
      <c r="J425" s="206">
        <f>'เลย '!F78</f>
        <v>74122.58</v>
      </c>
      <c r="K425" s="207">
        <f>'เลย '!AI78</f>
        <v>840997.85</v>
      </c>
      <c r="L425" s="207">
        <f>'เลย '!AJ78</f>
        <v>695463.37</v>
      </c>
      <c r="M425" s="207">
        <f>'เลย '!AK78</f>
        <v>1004104.1799999999</v>
      </c>
      <c r="N425" s="3"/>
      <c r="O425" s="3"/>
      <c r="P425" s="3"/>
      <c r="Q425" s="77">
        <f t="shared" si="18"/>
        <v>-308640.80999999994</v>
      </c>
      <c r="R425" s="78">
        <f t="shared" si="19"/>
        <v>215.18049814356436</v>
      </c>
    </row>
    <row r="426" spans="1:18" ht="24.6" customHeight="1" x14ac:dyDescent="0.7">
      <c r="A426" s="209">
        <v>9</v>
      </c>
      <c r="B426" s="210" t="s">
        <v>40</v>
      </c>
      <c r="C426" s="210"/>
      <c r="D426" s="210"/>
      <c r="E426" s="210" t="s">
        <v>56</v>
      </c>
      <c r="F426" s="210"/>
      <c r="G426" s="210" t="s">
        <v>340</v>
      </c>
      <c r="H426" s="213">
        <f>SUM(H412:H425)</f>
        <v>54311</v>
      </c>
      <c r="I426" s="209"/>
      <c r="J426" s="212">
        <f>SUM(J412:J425)</f>
        <v>4382533.5999999996</v>
      </c>
      <c r="K426" s="212">
        <f>SUM(K412:K425)</f>
        <v>8823051.3300000001</v>
      </c>
      <c r="L426" s="212">
        <f>SUM(L412:L425)</f>
        <v>24688074.32</v>
      </c>
      <c r="M426" s="212">
        <f>SUM(M412:M425)</f>
        <v>28441943.540000003</v>
      </c>
      <c r="N426" s="210">
        <v>13</v>
      </c>
      <c r="O426" s="210">
        <v>13</v>
      </c>
      <c r="P426" s="210">
        <f>N426-O426</f>
        <v>0</v>
      </c>
      <c r="Q426" s="77">
        <f t="shared" si="18"/>
        <v>-3753869.2200000025</v>
      </c>
      <c r="R426" s="78">
        <f>L426/H426</f>
        <v>454.56858315994918</v>
      </c>
    </row>
    <row r="427" spans="1:18" ht="24.6" customHeight="1" x14ac:dyDescent="0.7">
      <c r="A427" s="70">
        <v>1</v>
      </c>
      <c r="B427" s="3" t="s">
        <v>40</v>
      </c>
      <c r="C427" s="3" t="s">
        <v>341</v>
      </c>
      <c r="D427" s="3" t="s">
        <v>98</v>
      </c>
      <c r="E427" s="3" t="s">
        <v>342</v>
      </c>
      <c r="F427" s="3" t="s">
        <v>171</v>
      </c>
      <c r="G427" s="3" t="s">
        <v>343</v>
      </c>
      <c r="H427" s="205"/>
      <c r="I427" s="70"/>
      <c r="J427" s="206"/>
      <c r="K427" s="207"/>
      <c r="L427" s="208"/>
      <c r="M427" s="208"/>
      <c r="N427" s="3"/>
      <c r="O427" s="3"/>
      <c r="P427" s="3"/>
    </row>
    <row r="428" spans="1:18" ht="24.6" customHeight="1" x14ac:dyDescent="0.7">
      <c r="A428" s="70">
        <v>2</v>
      </c>
      <c r="B428" s="3" t="s">
        <v>40</v>
      </c>
      <c r="C428" s="3" t="s">
        <v>341</v>
      </c>
      <c r="D428" s="3" t="s">
        <v>98</v>
      </c>
      <c r="E428" s="3" t="s">
        <v>342</v>
      </c>
      <c r="F428" s="3" t="s">
        <v>141</v>
      </c>
      <c r="G428" s="3" t="s">
        <v>557</v>
      </c>
      <c r="H428" s="205">
        <v>2514</v>
      </c>
      <c r="I428" s="70">
        <v>2</v>
      </c>
      <c r="J428" s="206">
        <f>'เลย '!F79</f>
        <v>2083850.19</v>
      </c>
      <c r="K428" s="207">
        <f>'เลย '!AI79</f>
        <v>3082032.19</v>
      </c>
      <c r="L428" s="207">
        <f>'เลย '!AJ79</f>
        <v>3934355</v>
      </c>
      <c r="M428" s="207">
        <f>'เลย '!AK79</f>
        <v>4935565.7399999993</v>
      </c>
      <c r="N428" s="3"/>
      <c r="O428" s="3"/>
      <c r="P428" s="3"/>
      <c r="Q428" s="77">
        <f t="shared" si="18"/>
        <v>-1001210.7399999993</v>
      </c>
      <c r="R428" s="78">
        <f t="shared" si="19"/>
        <v>1564.978122513922</v>
      </c>
    </row>
    <row r="429" spans="1:18" ht="24.6" customHeight="1" x14ac:dyDescent="0.7">
      <c r="A429" s="70">
        <v>3</v>
      </c>
      <c r="B429" s="3" t="s">
        <v>40</v>
      </c>
      <c r="C429" s="3" t="s">
        <v>341</v>
      </c>
      <c r="D429" s="3" t="s">
        <v>98</v>
      </c>
      <c r="E429" s="3" t="s">
        <v>342</v>
      </c>
      <c r="F429" s="3" t="s">
        <v>141</v>
      </c>
      <c r="G429" s="3" t="s">
        <v>558</v>
      </c>
      <c r="H429" s="205">
        <v>5396</v>
      </c>
      <c r="I429" s="70">
        <v>4</v>
      </c>
      <c r="J429" s="206">
        <f>'เลย '!F80</f>
        <v>786138.34</v>
      </c>
      <c r="K429" s="207">
        <f>'เลย '!AI80</f>
        <v>1357062.79</v>
      </c>
      <c r="L429" s="207">
        <f>'เลย '!AJ80</f>
        <v>3288612.24</v>
      </c>
      <c r="M429" s="207">
        <f>'เลย '!AK80</f>
        <v>4157488.41</v>
      </c>
      <c r="N429" s="3"/>
      <c r="O429" s="3"/>
      <c r="P429" s="3"/>
      <c r="Q429" s="77">
        <f t="shared" si="18"/>
        <v>-868876.16999999993</v>
      </c>
      <c r="R429" s="78">
        <f t="shared" si="19"/>
        <v>609.45371386212014</v>
      </c>
    </row>
    <row r="430" spans="1:18" ht="24.6" customHeight="1" x14ac:dyDescent="0.7">
      <c r="A430" s="70">
        <v>4</v>
      </c>
      <c r="B430" s="3" t="s">
        <v>40</v>
      </c>
      <c r="C430" s="3" t="s">
        <v>341</v>
      </c>
      <c r="D430" s="3" t="s">
        <v>98</v>
      </c>
      <c r="E430" s="3" t="s">
        <v>342</v>
      </c>
      <c r="F430" s="3" t="s">
        <v>141</v>
      </c>
      <c r="G430" s="3" t="s">
        <v>559</v>
      </c>
      <c r="H430" s="205">
        <v>4181</v>
      </c>
      <c r="I430" s="70">
        <v>3</v>
      </c>
      <c r="J430" s="206">
        <f>'เลย '!F81</f>
        <v>638749.76</v>
      </c>
      <c r="K430" s="207">
        <f>'เลย '!AI81</f>
        <v>794884.28999999992</v>
      </c>
      <c r="L430" s="207">
        <f>'เลย '!AJ81</f>
        <v>2957095.8</v>
      </c>
      <c r="M430" s="207">
        <f>'เลย '!AK81</f>
        <v>2732853.6399999997</v>
      </c>
      <c r="N430" s="3"/>
      <c r="O430" s="3"/>
      <c r="P430" s="3"/>
      <c r="Q430" s="77">
        <f t="shared" si="18"/>
        <v>224242.16000000015</v>
      </c>
      <c r="R430" s="78">
        <f t="shared" si="19"/>
        <v>707.26998325759382</v>
      </c>
    </row>
    <row r="431" spans="1:18" ht="24.6" customHeight="1" x14ac:dyDescent="0.7">
      <c r="A431" s="209">
        <v>10</v>
      </c>
      <c r="B431" s="210" t="s">
        <v>40</v>
      </c>
      <c r="C431" s="210"/>
      <c r="D431" s="210"/>
      <c r="E431" s="210" t="s">
        <v>56</v>
      </c>
      <c r="F431" s="210"/>
      <c r="G431" s="210" t="s">
        <v>344</v>
      </c>
      <c r="H431" s="213">
        <f>SUM(H427:H430)</f>
        <v>12091</v>
      </c>
      <c r="I431" s="209"/>
      <c r="J431" s="212">
        <f>SUM(J427:J430)</f>
        <v>3508738.29</v>
      </c>
      <c r="K431" s="212">
        <f>SUM(K427:K430)</f>
        <v>5233979.2700000005</v>
      </c>
      <c r="L431" s="212">
        <f>SUM(L427:L430)</f>
        <v>10180063.039999999</v>
      </c>
      <c r="M431" s="212">
        <f>SUM(M427:M430)</f>
        <v>11825907.789999999</v>
      </c>
      <c r="N431" s="210">
        <v>3</v>
      </c>
      <c r="O431" s="210">
        <v>3</v>
      </c>
      <c r="P431" s="210">
        <f>N431-O431</f>
        <v>0</v>
      </c>
      <c r="Q431" s="77">
        <f t="shared" si="18"/>
        <v>-1645844.75</v>
      </c>
      <c r="R431" s="78">
        <f>L431/H431</f>
        <v>841.95377057315352</v>
      </c>
    </row>
    <row r="432" spans="1:18" ht="24.6" customHeight="1" x14ac:dyDescent="0.7">
      <c r="A432" s="70">
        <v>1</v>
      </c>
      <c r="B432" s="3" t="s">
        <v>40</v>
      </c>
      <c r="C432" s="3" t="s">
        <v>345</v>
      </c>
      <c r="D432" s="3" t="s">
        <v>102</v>
      </c>
      <c r="E432" s="3" t="s">
        <v>346</v>
      </c>
      <c r="F432" s="3" t="s">
        <v>171</v>
      </c>
      <c r="G432" s="3" t="s">
        <v>347</v>
      </c>
      <c r="H432" s="205"/>
      <c r="I432" s="70"/>
      <c r="J432" s="206"/>
      <c r="K432" s="207"/>
      <c r="L432" s="208"/>
      <c r="M432" s="208"/>
      <c r="N432" s="3"/>
      <c r="O432" s="3"/>
      <c r="P432" s="3"/>
    </row>
    <row r="433" spans="1:18" ht="24.6" customHeight="1" x14ac:dyDescent="0.7">
      <c r="A433" s="70">
        <v>2</v>
      </c>
      <c r="B433" s="3" t="s">
        <v>40</v>
      </c>
      <c r="C433" s="3" t="s">
        <v>345</v>
      </c>
      <c r="D433" s="3" t="s">
        <v>102</v>
      </c>
      <c r="E433" s="3" t="s">
        <v>346</v>
      </c>
      <c r="F433" s="3" t="s">
        <v>141</v>
      </c>
      <c r="G433" s="3" t="s">
        <v>560</v>
      </c>
      <c r="H433" s="205">
        <v>1410</v>
      </c>
      <c r="I433" s="70">
        <v>1</v>
      </c>
      <c r="J433" s="206">
        <f>'เลย '!F82</f>
        <v>366565.51</v>
      </c>
      <c r="K433" s="207">
        <f>'เลย '!AI82</f>
        <v>372127.14</v>
      </c>
      <c r="L433" s="207">
        <f>'เลย '!AJ82</f>
        <v>1878341.33</v>
      </c>
      <c r="M433" s="207">
        <f>'เลย '!AK82</f>
        <v>2219369.9899999998</v>
      </c>
      <c r="N433" s="3"/>
      <c r="O433" s="3"/>
      <c r="P433" s="3"/>
      <c r="Q433" s="77">
        <f t="shared" si="18"/>
        <v>-341028.65999999968</v>
      </c>
      <c r="R433" s="78">
        <f>L433/H433</f>
        <v>1332.1569716312058</v>
      </c>
    </row>
    <row r="434" spans="1:18" ht="24.6" customHeight="1" x14ac:dyDescent="0.7">
      <c r="A434" s="70">
        <v>3</v>
      </c>
      <c r="B434" s="3" t="s">
        <v>40</v>
      </c>
      <c r="C434" s="3" t="s">
        <v>345</v>
      </c>
      <c r="D434" s="3" t="s">
        <v>102</v>
      </c>
      <c r="E434" s="3" t="s">
        <v>346</v>
      </c>
      <c r="F434" s="3" t="s">
        <v>141</v>
      </c>
      <c r="G434" s="3" t="s">
        <v>561</v>
      </c>
      <c r="H434" s="205">
        <v>4166</v>
      </c>
      <c r="I434" s="70">
        <v>3</v>
      </c>
      <c r="J434" s="206">
        <f>'เลย '!F83</f>
        <v>510080.33</v>
      </c>
      <c r="K434" s="207">
        <f>'เลย '!AI83</f>
        <v>534694.73</v>
      </c>
      <c r="L434" s="207">
        <f>'เลย '!AJ83</f>
        <v>2327574.1399999997</v>
      </c>
      <c r="M434" s="207">
        <f>'เลย '!AK83</f>
        <v>3040482.06</v>
      </c>
      <c r="N434" s="3"/>
      <c r="O434" s="3"/>
      <c r="P434" s="3"/>
      <c r="Q434" s="77">
        <f t="shared" si="18"/>
        <v>-712907.92000000039</v>
      </c>
      <c r="R434" s="78">
        <f t="shared" si="19"/>
        <v>558.70718674987995</v>
      </c>
    </row>
    <row r="435" spans="1:18" ht="24.6" customHeight="1" x14ac:dyDescent="0.7">
      <c r="A435" s="70">
        <v>4</v>
      </c>
      <c r="B435" s="3" t="s">
        <v>40</v>
      </c>
      <c r="C435" s="3" t="s">
        <v>345</v>
      </c>
      <c r="D435" s="3" t="s">
        <v>102</v>
      </c>
      <c r="E435" s="3" t="s">
        <v>346</v>
      </c>
      <c r="F435" s="3" t="s">
        <v>141</v>
      </c>
      <c r="G435" s="3" t="s">
        <v>562</v>
      </c>
      <c r="H435" s="205">
        <v>3743</v>
      </c>
      <c r="I435" s="70">
        <v>3</v>
      </c>
      <c r="J435" s="206">
        <f>'เลย '!F84</f>
        <v>495233.25</v>
      </c>
      <c r="K435" s="207">
        <f>'เลย '!AI84</f>
        <v>455306.37</v>
      </c>
      <c r="L435" s="207">
        <f>'เลย '!AJ84</f>
        <v>2503967.94</v>
      </c>
      <c r="M435" s="207">
        <f>'เลย '!AK84</f>
        <v>3082745.82</v>
      </c>
      <c r="N435" s="3"/>
      <c r="O435" s="3"/>
      <c r="P435" s="3"/>
      <c r="Q435" s="77">
        <f t="shared" si="18"/>
        <v>-578777.87999999989</v>
      </c>
      <c r="R435" s="78">
        <f t="shared" si="19"/>
        <v>668.97353459791611</v>
      </c>
    </row>
    <row r="436" spans="1:18" ht="24.6" customHeight="1" x14ac:dyDescent="0.7">
      <c r="A436" s="70">
        <v>5</v>
      </c>
      <c r="B436" s="3" t="s">
        <v>40</v>
      </c>
      <c r="C436" s="3" t="s">
        <v>345</v>
      </c>
      <c r="D436" s="3" t="s">
        <v>102</v>
      </c>
      <c r="E436" s="3" t="s">
        <v>346</v>
      </c>
      <c r="F436" s="3" t="s">
        <v>141</v>
      </c>
      <c r="G436" s="3" t="s">
        <v>563</v>
      </c>
      <c r="H436" s="205">
        <v>1729</v>
      </c>
      <c r="I436" s="70">
        <v>2</v>
      </c>
      <c r="J436" s="206">
        <f>'เลย '!F85</f>
        <v>27761.97</v>
      </c>
      <c r="K436" s="207">
        <f>'เลย '!AI85</f>
        <v>27761.97</v>
      </c>
      <c r="L436" s="207">
        <f>'เลย '!AJ85</f>
        <v>1229787.3900000001</v>
      </c>
      <c r="M436" s="207">
        <f>'เลย '!AK85</f>
        <v>1696253.03</v>
      </c>
      <c r="N436" s="3"/>
      <c r="O436" s="3"/>
      <c r="P436" s="3"/>
      <c r="Q436" s="77">
        <f t="shared" si="18"/>
        <v>-466465.6399999999</v>
      </c>
      <c r="R436" s="78">
        <f t="shared" si="19"/>
        <v>711.27090225563916</v>
      </c>
    </row>
    <row r="437" spans="1:18" ht="24.6" customHeight="1" x14ac:dyDescent="0.7">
      <c r="A437" s="209">
        <v>11</v>
      </c>
      <c r="B437" s="210" t="s">
        <v>40</v>
      </c>
      <c r="C437" s="210"/>
      <c r="D437" s="210"/>
      <c r="E437" s="210" t="s">
        <v>56</v>
      </c>
      <c r="F437" s="210"/>
      <c r="G437" s="210" t="s">
        <v>348</v>
      </c>
      <c r="H437" s="213">
        <f>SUM(H432:H436)</f>
        <v>11048</v>
      </c>
      <c r="I437" s="209"/>
      <c r="J437" s="212">
        <f>SUM(J432:J436)</f>
        <v>1399641.06</v>
      </c>
      <c r="K437" s="212">
        <f>SUM(K432:K436)</f>
        <v>1389890.21</v>
      </c>
      <c r="L437" s="212">
        <f>SUM(L432:L436)</f>
        <v>7939670.8000000007</v>
      </c>
      <c r="M437" s="212">
        <f>SUM(M432:M436)</f>
        <v>10038850.899999999</v>
      </c>
      <c r="N437" s="210">
        <v>4</v>
      </c>
      <c r="O437" s="210">
        <v>4</v>
      </c>
      <c r="P437" s="210">
        <f>N437-O437</f>
        <v>0</v>
      </c>
      <c r="Q437" s="77">
        <f t="shared" si="18"/>
        <v>-2099180.0999999978</v>
      </c>
      <c r="R437" s="78">
        <f>L437/H437</f>
        <v>718.6523171614773</v>
      </c>
    </row>
    <row r="438" spans="1:18" ht="24.6" customHeight="1" x14ac:dyDescent="0.7">
      <c r="A438" s="70">
        <v>1</v>
      </c>
      <c r="B438" s="3" t="s">
        <v>40</v>
      </c>
      <c r="C438" s="3" t="s">
        <v>349</v>
      </c>
      <c r="D438" s="3" t="s">
        <v>105</v>
      </c>
      <c r="E438" s="3" t="s">
        <v>350</v>
      </c>
      <c r="F438" s="3" t="s">
        <v>171</v>
      </c>
      <c r="G438" s="3" t="s">
        <v>351</v>
      </c>
      <c r="H438" s="205"/>
      <c r="I438" s="70"/>
      <c r="J438" s="206"/>
      <c r="K438" s="207"/>
      <c r="L438" s="208"/>
      <c r="M438" s="208"/>
      <c r="N438" s="3"/>
      <c r="O438" s="3"/>
      <c r="P438" s="3"/>
    </row>
    <row r="439" spans="1:18" ht="24.6" customHeight="1" x14ac:dyDescent="0.7">
      <c r="A439" s="70">
        <v>2</v>
      </c>
      <c r="B439" s="3" t="s">
        <v>40</v>
      </c>
      <c r="C439" s="3" t="s">
        <v>349</v>
      </c>
      <c r="D439" s="3" t="s">
        <v>105</v>
      </c>
      <c r="E439" s="3" t="s">
        <v>350</v>
      </c>
      <c r="F439" s="3" t="s">
        <v>141</v>
      </c>
      <c r="G439" s="3" t="s">
        <v>564</v>
      </c>
      <c r="H439" s="205">
        <v>5248</v>
      </c>
      <c r="I439" s="70">
        <v>4</v>
      </c>
      <c r="J439" s="206">
        <f>'เลย '!F86</f>
        <v>853522.52</v>
      </c>
      <c r="K439" s="207">
        <f>'เลย '!AI86</f>
        <v>578534.97</v>
      </c>
      <c r="L439" s="207">
        <f>'เลย '!AJ86</f>
        <v>5174794.26</v>
      </c>
      <c r="M439" s="207">
        <f>'เลย '!AK86</f>
        <v>5272175.9499999993</v>
      </c>
      <c r="N439" s="3"/>
      <c r="O439" s="3"/>
      <c r="P439" s="3"/>
      <c r="Q439" s="77">
        <f t="shared" si="18"/>
        <v>-97381.689999999478</v>
      </c>
      <c r="R439" s="78">
        <f t="shared" si="19"/>
        <v>986.05073551829264</v>
      </c>
    </row>
    <row r="440" spans="1:18" ht="24.6" customHeight="1" x14ac:dyDescent="0.7">
      <c r="A440" s="70">
        <v>3</v>
      </c>
      <c r="B440" s="3" t="s">
        <v>40</v>
      </c>
      <c r="C440" s="3" t="s">
        <v>349</v>
      </c>
      <c r="D440" s="3" t="s">
        <v>105</v>
      </c>
      <c r="E440" s="3" t="s">
        <v>350</v>
      </c>
      <c r="F440" s="3" t="s">
        <v>141</v>
      </c>
      <c r="G440" s="3" t="s">
        <v>565</v>
      </c>
      <c r="H440" s="205">
        <v>2799</v>
      </c>
      <c r="I440" s="70">
        <v>2</v>
      </c>
      <c r="J440" s="206">
        <f>'เลย '!F87</f>
        <v>711532.29</v>
      </c>
      <c r="K440" s="207">
        <f>'เลย '!AI87</f>
        <v>751821.48</v>
      </c>
      <c r="L440" s="207">
        <f>'เลย '!AJ87</f>
        <v>2873535.74</v>
      </c>
      <c r="M440" s="207">
        <f>'เลย '!AK87</f>
        <v>2462985.6599999997</v>
      </c>
      <c r="N440" s="3"/>
      <c r="O440" s="3"/>
      <c r="P440" s="3"/>
      <c r="Q440" s="77">
        <f t="shared" si="18"/>
        <v>410550.08000000054</v>
      </c>
      <c r="R440" s="78">
        <f t="shared" si="19"/>
        <v>1026.6294176491606</v>
      </c>
    </row>
    <row r="441" spans="1:18" ht="24.6" customHeight="1" x14ac:dyDescent="0.7">
      <c r="A441" s="70">
        <v>4</v>
      </c>
      <c r="B441" s="3" t="s">
        <v>40</v>
      </c>
      <c r="C441" s="3" t="s">
        <v>349</v>
      </c>
      <c r="D441" s="3" t="s">
        <v>105</v>
      </c>
      <c r="E441" s="3" t="s">
        <v>350</v>
      </c>
      <c r="F441" s="3" t="s">
        <v>141</v>
      </c>
      <c r="G441" s="3" t="s">
        <v>566</v>
      </c>
      <c r="H441" s="205">
        <v>1491</v>
      </c>
      <c r="I441" s="70">
        <v>1</v>
      </c>
      <c r="J441" s="206">
        <f>'เลย '!F88</f>
        <v>356197.75</v>
      </c>
      <c r="K441" s="207">
        <f>'เลย '!AI88</f>
        <v>375776.26</v>
      </c>
      <c r="L441" s="207">
        <f>'เลย '!AJ88</f>
        <v>1827615.49</v>
      </c>
      <c r="M441" s="207">
        <f>'เลย '!AK88</f>
        <v>1839292.19</v>
      </c>
      <c r="N441" s="3"/>
      <c r="O441" s="3"/>
      <c r="P441" s="3"/>
      <c r="Q441" s="77">
        <f t="shared" si="18"/>
        <v>-11676.699999999953</v>
      </c>
      <c r="R441" s="78">
        <f t="shared" si="19"/>
        <v>1225.7649161636486</v>
      </c>
    </row>
    <row r="442" spans="1:18" ht="24.6" customHeight="1" x14ac:dyDescent="0.7">
      <c r="A442" s="70">
        <v>5</v>
      </c>
      <c r="B442" s="3" t="s">
        <v>40</v>
      </c>
      <c r="C442" s="3" t="s">
        <v>349</v>
      </c>
      <c r="D442" s="3" t="s">
        <v>105</v>
      </c>
      <c r="E442" s="3" t="s">
        <v>350</v>
      </c>
      <c r="F442" s="3" t="s">
        <v>141</v>
      </c>
      <c r="G442" s="3" t="s">
        <v>567</v>
      </c>
      <c r="H442" s="205">
        <v>4741</v>
      </c>
      <c r="I442" s="70">
        <v>4</v>
      </c>
      <c r="J442" s="206">
        <f>'เลย '!F89</f>
        <v>1838448.48</v>
      </c>
      <c r="K442" s="207">
        <f>'เลย '!AI89</f>
        <v>592144.48000000021</v>
      </c>
      <c r="L442" s="207">
        <f>'เลย '!AJ89</f>
        <v>3400011.7</v>
      </c>
      <c r="M442" s="207">
        <f>'เลย '!AK89</f>
        <v>3015369.66</v>
      </c>
      <c r="N442" s="3"/>
      <c r="O442" s="3"/>
      <c r="P442" s="3"/>
      <c r="Q442" s="77">
        <f t="shared" si="18"/>
        <v>384642.04000000004</v>
      </c>
      <c r="R442" s="78">
        <f t="shared" si="19"/>
        <v>717.15074878717576</v>
      </c>
    </row>
    <row r="443" spans="1:18" ht="24.6" customHeight="1" x14ac:dyDescent="0.7">
      <c r="A443" s="209">
        <v>12</v>
      </c>
      <c r="B443" s="210" t="s">
        <v>40</v>
      </c>
      <c r="C443" s="210"/>
      <c r="D443" s="210"/>
      <c r="E443" s="210" t="s">
        <v>56</v>
      </c>
      <c r="F443" s="210"/>
      <c r="G443" s="210" t="s">
        <v>352</v>
      </c>
      <c r="H443" s="213">
        <f>SUM(H438:H442)</f>
        <v>14279</v>
      </c>
      <c r="I443" s="209"/>
      <c r="J443" s="212">
        <f>SUM(J438:J442)</f>
        <v>3759701.04</v>
      </c>
      <c r="K443" s="212">
        <f>SUM(K438:K442)</f>
        <v>2298277.1900000004</v>
      </c>
      <c r="L443" s="212">
        <f>SUM(L438:L442)</f>
        <v>13275957.190000001</v>
      </c>
      <c r="M443" s="212">
        <f>SUM(M438:M442)</f>
        <v>12589823.459999999</v>
      </c>
      <c r="N443" s="210">
        <v>4</v>
      </c>
      <c r="O443" s="210">
        <v>4</v>
      </c>
      <c r="P443" s="210">
        <f>N443-O443</f>
        <v>0</v>
      </c>
      <c r="Q443" s="77">
        <f t="shared" si="18"/>
        <v>686133.73000000231</v>
      </c>
      <c r="R443" s="78">
        <f>L443/H443</f>
        <v>929.753987674207</v>
      </c>
    </row>
    <row r="444" spans="1:18" ht="24.6" customHeight="1" x14ac:dyDescent="0.7">
      <c r="A444" s="70">
        <v>1</v>
      </c>
      <c r="B444" s="3" t="s">
        <v>40</v>
      </c>
      <c r="C444" s="3" t="s">
        <v>353</v>
      </c>
      <c r="D444" s="3" t="s">
        <v>110</v>
      </c>
      <c r="E444" s="3" t="s">
        <v>354</v>
      </c>
      <c r="F444" s="3" t="s">
        <v>171</v>
      </c>
      <c r="G444" s="3" t="s">
        <v>355</v>
      </c>
      <c r="H444" s="205"/>
      <c r="I444" s="70"/>
      <c r="J444" s="206"/>
      <c r="K444" s="207"/>
      <c r="L444" s="208"/>
      <c r="M444" s="208"/>
      <c r="N444" s="3"/>
      <c r="O444" s="3"/>
      <c r="P444" s="3"/>
    </row>
    <row r="445" spans="1:18" ht="24.6" customHeight="1" x14ac:dyDescent="0.7">
      <c r="A445" s="70">
        <v>2</v>
      </c>
      <c r="B445" s="3" t="s">
        <v>40</v>
      </c>
      <c r="C445" s="3" t="s">
        <v>353</v>
      </c>
      <c r="D445" s="3" t="s">
        <v>110</v>
      </c>
      <c r="E445" s="3" t="s">
        <v>354</v>
      </c>
      <c r="F445" s="3" t="s">
        <v>141</v>
      </c>
      <c r="G445" s="3" t="s">
        <v>568</v>
      </c>
      <c r="H445" s="205">
        <v>3372</v>
      </c>
      <c r="I445" s="70">
        <v>3</v>
      </c>
      <c r="J445" s="206">
        <f>'เลย '!F90</f>
        <v>1052411.1000000001</v>
      </c>
      <c r="K445" s="207">
        <f>'เลย '!AI90</f>
        <v>1022772.75</v>
      </c>
      <c r="L445" s="207">
        <f>'เลย '!AJ90</f>
        <v>2087623.29</v>
      </c>
      <c r="M445" s="207">
        <f>'เลย '!AK90</f>
        <v>2523764.37</v>
      </c>
      <c r="N445" s="3"/>
      <c r="O445" s="3"/>
      <c r="P445" s="3"/>
      <c r="Q445" s="77">
        <f t="shared" si="18"/>
        <v>-436141.08000000007</v>
      </c>
      <c r="R445" s="78">
        <f t="shared" si="19"/>
        <v>619.10536476868333</v>
      </c>
    </row>
    <row r="446" spans="1:18" ht="24.6" customHeight="1" x14ac:dyDescent="0.7">
      <c r="A446" s="70">
        <v>3</v>
      </c>
      <c r="B446" s="3" t="s">
        <v>40</v>
      </c>
      <c r="C446" s="3" t="s">
        <v>353</v>
      </c>
      <c r="D446" s="3" t="s">
        <v>110</v>
      </c>
      <c r="E446" s="3" t="s">
        <v>354</v>
      </c>
      <c r="F446" s="3" t="s">
        <v>141</v>
      </c>
      <c r="G446" s="3" t="s">
        <v>569</v>
      </c>
      <c r="H446" s="205">
        <v>3603</v>
      </c>
      <c r="I446" s="70">
        <v>3</v>
      </c>
      <c r="J446" s="206">
        <f>'เลย '!F91</f>
        <v>991946.91</v>
      </c>
      <c r="K446" s="207">
        <f>'เลย '!AI91</f>
        <v>1007891.16</v>
      </c>
      <c r="L446" s="207">
        <f>'เลย '!AJ91</f>
        <v>2719461.13</v>
      </c>
      <c r="M446" s="207">
        <f>'เลย '!AK91</f>
        <v>2737776.9</v>
      </c>
      <c r="N446" s="3"/>
      <c r="O446" s="3"/>
      <c r="P446" s="3"/>
      <c r="Q446" s="77">
        <f t="shared" si="18"/>
        <v>-18315.770000000019</v>
      </c>
      <c r="R446" s="78">
        <f t="shared" si="19"/>
        <v>754.77688870385782</v>
      </c>
    </row>
    <row r="447" spans="1:18" ht="24.6" customHeight="1" x14ac:dyDescent="0.7">
      <c r="A447" s="70">
        <v>4</v>
      </c>
      <c r="B447" s="3" t="s">
        <v>40</v>
      </c>
      <c r="C447" s="3" t="s">
        <v>353</v>
      </c>
      <c r="D447" s="3" t="s">
        <v>110</v>
      </c>
      <c r="E447" s="3" t="s">
        <v>354</v>
      </c>
      <c r="F447" s="3" t="s">
        <v>141</v>
      </c>
      <c r="G447" s="3" t="s">
        <v>570</v>
      </c>
      <c r="H447" s="205">
        <v>1495</v>
      </c>
      <c r="I447" s="70">
        <v>1</v>
      </c>
      <c r="J447" s="206">
        <f>'เลย '!F92</f>
        <v>762311.8</v>
      </c>
      <c r="K447" s="207">
        <f>'เลย '!AI92</f>
        <v>780978.12000000011</v>
      </c>
      <c r="L447" s="207">
        <f>'เลย '!AJ92</f>
        <v>1340251.6099999999</v>
      </c>
      <c r="M447" s="207">
        <f>'เลย '!AK92</f>
        <v>1280009.48</v>
      </c>
      <c r="N447" s="3"/>
      <c r="O447" s="3"/>
      <c r="P447" s="3"/>
      <c r="Q447" s="77">
        <f t="shared" si="18"/>
        <v>60242.129999999888</v>
      </c>
      <c r="R447" s="78">
        <f t="shared" si="19"/>
        <v>896.48937123745816</v>
      </c>
    </row>
    <row r="448" spans="1:18" ht="24.6" customHeight="1" x14ac:dyDescent="0.7">
      <c r="A448" s="70">
        <v>5</v>
      </c>
      <c r="B448" s="3" t="s">
        <v>40</v>
      </c>
      <c r="C448" s="3" t="s">
        <v>353</v>
      </c>
      <c r="D448" s="3" t="s">
        <v>110</v>
      </c>
      <c r="E448" s="3" t="s">
        <v>354</v>
      </c>
      <c r="F448" s="3" t="s">
        <v>141</v>
      </c>
      <c r="G448" s="3" t="s">
        <v>571</v>
      </c>
      <c r="H448" s="205">
        <v>2456</v>
      </c>
      <c r="I448" s="70">
        <v>2</v>
      </c>
      <c r="J448" s="206">
        <f>'เลย '!F93</f>
        <v>1050765.1399999999</v>
      </c>
      <c r="K448" s="207">
        <f>'เลย '!AI93</f>
        <v>946010.99999999977</v>
      </c>
      <c r="L448" s="207">
        <f>'เลย '!AJ93</f>
        <v>1708875.6400000001</v>
      </c>
      <c r="M448" s="207">
        <f>'เลย '!AK93</f>
        <v>1694161.45</v>
      </c>
      <c r="N448" s="3"/>
      <c r="O448" s="3"/>
      <c r="P448" s="3"/>
      <c r="Q448" s="77">
        <f t="shared" si="18"/>
        <v>14714.190000000177</v>
      </c>
      <c r="R448" s="78">
        <f t="shared" si="19"/>
        <v>695.79627035830629</v>
      </c>
    </row>
    <row r="449" spans="1:18" ht="24.6" customHeight="1" x14ac:dyDescent="0.7">
      <c r="A449" s="70">
        <v>6</v>
      </c>
      <c r="B449" s="3" t="s">
        <v>40</v>
      </c>
      <c r="C449" s="3" t="s">
        <v>353</v>
      </c>
      <c r="D449" s="3" t="s">
        <v>110</v>
      </c>
      <c r="E449" s="3" t="s">
        <v>354</v>
      </c>
      <c r="F449" s="3" t="s">
        <v>141</v>
      </c>
      <c r="G449" s="3" t="s">
        <v>572</v>
      </c>
      <c r="H449" s="205">
        <v>2444</v>
      </c>
      <c r="I449" s="70">
        <v>2</v>
      </c>
      <c r="J449" s="206">
        <f>'เลย '!F94</f>
        <v>685329.48</v>
      </c>
      <c r="K449" s="207">
        <f>'เลย '!AI94</f>
        <v>714912.62</v>
      </c>
      <c r="L449" s="207">
        <f>'เลย '!AJ94</f>
        <v>1714499.17</v>
      </c>
      <c r="M449" s="207">
        <f>'เลย '!AK94</f>
        <v>1846182.5099999998</v>
      </c>
      <c r="N449" s="3"/>
      <c r="O449" s="3"/>
      <c r="P449" s="3"/>
      <c r="Q449" s="77">
        <f t="shared" si="18"/>
        <v>-131683.33999999985</v>
      </c>
      <c r="R449" s="78">
        <f t="shared" si="19"/>
        <v>701.51357201309327</v>
      </c>
    </row>
    <row r="450" spans="1:18" ht="24.6" customHeight="1" x14ac:dyDescent="0.7">
      <c r="A450" s="209">
        <v>13</v>
      </c>
      <c r="B450" s="210" t="s">
        <v>40</v>
      </c>
      <c r="C450" s="210"/>
      <c r="D450" s="210"/>
      <c r="E450" s="210" t="s">
        <v>56</v>
      </c>
      <c r="F450" s="210"/>
      <c r="G450" s="210" t="s">
        <v>356</v>
      </c>
      <c r="H450" s="213">
        <f>SUM(H444:H449)</f>
        <v>13370</v>
      </c>
      <c r="I450" s="209"/>
      <c r="J450" s="212">
        <f>SUM(J444:J449)</f>
        <v>4542764.43</v>
      </c>
      <c r="K450" s="212">
        <f>SUM(K444:K449)</f>
        <v>4472565.6500000004</v>
      </c>
      <c r="L450" s="212">
        <f>SUM(L444:L449)</f>
        <v>9570710.8399999999</v>
      </c>
      <c r="M450" s="212">
        <f>SUM(M444:M449)</f>
        <v>10081894.710000001</v>
      </c>
      <c r="N450" s="210">
        <v>6</v>
      </c>
      <c r="O450" s="210">
        <v>6</v>
      </c>
      <c r="P450" s="210">
        <f>N450-O450</f>
        <v>0</v>
      </c>
      <c r="Q450" s="77">
        <f t="shared" si="18"/>
        <v>-511183.87000000104</v>
      </c>
      <c r="R450" s="78">
        <f>L450/H450</f>
        <v>715.8347673896784</v>
      </c>
    </row>
    <row r="451" spans="1:18" ht="24.6" customHeight="1" x14ac:dyDescent="0.7">
      <c r="A451" s="70">
        <v>1</v>
      </c>
      <c r="B451" s="3" t="s">
        <v>40</v>
      </c>
      <c r="C451" s="3" t="s">
        <v>357</v>
      </c>
      <c r="D451" s="3" t="s">
        <v>112</v>
      </c>
      <c r="E451" s="3" t="s">
        <v>358</v>
      </c>
      <c r="F451" s="3" t="s">
        <v>171</v>
      </c>
      <c r="G451" s="3" t="s">
        <v>359</v>
      </c>
      <c r="H451" s="205"/>
      <c r="I451" s="70"/>
      <c r="J451" s="206"/>
      <c r="K451" s="207"/>
      <c r="L451" s="208"/>
      <c r="M451" s="208"/>
      <c r="N451" s="3"/>
      <c r="O451" s="3"/>
      <c r="P451" s="3"/>
    </row>
    <row r="452" spans="1:18" ht="24.6" customHeight="1" x14ac:dyDescent="0.7">
      <c r="A452" s="70">
        <v>2</v>
      </c>
      <c r="B452" s="3" t="s">
        <v>40</v>
      </c>
      <c r="C452" s="3" t="s">
        <v>357</v>
      </c>
      <c r="D452" s="3" t="s">
        <v>112</v>
      </c>
      <c r="E452" s="3" t="s">
        <v>358</v>
      </c>
      <c r="F452" s="3" t="s">
        <v>141</v>
      </c>
      <c r="G452" s="3" t="s">
        <v>573</v>
      </c>
      <c r="H452" s="205">
        <v>5041</v>
      </c>
      <c r="I452" s="70">
        <v>4</v>
      </c>
      <c r="J452" s="206">
        <f>'เลย '!F95</f>
        <v>589653.39</v>
      </c>
      <c r="K452" s="207">
        <f>'เลย '!AI95</f>
        <v>63839.319999999949</v>
      </c>
      <c r="L452" s="207">
        <f>'เลย '!AJ95</f>
        <v>1848607</v>
      </c>
      <c r="M452" s="207">
        <f>'เลย '!AK95</f>
        <v>1895156.9</v>
      </c>
      <c r="N452" s="3"/>
      <c r="O452" s="3"/>
      <c r="P452" s="3"/>
      <c r="Q452" s="77">
        <f t="shared" ref="Q452:Q514" si="20">L452-M452</f>
        <v>-46549.899999999907</v>
      </c>
      <c r="R452" s="78">
        <f t="shared" ref="R452:R514" si="21">L452/H452</f>
        <v>366.71434239238249</v>
      </c>
    </row>
    <row r="453" spans="1:18" ht="24.6" customHeight="1" x14ac:dyDescent="0.7">
      <c r="A453" s="70">
        <v>3</v>
      </c>
      <c r="B453" s="3" t="s">
        <v>40</v>
      </c>
      <c r="C453" s="3" t="s">
        <v>357</v>
      </c>
      <c r="D453" s="3" t="s">
        <v>112</v>
      </c>
      <c r="E453" s="3" t="s">
        <v>358</v>
      </c>
      <c r="F453" s="3" t="s">
        <v>141</v>
      </c>
      <c r="G453" s="3" t="s">
        <v>574</v>
      </c>
      <c r="H453" s="205">
        <v>2924</v>
      </c>
      <c r="I453" s="70">
        <v>2</v>
      </c>
      <c r="J453" s="206">
        <f>'เลย '!F96</f>
        <v>611431.13</v>
      </c>
      <c r="K453" s="207">
        <f>'เลย '!AI96</f>
        <v>398955.93000000005</v>
      </c>
      <c r="L453" s="207">
        <f>'เลย '!AJ96</f>
        <v>1905705.1</v>
      </c>
      <c r="M453" s="207">
        <f>'เลย '!AK96</f>
        <v>1668095.1500000001</v>
      </c>
      <c r="N453" s="3"/>
      <c r="O453" s="3"/>
      <c r="P453" s="3"/>
      <c r="Q453" s="77">
        <f t="shared" si="20"/>
        <v>237609.94999999995</v>
      </c>
      <c r="R453" s="78">
        <f t="shared" si="21"/>
        <v>651.74593023255818</v>
      </c>
    </row>
    <row r="454" spans="1:18" ht="24.6" customHeight="1" x14ac:dyDescent="0.7">
      <c r="A454" s="70">
        <v>4</v>
      </c>
      <c r="B454" s="3" t="s">
        <v>40</v>
      </c>
      <c r="C454" s="3" t="s">
        <v>357</v>
      </c>
      <c r="D454" s="3" t="s">
        <v>112</v>
      </c>
      <c r="E454" s="3" t="s">
        <v>358</v>
      </c>
      <c r="F454" s="3" t="s">
        <v>141</v>
      </c>
      <c r="G454" s="3" t="s">
        <v>575</v>
      </c>
      <c r="H454" s="205">
        <v>5642</v>
      </c>
      <c r="I454" s="70">
        <v>4</v>
      </c>
      <c r="J454" s="206">
        <f>'เลย '!F97</f>
        <v>1568225.46</v>
      </c>
      <c r="K454" s="207">
        <f>'เลย '!AI97</f>
        <v>1562032.9500000002</v>
      </c>
      <c r="L454" s="207">
        <f>'เลย '!AJ97</f>
        <v>4584825.01</v>
      </c>
      <c r="M454" s="207">
        <f>'เลย '!AK97</f>
        <v>4742142.22</v>
      </c>
      <c r="N454" s="3"/>
      <c r="O454" s="3"/>
      <c r="P454" s="3"/>
      <c r="Q454" s="77">
        <f t="shared" si="20"/>
        <v>-157317.20999999996</v>
      </c>
      <c r="R454" s="78">
        <f t="shared" si="21"/>
        <v>812.62407125132927</v>
      </c>
    </row>
    <row r="455" spans="1:18" ht="24.6" customHeight="1" x14ac:dyDescent="0.7">
      <c r="A455" s="70">
        <v>5</v>
      </c>
      <c r="B455" s="3" t="s">
        <v>40</v>
      </c>
      <c r="C455" s="3" t="s">
        <v>357</v>
      </c>
      <c r="D455" s="3" t="s">
        <v>112</v>
      </c>
      <c r="E455" s="3" t="s">
        <v>358</v>
      </c>
      <c r="F455" s="3" t="s">
        <v>141</v>
      </c>
      <c r="G455" s="3" t="s">
        <v>576</v>
      </c>
      <c r="H455" s="205">
        <v>2953</v>
      </c>
      <c r="I455" s="70">
        <v>2</v>
      </c>
      <c r="J455" s="206">
        <f>'เลย '!F98</f>
        <v>1003972.94</v>
      </c>
      <c r="K455" s="207">
        <f>'เลย '!AI98</f>
        <v>953696.21</v>
      </c>
      <c r="L455" s="207">
        <f>'เลย '!AJ98</f>
        <v>1882687.72</v>
      </c>
      <c r="M455" s="207">
        <f>'เลย '!AK98</f>
        <v>1844788.76</v>
      </c>
      <c r="N455" s="3"/>
      <c r="O455" s="3"/>
      <c r="P455" s="3"/>
      <c r="Q455" s="77">
        <f t="shared" si="20"/>
        <v>37898.959999999963</v>
      </c>
      <c r="R455" s="78">
        <f t="shared" si="21"/>
        <v>637.55087030138839</v>
      </c>
    </row>
    <row r="456" spans="1:18" ht="24.6" customHeight="1" x14ac:dyDescent="0.7">
      <c r="A456" s="70">
        <v>6</v>
      </c>
      <c r="B456" s="3" t="s">
        <v>40</v>
      </c>
      <c r="C456" s="3" t="s">
        <v>357</v>
      </c>
      <c r="D456" s="3" t="s">
        <v>112</v>
      </c>
      <c r="E456" s="3" t="s">
        <v>358</v>
      </c>
      <c r="F456" s="3" t="s">
        <v>141</v>
      </c>
      <c r="G456" s="3" t="s">
        <v>577</v>
      </c>
      <c r="H456" s="205">
        <v>2821</v>
      </c>
      <c r="I456" s="70">
        <v>2</v>
      </c>
      <c r="J456" s="206">
        <f>'เลย '!F99</f>
        <v>1008096.07</v>
      </c>
      <c r="K456" s="207">
        <f>'เลย '!AI99</f>
        <v>982918.37999999989</v>
      </c>
      <c r="L456" s="207">
        <f>'เลย '!AJ99</f>
        <v>1740231.01</v>
      </c>
      <c r="M456" s="207">
        <f>'เลย '!AK99</f>
        <v>1721128.55</v>
      </c>
      <c r="N456" s="3"/>
      <c r="O456" s="3"/>
      <c r="P456" s="3"/>
      <c r="Q456" s="77">
        <f t="shared" si="20"/>
        <v>19102.459999999963</v>
      </c>
      <c r="R456" s="78">
        <f t="shared" si="21"/>
        <v>616.88444168734486</v>
      </c>
    </row>
    <row r="457" spans="1:18" ht="24.6" customHeight="1" x14ac:dyDescent="0.7">
      <c r="A457" s="209">
        <v>14</v>
      </c>
      <c r="B457" s="210" t="s">
        <v>40</v>
      </c>
      <c r="C457" s="210"/>
      <c r="D457" s="210"/>
      <c r="E457" s="210" t="s">
        <v>56</v>
      </c>
      <c r="F457" s="210"/>
      <c r="G457" s="210" t="s">
        <v>360</v>
      </c>
      <c r="H457" s="213">
        <f>SUM(H451:H456)</f>
        <v>19381</v>
      </c>
      <c r="I457" s="209"/>
      <c r="J457" s="212">
        <f>SUM(J451:J456)</f>
        <v>4781378.99</v>
      </c>
      <c r="K457" s="212">
        <f>SUM(K451:K456)</f>
        <v>3961442.79</v>
      </c>
      <c r="L457" s="212">
        <f>SUM(L451:L456)</f>
        <v>11962055.84</v>
      </c>
      <c r="M457" s="212">
        <f>SUM(M451:M456)</f>
        <v>11871311.58</v>
      </c>
      <c r="N457" s="210">
        <v>5</v>
      </c>
      <c r="O457" s="210">
        <v>5</v>
      </c>
      <c r="P457" s="210">
        <f>N457-O457</f>
        <v>0</v>
      </c>
      <c r="Q457" s="77">
        <f t="shared" si="20"/>
        <v>90744.259999999776</v>
      </c>
      <c r="R457" s="78">
        <f t="shared" si="21"/>
        <v>617.20529590836384</v>
      </c>
    </row>
    <row r="458" spans="1:18" ht="25.2" customHeight="1" thickBot="1" x14ac:dyDescent="0.75">
      <c r="A458" s="8"/>
      <c r="B458" s="216" t="s">
        <v>40</v>
      </c>
      <c r="C458" s="216" t="s">
        <v>40</v>
      </c>
      <c r="D458" s="216" t="s">
        <v>40</v>
      </c>
      <c r="E458" s="216" t="s">
        <v>40</v>
      </c>
      <c r="F458" s="216"/>
      <c r="G458" s="216" t="s">
        <v>361</v>
      </c>
      <c r="H458" s="217">
        <f>H348+H353+H365+H374+H388+H395+H402+H411+H426+H431+H437+H443+H450+H457</f>
        <v>293522</v>
      </c>
      <c r="I458" s="8"/>
      <c r="J458" s="218">
        <f>J348+J353+J365+J374+J388+J395+J402+J411+J426+J431+J437+J443+J450+J457</f>
        <v>81248636.040000007</v>
      </c>
      <c r="K458" s="219">
        <f>K348+K353+K365+K374+K388+K395+K402+K411+K426+K431+K437+K443+K450+K457</f>
        <v>90998843.770000026</v>
      </c>
      <c r="L458" s="218">
        <f>L348+L353+L365+L374+L388+L395+L402+L411+L426+L431+L437+L443+L450+L457</f>
        <v>247340905.14000002</v>
      </c>
      <c r="M458" s="218">
        <f>M348+M353+M365+M374+M388+M395+M402+M411+M426+M431+M437+M443+M450+M457</f>
        <v>255453977.88000005</v>
      </c>
      <c r="N458" s="216">
        <f t="shared" ref="N458:O458" si="22">N348+N353+N365+N374+N388+N395+N402+N411+N426+N431+N437+N443+N450+N457</f>
        <v>97</v>
      </c>
      <c r="O458" s="216">
        <f t="shared" si="22"/>
        <v>97</v>
      </c>
      <c r="P458" s="216">
        <f>N458-O458</f>
        <v>0</v>
      </c>
      <c r="Q458" s="77">
        <f t="shared" si="20"/>
        <v>-8113072.7400000393</v>
      </c>
      <c r="R458" s="78">
        <f t="shared" si="21"/>
        <v>842.66564393810347</v>
      </c>
    </row>
    <row r="459" spans="1:18" ht="25.8" customHeight="1" thickTop="1" thickBot="1" x14ac:dyDescent="0.75">
      <c r="A459" s="220"/>
      <c r="B459" s="221"/>
      <c r="C459" s="221"/>
      <c r="D459" s="221"/>
      <c r="E459" s="317" t="s">
        <v>362</v>
      </c>
      <c r="F459" s="318"/>
      <c r="G459" s="319"/>
      <c r="H459" s="222"/>
      <c r="I459" s="220"/>
      <c r="J459" s="257">
        <f>J458/O458</f>
        <v>837614.80453608255</v>
      </c>
      <c r="K459" s="258">
        <f>K458/O458</f>
        <v>938132.41000000027</v>
      </c>
      <c r="L459" s="257">
        <f>L458/O458</f>
        <v>2549906.2385567012</v>
      </c>
      <c r="M459" s="257">
        <f>M458/O458</f>
        <v>2633546.1637113406</v>
      </c>
      <c r="N459" s="221"/>
      <c r="O459" s="221"/>
      <c r="P459" s="221"/>
      <c r="Q459" s="77">
        <f t="shared" si="20"/>
        <v>-83639.925154639408</v>
      </c>
    </row>
    <row r="460" spans="1:18" ht="25.2" customHeight="1" thickTop="1" x14ac:dyDescent="0.7">
      <c r="A460" s="223">
        <v>1</v>
      </c>
      <c r="B460" s="224" t="s">
        <v>42</v>
      </c>
      <c r="C460" s="224" t="s">
        <v>363</v>
      </c>
      <c r="D460" s="224" t="s">
        <v>364</v>
      </c>
      <c r="E460" s="224" t="s">
        <v>365</v>
      </c>
      <c r="F460" s="224" t="s">
        <v>138</v>
      </c>
      <c r="G460" s="224" t="s">
        <v>366</v>
      </c>
      <c r="H460" s="225"/>
      <c r="I460" s="223"/>
      <c r="J460" s="226"/>
      <c r="K460" s="227"/>
      <c r="L460" s="237"/>
      <c r="M460" s="237"/>
      <c r="N460" s="224"/>
      <c r="O460" s="224"/>
      <c r="P460" s="224"/>
    </row>
    <row r="461" spans="1:18" ht="24.6" customHeight="1" x14ac:dyDescent="0.7">
      <c r="A461" s="70">
        <v>2</v>
      </c>
      <c r="B461" s="3" t="s">
        <v>42</v>
      </c>
      <c r="C461" s="3" t="s">
        <v>363</v>
      </c>
      <c r="D461" s="3" t="s">
        <v>364</v>
      </c>
      <c r="E461" s="3" t="s">
        <v>365</v>
      </c>
      <c r="F461" s="3" t="s">
        <v>141</v>
      </c>
      <c r="G461" s="3" t="s">
        <v>785</v>
      </c>
      <c r="H461" s="205">
        <v>4149</v>
      </c>
      <c r="I461" s="70">
        <v>3</v>
      </c>
      <c r="J461" s="206">
        <f>หนองคาย!F12</f>
        <v>1189035.47</v>
      </c>
      <c r="K461" s="207">
        <f>หนองคาย!AH12</f>
        <v>1407988.48</v>
      </c>
      <c r="L461" s="208">
        <f>หนองคาย!AI12</f>
        <v>2602872.63</v>
      </c>
      <c r="M461" s="208">
        <f>หนองคาย!AJ12</f>
        <v>2354624.5100000002</v>
      </c>
      <c r="N461" s="3"/>
      <c r="O461" s="3"/>
      <c r="P461" s="3"/>
      <c r="Q461" s="77">
        <f t="shared" si="20"/>
        <v>248248.11999999965</v>
      </c>
      <c r="R461" s="78">
        <f t="shared" si="21"/>
        <v>627.34939262472881</v>
      </c>
    </row>
    <row r="462" spans="1:18" ht="24.6" customHeight="1" x14ac:dyDescent="0.7">
      <c r="A462" s="70">
        <v>3</v>
      </c>
      <c r="B462" s="3" t="s">
        <v>42</v>
      </c>
      <c r="C462" s="3" t="s">
        <v>363</v>
      </c>
      <c r="D462" s="3" t="s">
        <v>364</v>
      </c>
      <c r="E462" s="3" t="s">
        <v>365</v>
      </c>
      <c r="F462" s="3" t="s">
        <v>141</v>
      </c>
      <c r="G462" s="3" t="s">
        <v>786</v>
      </c>
      <c r="H462" s="205">
        <v>4404</v>
      </c>
      <c r="I462" s="70">
        <v>3</v>
      </c>
      <c r="J462" s="206">
        <f>หนองคาย!F13</f>
        <v>1056607.78</v>
      </c>
      <c r="K462" s="207">
        <f>หนองคาย!AH13</f>
        <v>1228316.6399999999</v>
      </c>
      <c r="L462" s="208">
        <f>หนองคาย!AI13</f>
        <v>3754160.33</v>
      </c>
      <c r="M462" s="208">
        <f>หนองคาย!AJ13</f>
        <v>3914803.01</v>
      </c>
      <c r="N462" s="3"/>
      <c r="O462" s="3"/>
      <c r="P462" s="3"/>
      <c r="Q462" s="77">
        <f t="shared" si="20"/>
        <v>-160642.6799999997</v>
      </c>
      <c r="R462" s="78">
        <f t="shared" si="21"/>
        <v>852.44330835604001</v>
      </c>
    </row>
    <row r="463" spans="1:18" ht="24.6" customHeight="1" x14ac:dyDescent="0.7">
      <c r="A463" s="70">
        <v>4</v>
      </c>
      <c r="B463" s="3" t="s">
        <v>42</v>
      </c>
      <c r="C463" s="3" t="s">
        <v>363</v>
      </c>
      <c r="D463" s="3" t="s">
        <v>364</v>
      </c>
      <c r="E463" s="3" t="s">
        <v>365</v>
      </c>
      <c r="F463" s="3" t="s">
        <v>141</v>
      </c>
      <c r="G463" s="3" t="s">
        <v>787</v>
      </c>
      <c r="H463" s="205">
        <v>2830</v>
      </c>
      <c r="I463" s="70">
        <v>2</v>
      </c>
      <c r="J463" s="206">
        <f>หนองคาย!F14</f>
        <v>201238.38</v>
      </c>
      <c r="K463" s="207">
        <f>หนองคาย!AH14</f>
        <v>300316.36000000004</v>
      </c>
      <c r="L463" s="208">
        <f>หนองคาย!AI14</f>
        <v>1505673.87</v>
      </c>
      <c r="M463" s="208">
        <f>หนองคาย!AJ14</f>
        <v>1402901.3</v>
      </c>
      <c r="N463" s="3"/>
      <c r="O463" s="3"/>
      <c r="P463" s="3"/>
      <c r="Q463" s="77">
        <f t="shared" si="20"/>
        <v>102772.57000000007</v>
      </c>
      <c r="R463" s="78">
        <f t="shared" si="21"/>
        <v>532.04023674911662</v>
      </c>
    </row>
    <row r="464" spans="1:18" ht="24.6" customHeight="1" x14ac:dyDescent="0.7">
      <c r="A464" s="70">
        <v>5</v>
      </c>
      <c r="B464" s="3" t="s">
        <v>42</v>
      </c>
      <c r="C464" s="3" t="s">
        <v>363</v>
      </c>
      <c r="D464" s="3" t="s">
        <v>364</v>
      </c>
      <c r="E464" s="3" t="s">
        <v>365</v>
      </c>
      <c r="F464" s="3" t="s">
        <v>141</v>
      </c>
      <c r="G464" s="3" t="s">
        <v>788</v>
      </c>
      <c r="H464" s="205">
        <v>4180</v>
      </c>
      <c r="I464" s="70">
        <v>3</v>
      </c>
      <c r="J464" s="206">
        <f>หนองคาย!F15</f>
        <v>693685.42</v>
      </c>
      <c r="K464" s="207">
        <f>หนองคาย!AH15</f>
        <v>817675.6100000001</v>
      </c>
      <c r="L464" s="208">
        <f>หนองคาย!AI15</f>
        <v>3624398.17</v>
      </c>
      <c r="M464" s="208">
        <f>หนองคาย!AJ15</f>
        <v>3824825.05</v>
      </c>
      <c r="N464" s="3"/>
      <c r="O464" s="3"/>
      <c r="P464" s="3"/>
      <c r="Q464" s="77">
        <f t="shared" si="20"/>
        <v>-200426.87999999989</v>
      </c>
      <c r="R464" s="78">
        <f t="shared" si="21"/>
        <v>867.08090191387555</v>
      </c>
    </row>
    <row r="465" spans="1:18" ht="24.6" customHeight="1" x14ac:dyDescent="0.7">
      <c r="A465" s="70">
        <v>6</v>
      </c>
      <c r="B465" s="3" t="s">
        <v>42</v>
      </c>
      <c r="C465" s="3" t="s">
        <v>363</v>
      </c>
      <c r="D465" s="3" t="s">
        <v>364</v>
      </c>
      <c r="E465" s="3" t="s">
        <v>365</v>
      </c>
      <c r="F465" s="3" t="s">
        <v>141</v>
      </c>
      <c r="G465" s="3" t="s">
        <v>789</v>
      </c>
      <c r="H465" s="205">
        <v>7166</v>
      </c>
      <c r="I465" s="70">
        <v>5</v>
      </c>
      <c r="J465" s="206">
        <f>หนองคาย!F16</f>
        <v>1000127.56</v>
      </c>
      <c r="K465" s="207">
        <f>หนองคาย!AH16</f>
        <v>1122100.8600000001</v>
      </c>
      <c r="L465" s="208">
        <f>หนองคาย!AI16</f>
        <v>4250864.2300000004</v>
      </c>
      <c r="M465" s="208">
        <f>หนองคาย!AJ16</f>
        <v>4444753.3600000003</v>
      </c>
      <c r="N465" s="3"/>
      <c r="O465" s="3"/>
      <c r="P465" s="3"/>
      <c r="Q465" s="77">
        <f t="shared" si="20"/>
        <v>-193889.12999999989</v>
      </c>
      <c r="R465" s="78">
        <f t="shared" si="21"/>
        <v>593.19902735138157</v>
      </c>
    </row>
    <row r="466" spans="1:18" ht="24.6" customHeight="1" x14ac:dyDescent="0.7">
      <c r="A466" s="70">
        <v>7</v>
      </c>
      <c r="B466" s="3" t="s">
        <v>42</v>
      </c>
      <c r="C466" s="3" t="s">
        <v>363</v>
      </c>
      <c r="D466" s="3" t="s">
        <v>364</v>
      </c>
      <c r="E466" s="3" t="s">
        <v>365</v>
      </c>
      <c r="F466" s="3" t="s">
        <v>141</v>
      </c>
      <c r="G466" s="3" t="s">
        <v>790</v>
      </c>
      <c r="H466" s="205">
        <v>6340</v>
      </c>
      <c r="I466" s="70">
        <v>5</v>
      </c>
      <c r="J466" s="206">
        <f>หนองคาย!F17</f>
        <v>536196.37</v>
      </c>
      <c r="K466" s="207">
        <f>หนองคาย!AH17</f>
        <v>788974.04</v>
      </c>
      <c r="L466" s="208">
        <f>หนองคาย!AI17</f>
        <v>4180766.08</v>
      </c>
      <c r="M466" s="208">
        <f>หนองคาย!AJ17</f>
        <v>4713131.09</v>
      </c>
      <c r="N466" s="3"/>
      <c r="O466" s="3"/>
      <c r="P466" s="3"/>
      <c r="Q466" s="77">
        <f t="shared" si="20"/>
        <v>-532365.00999999978</v>
      </c>
      <c r="R466" s="78">
        <f t="shared" si="21"/>
        <v>659.42682649842277</v>
      </c>
    </row>
    <row r="467" spans="1:18" ht="24.6" customHeight="1" x14ac:dyDescent="0.7">
      <c r="A467" s="70">
        <v>8</v>
      </c>
      <c r="B467" s="3" t="s">
        <v>42</v>
      </c>
      <c r="C467" s="3" t="s">
        <v>363</v>
      </c>
      <c r="D467" s="3" t="s">
        <v>364</v>
      </c>
      <c r="E467" s="3" t="s">
        <v>365</v>
      </c>
      <c r="F467" s="3" t="s">
        <v>141</v>
      </c>
      <c r="G467" s="3" t="s">
        <v>791</v>
      </c>
      <c r="H467" s="205">
        <v>2131</v>
      </c>
      <c r="I467" s="70">
        <v>2</v>
      </c>
      <c r="J467" s="206">
        <f>หนองคาย!F18</f>
        <v>1059558.82</v>
      </c>
      <c r="K467" s="207">
        <f>หนองคาย!AH18</f>
        <v>1210759.6100000001</v>
      </c>
      <c r="L467" s="208">
        <f>หนองคาย!AI18</f>
        <v>3337269.97</v>
      </c>
      <c r="M467" s="208">
        <f>หนองคาย!AJ18</f>
        <v>3368763.92</v>
      </c>
      <c r="N467" s="3"/>
      <c r="O467" s="3"/>
      <c r="P467" s="3"/>
      <c r="Q467" s="77">
        <f t="shared" si="20"/>
        <v>-31493.949999999721</v>
      </c>
      <c r="R467" s="78">
        <f t="shared" si="21"/>
        <v>1566.0581745659315</v>
      </c>
    </row>
    <row r="468" spans="1:18" ht="24.6" customHeight="1" x14ac:dyDescent="0.7">
      <c r="A468" s="70">
        <v>9</v>
      </c>
      <c r="B468" s="3" t="s">
        <v>42</v>
      </c>
      <c r="C468" s="3" t="s">
        <v>363</v>
      </c>
      <c r="D468" s="3" t="s">
        <v>364</v>
      </c>
      <c r="E468" s="3" t="s">
        <v>365</v>
      </c>
      <c r="F468" s="3" t="s">
        <v>141</v>
      </c>
      <c r="G468" s="3" t="s">
        <v>792</v>
      </c>
      <c r="H468" s="205">
        <v>821</v>
      </c>
      <c r="I468" s="70">
        <v>1</v>
      </c>
      <c r="J468" s="206">
        <f>หนองคาย!F19</f>
        <v>792012.11</v>
      </c>
      <c r="K468" s="207">
        <f>หนองคาย!AH19</f>
        <v>1042482.51</v>
      </c>
      <c r="L468" s="208">
        <f>หนองคาย!AI19</f>
        <v>1087187.58</v>
      </c>
      <c r="M468" s="208">
        <f>หนองคาย!AJ19</f>
        <v>715401.89</v>
      </c>
      <c r="N468" s="3"/>
      <c r="O468" s="3"/>
      <c r="P468" s="3"/>
      <c r="Q468" s="77">
        <f t="shared" si="20"/>
        <v>371785.69000000006</v>
      </c>
      <c r="R468" s="78">
        <f t="shared" si="21"/>
        <v>1324.2236053593181</v>
      </c>
    </row>
    <row r="469" spans="1:18" ht="24.6" customHeight="1" x14ac:dyDescent="0.7">
      <c r="A469" s="70">
        <v>10</v>
      </c>
      <c r="B469" s="3" t="s">
        <v>42</v>
      </c>
      <c r="C469" s="3" t="s">
        <v>363</v>
      </c>
      <c r="D469" s="3" t="s">
        <v>364</v>
      </c>
      <c r="E469" s="3" t="s">
        <v>365</v>
      </c>
      <c r="F469" s="3" t="s">
        <v>141</v>
      </c>
      <c r="G469" s="3" t="s">
        <v>793</v>
      </c>
      <c r="H469" s="205">
        <v>5286</v>
      </c>
      <c r="I469" s="70">
        <v>4</v>
      </c>
      <c r="J469" s="206">
        <f>หนองคาย!F20</f>
        <v>2875221.39</v>
      </c>
      <c r="K469" s="207">
        <f>หนองคาย!AH20</f>
        <v>3304179.12</v>
      </c>
      <c r="L469" s="208">
        <f>หนองคาย!AI20</f>
        <v>4511471.34</v>
      </c>
      <c r="M469" s="208">
        <f>หนองคาย!AJ20</f>
        <v>3878456.4699999997</v>
      </c>
      <c r="N469" s="3"/>
      <c r="O469" s="3"/>
      <c r="P469" s="3"/>
      <c r="Q469" s="77">
        <f t="shared" si="20"/>
        <v>633014.87000000011</v>
      </c>
      <c r="R469" s="78">
        <f t="shared" si="21"/>
        <v>853.47547105561864</v>
      </c>
    </row>
    <row r="470" spans="1:18" ht="24.6" customHeight="1" x14ac:dyDescent="0.7">
      <c r="A470" s="70">
        <v>11</v>
      </c>
      <c r="B470" s="3" t="s">
        <v>42</v>
      </c>
      <c r="C470" s="3" t="s">
        <v>363</v>
      </c>
      <c r="D470" s="3" t="s">
        <v>364</v>
      </c>
      <c r="E470" s="3" t="s">
        <v>365</v>
      </c>
      <c r="F470" s="3" t="s">
        <v>141</v>
      </c>
      <c r="G470" s="3" t="s">
        <v>794</v>
      </c>
      <c r="H470" s="205">
        <v>5603</v>
      </c>
      <c r="I470" s="70">
        <v>4</v>
      </c>
      <c r="J470" s="206">
        <f>หนองคาย!F21</f>
        <v>1058620.56</v>
      </c>
      <c r="K470" s="207">
        <f>หนองคาย!AH21</f>
        <v>1229485.1600000001</v>
      </c>
      <c r="L470" s="208">
        <f>หนองคาย!AI21</f>
        <v>3925272.42</v>
      </c>
      <c r="M470" s="208">
        <f>หนองคาย!AJ21</f>
        <v>3663400.3000000003</v>
      </c>
      <c r="N470" s="3"/>
      <c r="O470" s="3"/>
      <c r="P470" s="3"/>
      <c r="Q470" s="77">
        <f t="shared" si="20"/>
        <v>261872.11999999965</v>
      </c>
      <c r="R470" s="78">
        <f t="shared" si="21"/>
        <v>700.56620024986614</v>
      </c>
    </row>
    <row r="471" spans="1:18" ht="24.6" customHeight="1" x14ac:dyDescent="0.7">
      <c r="A471" s="70">
        <v>12</v>
      </c>
      <c r="B471" s="3" t="s">
        <v>42</v>
      </c>
      <c r="C471" s="3" t="s">
        <v>363</v>
      </c>
      <c r="D471" s="3" t="s">
        <v>364</v>
      </c>
      <c r="E471" s="3" t="s">
        <v>365</v>
      </c>
      <c r="F471" s="3" t="s">
        <v>141</v>
      </c>
      <c r="G471" s="3" t="s">
        <v>795</v>
      </c>
      <c r="H471" s="205">
        <v>4772</v>
      </c>
      <c r="I471" s="70">
        <v>4</v>
      </c>
      <c r="J471" s="206">
        <f>หนองคาย!F22</f>
        <v>730519.98</v>
      </c>
      <c r="K471" s="207">
        <f>หนองคาย!AH22</f>
        <v>802167.29</v>
      </c>
      <c r="L471" s="208">
        <f>หนองคาย!AI22</f>
        <v>3607069.5300000003</v>
      </c>
      <c r="M471" s="208">
        <f>หนองคาย!AJ22</f>
        <v>3550104.7899999996</v>
      </c>
      <c r="N471" s="3"/>
      <c r="O471" s="3"/>
      <c r="P471" s="3"/>
      <c r="Q471" s="77">
        <f t="shared" si="20"/>
        <v>56964.740000000689</v>
      </c>
      <c r="R471" s="78">
        <f t="shared" si="21"/>
        <v>755.88213118189447</v>
      </c>
    </row>
    <row r="472" spans="1:18" ht="24.6" customHeight="1" x14ac:dyDescent="0.7">
      <c r="A472" s="70">
        <v>13</v>
      </c>
      <c r="B472" s="3" t="s">
        <v>42</v>
      </c>
      <c r="C472" s="3" t="s">
        <v>363</v>
      </c>
      <c r="D472" s="3" t="s">
        <v>364</v>
      </c>
      <c r="E472" s="3" t="s">
        <v>365</v>
      </c>
      <c r="F472" s="3" t="s">
        <v>141</v>
      </c>
      <c r="G472" s="3" t="s">
        <v>796</v>
      </c>
      <c r="H472" s="205">
        <v>4728</v>
      </c>
      <c r="I472" s="70">
        <v>4</v>
      </c>
      <c r="J472" s="206">
        <f>หนองคาย!F23</f>
        <v>696141.74</v>
      </c>
      <c r="K472" s="207">
        <f>หนองคาย!AH23</f>
        <v>753201.17</v>
      </c>
      <c r="L472" s="208">
        <f>หนองคาย!AI23</f>
        <v>4120428.15</v>
      </c>
      <c r="M472" s="208">
        <f>หนองคาย!AJ23</f>
        <v>3939595.41</v>
      </c>
      <c r="N472" s="3"/>
      <c r="O472" s="3"/>
      <c r="P472" s="3"/>
      <c r="Q472" s="77">
        <f t="shared" si="20"/>
        <v>180832.73999999976</v>
      </c>
      <c r="R472" s="78">
        <f t="shared" si="21"/>
        <v>871.49495558375634</v>
      </c>
    </row>
    <row r="473" spans="1:18" ht="24.6" customHeight="1" x14ac:dyDescent="0.7">
      <c r="A473" s="70">
        <v>14</v>
      </c>
      <c r="B473" s="3" t="s">
        <v>42</v>
      </c>
      <c r="C473" s="3" t="s">
        <v>363</v>
      </c>
      <c r="D473" s="3" t="s">
        <v>364</v>
      </c>
      <c r="E473" s="3" t="s">
        <v>365</v>
      </c>
      <c r="F473" s="3" t="s">
        <v>141</v>
      </c>
      <c r="G473" s="3" t="s">
        <v>797</v>
      </c>
      <c r="H473" s="205">
        <v>7662</v>
      </c>
      <c r="I473" s="70">
        <v>5</v>
      </c>
      <c r="J473" s="206">
        <f>หนองคาย!F24</f>
        <v>728232.55</v>
      </c>
      <c r="K473" s="207">
        <f>หนองคาย!AH24</f>
        <v>817257.25000000012</v>
      </c>
      <c r="L473" s="208">
        <f>หนองคาย!AI24</f>
        <v>6579113.9700000007</v>
      </c>
      <c r="M473" s="208">
        <f>หนองคาย!AJ24</f>
        <v>6826323.4199999999</v>
      </c>
      <c r="N473" s="3"/>
      <c r="O473" s="3"/>
      <c r="P473" s="3"/>
      <c r="Q473" s="77">
        <f t="shared" si="20"/>
        <v>-247209.44999999925</v>
      </c>
      <c r="R473" s="78">
        <f t="shared" si="21"/>
        <v>858.66796789350053</v>
      </c>
    </row>
    <row r="474" spans="1:18" ht="24.6" customHeight="1" x14ac:dyDescent="0.7">
      <c r="A474" s="70">
        <v>15</v>
      </c>
      <c r="B474" s="3" t="s">
        <v>42</v>
      </c>
      <c r="C474" s="3" t="s">
        <v>363</v>
      </c>
      <c r="D474" s="3" t="s">
        <v>364</v>
      </c>
      <c r="E474" s="3" t="s">
        <v>365</v>
      </c>
      <c r="F474" s="3" t="s">
        <v>141</v>
      </c>
      <c r="G474" s="3" t="s">
        <v>798</v>
      </c>
      <c r="H474" s="205">
        <v>5895</v>
      </c>
      <c r="I474" s="70">
        <v>4</v>
      </c>
      <c r="J474" s="206">
        <f>หนองคาย!F25</f>
        <v>1329714.3</v>
      </c>
      <c r="K474" s="207">
        <f>หนองคาย!AH25</f>
        <v>1477708.6900000002</v>
      </c>
      <c r="L474" s="208">
        <f>หนองคาย!AI25</f>
        <v>4100633.07</v>
      </c>
      <c r="M474" s="208">
        <f>หนองคาย!AJ25</f>
        <v>3206561.3999999994</v>
      </c>
      <c r="N474" s="3"/>
      <c r="O474" s="3"/>
      <c r="P474" s="3"/>
      <c r="Q474" s="77">
        <f t="shared" si="20"/>
        <v>894071.67000000039</v>
      </c>
      <c r="R474" s="78">
        <f t="shared" si="21"/>
        <v>695.61205597964374</v>
      </c>
    </row>
    <row r="475" spans="1:18" ht="24.6" customHeight="1" x14ac:dyDescent="0.7">
      <c r="A475" s="70">
        <v>16</v>
      </c>
      <c r="B475" s="3" t="s">
        <v>42</v>
      </c>
      <c r="C475" s="3" t="s">
        <v>363</v>
      </c>
      <c r="D475" s="3" t="s">
        <v>364</v>
      </c>
      <c r="E475" s="3" t="s">
        <v>365</v>
      </c>
      <c r="F475" s="3" t="s">
        <v>141</v>
      </c>
      <c r="G475" s="3" t="s">
        <v>799</v>
      </c>
      <c r="H475" s="205">
        <v>4523</v>
      </c>
      <c r="I475" s="70">
        <v>4</v>
      </c>
      <c r="J475" s="206">
        <f>หนองคาย!F26</f>
        <v>530308.43999999994</v>
      </c>
      <c r="K475" s="207">
        <f>หนองคาย!AH26</f>
        <v>808634.01</v>
      </c>
      <c r="L475" s="208">
        <f>หนองคาย!AI26</f>
        <v>3981430.17</v>
      </c>
      <c r="M475" s="208">
        <f>หนองคาย!AJ26</f>
        <v>3941304.86</v>
      </c>
      <c r="N475" s="3"/>
      <c r="O475" s="3"/>
      <c r="P475" s="3"/>
      <c r="Q475" s="77">
        <f t="shared" si="20"/>
        <v>40125.310000000056</v>
      </c>
      <c r="R475" s="78">
        <f t="shared" si="21"/>
        <v>880.26313729825335</v>
      </c>
    </row>
    <row r="476" spans="1:18" ht="24.6" customHeight="1" x14ac:dyDescent="0.7">
      <c r="A476" s="70">
        <v>17</v>
      </c>
      <c r="B476" s="3" t="s">
        <v>42</v>
      </c>
      <c r="C476" s="3" t="s">
        <v>363</v>
      </c>
      <c r="D476" s="3" t="s">
        <v>364</v>
      </c>
      <c r="E476" s="3" t="s">
        <v>365</v>
      </c>
      <c r="F476" s="3" t="s">
        <v>141</v>
      </c>
      <c r="G476" s="3" t="s">
        <v>800</v>
      </c>
      <c r="H476" s="205">
        <v>2929</v>
      </c>
      <c r="I476" s="70">
        <v>2</v>
      </c>
      <c r="J476" s="206">
        <f>หนองคาย!F27</f>
        <v>334763.24</v>
      </c>
      <c r="K476" s="207">
        <f>หนองคาย!AH27</f>
        <v>379492.83</v>
      </c>
      <c r="L476" s="208">
        <f>หนองคาย!AI27</f>
        <v>2869074.27</v>
      </c>
      <c r="M476" s="208">
        <f>หนองคาย!AJ27</f>
        <v>2819503.9099999997</v>
      </c>
      <c r="N476" s="3"/>
      <c r="O476" s="3"/>
      <c r="P476" s="3"/>
      <c r="Q476" s="77">
        <f t="shared" si="20"/>
        <v>49570.360000000335</v>
      </c>
      <c r="R476" s="78">
        <f t="shared" si="21"/>
        <v>979.54054967565719</v>
      </c>
    </row>
    <row r="477" spans="1:18" ht="24.6" customHeight="1" x14ac:dyDescent="0.7">
      <c r="A477" s="70">
        <v>18</v>
      </c>
      <c r="B477" s="3" t="s">
        <v>42</v>
      </c>
      <c r="C477" s="3" t="s">
        <v>363</v>
      </c>
      <c r="D477" s="3" t="s">
        <v>364</v>
      </c>
      <c r="E477" s="3" t="s">
        <v>365</v>
      </c>
      <c r="F477" s="3" t="s">
        <v>141</v>
      </c>
      <c r="G477" s="3" t="s">
        <v>801</v>
      </c>
      <c r="H477" s="205">
        <v>2602</v>
      </c>
      <c r="I477" s="70">
        <v>2</v>
      </c>
      <c r="J477" s="206">
        <f>หนองคาย!F28</f>
        <v>805177.63</v>
      </c>
      <c r="K477" s="207">
        <f>หนองคาย!AH28</f>
        <v>972794.79999999993</v>
      </c>
      <c r="L477" s="208">
        <f>หนองคาย!AI28</f>
        <v>2935369.46</v>
      </c>
      <c r="M477" s="208">
        <f>หนองคาย!AJ28</f>
        <v>2626605.7400000002</v>
      </c>
      <c r="N477" s="3"/>
      <c r="O477" s="3"/>
      <c r="P477" s="3"/>
      <c r="Q477" s="77">
        <f t="shared" si="20"/>
        <v>308763.71999999974</v>
      </c>
      <c r="R477" s="78">
        <f t="shared" si="21"/>
        <v>1128.1204688701</v>
      </c>
    </row>
    <row r="478" spans="1:18" ht="24.6" customHeight="1" x14ac:dyDescent="0.7">
      <c r="A478" s="209">
        <v>1</v>
      </c>
      <c r="B478" s="210" t="s">
        <v>42</v>
      </c>
      <c r="C478" s="210"/>
      <c r="D478" s="210"/>
      <c r="E478" s="210" t="s">
        <v>56</v>
      </c>
      <c r="F478" s="210"/>
      <c r="G478" s="210" t="s">
        <v>367</v>
      </c>
      <c r="H478" s="213">
        <f>SUM(H460:H477)</f>
        <v>76021</v>
      </c>
      <c r="I478" s="209"/>
      <c r="J478" s="212">
        <f>SUM(J460:J477)</f>
        <v>15617161.740000004</v>
      </c>
      <c r="K478" s="212">
        <f>SUM(K460:K477)</f>
        <v>18463534.43</v>
      </c>
      <c r="L478" s="212">
        <f>SUM(L460:L477)</f>
        <v>60973055.240000002</v>
      </c>
      <c r="M478" s="212">
        <f>SUM(M460:M477)</f>
        <v>59191060.430000007</v>
      </c>
      <c r="N478" s="210">
        <v>17</v>
      </c>
      <c r="O478" s="210">
        <v>17</v>
      </c>
      <c r="P478" s="210">
        <f>N478-O478</f>
        <v>0</v>
      </c>
      <c r="Q478" s="77">
        <f t="shared" si="20"/>
        <v>1781994.8099999949</v>
      </c>
      <c r="R478" s="78">
        <f>L478/H478</f>
        <v>802.05542205443237</v>
      </c>
    </row>
    <row r="479" spans="1:18" ht="24.6" customHeight="1" x14ac:dyDescent="0.7">
      <c r="A479" s="70">
        <v>1</v>
      </c>
      <c r="B479" s="3" t="s">
        <v>42</v>
      </c>
      <c r="C479" s="3" t="s">
        <v>368</v>
      </c>
      <c r="D479" s="3" t="s">
        <v>78</v>
      </c>
      <c r="E479" s="3" t="s">
        <v>369</v>
      </c>
      <c r="F479" s="3" t="s">
        <v>269</v>
      </c>
      <c r="G479" s="3" t="s">
        <v>370</v>
      </c>
      <c r="H479" s="205"/>
      <c r="I479" s="70"/>
      <c r="J479" s="206"/>
      <c r="K479" s="207"/>
      <c r="L479" s="208"/>
      <c r="M479" s="208"/>
      <c r="N479" s="3"/>
      <c r="O479" s="3"/>
      <c r="P479" s="3"/>
    </row>
    <row r="480" spans="1:18" ht="24.6" customHeight="1" x14ac:dyDescent="0.7">
      <c r="A480" s="70">
        <v>2</v>
      </c>
      <c r="B480" s="3" t="s">
        <v>42</v>
      </c>
      <c r="C480" s="3" t="s">
        <v>368</v>
      </c>
      <c r="D480" s="3" t="s">
        <v>78</v>
      </c>
      <c r="E480" s="3" t="s">
        <v>369</v>
      </c>
      <c r="F480" s="3" t="s">
        <v>141</v>
      </c>
      <c r="G480" s="3" t="s">
        <v>802</v>
      </c>
      <c r="H480" s="205">
        <v>3874</v>
      </c>
      <c r="I480" s="70">
        <v>3</v>
      </c>
      <c r="J480" s="206">
        <f>หนองคาย!F29</f>
        <v>1404727.11</v>
      </c>
      <c r="K480" s="207">
        <f>หนองคาย!AH29</f>
        <v>1485873.45</v>
      </c>
      <c r="L480" s="208">
        <f>หนองคาย!AI29</f>
        <v>5477904.0300000003</v>
      </c>
      <c r="M480" s="208">
        <f>หนองคาย!AJ29</f>
        <v>4223860.33</v>
      </c>
      <c r="N480" s="3"/>
      <c r="O480" s="3"/>
      <c r="P480" s="3"/>
      <c r="Q480" s="77">
        <f t="shared" si="20"/>
        <v>1254043.7000000002</v>
      </c>
      <c r="R480" s="78">
        <f t="shared" si="21"/>
        <v>1414.0175606608157</v>
      </c>
    </row>
    <row r="481" spans="1:18" ht="24.6" customHeight="1" x14ac:dyDescent="0.7">
      <c r="A481" s="70">
        <v>3</v>
      </c>
      <c r="B481" s="3" t="s">
        <v>42</v>
      </c>
      <c r="C481" s="3" t="s">
        <v>368</v>
      </c>
      <c r="D481" s="3" t="s">
        <v>78</v>
      </c>
      <c r="E481" s="3" t="s">
        <v>369</v>
      </c>
      <c r="F481" s="3" t="s">
        <v>141</v>
      </c>
      <c r="G481" s="3" t="s">
        <v>803</v>
      </c>
      <c r="H481" s="205">
        <v>3204</v>
      </c>
      <c r="I481" s="70">
        <v>3</v>
      </c>
      <c r="J481" s="206">
        <f>หนองคาย!F30</f>
        <v>1418460.97</v>
      </c>
      <c r="K481" s="207">
        <f>หนองคาย!AH30</f>
        <v>1456502.36</v>
      </c>
      <c r="L481" s="208">
        <f>หนองคาย!AI30</f>
        <v>3436844.22</v>
      </c>
      <c r="M481" s="208">
        <f>หนองคาย!AJ30</f>
        <v>2737954.5399999996</v>
      </c>
      <c r="N481" s="3"/>
      <c r="O481" s="3"/>
      <c r="P481" s="3"/>
      <c r="Q481" s="77">
        <f t="shared" si="20"/>
        <v>698889.68000000063</v>
      </c>
      <c r="R481" s="78">
        <f t="shared" si="21"/>
        <v>1072.6729775280899</v>
      </c>
    </row>
    <row r="482" spans="1:18" ht="24.6" customHeight="1" x14ac:dyDescent="0.7">
      <c r="A482" s="70">
        <v>4</v>
      </c>
      <c r="B482" s="3" t="s">
        <v>42</v>
      </c>
      <c r="C482" s="3" t="s">
        <v>368</v>
      </c>
      <c r="D482" s="3" t="s">
        <v>78</v>
      </c>
      <c r="E482" s="3" t="s">
        <v>369</v>
      </c>
      <c r="F482" s="3" t="s">
        <v>141</v>
      </c>
      <c r="G482" s="3" t="s">
        <v>804</v>
      </c>
      <c r="H482" s="205">
        <v>6962</v>
      </c>
      <c r="I482" s="70">
        <v>5</v>
      </c>
      <c r="J482" s="206">
        <f>หนองคาย!F31</f>
        <v>1191303.08</v>
      </c>
      <c r="K482" s="207">
        <f>หนองคาย!AH31</f>
        <v>1341122.9300000002</v>
      </c>
      <c r="L482" s="208">
        <f>หนองคาย!AI31</f>
        <v>6082963.2200000007</v>
      </c>
      <c r="M482" s="208">
        <f>หนองคาย!AJ31</f>
        <v>5805367.6699999999</v>
      </c>
      <c r="N482" s="3"/>
      <c r="O482" s="3"/>
      <c r="P482" s="3"/>
      <c r="Q482" s="77">
        <f t="shared" si="20"/>
        <v>277595.55000000075</v>
      </c>
      <c r="R482" s="78">
        <f t="shared" si="21"/>
        <v>873.73789428325199</v>
      </c>
    </row>
    <row r="483" spans="1:18" ht="24.6" customHeight="1" x14ac:dyDescent="0.7">
      <c r="A483" s="70">
        <v>5</v>
      </c>
      <c r="B483" s="3" t="s">
        <v>42</v>
      </c>
      <c r="C483" s="3" t="s">
        <v>368</v>
      </c>
      <c r="D483" s="3" t="s">
        <v>78</v>
      </c>
      <c r="E483" s="3" t="s">
        <v>369</v>
      </c>
      <c r="F483" s="3" t="s">
        <v>141</v>
      </c>
      <c r="G483" s="3" t="s">
        <v>805</v>
      </c>
      <c r="H483" s="205">
        <v>4705</v>
      </c>
      <c r="I483" s="70">
        <v>4</v>
      </c>
      <c r="J483" s="206">
        <f>หนองคาย!F32</f>
        <v>484797.92</v>
      </c>
      <c r="K483" s="207">
        <f>หนองคาย!AH32</f>
        <v>623551.92999999993</v>
      </c>
      <c r="L483" s="208">
        <f>หนองคาย!AI32</f>
        <v>3343176.25</v>
      </c>
      <c r="M483" s="208">
        <f>หนองคาย!AJ32</f>
        <v>3614103.7199999997</v>
      </c>
      <c r="N483" s="3"/>
      <c r="O483" s="3"/>
      <c r="P483" s="3"/>
      <c r="Q483" s="77">
        <f t="shared" si="20"/>
        <v>-270927.46999999974</v>
      </c>
      <c r="R483" s="78">
        <f t="shared" si="21"/>
        <v>710.55818278427205</v>
      </c>
    </row>
    <row r="484" spans="1:18" ht="24.6" customHeight="1" x14ac:dyDescent="0.7">
      <c r="A484" s="70">
        <v>6</v>
      </c>
      <c r="B484" s="3" t="s">
        <v>42</v>
      </c>
      <c r="C484" s="3" t="s">
        <v>368</v>
      </c>
      <c r="D484" s="3" t="s">
        <v>78</v>
      </c>
      <c r="E484" s="3" t="s">
        <v>369</v>
      </c>
      <c r="F484" s="3" t="s">
        <v>141</v>
      </c>
      <c r="G484" s="3" t="s">
        <v>806</v>
      </c>
      <c r="H484" s="205">
        <v>5930</v>
      </c>
      <c r="I484" s="70">
        <v>4</v>
      </c>
      <c r="J484" s="206">
        <f>หนองคาย!F33</f>
        <v>486055.18</v>
      </c>
      <c r="K484" s="207">
        <f>หนองคาย!AH33</f>
        <v>580718.76</v>
      </c>
      <c r="L484" s="208">
        <f>หนองคาย!AI33</f>
        <v>4917993.3</v>
      </c>
      <c r="M484" s="208">
        <f>หนองคาย!AJ33</f>
        <v>4394606.6500000004</v>
      </c>
      <c r="N484" s="3"/>
      <c r="O484" s="3"/>
      <c r="P484" s="3"/>
      <c r="Q484" s="77">
        <f t="shared" si="20"/>
        <v>523386.64999999944</v>
      </c>
      <c r="R484" s="78">
        <f t="shared" si="21"/>
        <v>829.34119730185489</v>
      </c>
    </row>
    <row r="485" spans="1:18" ht="24.6" customHeight="1" x14ac:dyDescent="0.7">
      <c r="A485" s="70">
        <v>7</v>
      </c>
      <c r="B485" s="3" t="s">
        <v>42</v>
      </c>
      <c r="C485" s="3" t="s">
        <v>368</v>
      </c>
      <c r="D485" s="3" t="s">
        <v>78</v>
      </c>
      <c r="E485" s="3" t="s">
        <v>369</v>
      </c>
      <c r="F485" s="3" t="s">
        <v>141</v>
      </c>
      <c r="G485" s="3" t="s">
        <v>807</v>
      </c>
      <c r="H485" s="205">
        <v>4502</v>
      </c>
      <c r="I485" s="70">
        <v>4</v>
      </c>
      <c r="J485" s="206">
        <f>หนองคาย!F34</f>
        <v>934733.32</v>
      </c>
      <c r="K485" s="207">
        <f>หนองคาย!AH34</f>
        <v>1188461.8699999999</v>
      </c>
      <c r="L485" s="208">
        <f>หนองคาย!AI34</f>
        <v>4109521.61</v>
      </c>
      <c r="M485" s="208">
        <f>หนองคาย!AJ34</f>
        <v>3415901.3299999996</v>
      </c>
      <c r="N485" s="3"/>
      <c r="O485" s="3"/>
      <c r="P485" s="3"/>
      <c r="Q485" s="77">
        <f t="shared" si="20"/>
        <v>693620.28000000026</v>
      </c>
      <c r="R485" s="78">
        <f t="shared" si="21"/>
        <v>912.82132607729898</v>
      </c>
    </row>
    <row r="486" spans="1:18" ht="24.6" customHeight="1" x14ac:dyDescent="0.7">
      <c r="A486" s="70">
        <v>8</v>
      </c>
      <c r="B486" s="3" t="s">
        <v>42</v>
      </c>
      <c r="C486" s="3" t="s">
        <v>368</v>
      </c>
      <c r="D486" s="3" t="s">
        <v>78</v>
      </c>
      <c r="E486" s="3" t="s">
        <v>369</v>
      </c>
      <c r="F486" s="3" t="s">
        <v>141</v>
      </c>
      <c r="G486" s="3" t="s">
        <v>808</v>
      </c>
      <c r="H486" s="205">
        <v>5759</v>
      </c>
      <c r="I486" s="70">
        <v>4</v>
      </c>
      <c r="J486" s="206">
        <f>หนองคาย!F35</f>
        <v>1858025.86</v>
      </c>
      <c r="K486" s="207">
        <f>หนองคาย!AH35</f>
        <v>1974588.86</v>
      </c>
      <c r="L486" s="208">
        <f>หนองคาย!AI35</f>
        <v>4111415.16</v>
      </c>
      <c r="M486" s="208">
        <f>หนองคาย!AJ35</f>
        <v>3354415.75</v>
      </c>
      <c r="N486" s="3"/>
      <c r="O486" s="3"/>
      <c r="P486" s="3"/>
      <c r="Q486" s="77">
        <f t="shared" si="20"/>
        <v>756999.41000000015</v>
      </c>
      <c r="R486" s="78">
        <f t="shared" si="21"/>
        <v>713.91129710019106</v>
      </c>
    </row>
    <row r="487" spans="1:18" ht="24.6" customHeight="1" x14ac:dyDescent="0.7">
      <c r="A487" s="70">
        <v>9</v>
      </c>
      <c r="B487" s="3" t="s">
        <v>42</v>
      </c>
      <c r="C487" s="3" t="s">
        <v>368</v>
      </c>
      <c r="D487" s="3" t="s">
        <v>78</v>
      </c>
      <c r="E487" s="3" t="s">
        <v>369</v>
      </c>
      <c r="F487" s="3" t="s">
        <v>141</v>
      </c>
      <c r="G487" s="3" t="s">
        <v>809</v>
      </c>
      <c r="H487" s="205">
        <v>3269</v>
      </c>
      <c r="I487" s="70">
        <v>3</v>
      </c>
      <c r="J487" s="206">
        <f>หนองคาย!F36</f>
        <v>570285.46</v>
      </c>
      <c r="K487" s="207">
        <f>หนองคาย!AH36</f>
        <v>650233.21999999986</v>
      </c>
      <c r="L487" s="208">
        <f>หนองคาย!AI36</f>
        <v>3209542.11</v>
      </c>
      <c r="M487" s="208">
        <f>หนองคาย!AJ36</f>
        <v>2816605.87</v>
      </c>
      <c r="N487" s="3"/>
      <c r="O487" s="3"/>
      <c r="P487" s="3"/>
      <c r="Q487" s="77">
        <f t="shared" si="20"/>
        <v>392936.23999999976</v>
      </c>
      <c r="R487" s="78">
        <f t="shared" si="21"/>
        <v>981.8115968185989</v>
      </c>
    </row>
    <row r="488" spans="1:18" ht="24.6" customHeight="1" x14ac:dyDescent="0.7">
      <c r="A488" s="70">
        <v>10</v>
      </c>
      <c r="B488" s="3" t="s">
        <v>42</v>
      </c>
      <c r="C488" s="3" t="s">
        <v>368</v>
      </c>
      <c r="D488" s="3" t="s">
        <v>78</v>
      </c>
      <c r="E488" s="3" t="s">
        <v>369</v>
      </c>
      <c r="F488" s="3" t="s">
        <v>141</v>
      </c>
      <c r="G488" s="3" t="s">
        <v>810</v>
      </c>
      <c r="H488" s="205">
        <v>5031</v>
      </c>
      <c r="I488" s="70">
        <v>4</v>
      </c>
      <c r="J488" s="206">
        <f>หนองคาย!F37</f>
        <v>1283059.28</v>
      </c>
      <c r="K488" s="207">
        <f>หนองคาย!AH37</f>
        <v>1346065.84</v>
      </c>
      <c r="L488" s="208">
        <f>หนองคาย!AI37</f>
        <v>3875635.8600000003</v>
      </c>
      <c r="M488" s="208">
        <f>หนองคาย!AJ37</f>
        <v>3797256.04</v>
      </c>
      <c r="N488" s="3"/>
      <c r="O488" s="3"/>
      <c r="P488" s="3"/>
      <c r="Q488" s="77">
        <f t="shared" si="20"/>
        <v>78379.820000000298</v>
      </c>
      <c r="R488" s="78">
        <f t="shared" si="21"/>
        <v>770.35099582587964</v>
      </c>
    </row>
    <row r="489" spans="1:18" ht="24.6" customHeight="1" x14ac:dyDescent="0.7">
      <c r="A489" s="70">
        <v>11</v>
      </c>
      <c r="B489" s="3" t="s">
        <v>42</v>
      </c>
      <c r="C489" s="3" t="s">
        <v>368</v>
      </c>
      <c r="D489" s="3" t="s">
        <v>78</v>
      </c>
      <c r="E489" s="3" t="s">
        <v>369</v>
      </c>
      <c r="F489" s="3" t="s">
        <v>141</v>
      </c>
      <c r="G489" s="3" t="s">
        <v>811</v>
      </c>
      <c r="H489" s="205">
        <v>4636</v>
      </c>
      <c r="I489" s="70">
        <v>4</v>
      </c>
      <c r="J489" s="206">
        <f>หนองคาย!F38</f>
        <v>1155705.3799999999</v>
      </c>
      <c r="K489" s="207">
        <f>หนองคาย!AH38</f>
        <v>1225517.44</v>
      </c>
      <c r="L489" s="208">
        <f>หนองคาย!AI38</f>
        <v>5412140.6999999993</v>
      </c>
      <c r="M489" s="208">
        <f>หนองคาย!AJ38</f>
        <v>4453874.5</v>
      </c>
      <c r="N489" s="3"/>
      <c r="O489" s="3"/>
      <c r="P489" s="3"/>
      <c r="Q489" s="77">
        <f t="shared" si="20"/>
        <v>958266.19999999925</v>
      </c>
      <c r="R489" s="78">
        <f t="shared" si="21"/>
        <v>1167.4160267471957</v>
      </c>
    </row>
    <row r="490" spans="1:18" ht="24.6" customHeight="1" x14ac:dyDescent="0.7">
      <c r="A490" s="209">
        <v>2</v>
      </c>
      <c r="B490" s="210" t="s">
        <v>42</v>
      </c>
      <c r="C490" s="210"/>
      <c r="D490" s="210"/>
      <c r="E490" s="210" t="s">
        <v>56</v>
      </c>
      <c r="F490" s="210"/>
      <c r="G490" s="210" t="s">
        <v>371</v>
      </c>
      <c r="H490" s="213">
        <f>SUM(H479:H489)</f>
        <v>47872</v>
      </c>
      <c r="I490" s="209"/>
      <c r="J490" s="212">
        <f>SUM(J479:J489)</f>
        <v>10787153.559999999</v>
      </c>
      <c r="K490" s="212">
        <f>SUM(K479:K489)</f>
        <v>11872636.66</v>
      </c>
      <c r="L490" s="212">
        <f>SUM(L479:L489)</f>
        <v>43977136.459999993</v>
      </c>
      <c r="M490" s="212">
        <f>SUM(M479:M489)</f>
        <v>38613946.399999999</v>
      </c>
      <c r="N490" s="210">
        <v>10</v>
      </c>
      <c r="O490" s="210">
        <v>10</v>
      </c>
      <c r="P490" s="210">
        <f>N490-O490</f>
        <v>0</v>
      </c>
      <c r="Q490" s="77">
        <f t="shared" si="20"/>
        <v>5363190.0599999949</v>
      </c>
      <c r="R490" s="78">
        <f>L490/H490</f>
        <v>918.64004971590896</v>
      </c>
    </row>
    <row r="491" spans="1:18" ht="24.6" customHeight="1" x14ac:dyDescent="0.7">
      <c r="A491" s="70">
        <v>1</v>
      </c>
      <c r="B491" s="3" t="s">
        <v>42</v>
      </c>
      <c r="C491" s="3" t="s">
        <v>372</v>
      </c>
      <c r="D491" s="3" t="s">
        <v>61</v>
      </c>
      <c r="E491" s="3" t="s">
        <v>373</v>
      </c>
      <c r="F491" s="3" t="s">
        <v>171</v>
      </c>
      <c r="G491" s="3" t="s">
        <v>374</v>
      </c>
      <c r="H491" s="205"/>
      <c r="I491" s="70"/>
      <c r="J491" s="206"/>
      <c r="K491" s="207"/>
      <c r="L491" s="208"/>
      <c r="M491" s="208"/>
      <c r="N491" s="3"/>
      <c r="O491" s="3"/>
      <c r="P491" s="3"/>
    </row>
    <row r="492" spans="1:18" ht="24.6" customHeight="1" x14ac:dyDescent="0.7">
      <c r="A492" s="70">
        <v>2</v>
      </c>
      <c r="B492" s="3" t="s">
        <v>42</v>
      </c>
      <c r="C492" s="3" t="s">
        <v>372</v>
      </c>
      <c r="D492" s="3" t="s">
        <v>61</v>
      </c>
      <c r="E492" s="3" t="s">
        <v>373</v>
      </c>
      <c r="F492" s="3" t="s">
        <v>141</v>
      </c>
      <c r="G492" s="3" t="s">
        <v>812</v>
      </c>
      <c r="H492" s="205">
        <v>3034</v>
      </c>
      <c r="I492" s="70">
        <v>3</v>
      </c>
      <c r="J492" s="206">
        <f>หนองคาย!F39</f>
        <v>582836.84</v>
      </c>
      <c r="K492" s="207">
        <f>หนองคาย!AH39</f>
        <v>840252.59</v>
      </c>
      <c r="L492" s="208">
        <f>หนองคาย!AI39</f>
        <v>3783233.87</v>
      </c>
      <c r="M492" s="208">
        <f>หนองคาย!AJ39</f>
        <v>4161843.01</v>
      </c>
      <c r="N492" s="3"/>
      <c r="O492" s="3"/>
      <c r="P492" s="3"/>
      <c r="Q492" s="77">
        <f t="shared" si="20"/>
        <v>-378609.13999999966</v>
      </c>
      <c r="R492" s="78">
        <f t="shared" si="21"/>
        <v>1246.9459030982202</v>
      </c>
    </row>
    <row r="493" spans="1:18" ht="24.6" customHeight="1" x14ac:dyDescent="0.7">
      <c r="A493" s="70">
        <v>3</v>
      </c>
      <c r="B493" s="3" t="s">
        <v>42</v>
      </c>
      <c r="C493" s="3" t="s">
        <v>372</v>
      </c>
      <c r="D493" s="3" t="s">
        <v>61</v>
      </c>
      <c r="E493" s="3" t="s">
        <v>373</v>
      </c>
      <c r="F493" s="3" t="s">
        <v>141</v>
      </c>
      <c r="G493" s="3" t="s">
        <v>813</v>
      </c>
      <c r="H493" s="205">
        <v>3694</v>
      </c>
      <c r="I493" s="70">
        <v>3</v>
      </c>
      <c r="J493" s="206">
        <f>หนองคาย!F40</f>
        <v>619345.38</v>
      </c>
      <c r="K493" s="207">
        <f>หนองคาย!AH40</f>
        <v>700775.46</v>
      </c>
      <c r="L493" s="208">
        <f>หนองคาย!AI40</f>
        <v>3756595.69</v>
      </c>
      <c r="M493" s="208">
        <f>หนองคาย!AJ40</f>
        <v>3786387.86</v>
      </c>
      <c r="N493" s="3"/>
      <c r="O493" s="3"/>
      <c r="P493" s="3"/>
      <c r="Q493" s="77">
        <f t="shared" si="20"/>
        <v>-29792.169999999925</v>
      </c>
      <c r="R493" s="78">
        <f t="shared" si="21"/>
        <v>1016.9452328099621</v>
      </c>
    </row>
    <row r="494" spans="1:18" ht="24.6" customHeight="1" x14ac:dyDescent="0.7">
      <c r="A494" s="70">
        <v>4</v>
      </c>
      <c r="B494" s="3" t="s">
        <v>42</v>
      </c>
      <c r="C494" s="3" t="s">
        <v>372</v>
      </c>
      <c r="D494" s="3" t="s">
        <v>61</v>
      </c>
      <c r="E494" s="3" t="s">
        <v>373</v>
      </c>
      <c r="F494" s="3" t="s">
        <v>141</v>
      </c>
      <c r="G494" s="3" t="s">
        <v>814</v>
      </c>
      <c r="H494" s="205">
        <v>2850</v>
      </c>
      <c r="I494" s="70">
        <v>2</v>
      </c>
      <c r="J494" s="206">
        <f>หนองคาย!F41</f>
        <v>878775.5</v>
      </c>
      <c r="K494" s="207">
        <f>หนองคาย!AH41</f>
        <v>1169918.31</v>
      </c>
      <c r="L494" s="208">
        <f>หนองคาย!AI41</f>
        <v>3185557.07</v>
      </c>
      <c r="M494" s="208">
        <f>หนองคาย!AJ41</f>
        <v>3143155.45</v>
      </c>
      <c r="N494" s="3"/>
      <c r="O494" s="3"/>
      <c r="P494" s="3"/>
      <c r="Q494" s="77">
        <f t="shared" si="20"/>
        <v>42401.619999999646</v>
      </c>
      <c r="R494" s="78">
        <f t="shared" si="21"/>
        <v>1117.7393228070175</v>
      </c>
    </row>
    <row r="495" spans="1:18" ht="24.6" customHeight="1" x14ac:dyDescent="0.7">
      <c r="A495" s="70">
        <v>5</v>
      </c>
      <c r="B495" s="3" t="s">
        <v>42</v>
      </c>
      <c r="C495" s="3" t="s">
        <v>372</v>
      </c>
      <c r="D495" s="3" t="s">
        <v>61</v>
      </c>
      <c r="E495" s="3" t="s">
        <v>373</v>
      </c>
      <c r="F495" s="3" t="s">
        <v>141</v>
      </c>
      <c r="G495" s="3" t="s">
        <v>815</v>
      </c>
      <c r="H495" s="205">
        <v>3886</v>
      </c>
      <c r="I495" s="70">
        <v>3</v>
      </c>
      <c r="J495" s="206">
        <f>หนองคาย!F42</f>
        <v>1358541.64</v>
      </c>
      <c r="K495" s="207">
        <f>หนองคาย!AH42</f>
        <v>1795663.5899999999</v>
      </c>
      <c r="L495" s="208">
        <f>หนองคาย!AI42</f>
        <v>4678893.4700000007</v>
      </c>
      <c r="M495" s="208">
        <f>หนองคาย!AJ42</f>
        <v>4331403.95</v>
      </c>
      <c r="N495" s="3"/>
      <c r="O495" s="3"/>
      <c r="P495" s="3"/>
      <c r="Q495" s="77">
        <f t="shared" si="20"/>
        <v>347489.52000000048</v>
      </c>
      <c r="R495" s="78">
        <f t="shared" si="21"/>
        <v>1204.0384637159034</v>
      </c>
    </row>
    <row r="496" spans="1:18" ht="24.6" customHeight="1" x14ac:dyDescent="0.7">
      <c r="A496" s="70">
        <v>6</v>
      </c>
      <c r="B496" s="3" t="s">
        <v>42</v>
      </c>
      <c r="C496" s="3" t="s">
        <v>372</v>
      </c>
      <c r="D496" s="3" t="s">
        <v>61</v>
      </c>
      <c r="E496" s="3" t="s">
        <v>373</v>
      </c>
      <c r="F496" s="3" t="s">
        <v>141</v>
      </c>
      <c r="G496" s="3" t="s">
        <v>816</v>
      </c>
      <c r="H496" s="205">
        <v>4695</v>
      </c>
      <c r="I496" s="70">
        <v>4</v>
      </c>
      <c r="J496" s="206">
        <f>หนองคาย!F43</f>
        <v>1107455.51</v>
      </c>
      <c r="K496" s="207">
        <f>หนองคาย!AH43</f>
        <v>1248290.8</v>
      </c>
      <c r="L496" s="208">
        <f>หนองคาย!AI43</f>
        <v>4172465.36</v>
      </c>
      <c r="M496" s="208">
        <f>หนองคาย!AJ43</f>
        <v>4500009.84</v>
      </c>
      <c r="N496" s="3"/>
      <c r="O496" s="3"/>
      <c r="P496" s="3"/>
      <c r="Q496" s="77">
        <f t="shared" si="20"/>
        <v>-327544.48</v>
      </c>
      <c r="R496" s="78">
        <f t="shared" si="21"/>
        <v>888.70401703940354</v>
      </c>
    </row>
    <row r="497" spans="1:18" ht="24.6" customHeight="1" x14ac:dyDescent="0.7">
      <c r="A497" s="70">
        <v>7</v>
      </c>
      <c r="B497" s="3" t="s">
        <v>42</v>
      </c>
      <c r="C497" s="3" t="s">
        <v>372</v>
      </c>
      <c r="D497" s="3" t="s">
        <v>61</v>
      </c>
      <c r="E497" s="3" t="s">
        <v>373</v>
      </c>
      <c r="F497" s="3" t="s">
        <v>141</v>
      </c>
      <c r="G497" s="3" t="s">
        <v>817</v>
      </c>
      <c r="H497" s="205">
        <v>2848</v>
      </c>
      <c r="I497" s="70">
        <v>2</v>
      </c>
      <c r="J497" s="206">
        <f>หนองคาย!F44</f>
        <v>1234078.43</v>
      </c>
      <c r="K497" s="207">
        <f>หนองคาย!AH44</f>
        <v>1336943.5299999998</v>
      </c>
      <c r="L497" s="208">
        <f>หนองคาย!AI44</f>
        <v>3692017.7299999995</v>
      </c>
      <c r="M497" s="208">
        <f>หนองคาย!AJ44</f>
        <v>3086676.3299999996</v>
      </c>
      <c r="N497" s="3"/>
      <c r="O497" s="3"/>
      <c r="P497" s="3"/>
      <c r="Q497" s="77">
        <f t="shared" si="20"/>
        <v>605341.39999999991</v>
      </c>
      <c r="R497" s="78">
        <f t="shared" si="21"/>
        <v>1296.3545400280898</v>
      </c>
    </row>
    <row r="498" spans="1:18" ht="24.6" customHeight="1" x14ac:dyDescent="0.7">
      <c r="A498" s="70">
        <v>8</v>
      </c>
      <c r="B498" s="3" t="s">
        <v>42</v>
      </c>
      <c r="C498" s="3" t="s">
        <v>372</v>
      </c>
      <c r="D498" s="3" t="s">
        <v>61</v>
      </c>
      <c r="E498" s="3" t="s">
        <v>373</v>
      </c>
      <c r="F498" s="3" t="s">
        <v>141</v>
      </c>
      <c r="G498" s="3" t="s">
        <v>818</v>
      </c>
      <c r="H498" s="205">
        <v>4044</v>
      </c>
      <c r="I498" s="70">
        <v>3</v>
      </c>
      <c r="J498" s="206">
        <f>หนองคาย!F45</f>
        <v>571656.28</v>
      </c>
      <c r="K498" s="207">
        <f>หนองคาย!AH45</f>
        <v>675737.25</v>
      </c>
      <c r="L498" s="208">
        <f>หนองคาย!AI45</f>
        <v>3156777.92</v>
      </c>
      <c r="M498" s="208">
        <f>หนองคาย!AJ45</f>
        <v>2921629.49</v>
      </c>
      <c r="N498" s="3"/>
      <c r="O498" s="3"/>
      <c r="P498" s="3"/>
      <c r="Q498" s="77">
        <f t="shared" si="20"/>
        <v>235148.4299999997</v>
      </c>
      <c r="R498" s="78">
        <f t="shared" si="21"/>
        <v>780.6077942631058</v>
      </c>
    </row>
    <row r="499" spans="1:18" ht="24.6" customHeight="1" x14ac:dyDescent="0.7">
      <c r="A499" s="70">
        <v>9</v>
      </c>
      <c r="B499" s="3" t="s">
        <v>42</v>
      </c>
      <c r="C499" s="3" t="s">
        <v>372</v>
      </c>
      <c r="D499" s="3" t="s">
        <v>61</v>
      </c>
      <c r="E499" s="3" t="s">
        <v>373</v>
      </c>
      <c r="F499" s="3" t="s">
        <v>141</v>
      </c>
      <c r="G499" s="3" t="s">
        <v>819</v>
      </c>
      <c r="H499" s="205">
        <v>5108</v>
      </c>
      <c r="I499" s="70">
        <v>4</v>
      </c>
      <c r="J499" s="206">
        <f>หนองคาย!F46</f>
        <v>631847.79</v>
      </c>
      <c r="K499" s="207">
        <f>หนองคาย!AH46</f>
        <v>732989.46</v>
      </c>
      <c r="L499" s="208">
        <f>หนองคาย!AI46</f>
        <v>3325131.02</v>
      </c>
      <c r="M499" s="208">
        <f>หนองคาย!AJ46</f>
        <v>3294130.7</v>
      </c>
      <c r="N499" s="3"/>
      <c r="O499" s="3"/>
      <c r="P499" s="3"/>
      <c r="Q499" s="77">
        <f t="shared" si="20"/>
        <v>31000.319999999832</v>
      </c>
      <c r="R499" s="78">
        <f t="shared" si="21"/>
        <v>650.96535238841034</v>
      </c>
    </row>
    <row r="500" spans="1:18" ht="24.6" customHeight="1" x14ac:dyDescent="0.7">
      <c r="A500" s="70">
        <v>10</v>
      </c>
      <c r="B500" s="3" t="s">
        <v>42</v>
      </c>
      <c r="C500" s="3" t="s">
        <v>372</v>
      </c>
      <c r="D500" s="3" t="s">
        <v>61</v>
      </c>
      <c r="E500" s="3" t="s">
        <v>373</v>
      </c>
      <c r="F500" s="3" t="s">
        <v>141</v>
      </c>
      <c r="G500" s="3" t="s">
        <v>820</v>
      </c>
      <c r="H500" s="205">
        <v>5899</v>
      </c>
      <c r="I500" s="70">
        <v>4</v>
      </c>
      <c r="J500" s="206">
        <f>หนองคาย!F47</f>
        <v>832345.18</v>
      </c>
      <c r="K500" s="207">
        <f>หนองคาย!AH47</f>
        <v>882474.98</v>
      </c>
      <c r="L500" s="208">
        <f>หนองคาย!AI47</f>
        <v>4458333.3900000006</v>
      </c>
      <c r="M500" s="208">
        <f>หนองคาย!AJ47</f>
        <v>4419888.1000000006</v>
      </c>
      <c r="N500" s="3"/>
      <c r="O500" s="3"/>
      <c r="P500" s="3"/>
      <c r="Q500" s="77">
        <f t="shared" si="20"/>
        <v>38445.290000000037</v>
      </c>
      <c r="R500" s="78">
        <f t="shared" si="21"/>
        <v>755.77782505509424</v>
      </c>
    </row>
    <row r="501" spans="1:18" ht="24.6" customHeight="1" x14ac:dyDescent="0.7">
      <c r="A501" s="70">
        <v>11</v>
      </c>
      <c r="B501" s="3" t="s">
        <v>42</v>
      </c>
      <c r="C501" s="3" t="s">
        <v>372</v>
      </c>
      <c r="D501" s="3" t="s">
        <v>61</v>
      </c>
      <c r="E501" s="3" t="s">
        <v>373</v>
      </c>
      <c r="F501" s="3" t="s">
        <v>141</v>
      </c>
      <c r="G501" s="3" t="s">
        <v>821</v>
      </c>
      <c r="H501" s="205">
        <v>2499</v>
      </c>
      <c r="I501" s="70">
        <v>2</v>
      </c>
      <c r="J501" s="206">
        <f>หนองคาย!F48</f>
        <v>343228.33</v>
      </c>
      <c r="K501" s="207">
        <f>หนองคาย!AH48</f>
        <v>393435.06</v>
      </c>
      <c r="L501" s="208">
        <f>หนองคาย!AI48</f>
        <v>1936533.28</v>
      </c>
      <c r="M501" s="208">
        <f>หนองคาย!AJ48</f>
        <v>2033279.8299999998</v>
      </c>
      <c r="N501" s="3"/>
      <c r="O501" s="3"/>
      <c r="P501" s="3"/>
      <c r="Q501" s="77">
        <f t="shared" si="20"/>
        <v>-96746.549999999814</v>
      </c>
      <c r="R501" s="78">
        <f t="shared" si="21"/>
        <v>774.92328131252498</v>
      </c>
    </row>
    <row r="502" spans="1:18" ht="24.6" customHeight="1" x14ac:dyDescent="0.7">
      <c r="A502" s="70">
        <v>12</v>
      </c>
      <c r="B502" s="3" t="s">
        <v>42</v>
      </c>
      <c r="C502" s="3" t="s">
        <v>372</v>
      </c>
      <c r="D502" s="3" t="s">
        <v>61</v>
      </c>
      <c r="E502" s="3" t="s">
        <v>373</v>
      </c>
      <c r="F502" s="3" t="s">
        <v>141</v>
      </c>
      <c r="G502" s="3" t="s">
        <v>822</v>
      </c>
      <c r="H502" s="205">
        <v>5714</v>
      </c>
      <c r="I502" s="70">
        <v>4</v>
      </c>
      <c r="J502" s="206">
        <f>หนองคาย!F49</f>
        <v>1007492.47</v>
      </c>
      <c r="K502" s="207">
        <f>หนองคาย!AH49</f>
        <v>1614265.4500000002</v>
      </c>
      <c r="L502" s="208">
        <f>หนองคาย!AI49</f>
        <v>4977717.21</v>
      </c>
      <c r="M502" s="208">
        <f>หนองคาย!AJ49</f>
        <v>4684969.45</v>
      </c>
      <c r="N502" s="3"/>
      <c r="O502" s="3"/>
      <c r="P502" s="3"/>
      <c r="Q502" s="77">
        <f t="shared" si="20"/>
        <v>292747.75999999978</v>
      </c>
      <c r="R502" s="78">
        <f t="shared" si="21"/>
        <v>871.14406895344769</v>
      </c>
    </row>
    <row r="503" spans="1:18" ht="24.6" customHeight="1" x14ac:dyDescent="0.7">
      <c r="A503" s="70">
        <v>13</v>
      </c>
      <c r="B503" s="3" t="s">
        <v>42</v>
      </c>
      <c r="C503" s="3" t="s">
        <v>372</v>
      </c>
      <c r="D503" s="3" t="s">
        <v>61</v>
      </c>
      <c r="E503" s="3" t="s">
        <v>373</v>
      </c>
      <c r="F503" s="3" t="s">
        <v>141</v>
      </c>
      <c r="G503" s="3" t="s">
        <v>823</v>
      </c>
      <c r="H503" s="205">
        <v>3580</v>
      </c>
      <c r="I503" s="70">
        <v>3</v>
      </c>
      <c r="J503" s="206">
        <f>หนองคาย!F50</f>
        <v>477082.14</v>
      </c>
      <c r="K503" s="207">
        <f>หนองคาย!AH50</f>
        <v>924490.67</v>
      </c>
      <c r="L503" s="208">
        <f>หนองคาย!AI50</f>
        <v>3385798.06</v>
      </c>
      <c r="M503" s="208">
        <f>หนองคาย!AJ50</f>
        <v>3258408.3299999996</v>
      </c>
      <c r="N503" s="3"/>
      <c r="O503" s="3"/>
      <c r="P503" s="3"/>
      <c r="Q503" s="77">
        <f t="shared" si="20"/>
        <v>127389.73000000045</v>
      </c>
      <c r="R503" s="78">
        <f t="shared" si="21"/>
        <v>945.7536480446928</v>
      </c>
    </row>
    <row r="504" spans="1:18" ht="24.6" customHeight="1" x14ac:dyDescent="0.7">
      <c r="A504" s="70">
        <v>14</v>
      </c>
      <c r="B504" s="3" t="s">
        <v>42</v>
      </c>
      <c r="C504" s="3" t="s">
        <v>372</v>
      </c>
      <c r="D504" s="3" t="s">
        <v>61</v>
      </c>
      <c r="E504" s="3" t="s">
        <v>373</v>
      </c>
      <c r="F504" s="3" t="s">
        <v>141</v>
      </c>
      <c r="G504" s="3" t="s">
        <v>824</v>
      </c>
      <c r="H504" s="205">
        <v>3821</v>
      </c>
      <c r="I504" s="70">
        <v>3</v>
      </c>
      <c r="J504" s="206">
        <f>หนองคาย!F51</f>
        <v>656475.78</v>
      </c>
      <c r="K504" s="207">
        <f>หนองคาย!AH51</f>
        <v>950194.5</v>
      </c>
      <c r="L504" s="208">
        <f>หนองคาย!AI51</f>
        <v>2813737.77</v>
      </c>
      <c r="M504" s="208">
        <f>หนองคาย!AJ51</f>
        <v>2357928.0099999998</v>
      </c>
      <c r="N504" s="3"/>
      <c r="O504" s="3"/>
      <c r="P504" s="3"/>
      <c r="Q504" s="77">
        <f t="shared" si="20"/>
        <v>455809.76000000024</v>
      </c>
      <c r="R504" s="78">
        <f t="shared" si="21"/>
        <v>736.38779638838002</v>
      </c>
    </row>
    <row r="505" spans="1:18" ht="24.6" customHeight="1" x14ac:dyDescent="0.7">
      <c r="A505" s="70">
        <v>15</v>
      </c>
      <c r="B505" s="3" t="s">
        <v>42</v>
      </c>
      <c r="C505" s="3" t="s">
        <v>372</v>
      </c>
      <c r="D505" s="3" t="s">
        <v>61</v>
      </c>
      <c r="E505" s="3" t="s">
        <v>373</v>
      </c>
      <c r="F505" s="3" t="s">
        <v>141</v>
      </c>
      <c r="G505" s="3" t="s">
        <v>825</v>
      </c>
      <c r="H505" s="205">
        <v>4273</v>
      </c>
      <c r="I505" s="70">
        <v>3</v>
      </c>
      <c r="J505" s="206">
        <f>หนองคาย!F52</f>
        <v>726919.91</v>
      </c>
      <c r="K505" s="207">
        <f>หนองคาย!AH52</f>
        <v>1074646.8600000001</v>
      </c>
      <c r="L505" s="208">
        <f>หนองคาย!AI52</f>
        <v>3193680.41</v>
      </c>
      <c r="M505" s="208">
        <f>หนองคาย!AJ52</f>
        <v>3208124.04</v>
      </c>
      <c r="N505" s="3"/>
      <c r="O505" s="3"/>
      <c r="P505" s="3"/>
      <c r="Q505" s="77">
        <f t="shared" si="20"/>
        <v>-14443.629999999888</v>
      </c>
      <c r="R505" s="78">
        <f t="shared" si="21"/>
        <v>747.40941025040956</v>
      </c>
    </row>
    <row r="506" spans="1:18" ht="24.6" customHeight="1" x14ac:dyDescent="0.7">
      <c r="A506" s="70">
        <v>16</v>
      </c>
      <c r="B506" s="3" t="s">
        <v>42</v>
      </c>
      <c r="C506" s="3" t="s">
        <v>372</v>
      </c>
      <c r="D506" s="3" t="s">
        <v>61</v>
      </c>
      <c r="E506" s="3" t="s">
        <v>373</v>
      </c>
      <c r="F506" s="3" t="s">
        <v>141</v>
      </c>
      <c r="G506" s="3" t="s">
        <v>826</v>
      </c>
      <c r="H506" s="205">
        <v>2633</v>
      </c>
      <c r="I506" s="70">
        <v>2</v>
      </c>
      <c r="J506" s="206">
        <f>หนองคาย!F53</f>
        <v>379558.59</v>
      </c>
      <c r="K506" s="207">
        <f>หนองคาย!AH53</f>
        <v>639890.32000000007</v>
      </c>
      <c r="L506" s="208">
        <f>หนองคาย!AI53</f>
        <v>2151512.5599999996</v>
      </c>
      <c r="M506" s="208">
        <f>หนองคาย!AJ53</f>
        <v>2077335.06</v>
      </c>
      <c r="N506" s="3"/>
      <c r="O506" s="3"/>
      <c r="P506" s="3"/>
      <c r="Q506" s="77">
        <f t="shared" si="20"/>
        <v>74177.499999999534</v>
      </c>
      <c r="R506" s="78">
        <f t="shared" si="21"/>
        <v>817.13352069882251</v>
      </c>
    </row>
    <row r="507" spans="1:18" ht="24.6" customHeight="1" x14ac:dyDescent="0.7">
      <c r="A507" s="209">
        <v>3</v>
      </c>
      <c r="B507" s="210" t="s">
        <v>42</v>
      </c>
      <c r="C507" s="210"/>
      <c r="D507" s="210"/>
      <c r="E507" s="210" t="s">
        <v>56</v>
      </c>
      <c r="F507" s="210"/>
      <c r="G507" s="210" t="s">
        <v>375</v>
      </c>
      <c r="H507" s="213">
        <f>SUM(H491:H506)</f>
        <v>58578</v>
      </c>
      <c r="I507" s="209"/>
      <c r="J507" s="212">
        <f>SUM(J491:J506)</f>
        <v>11407639.77</v>
      </c>
      <c r="K507" s="212">
        <f>SUM(K491:K506)</f>
        <v>14979968.83</v>
      </c>
      <c r="L507" s="212">
        <f>SUM(L491:L506)</f>
        <v>52667984.810000002</v>
      </c>
      <c r="M507" s="212">
        <f>SUM(M491:M506)</f>
        <v>51265169.449999996</v>
      </c>
      <c r="N507" s="210">
        <v>15</v>
      </c>
      <c r="O507" s="210">
        <v>15</v>
      </c>
      <c r="P507" s="210">
        <f>N507-O507</f>
        <v>0</v>
      </c>
      <c r="Q507" s="77">
        <f t="shared" si="20"/>
        <v>1402815.3600000069</v>
      </c>
      <c r="R507" s="78">
        <f>L507/H507</f>
        <v>899.10862115469979</v>
      </c>
    </row>
    <row r="508" spans="1:18" ht="24.6" customHeight="1" x14ac:dyDescent="0.7">
      <c r="A508" s="70">
        <v>1</v>
      </c>
      <c r="B508" s="3" t="s">
        <v>42</v>
      </c>
      <c r="C508" s="3" t="s">
        <v>376</v>
      </c>
      <c r="D508" s="3" t="s">
        <v>66</v>
      </c>
      <c r="E508" s="3" t="s">
        <v>377</v>
      </c>
      <c r="F508" s="3" t="s">
        <v>171</v>
      </c>
      <c r="G508" s="3" t="s">
        <v>378</v>
      </c>
      <c r="H508" s="205"/>
      <c r="I508" s="70"/>
      <c r="J508" s="206"/>
      <c r="K508" s="207"/>
      <c r="L508" s="208"/>
      <c r="M508" s="208"/>
      <c r="N508" s="3"/>
      <c r="O508" s="3"/>
      <c r="P508" s="3"/>
    </row>
    <row r="509" spans="1:18" s="193" customFormat="1" ht="24.6" customHeight="1" x14ac:dyDescent="0.7">
      <c r="A509" s="189">
        <v>2</v>
      </c>
      <c r="B509" s="40" t="s">
        <v>42</v>
      </c>
      <c r="C509" s="40" t="s">
        <v>376</v>
      </c>
      <c r="D509" s="40" t="s">
        <v>66</v>
      </c>
      <c r="E509" s="40" t="s">
        <v>377</v>
      </c>
      <c r="F509" s="40" t="s">
        <v>141</v>
      </c>
      <c r="G509" s="40" t="s">
        <v>827</v>
      </c>
      <c r="H509" s="214">
        <v>2413</v>
      </c>
      <c r="I509" s="189">
        <v>2</v>
      </c>
      <c r="J509" s="206">
        <f>หนองคาย!F54</f>
        <v>782021.05</v>
      </c>
      <c r="K509" s="215">
        <f>หนองคาย!AH54</f>
        <v>815804.37</v>
      </c>
      <c r="L509" s="208">
        <f>หนองคาย!AI54</f>
        <v>2662369.48</v>
      </c>
      <c r="M509" s="208">
        <f>หนองคาย!AJ54</f>
        <v>2680976.2599999998</v>
      </c>
      <c r="N509" s="40"/>
      <c r="O509" s="40"/>
      <c r="P509" s="40"/>
      <c r="Q509" s="77">
        <f t="shared" si="20"/>
        <v>-18606.779999999795</v>
      </c>
      <c r="R509" s="78">
        <f t="shared" si="21"/>
        <v>1103.3441690841275</v>
      </c>
    </row>
    <row r="510" spans="1:18" ht="24.6" customHeight="1" x14ac:dyDescent="0.7">
      <c r="A510" s="70">
        <v>3</v>
      </c>
      <c r="B510" s="3" t="s">
        <v>42</v>
      </c>
      <c r="C510" s="3" t="s">
        <v>376</v>
      </c>
      <c r="D510" s="3" t="s">
        <v>66</v>
      </c>
      <c r="E510" s="3" t="s">
        <v>377</v>
      </c>
      <c r="F510" s="3" t="s">
        <v>141</v>
      </c>
      <c r="G510" s="3" t="s">
        <v>828</v>
      </c>
      <c r="H510" s="205">
        <v>2055</v>
      </c>
      <c r="I510" s="70">
        <v>2</v>
      </c>
      <c r="J510" s="206">
        <f>หนองคาย!F55</f>
        <v>273061.84999999998</v>
      </c>
      <c r="K510" s="215">
        <f>หนองคาย!AH55</f>
        <v>335912.11</v>
      </c>
      <c r="L510" s="208">
        <f>หนองคาย!AI55</f>
        <v>2464427.92</v>
      </c>
      <c r="M510" s="208">
        <f>หนองคาย!AJ55</f>
        <v>3037692.48</v>
      </c>
      <c r="N510" s="3"/>
      <c r="O510" s="3"/>
      <c r="P510" s="3"/>
      <c r="Q510" s="77">
        <f t="shared" si="20"/>
        <v>-573264.56000000006</v>
      </c>
      <c r="R510" s="78">
        <f t="shared" si="21"/>
        <v>1199.2349975669099</v>
      </c>
    </row>
    <row r="511" spans="1:18" ht="24.6" customHeight="1" x14ac:dyDescent="0.7">
      <c r="A511" s="70">
        <v>4</v>
      </c>
      <c r="B511" s="3" t="s">
        <v>42</v>
      </c>
      <c r="C511" s="3" t="s">
        <v>376</v>
      </c>
      <c r="D511" s="3" t="s">
        <v>66</v>
      </c>
      <c r="E511" s="3" t="s">
        <v>377</v>
      </c>
      <c r="F511" s="3" t="s">
        <v>141</v>
      </c>
      <c r="G511" s="3" t="s">
        <v>829</v>
      </c>
      <c r="H511" s="205">
        <v>3420</v>
      </c>
      <c r="I511" s="70">
        <v>3</v>
      </c>
      <c r="J511" s="206">
        <f>หนองคาย!F56</f>
        <v>1483692.66</v>
      </c>
      <c r="K511" s="215">
        <f>หนองคาย!AH56</f>
        <v>1517600.3199999998</v>
      </c>
      <c r="L511" s="208">
        <f>หนองคาย!AI56</f>
        <v>3646116.96</v>
      </c>
      <c r="M511" s="208">
        <f>หนองคาย!AJ56</f>
        <v>2894032.1999999997</v>
      </c>
      <c r="N511" s="3"/>
      <c r="O511" s="3"/>
      <c r="P511" s="3"/>
      <c r="Q511" s="77">
        <f t="shared" si="20"/>
        <v>752084.76000000024</v>
      </c>
      <c r="R511" s="78">
        <f t="shared" si="21"/>
        <v>1066.1160701754386</v>
      </c>
    </row>
    <row r="512" spans="1:18" ht="24.6" customHeight="1" x14ac:dyDescent="0.7">
      <c r="A512" s="70">
        <v>5</v>
      </c>
      <c r="B512" s="3" t="s">
        <v>42</v>
      </c>
      <c r="C512" s="3" t="s">
        <v>376</v>
      </c>
      <c r="D512" s="3" t="s">
        <v>66</v>
      </c>
      <c r="E512" s="3" t="s">
        <v>377</v>
      </c>
      <c r="F512" s="3" t="s">
        <v>141</v>
      </c>
      <c r="G512" s="3" t="s">
        <v>830</v>
      </c>
      <c r="H512" s="205">
        <v>2566</v>
      </c>
      <c r="I512" s="70">
        <v>2</v>
      </c>
      <c r="J512" s="206">
        <f>หนองคาย!F57</f>
        <v>1195442.53</v>
      </c>
      <c r="K512" s="215">
        <f>หนองคาย!AH57</f>
        <v>1156905.83</v>
      </c>
      <c r="L512" s="208">
        <f>หนองคาย!AI57</f>
        <v>3874111.25</v>
      </c>
      <c r="M512" s="208">
        <f>หนองคาย!AJ57</f>
        <v>3861632.24</v>
      </c>
      <c r="N512" s="3"/>
      <c r="O512" s="3"/>
      <c r="P512" s="3"/>
      <c r="Q512" s="77">
        <f t="shared" si="20"/>
        <v>12479.009999999776</v>
      </c>
      <c r="R512" s="78">
        <f t="shared" si="21"/>
        <v>1509.7861457521435</v>
      </c>
    </row>
    <row r="513" spans="1:18" ht="24.6" customHeight="1" x14ac:dyDescent="0.7">
      <c r="A513" s="70">
        <v>6</v>
      </c>
      <c r="B513" s="3" t="s">
        <v>42</v>
      </c>
      <c r="C513" s="3" t="s">
        <v>376</v>
      </c>
      <c r="D513" s="3" t="s">
        <v>66</v>
      </c>
      <c r="E513" s="3" t="s">
        <v>377</v>
      </c>
      <c r="F513" s="3" t="s">
        <v>141</v>
      </c>
      <c r="G513" s="3" t="s">
        <v>831</v>
      </c>
      <c r="H513" s="205">
        <v>951</v>
      </c>
      <c r="I513" s="70">
        <v>1</v>
      </c>
      <c r="J513" s="206">
        <f>หนองคาย!F58</f>
        <v>313149.25</v>
      </c>
      <c r="K513" s="215">
        <f>หนองคาย!AH58</f>
        <v>305165.2</v>
      </c>
      <c r="L513" s="208">
        <f>หนองคาย!AI58</f>
        <v>1850892.42</v>
      </c>
      <c r="M513" s="208">
        <f>หนองคาย!AJ58</f>
        <v>2241624.44</v>
      </c>
      <c r="N513" s="3"/>
      <c r="O513" s="3"/>
      <c r="P513" s="3"/>
      <c r="Q513" s="77">
        <f t="shared" si="20"/>
        <v>-390732.02</v>
      </c>
      <c r="R513" s="78">
        <f t="shared" si="21"/>
        <v>1946.2591167192429</v>
      </c>
    </row>
    <row r="514" spans="1:18" ht="24.6" customHeight="1" x14ac:dyDescent="0.7">
      <c r="A514" s="70">
        <v>7</v>
      </c>
      <c r="B514" s="3" t="s">
        <v>42</v>
      </c>
      <c r="C514" s="3" t="s">
        <v>376</v>
      </c>
      <c r="D514" s="3" t="s">
        <v>66</v>
      </c>
      <c r="E514" s="3" t="s">
        <v>377</v>
      </c>
      <c r="F514" s="3" t="s">
        <v>141</v>
      </c>
      <c r="G514" s="3" t="s">
        <v>832</v>
      </c>
      <c r="H514" s="205">
        <v>2045</v>
      </c>
      <c r="I514" s="70">
        <v>2</v>
      </c>
      <c r="J514" s="206">
        <f>หนองคาย!F59</f>
        <v>790292.94</v>
      </c>
      <c r="K514" s="215">
        <f>หนองคาย!AH59</f>
        <v>789127.42</v>
      </c>
      <c r="L514" s="208">
        <f>หนองคาย!AI59</f>
        <v>1642522.2800000003</v>
      </c>
      <c r="M514" s="208">
        <f>หนองคาย!AJ59</f>
        <v>1601737.4800000002</v>
      </c>
      <c r="N514" s="3"/>
      <c r="O514" s="3"/>
      <c r="P514" s="3"/>
      <c r="Q514" s="77">
        <f t="shared" si="20"/>
        <v>40784.800000000047</v>
      </c>
      <c r="R514" s="78">
        <f t="shared" si="21"/>
        <v>803.18937897310525</v>
      </c>
    </row>
    <row r="515" spans="1:18" ht="24.6" customHeight="1" x14ac:dyDescent="0.7">
      <c r="A515" s="209">
        <v>4</v>
      </c>
      <c r="B515" s="210" t="s">
        <v>42</v>
      </c>
      <c r="C515" s="210"/>
      <c r="D515" s="210"/>
      <c r="E515" s="210" t="s">
        <v>56</v>
      </c>
      <c r="F515" s="210"/>
      <c r="G515" s="210" t="s">
        <v>379</v>
      </c>
      <c r="H515" s="213">
        <f>SUM(H508:H514)</f>
        <v>13450</v>
      </c>
      <c r="I515" s="209"/>
      <c r="J515" s="212">
        <f>SUM(J508:J514)</f>
        <v>4837660.2799999993</v>
      </c>
      <c r="K515" s="212">
        <f>SUM(K508:K514)</f>
        <v>4920515.25</v>
      </c>
      <c r="L515" s="212">
        <f>SUM(L508:L514)</f>
        <v>16140440.309999999</v>
      </c>
      <c r="M515" s="212">
        <f>SUM(M508:M514)</f>
        <v>16317695.1</v>
      </c>
      <c r="N515" s="210">
        <v>6</v>
      </c>
      <c r="O515" s="210">
        <v>6</v>
      </c>
      <c r="P515" s="210">
        <f>N515-O515</f>
        <v>0</v>
      </c>
      <c r="Q515" s="77">
        <f t="shared" ref="Q515:Q553" si="23">L515-M515</f>
        <v>-177254.79000000097</v>
      </c>
      <c r="R515" s="78">
        <f>L515/H515</f>
        <v>1200.0327368029739</v>
      </c>
    </row>
    <row r="516" spans="1:18" ht="24.6" customHeight="1" x14ac:dyDescent="0.7">
      <c r="A516" s="70">
        <v>1</v>
      </c>
      <c r="B516" s="3" t="s">
        <v>42</v>
      </c>
      <c r="C516" s="3" t="s">
        <v>380</v>
      </c>
      <c r="D516" s="3" t="s">
        <v>72</v>
      </c>
      <c r="E516" s="3" t="s">
        <v>381</v>
      </c>
      <c r="F516" s="3" t="s">
        <v>171</v>
      </c>
      <c r="G516" s="3" t="s">
        <v>382</v>
      </c>
      <c r="H516" s="205"/>
      <c r="I516" s="70"/>
      <c r="J516" s="206"/>
      <c r="K516" s="207"/>
      <c r="L516" s="208"/>
      <c r="M516" s="208"/>
      <c r="N516" s="3"/>
      <c r="O516" s="3"/>
      <c r="P516" s="3"/>
    </row>
    <row r="517" spans="1:18" ht="24.6" customHeight="1" x14ac:dyDescent="0.7">
      <c r="A517" s="70">
        <v>2</v>
      </c>
      <c r="B517" s="3" t="s">
        <v>42</v>
      </c>
      <c r="C517" s="3" t="s">
        <v>380</v>
      </c>
      <c r="D517" s="3" t="s">
        <v>72</v>
      </c>
      <c r="E517" s="3" t="s">
        <v>381</v>
      </c>
      <c r="F517" s="3" t="s">
        <v>141</v>
      </c>
      <c r="G517" s="3" t="s">
        <v>833</v>
      </c>
      <c r="H517" s="205">
        <v>3171</v>
      </c>
      <c r="I517" s="70">
        <v>3</v>
      </c>
      <c r="J517" s="206">
        <f>หนองคาย!F60</f>
        <v>1548837.52</v>
      </c>
      <c r="K517" s="207">
        <f>หนองคาย!AH60</f>
        <v>1597297.99</v>
      </c>
      <c r="L517" s="208">
        <f>หนองคาย!AI60</f>
        <v>3382274.63</v>
      </c>
      <c r="M517" s="208">
        <f>หนองคาย!AJ60</f>
        <v>2813058.3899999997</v>
      </c>
      <c r="N517" s="3"/>
      <c r="O517" s="3"/>
      <c r="P517" s="3"/>
      <c r="Q517" s="77">
        <f t="shared" si="23"/>
        <v>569216.24000000022</v>
      </c>
      <c r="R517" s="78">
        <f t="shared" ref="R517:R552" si="24">L517/H517</f>
        <v>1066.6271302428256</v>
      </c>
    </row>
    <row r="518" spans="1:18" ht="24.6" customHeight="1" x14ac:dyDescent="0.7">
      <c r="A518" s="70">
        <v>3</v>
      </c>
      <c r="B518" s="3" t="s">
        <v>42</v>
      </c>
      <c r="C518" s="3" t="s">
        <v>380</v>
      </c>
      <c r="D518" s="3" t="s">
        <v>72</v>
      </c>
      <c r="E518" s="3" t="s">
        <v>381</v>
      </c>
      <c r="F518" s="3" t="s">
        <v>141</v>
      </c>
      <c r="G518" s="3" t="s">
        <v>834</v>
      </c>
      <c r="H518" s="205">
        <v>4975</v>
      </c>
      <c r="I518" s="70">
        <v>4</v>
      </c>
      <c r="J518" s="206">
        <f>หนองคาย!F61</f>
        <v>548613.05000000005</v>
      </c>
      <c r="K518" s="207">
        <f>หนองคาย!AH61</f>
        <v>556176.19000000006</v>
      </c>
      <c r="L518" s="208">
        <f>หนองคาย!AI61</f>
        <v>5774641.8799999999</v>
      </c>
      <c r="M518" s="208">
        <f>หนองคาย!AJ61</f>
        <v>5805687.2000000002</v>
      </c>
      <c r="N518" s="3"/>
      <c r="O518" s="3"/>
      <c r="P518" s="3"/>
      <c r="Q518" s="77">
        <f t="shared" si="23"/>
        <v>-31045.320000000298</v>
      </c>
      <c r="R518" s="78">
        <f t="shared" si="24"/>
        <v>1160.7320361809045</v>
      </c>
    </row>
    <row r="519" spans="1:18" ht="24.6" customHeight="1" x14ac:dyDescent="0.7">
      <c r="A519" s="70">
        <v>4</v>
      </c>
      <c r="B519" s="3" t="s">
        <v>42</v>
      </c>
      <c r="C519" s="3" t="s">
        <v>380</v>
      </c>
      <c r="D519" s="3" t="s">
        <v>72</v>
      </c>
      <c r="E519" s="3" t="s">
        <v>381</v>
      </c>
      <c r="F519" s="3" t="s">
        <v>141</v>
      </c>
      <c r="G519" s="3" t="s">
        <v>835</v>
      </c>
      <c r="H519" s="205">
        <v>2674</v>
      </c>
      <c r="I519" s="70">
        <v>2</v>
      </c>
      <c r="J519" s="206">
        <f>หนองคาย!F62</f>
        <v>493682.27</v>
      </c>
      <c r="K519" s="207">
        <f>หนองคาย!AH62</f>
        <v>582206.98</v>
      </c>
      <c r="L519" s="208">
        <f>หนองคาย!AI62</f>
        <v>2919187.83</v>
      </c>
      <c r="M519" s="208">
        <f>หนองคาย!AJ62</f>
        <v>2396190.04</v>
      </c>
      <c r="N519" s="3"/>
      <c r="O519" s="3"/>
      <c r="P519" s="3"/>
      <c r="Q519" s="77">
        <f t="shared" si="23"/>
        <v>522997.79000000004</v>
      </c>
      <c r="R519" s="78">
        <f t="shared" si="24"/>
        <v>1091.6932797307404</v>
      </c>
    </row>
    <row r="520" spans="1:18" ht="24.6" customHeight="1" x14ac:dyDescent="0.7">
      <c r="A520" s="70">
        <v>5</v>
      </c>
      <c r="B520" s="3" t="s">
        <v>42</v>
      </c>
      <c r="C520" s="3" t="s">
        <v>380</v>
      </c>
      <c r="D520" s="3" t="s">
        <v>72</v>
      </c>
      <c r="E520" s="3" t="s">
        <v>381</v>
      </c>
      <c r="F520" s="3" t="s">
        <v>141</v>
      </c>
      <c r="G520" s="3" t="s">
        <v>836</v>
      </c>
      <c r="H520" s="205">
        <v>3165</v>
      </c>
      <c r="I520" s="70">
        <v>3</v>
      </c>
      <c r="J520" s="206">
        <f>หนองคาย!F63</f>
        <v>895392.93</v>
      </c>
      <c r="K520" s="207">
        <f>หนองคาย!AH63</f>
        <v>1014775.8500000001</v>
      </c>
      <c r="L520" s="208">
        <f>หนองคาย!AI63</f>
        <v>4076143.3600000003</v>
      </c>
      <c r="M520" s="208">
        <f>หนองคาย!AJ63</f>
        <v>3201501.5900000003</v>
      </c>
      <c r="N520" s="3"/>
      <c r="O520" s="3"/>
      <c r="P520" s="3"/>
      <c r="Q520" s="77">
        <f t="shared" si="23"/>
        <v>874641.77</v>
      </c>
      <c r="R520" s="78">
        <f t="shared" si="24"/>
        <v>1287.8809984202212</v>
      </c>
    </row>
    <row r="521" spans="1:18" ht="24.6" customHeight="1" x14ac:dyDescent="0.7">
      <c r="A521" s="70">
        <v>6</v>
      </c>
      <c r="B521" s="3" t="s">
        <v>42</v>
      </c>
      <c r="C521" s="3" t="s">
        <v>380</v>
      </c>
      <c r="D521" s="3" t="s">
        <v>72</v>
      </c>
      <c r="E521" s="3" t="s">
        <v>381</v>
      </c>
      <c r="F521" s="3" t="s">
        <v>141</v>
      </c>
      <c r="G521" s="3" t="s">
        <v>837</v>
      </c>
      <c r="H521" s="205">
        <v>2202</v>
      </c>
      <c r="I521" s="70">
        <v>2</v>
      </c>
      <c r="J521" s="206">
        <f>หนองคาย!F64</f>
        <v>1301049.68</v>
      </c>
      <c r="K521" s="207">
        <f>หนองคาย!AH64</f>
        <v>1374660.4799999997</v>
      </c>
      <c r="L521" s="208">
        <f>หนองคาย!AI64</f>
        <v>2723137.33</v>
      </c>
      <c r="M521" s="208">
        <f>หนองคาย!AJ64</f>
        <v>2541993.0399999996</v>
      </c>
      <c r="N521" s="3"/>
      <c r="O521" s="3"/>
      <c r="P521" s="3"/>
      <c r="Q521" s="77">
        <f t="shared" si="23"/>
        <v>181144.2900000005</v>
      </c>
      <c r="R521" s="78">
        <f t="shared" si="24"/>
        <v>1236.6654541326068</v>
      </c>
    </row>
    <row r="522" spans="1:18" ht="24.6" customHeight="1" x14ac:dyDescent="0.7">
      <c r="A522" s="209">
        <v>5</v>
      </c>
      <c r="B522" s="210" t="s">
        <v>42</v>
      </c>
      <c r="C522" s="210"/>
      <c r="D522" s="210"/>
      <c r="E522" s="210" t="s">
        <v>56</v>
      </c>
      <c r="F522" s="210"/>
      <c r="G522" s="210" t="s">
        <v>383</v>
      </c>
      <c r="H522" s="213">
        <f>SUM(H516:H521)</f>
        <v>16187</v>
      </c>
      <c r="I522" s="209"/>
      <c r="J522" s="212">
        <f>SUM(J516:J521)</f>
        <v>4787575.45</v>
      </c>
      <c r="K522" s="228">
        <f>SUM(K516:K521)</f>
        <v>5125117.49</v>
      </c>
      <c r="L522" s="212">
        <f>SUM(L516:L521)</f>
        <v>18875385.030000001</v>
      </c>
      <c r="M522" s="212">
        <f>SUM(M516:M521)</f>
        <v>16758430.259999998</v>
      </c>
      <c r="N522" s="210">
        <v>5</v>
      </c>
      <c r="O522" s="210">
        <v>5</v>
      </c>
      <c r="P522" s="210">
        <f>N522-O522</f>
        <v>0</v>
      </c>
      <c r="Q522" s="77">
        <f t="shared" si="23"/>
        <v>2116954.7700000033</v>
      </c>
      <c r="R522" s="78">
        <f>L522/H522</f>
        <v>1166.0829696670169</v>
      </c>
    </row>
    <row r="523" spans="1:18" ht="24.6" customHeight="1" x14ac:dyDescent="0.7">
      <c r="A523" s="70">
        <v>1</v>
      </c>
      <c r="B523" s="3" t="s">
        <v>42</v>
      </c>
      <c r="C523" s="3" t="s">
        <v>384</v>
      </c>
      <c r="D523" s="3" t="s">
        <v>83</v>
      </c>
      <c r="E523" s="3" t="s">
        <v>385</v>
      </c>
      <c r="F523" s="3" t="s">
        <v>171</v>
      </c>
      <c r="G523" s="3" t="s">
        <v>386</v>
      </c>
      <c r="H523" s="205"/>
      <c r="I523" s="70"/>
      <c r="J523" s="206"/>
      <c r="K523" s="207"/>
      <c r="L523" s="208"/>
      <c r="M523" s="208"/>
      <c r="N523" s="3"/>
      <c r="O523" s="3"/>
      <c r="P523" s="3"/>
    </row>
    <row r="524" spans="1:18" ht="24.6" customHeight="1" x14ac:dyDescent="0.7">
      <c r="A524" s="70">
        <v>2</v>
      </c>
      <c r="B524" s="3" t="s">
        <v>42</v>
      </c>
      <c r="C524" s="3" t="s">
        <v>384</v>
      </c>
      <c r="D524" s="3" t="s">
        <v>83</v>
      </c>
      <c r="E524" s="3" t="s">
        <v>385</v>
      </c>
      <c r="F524" s="3" t="s">
        <v>141</v>
      </c>
      <c r="G524" s="3" t="s">
        <v>838</v>
      </c>
      <c r="H524" s="205">
        <v>5571</v>
      </c>
      <c r="I524" s="70">
        <v>4</v>
      </c>
      <c r="J524" s="206">
        <f>หนองคาย!F65</f>
        <v>676852.11</v>
      </c>
      <c r="K524" s="207">
        <f>หนองคาย!AH65</f>
        <v>639643.14</v>
      </c>
      <c r="L524" s="208">
        <f>หนองคาย!AI65</f>
        <v>3879016.62</v>
      </c>
      <c r="M524" s="208">
        <f>หนองคาย!AJ65</f>
        <v>4187019.32</v>
      </c>
      <c r="N524" s="3"/>
      <c r="O524" s="3"/>
      <c r="P524" s="3"/>
      <c r="Q524" s="77">
        <f t="shared" si="23"/>
        <v>-308002.69999999972</v>
      </c>
      <c r="R524" s="78">
        <f t="shared" si="24"/>
        <v>696.28731287022083</v>
      </c>
    </row>
    <row r="525" spans="1:18" ht="24.6" customHeight="1" x14ac:dyDescent="0.7">
      <c r="A525" s="70">
        <v>3</v>
      </c>
      <c r="B525" s="3" t="s">
        <v>42</v>
      </c>
      <c r="C525" s="3" t="s">
        <v>384</v>
      </c>
      <c r="D525" s="3" t="s">
        <v>83</v>
      </c>
      <c r="E525" s="3" t="s">
        <v>385</v>
      </c>
      <c r="F525" s="3" t="s">
        <v>141</v>
      </c>
      <c r="G525" s="3" t="s">
        <v>839</v>
      </c>
      <c r="H525" s="205">
        <v>5124</v>
      </c>
      <c r="I525" s="70">
        <v>4</v>
      </c>
      <c r="J525" s="206">
        <f>หนองคาย!F66</f>
        <v>786172.25</v>
      </c>
      <c r="K525" s="207">
        <f>หนองคาย!AH66</f>
        <v>830759.81</v>
      </c>
      <c r="L525" s="208">
        <f>หนองคาย!AI66</f>
        <v>2670551.7400000002</v>
      </c>
      <c r="M525" s="208">
        <f>หนองคาย!AJ66</f>
        <v>2911429.63</v>
      </c>
      <c r="N525" s="3"/>
      <c r="O525" s="3"/>
      <c r="P525" s="3"/>
      <c r="Q525" s="77">
        <f t="shared" si="23"/>
        <v>-240877.88999999966</v>
      </c>
      <c r="R525" s="78">
        <f t="shared" si="24"/>
        <v>521.18496096799379</v>
      </c>
    </row>
    <row r="526" spans="1:18" ht="24.6" customHeight="1" x14ac:dyDescent="0.7">
      <c r="A526" s="70">
        <v>4</v>
      </c>
      <c r="B526" s="3" t="s">
        <v>42</v>
      </c>
      <c r="C526" s="3" t="s">
        <v>384</v>
      </c>
      <c r="D526" s="3" t="s">
        <v>83</v>
      </c>
      <c r="E526" s="3" t="s">
        <v>385</v>
      </c>
      <c r="F526" s="3" t="s">
        <v>141</v>
      </c>
      <c r="G526" s="3" t="s">
        <v>840</v>
      </c>
      <c r="H526" s="205">
        <v>7200</v>
      </c>
      <c r="I526" s="70">
        <v>5</v>
      </c>
      <c r="J526" s="206">
        <f>หนองคาย!F67</f>
        <v>484989.38</v>
      </c>
      <c r="K526" s="207">
        <f>หนองคาย!AH67</f>
        <v>583526.66</v>
      </c>
      <c r="L526" s="208">
        <f>หนองคาย!AI67</f>
        <v>3275860.3</v>
      </c>
      <c r="M526" s="208">
        <f>หนองคาย!AJ67</f>
        <v>3984604.1999999997</v>
      </c>
      <c r="N526" s="3"/>
      <c r="O526" s="3"/>
      <c r="P526" s="3"/>
      <c r="Q526" s="77">
        <f t="shared" si="23"/>
        <v>-708743.89999999991</v>
      </c>
      <c r="R526" s="78">
        <f t="shared" si="24"/>
        <v>454.98059722222217</v>
      </c>
    </row>
    <row r="527" spans="1:18" ht="24.6" customHeight="1" x14ac:dyDescent="0.7">
      <c r="A527" s="209">
        <v>6</v>
      </c>
      <c r="B527" s="210" t="s">
        <v>42</v>
      </c>
      <c r="C527" s="210"/>
      <c r="D527" s="210"/>
      <c r="E527" s="210" t="s">
        <v>56</v>
      </c>
      <c r="F527" s="210"/>
      <c r="G527" s="210" t="s">
        <v>387</v>
      </c>
      <c r="H527" s="213">
        <f>SUM(H524:H526)</f>
        <v>17895</v>
      </c>
      <c r="I527" s="209"/>
      <c r="J527" s="212">
        <f>SUM(J523:J526)</f>
        <v>1948013.7399999998</v>
      </c>
      <c r="K527" s="212">
        <f>SUM(K523:K526)</f>
        <v>2053929.6100000003</v>
      </c>
      <c r="L527" s="212">
        <f>SUM(L523:L526)</f>
        <v>9825428.6600000001</v>
      </c>
      <c r="M527" s="212">
        <f>SUM(M523:M526)</f>
        <v>11083053.149999999</v>
      </c>
      <c r="N527" s="210">
        <v>3</v>
      </c>
      <c r="O527" s="210">
        <v>3</v>
      </c>
      <c r="P527" s="210">
        <f>N527-O527</f>
        <v>0</v>
      </c>
      <c r="Q527" s="77">
        <f t="shared" si="23"/>
        <v>-1257624.4899999984</v>
      </c>
      <c r="R527" s="78">
        <f>L527/H527</f>
        <v>549.0599977647388</v>
      </c>
    </row>
    <row r="528" spans="1:18" ht="24.6" customHeight="1" x14ac:dyDescent="0.7">
      <c r="A528" s="70">
        <v>1</v>
      </c>
      <c r="B528" s="3" t="s">
        <v>42</v>
      </c>
      <c r="C528" s="3" t="s">
        <v>388</v>
      </c>
      <c r="D528" s="3" t="s">
        <v>95</v>
      </c>
      <c r="E528" s="3" t="s">
        <v>389</v>
      </c>
      <c r="F528" s="3" t="s">
        <v>171</v>
      </c>
      <c r="G528" s="3" t="s">
        <v>390</v>
      </c>
      <c r="H528" s="205"/>
      <c r="I528" s="70"/>
      <c r="J528" s="206"/>
      <c r="K528" s="207"/>
      <c r="L528" s="208"/>
      <c r="M528" s="208"/>
      <c r="N528" s="3"/>
      <c r="O528" s="3"/>
      <c r="P528" s="3"/>
    </row>
    <row r="529" spans="1:18" ht="24.6" customHeight="1" x14ac:dyDescent="0.7">
      <c r="A529" s="70">
        <v>2</v>
      </c>
      <c r="B529" s="3" t="s">
        <v>42</v>
      </c>
      <c r="C529" s="3" t="s">
        <v>388</v>
      </c>
      <c r="D529" s="3" t="s">
        <v>95</v>
      </c>
      <c r="E529" s="3" t="s">
        <v>389</v>
      </c>
      <c r="F529" s="3" t="s">
        <v>141</v>
      </c>
      <c r="G529" s="3" t="s">
        <v>841</v>
      </c>
      <c r="H529" s="205">
        <v>6642</v>
      </c>
      <c r="I529" s="70">
        <v>5</v>
      </c>
      <c r="J529" s="206">
        <f>หนองคาย!F68</f>
        <v>917780.29</v>
      </c>
      <c r="K529" s="207">
        <f>หนองคาย!AH68</f>
        <v>1065942.2400000002</v>
      </c>
      <c r="L529" s="208">
        <f>หนองคาย!AI68</f>
        <v>6155209.2300000004</v>
      </c>
      <c r="M529" s="208">
        <f>หนองคาย!AJ68</f>
        <v>5155194.87</v>
      </c>
      <c r="N529" s="3"/>
      <c r="O529" s="3"/>
      <c r="P529" s="3"/>
      <c r="Q529" s="77">
        <f t="shared" si="23"/>
        <v>1000014.3600000003</v>
      </c>
      <c r="R529" s="78">
        <f t="shared" si="24"/>
        <v>926.71021228545624</v>
      </c>
    </row>
    <row r="530" spans="1:18" ht="24.6" customHeight="1" x14ac:dyDescent="0.7">
      <c r="A530" s="70">
        <v>3</v>
      </c>
      <c r="B530" s="3" t="s">
        <v>42</v>
      </c>
      <c r="C530" s="3" t="s">
        <v>388</v>
      </c>
      <c r="D530" s="3" t="s">
        <v>95</v>
      </c>
      <c r="E530" s="3" t="s">
        <v>389</v>
      </c>
      <c r="F530" s="3" t="s">
        <v>141</v>
      </c>
      <c r="G530" s="3" t="s">
        <v>842</v>
      </c>
      <c r="H530" s="205">
        <v>3199</v>
      </c>
      <c r="I530" s="70">
        <v>3</v>
      </c>
      <c r="J530" s="206">
        <f>หนองคาย!F69</f>
        <v>1268878.6499999999</v>
      </c>
      <c r="K530" s="207">
        <f>หนองคาย!AH69</f>
        <v>1311277.46</v>
      </c>
      <c r="L530" s="208">
        <f>หนองคาย!AI69</f>
        <v>4085786.61</v>
      </c>
      <c r="M530" s="208">
        <f>หนองคาย!AJ69</f>
        <v>3380282.75</v>
      </c>
      <c r="N530" s="3"/>
      <c r="O530" s="3"/>
      <c r="P530" s="3"/>
      <c r="Q530" s="77">
        <f t="shared" si="23"/>
        <v>705503.85999999987</v>
      </c>
      <c r="R530" s="78">
        <f t="shared" si="24"/>
        <v>1277.2074429509221</v>
      </c>
    </row>
    <row r="531" spans="1:18" ht="24.6" customHeight="1" x14ac:dyDescent="0.7">
      <c r="A531" s="70">
        <v>4</v>
      </c>
      <c r="B531" s="3" t="s">
        <v>42</v>
      </c>
      <c r="C531" s="3" t="s">
        <v>388</v>
      </c>
      <c r="D531" s="3" t="s">
        <v>95</v>
      </c>
      <c r="E531" s="3" t="s">
        <v>389</v>
      </c>
      <c r="F531" s="3" t="s">
        <v>141</v>
      </c>
      <c r="G531" s="3" t="s">
        <v>843</v>
      </c>
      <c r="H531" s="205">
        <v>5644</v>
      </c>
      <c r="I531" s="70">
        <v>4</v>
      </c>
      <c r="J531" s="206">
        <f>หนองคาย!F70</f>
        <v>757416</v>
      </c>
      <c r="K531" s="207">
        <f>หนองคาย!AH70</f>
        <v>873561.41</v>
      </c>
      <c r="L531" s="208">
        <f>หนองคาย!AI70</f>
        <v>6111030.0300000003</v>
      </c>
      <c r="M531" s="208">
        <f>หนองคาย!AJ70</f>
        <v>5636551.3799999999</v>
      </c>
      <c r="N531" s="3"/>
      <c r="O531" s="3"/>
      <c r="P531" s="3"/>
      <c r="Q531" s="77">
        <f t="shared" si="23"/>
        <v>474478.65000000037</v>
      </c>
      <c r="R531" s="78">
        <f t="shared" si="24"/>
        <v>1082.7480563430192</v>
      </c>
    </row>
    <row r="532" spans="1:18" ht="24.6" customHeight="1" x14ac:dyDescent="0.7">
      <c r="A532" s="70">
        <v>5</v>
      </c>
      <c r="B532" s="3" t="s">
        <v>42</v>
      </c>
      <c r="C532" s="3" t="s">
        <v>388</v>
      </c>
      <c r="D532" s="3" t="s">
        <v>95</v>
      </c>
      <c r="E532" s="3" t="s">
        <v>389</v>
      </c>
      <c r="F532" s="3" t="s">
        <v>141</v>
      </c>
      <c r="G532" s="3" t="s">
        <v>844</v>
      </c>
      <c r="H532" s="205">
        <v>5464</v>
      </c>
      <c r="I532" s="70">
        <v>4</v>
      </c>
      <c r="J532" s="206">
        <f>หนองคาย!F71</f>
        <v>1797918.13</v>
      </c>
      <c r="K532" s="207">
        <f>หนองคาย!AH71</f>
        <v>1784666.0299999998</v>
      </c>
      <c r="L532" s="208">
        <f>หนองคาย!AI71</f>
        <v>5044357.5599999996</v>
      </c>
      <c r="M532" s="208">
        <f>หนองคาย!AJ71</f>
        <v>4807351.76</v>
      </c>
      <c r="N532" s="3"/>
      <c r="O532" s="3"/>
      <c r="P532" s="3"/>
      <c r="Q532" s="77">
        <f t="shared" si="23"/>
        <v>237005.79999999981</v>
      </c>
      <c r="R532" s="78">
        <f t="shared" si="24"/>
        <v>923.19867496339668</v>
      </c>
    </row>
    <row r="533" spans="1:18" ht="24.6" customHeight="1" x14ac:dyDescent="0.7">
      <c r="A533" s="70">
        <v>6</v>
      </c>
      <c r="B533" s="3" t="s">
        <v>42</v>
      </c>
      <c r="C533" s="3" t="s">
        <v>388</v>
      </c>
      <c r="D533" s="3" t="s">
        <v>95</v>
      </c>
      <c r="E533" s="3" t="s">
        <v>389</v>
      </c>
      <c r="F533" s="3" t="s">
        <v>141</v>
      </c>
      <c r="G533" s="3" t="s">
        <v>845</v>
      </c>
      <c r="H533" s="205">
        <v>10050</v>
      </c>
      <c r="I533" s="70">
        <v>5</v>
      </c>
      <c r="J533" s="206">
        <f>หนองคาย!F72</f>
        <v>1161047.8</v>
      </c>
      <c r="K533" s="207">
        <f>หนองคาย!AH72</f>
        <v>1211278.51</v>
      </c>
      <c r="L533" s="208">
        <f>หนองคาย!AI72</f>
        <v>8321631.1599999992</v>
      </c>
      <c r="M533" s="208">
        <f>หนองคาย!AJ72</f>
        <v>7535250.5599999987</v>
      </c>
      <c r="N533" s="3"/>
      <c r="O533" s="3"/>
      <c r="P533" s="3"/>
      <c r="Q533" s="77">
        <f t="shared" si="23"/>
        <v>786380.60000000056</v>
      </c>
      <c r="R533" s="78">
        <f t="shared" si="24"/>
        <v>828.02300099502474</v>
      </c>
    </row>
    <row r="534" spans="1:18" ht="24.6" customHeight="1" x14ac:dyDescent="0.7">
      <c r="A534" s="70">
        <v>7</v>
      </c>
      <c r="B534" s="3" t="s">
        <v>42</v>
      </c>
      <c r="C534" s="3" t="s">
        <v>388</v>
      </c>
      <c r="D534" s="3" t="s">
        <v>95</v>
      </c>
      <c r="E534" s="3" t="s">
        <v>389</v>
      </c>
      <c r="F534" s="3" t="s">
        <v>141</v>
      </c>
      <c r="G534" s="3" t="s">
        <v>846</v>
      </c>
      <c r="H534" s="205">
        <v>2842</v>
      </c>
      <c r="I534" s="70">
        <v>2</v>
      </c>
      <c r="J534" s="206">
        <f>หนองคาย!F73</f>
        <v>974307.21</v>
      </c>
      <c r="K534" s="207">
        <f>หนองคาย!AH73</f>
        <v>978400.47</v>
      </c>
      <c r="L534" s="208">
        <f>หนองคาย!AI73</f>
        <v>3866800.51</v>
      </c>
      <c r="M534" s="208">
        <f>หนองคาย!AJ73</f>
        <v>3597537.41</v>
      </c>
      <c r="N534" s="3"/>
      <c r="O534" s="3"/>
      <c r="P534" s="3"/>
      <c r="Q534" s="77">
        <f t="shared" si="23"/>
        <v>269263.09999999963</v>
      </c>
      <c r="R534" s="78">
        <f t="shared" si="24"/>
        <v>1360.5913124560168</v>
      </c>
    </row>
    <row r="535" spans="1:18" ht="24.6" customHeight="1" x14ac:dyDescent="0.7">
      <c r="A535" s="70">
        <v>8</v>
      </c>
      <c r="B535" s="3" t="s">
        <v>42</v>
      </c>
      <c r="C535" s="3" t="s">
        <v>388</v>
      </c>
      <c r="D535" s="3" t="s">
        <v>95</v>
      </c>
      <c r="E535" s="3" t="s">
        <v>389</v>
      </c>
      <c r="F535" s="3" t="s">
        <v>141</v>
      </c>
      <c r="G535" s="3" t="s">
        <v>847</v>
      </c>
      <c r="H535" s="205">
        <v>3136</v>
      </c>
      <c r="I535" s="70">
        <v>3</v>
      </c>
      <c r="J535" s="206">
        <f>หนองคาย!F74</f>
        <v>422813.34</v>
      </c>
      <c r="K535" s="207">
        <f>หนองคาย!AH74</f>
        <v>415467.46</v>
      </c>
      <c r="L535" s="208">
        <f>หนองคาย!AI74</f>
        <v>3007054.1599999997</v>
      </c>
      <c r="M535" s="208">
        <f>หนองคาย!AJ74</f>
        <v>3039536.0999999996</v>
      </c>
      <c r="N535" s="3"/>
      <c r="O535" s="3"/>
      <c r="P535" s="3"/>
      <c r="Q535" s="77">
        <f t="shared" si="23"/>
        <v>-32481.939999999944</v>
      </c>
      <c r="R535" s="78">
        <f t="shared" si="24"/>
        <v>958.88206632653055</v>
      </c>
    </row>
    <row r="536" spans="1:18" ht="24.6" customHeight="1" x14ac:dyDescent="0.7">
      <c r="A536" s="209">
        <v>7</v>
      </c>
      <c r="B536" s="210" t="s">
        <v>42</v>
      </c>
      <c r="C536" s="210"/>
      <c r="D536" s="210"/>
      <c r="E536" s="210" t="s">
        <v>56</v>
      </c>
      <c r="F536" s="210"/>
      <c r="G536" s="210" t="s">
        <v>391</v>
      </c>
      <c r="H536" s="213">
        <f>SUM(H529:H535)</f>
        <v>36977</v>
      </c>
      <c r="I536" s="209"/>
      <c r="J536" s="212">
        <f>SUM(J528:J535)</f>
        <v>7300161.4199999999</v>
      </c>
      <c r="K536" s="212">
        <f>SUM(K528:K535)</f>
        <v>7640593.5800000001</v>
      </c>
      <c r="L536" s="212">
        <f>SUM(L528:L535)</f>
        <v>36591869.259999998</v>
      </c>
      <c r="M536" s="212">
        <f>SUM(M528:M535)</f>
        <v>33151704.829999998</v>
      </c>
      <c r="N536" s="210">
        <v>7</v>
      </c>
      <c r="O536" s="210">
        <v>7</v>
      </c>
      <c r="P536" s="210">
        <f>N536-O536</f>
        <v>0</v>
      </c>
      <c r="Q536" s="77">
        <f t="shared" si="23"/>
        <v>3440164.4299999997</v>
      </c>
      <c r="R536" s="78">
        <f>L536/H536</f>
        <v>989.58458663493514</v>
      </c>
    </row>
    <row r="537" spans="1:18" ht="24.6" customHeight="1" x14ac:dyDescent="0.7">
      <c r="A537" s="70">
        <v>1</v>
      </c>
      <c r="B537" s="3" t="s">
        <v>42</v>
      </c>
      <c r="C537" s="3" t="s">
        <v>392</v>
      </c>
      <c r="D537" s="3" t="s">
        <v>99</v>
      </c>
      <c r="E537" s="3" t="s">
        <v>393</v>
      </c>
      <c r="F537" s="3" t="s">
        <v>171</v>
      </c>
      <c r="G537" s="3" t="s">
        <v>394</v>
      </c>
      <c r="H537" s="205"/>
      <c r="I537" s="70"/>
      <c r="J537" s="206"/>
      <c r="K537" s="207"/>
      <c r="L537" s="208"/>
      <c r="M537" s="208"/>
      <c r="N537" s="3"/>
      <c r="O537" s="3"/>
      <c r="P537" s="3"/>
    </row>
    <row r="538" spans="1:18" ht="24.6" customHeight="1" x14ac:dyDescent="0.7">
      <c r="A538" s="70">
        <v>2</v>
      </c>
      <c r="B538" s="3" t="s">
        <v>42</v>
      </c>
      <c r="C538" s="3" t="s">
        <v>392</v>
      </c>
      <c r="D538" s="3" t="s">
        <v>99</v>
      </c>
      <c r="E538" s="3" t="s">
        <v>393</v>
      </c>
      <c r="F538" s="3" t="s">
        <v>141</v>
      </c>
      <c r="G538" s="3" t="s">
        <v>848</v>
      </c>
      <c r="H538" s="205">
        <v>5261</v>
      </c>
      <c r="I538" s="70">
        <v>4</v>
      </c>
      <c r="J538" s="206">
        <f>หนองคาย!F75</f>
        <v>680254.18</v>
      </c>
      <c r="K538" s="207">
        <f>หนองคาย!AH75</f>
        <v>818020.02</v>
      </c>
      <c r="L538" s="208">
        <f>หนองคาย!AI75</f>
        <v>3600890.13</v>
      </c>
      <c r="M538" s="208">
        <f>หนองคาย!AJ75</f>
        <v>4479111.3899999997</v>
      </c>
      <c r="N538" s="3"/>
      <c r="O538" s="3"/>
      <c r="P538" s="3"/>
      <c r="Q538" s="77">
        <f t="shared" si="23"/>
        <v>-878221.25999999978</v>
      </c>
      <c r="R538" s="78">
        <f t="shared" si="24"/>
        <v>684.44974909712982</v>
      </c>
    </row>
    <row r="539" spans="1:18" ht="24.6" customHeight="1" x14ac:dyDescent="0.7">
      <c r="A539" s="70">
        <v>3</v>
      </c>
      <c r="B539" s="3" t="s">
        <v>42</v>
      </c>
      <c r="C539" s="3" t="s">
        <v>392</v>
      </c>
      <c r="D539" s="3" t="s">
        <v>99</v>
      </c>
      <c r="E539" s="3" t="s">
        <v>393</v>
      </c>
      <c r="F539" s="3" t="s">
        <v>141</v>
      </c>
      <c r="G539" s="3" t="s">
        <v>849</v>
      </c>
      <c r="H539" s="205">
        <v>6578</v>
      </c>
      <c r="I539" s="70">
        <v>5</v>
      </c>
      <c r="J539" s="206">
        <f>หนองคาย!F76</f>
        <v>1293164.98</v>
      </c>
      <c r="K539" s="207">
        <f>หนองคาย!AH76</f>
        <v>1530621.34</v>
      </c>
      <c r="L539" s="208">
        <f>หนองคาย!AI76</f>
        <v>5667000.5499999998</v>
      </c>
      <c r="M539" s="208">
        <f>หนองคาย!AJ76</f>
        <v>5008645.3</v>
      </c>
      <c r="N539" s="3"/>
      <c r="O539" s="3"/>
      <c r="P539" s="3"/>
      <c r="Q539" s="77">
        <f t="shared" si="23"/>
        <v>658355.25</v>
      </c>
      <c r="R539" s="78">
        <f t="shared" si="24"/>
        <v>861.50814077227119</v>
      </c>
    </row>
    <row r="540" spans="1:18" ht="24.6" customHeight="1" x14ac:dyDescent="0.7">
      <c r="A540" s="70">
        <v>4</v>
      </c>
      <c r="B540" s="3" t="s">
        <v>42</v>
      </c>
      <c r="C540" s="3" t="s">
        <v>392</v>
      </c>
      <c r="D540" s="3" t="s">
        <v>99</v>
      </c>
      <c r="E540" s="3" t="s">
        <v>393</v>
      </c>
      <c r="F540" s="3" t="s">
        <v>141</v>
      </c>
      <c r="G540" s="3" t="s">
        <v>850</v>
      </c>
      <c r="H540" s="205">
        <v>2647</v>
      </c>
      <c r="I540" s="70">
        <v>2</v>
      </c>
      <c r="J540" s="206">
        <f>หนองคาย!F77</f>
        <v>1012562.96</v>
      </c>
      <c r="K540" s="207">
        <f>หนองคาย!AH77</f>
        <v>1040300.25</v>
      </c>
      <c r="L540" s="208">
        <f>หนองคาย!AI77</f>
        <v>2013301.21</v>
      </c>
      <c r="M540" s="208">
        <f>หนองคาย!AJ77</f>
        <v>1700134.2099999997</v>
      </c>
      <c r="N540" s="3"/>
      <c r="O540" s="3"/>
      <c r="P540" s="3"/>
      <c r="Q540" s="77">
        <f t="shared" si="23"/>
        <v>313167.00000000023</v>
      </c>
      <c r="R540" s="78">
        <f t="shared" si="24"/>
        <v>760.59735927465056</v>
      </c>
    </row>
    <row r="541" spans="1:18" ht="24.6" customHeight="1" x14ac:dyDescent="0.7">
      <c r="A541" s="70">
        <v>5</v>
      </c>
      <c r="B541" s="3" t="s">
        <v>42</v>
      </c>
      <c r="C541" s="3" t="s">
        <v>392</v>
      </c>
      <c r="D541" s="3" t="s">
        <v>99</v>
      </c>
      <c r="E541" s="3" t="s">
        <v>393</v>
      </c>
      <c r="F541" s="3" t="s">
        <v>141</v>
      </c>
      <c r="G541" s="3" t="s">
        <v>851</v>
      </c>
      <c r="H541" s="205">
        <v>5060</v>
      </c>
      <c r="I541" s="70">
        <v>4</v>
      </c>
      <c r="J541" s="206">
        <f>หนองคาย!F78</f>
        <v>818455.42</v>
      </c>
      <c r="K541" s="207">
        <f>หนองคาย!AH78</f>
        <v>970465.54</v>
      </c>
      <c r="L541" s="208">
        <f>หนองคาย!AI78</f>
        <v>4292369.05</v>
      </c>
      <c r="M541" s="208">
        <f>หนองคาย!AJ78</f>
        <v>4007983.8599999994</v>
      </c>
      <c r="N541" s="3"/>
      <c r="O541" s="3"/>
      <c r="P541" s="3"/>
      <c r="Q541" s="77">
        <f t="shared" si="23"/>
        <v>284385.19000000041</v>
      </c>
      <c r="R541" s="78">
        <f t="shared" si="24"/>
        <v>848.29427865612649</v>
      </c>
    </row>
    <row r="542" spans="1:18" ht="24.6" customHeight="1" x14ac:dyDescent="0.7">
      <c r="A542" s="70">
        <v>6</v>
      </c>
      <c r="B542" s="3" t="s">
        <v>42</v>
      </c>
      <c r="C542" s="3" t="s">
        <v>392</v>
      </c>
      <c r="D542" s="3" t="s">
        <v>99</v>
      </c>
      <c r="E542" s="3" t="s">
        <v>393</v>
      </c>
      <c r="F542" s="3" t="s">
        <v>141</v>
      </c>
      <c r="G542" s="3" t="s">
        <v>852</v>
      </c>
      <c r="H542" s="205">
        <v>4419</v>
      </c>
      <c r="I542" s="70">
        <v>3</v>
      </c>
      <c r="J542" s="206">
        <f>หนองคาย!F79</f>
        <v>1417604.51</v>
      </c>
      <c r="K542" s="207">
        <f>หนองคาย!AH79</f>
        <v>1510499.77</v>
      </c>
      <c r="L542" s="208">
        <f>หนองคาย!AI79</f>
        <v>4065021.45</v>
      </c>
      <c r="M542" s="208">
        <f>หนองคาย!AJ79</f>
        <v>3741383.91</v>
      </c>
      <c r="N542" s="3"/>
      <c r="O542" s="3"/>
      <c r="P542" s="3"/>
      <c r="Q542" s="77">
        <f t="shared" si="23"/>
        <v>323637.54000000004</v>
      </c>
      <c r="R542" s="78">
        <f t="shared" si="24"/>
        <v>919.8962321792261</v>
      </c>
    </row>
    <row r="543" spans="1:18" ht="24.6" customHeight="1" x14ac:dyDescent="0.7">
      <c r="A543" s="70">
        <v>7</v>
      </c>
      <c r="B543" s="3" t="s">
        <v>42</v>
      </c>
      <c r="C543" s="3" t="s">
        <v>392</v>
      </c>
      <c r="D543" s="3" t="s">
        <v>99</v>
      </c>
      <c r="E543" s="3" t="s">
        <v>393</v>
      </c>
      <c r="F543" s="3" t="s">
        <v>141</v>
      </c>
      <c r="G543" s="3" t="s">
        <v>853</v>
      </c>
      <c r="H543" s="205">
        <v>4269</v>
      </c>
      <c r="I543" s="70">
        <v>3</v>
      </c>
      <c r="J543" s="206">
        <f>หนองคาย!F80</f>
        <v>1482150.57</v>
      </c>
      <c r="K543" s="207">
        <f>หนองคาย!AH80</f>
        <v>1649874.4000000001</v>
      </c>
      <c r="L543" s="208">
        <f>หนองคาย!AI80</f>
        <v>3282503.0300000003</v>
      </c>
      <c r="M543" s="208">
        <f>หนองคาย!AJ80</f>
        <v>2343536.8200000003</v>
      </c>
      <c r="N543" s="3"/>
      <c r="O543" s="3"/>
      <c r="P543" s="3"/>
      <c r="Q543" s="77">
        <f t="shared" si="23"/>
        <v>938966.21</v>
      </c>
      <c r="R543" s="78">
        <f t="shared" si="24"/>
        <v>768.91614663855705</v>
      </c>
    </row>
    <row r="544" spans="1:18" ht="24.6" customHeight="1" x14ac:dyDescent="0.7">
      <c r="A544" s="209">
        <v>8</v>
      </c>
      <c r="B544" s="210" t="s">
        <v>42</v>
      </c>
      <c r="C544" s="210"/>
      <c r="D544" s="210"/>
      <c r="E544" s="210" t="s">
        <v>56</v>
      </c>
      <c r="F544" s="210"/>
      <c r="G544" s="210" t="s">
        <v>395</v>
      </c>
      <c r="H544" s="213">
        <f>SUM(H538:H543)</f>
        <v>28234</v>
      </c>
      <c r="I544" s="209"/>
      <c r="J544" s="212">
        <f>SUM(J537:J543)</f>
        <v>6704192.6200000001</v>
      </c>
      <c r="K544" s="212">
        <f>SUM(K537:K543)</f>
        <v>7519781.3200000003</v>
      </c>
      <c r="L544" s="212">
        <f>SUM(L537:L543)</f>
        <v>22921085.420000002</v>
      </c>
      <c r="M544" s="212">
        <f>SUM(M537:M543)</f>
        <v>21280795.489999998</v>
      </c>
      <c r="N544" s="210">
        <v>6</v>
      </c>
      <c r="O544" s="210">
        <v>6</v>
      </c>
      <c r="P544" s="210">
        <f>N544-O544</f>
        <v>0</v>
      </c>
      <c r="Q544" s="77">
        <f t="shared" si="23"/>
        <v>1640289.9300000034</v>
      </c>
      <c r="R544" s="78">
        <f>L544/H544</f>
        <v>811.82565063398749</v>
      </c>
    </row>
    <row r="545" spans="1:18" ht="24.6" customHeight="1" x14ac:dyDescent="0.7">
      <c r="A545" s="70">
        <v>1</v>
      </c>
      <c r="B545" s="3" t="s">
        <v>42</v>
      </c>
      <c r="C545" s="3" t="s">
        <v>396</v>
      </c>
      <c r="D545" s="3" t="s">
        <v>88</v>
      </c>
      <c r="E545" s="3" t="s">
        <v>397</v>
      </c>
      <c r="F545" s="3" t="s">
        <v>171</v>
      </c>
      <c r="G545" s="3" t="s">
        <v>398</v>
      </c>
      <c r="H545" s="205"/>
      <c r="I545" s="70"/>
      <c r="J545" s="206"/>
      <c r="K545" s="207"/>
      <c r="L545" s="208"/>
      <c r="M545" s="208"/>
      <c r="N545" s="3"/>
      <c r="O545" s="3"/>
      <c r="P545" s="3"/>
    </row>
    <row r="546" spans="1:18" ht="24.6" customHeight="1" x14ac:dyDescent="0.7">
      <c r="A546" s="70">
        <v>2</v>
      </c>
      <c r="B546" s="3" t="s">
        <v>42</v>
      </c>
      <c r="C546" s="3" t="s">
        <v>396</v>
      </c>
      <c r="D546" s="3" t="s">
        <v>88</v>
      </c>
      <c r="E546" s="3" t="s">
        <v>397</v>
      </c>
      <c r="F546" s="3" t="s">
        <v>141</v>
      </c>
      <c r="G546" s="3" t="s">
        <v>854</v>
      </c>
      <c r="H546" s="205">
        <v>1113</v>
      </c>
      <c r="I546" s="70">
        <v>1</v>
      </c>
      <c r="J546" s="206">
        <f>หนองคาย!F81</f>
        <v>159574.57</v>
      </c>
      <c r="K546" s="207">
        <f>หนองคาย!AH81</f>
        <v>168618.06</v>
      </c>
      <c r="L546" s="208">
        <f>หนองคาย!AI81</f>
        <v>1801668.4300000002</v>
      </c>
      <c r="M546" s="208">
        <f>หนองคาย!AJ81</f>
        <v>2024597.84</v>
      </c>
      <c r="N546" s="3"/>
      <c r="O546" s="3"/>
      <c r="P546" s="3"/>
      <c r="Q546" s="77">
        <f t="shared" si="23"/>
        <v>-222929.40999999992</v>
      </c>
      <c r="R546" s="78">
        <f t="shared" si="24"/>
        <v>1618.7497124887693</v>
      </c>
    </row>
    <row r="547" spans="1:18" ht="24.6" customHeight="1" x14ac:dyDescent="0.7">
      <c r="A547" s="70">
        <v>3</v>
      </c>
      <c r="B547" s="3" t="s">
        <v>42</v>
      </c>
      <c r="C547" s="3" t="s">
        <v>396</v>
      </c>
      <c r="D547" s="3" t="s">
        <v>88</v>
      </c>
      <c r="E547" s="3" t="s">
        <v>397</v>
      </c>
      <c r="F547" s="3" t="s">
        <v>141</v>
      </c>
      <c r="G547" s="3" t="s">
        <v>855</v>
      </c>
      <c r="H547" s="205">
        <v>1149</v>
      </c>
      <c r="I547" s="70">
        <v>1</v>
      </c>
      <c r="J547" s="206">
        <f>หนองคาย!F82</f>
        <v>387955.59</v>
      </c>
      <c r="K547" s="207">
        <f>หนองคาย!AH82</f>
        <v>393158.48000000004</v>
      </c>
      <c r="L547" s="208">
        <f>หนองคาย!AI82</f>
        <v>1893995.38</v>
      </c>
      <c r="M547" s="208">
        <f>หนองคาย!AJ82</f>
        <v>2435654.7199999997</v>
      </c>
      <c r="N547" s="3"/>
      <c r="O547" s="3"/>
      <c r="P547" s="3"/>
      <c r="Q547" s="77">
        <f t="shared" si="23"/>
        <v>-541659.33999999985</v>
      </c>
      <c r="R547" s="78">
        <f t="shared" si="24"/>
        <v>1648.3858833768493</v>
      </c>
    </row>
    <row r="548" spans="1:18" ht="24.6" customHeight="1" x14ac:dyDescent="0.7">
      <c r="A548" s="70">
        <v>4</v>
      </c>
      <c r="B548" s="3" t="s">
        <v>42</v>
      </c>
      <c r="C548" s="3" t="s">
        <v>396</v>
      </c>
      <c r="D548" s="3" t="s">
        <v>88</v>
      </c>
      <c r="E548" s="3" t="s">
        <v>397</v>
      </c>
      <c r="F548" s="3" t="s">
        <v>141</v>
      </c>
      <c r="G548" s="3" t="s">
        <v>856</v>
      </c>
      <c r="H548" s="205">
        <v>2337</v>
      </c>
      <c r="I548" s="70">
        <v>2</v>
      </c>
      <c r="J548" s="206">
        <f>หนองคาย!F83</f>
        <v>25703.37</v>
      </c>
      <c r="K548" s="207">
        <f>หนองคาย!AH83</f>
        <v>35005.49</v>
      </c>
      <c r="L548" s="208">
        <f>หนองคาย!AI83</f>
        <v>2944887.02</v>
      </c>
      <c r="M548" s="208">
        <f>หนองคาย!AJ83</f>
        <v>2712056.03</v>
      </c>
      <c r="N548" s="3"/>
      <c r="O548" s="3"/>
      <c r="P548" s="3"/>
      <c r="Q548" s="77">
        <f t="shared" si="23"/>
        <v>232830.99000000022</v>
      </c>
      <c r="R548" s="78">
        <f t="shared" si="24"/>
        <v>1260.1142575952076</v>
      </c>
    </row>
    <row r="549" spans="1:18" ht="24.6" customHeight="1" x14ac:dyDescent="0.7">
      <c r="A549" s="70">
        <v>5</v>
      </c>
      <c r="B549" s="3" t="s">
        <v>42</v>
      </c>
      <c r="C549" s="3" t="s">
        <v>396</v>
      </c>
      <c r="D549" s="3" t="s">
        <v>88</v>
      </c>
      <c r="E549" s="3" t="s">
        <v>397</v>
      </c>
      <c r="F549" s="3" t="s">
        <v>141</v>
      </c>
      <c r="G549" s="3" t="s">
        <v>857</v>
      </c>
      <c r="H549" s="205">
        <v>2469</v>
      </c>
      <c r="I549" s="70">
        <v>2</v>
      </c>
      <c r="J549" s="206">
        <f>หนองคาย!F84</f>
        <v>122351.63</v>
      </c>
      <c r="K549" s="207">
        <f>หนองคาย!AH84</f>
        <v>147133.54999999999</v>
      </c>
      <c r="L549" s="208">
        <f>หนองคาย!AI84</f>
        <v>2069201.37</v>
      </c>
      <c r="M549" s="208">
        <f>หนองคาย!AJ84</f>
        <v>2222206.1799999997</v>
      </c>
      <c r="N549" s="3"/>
      <c r="O549" s="3"/>
      <c r="P549" s="3"/>
      <c r="Q549" s="77">
        <f t="shared" si="23"/>
        <v>-153004.80999999959</v>
      </c>
      <c r="R549" s="78">
        <f t="shared" si="24"/>
        <v>838.07264884568656</v>
      </c>
    </row>
    <row r="550" spans="1:18" ht="24.6" customHeight="1" x14ac:dyDescent="0.7">
      <c r="A550" s="70">
        <v>6</v>
      </c>
      <c r="B550" s="3" t="s">
        <v>42</v>
      </c>
      <c r="C550" s="3" t="s">
        <v>396</v>
      </c>
      <c r="D550" s="3" t="s">
        <v>88</v>
      </c>
      <c r="E550" s="3" t="s">
        <v>397</v>
      </c>
      <c r="F550" s="3" t="s">
        <v>141</v>
      </c>
      <c r="G550" s="3" t="s">
        <v>858</v>
      </c>
      <c r="H550" s="205">
        <v>3510</v>
      </c>
      <c r="I550" s="70">
        <v>3</v>
      </c>
      <c r="J550" s="206">
        <f>หนองคาย!F85</f>
        <v>185054.38</v>
      </c>
      <c r="K550" s="207">
        <f>หนองคาย!AH85</f>
        <v>237878.44000000003</v>
      </c>
      <c r="L550" s="208">
        <f>หนองคาย!AI85</f>
        <v>2697240.4400000004</v>
      </c>
      <c r="M550" s="208">
        <f>หนองคาย!AJ85</f>
        <v>3443455.33</v>
      </c>
      <c r="N550" s="3"/>
      <c r="O550" s="3"/>
      <c r="P550" s="3"/>
      <c r="Q550" s="77">
        <f t="shared" si="23"/>
        <v>-746214.88999999966</v>
      </c>
      <c r="R550" s="78">
        <f t="shared" si="24"/>
        <v>768.44456980056987</v>
      </c>
    </row>
    <row r="551" spans="1:18" ht="24.6" customHeight="1" x14ac:dyDescent="0.7">
      <c r="A551" s="209">
        <v>9</v>
      </c>
      <c r="B551" s="210" t="s">
        <v>42</v>
      </c>
      <c r="C551" s="210"/>
      <c r="D551" s="210"/>
      <c r="E551" s="210" t="s">
        <v>56</v>
      </c>
      <c r="F551" s="210"/>
      <c r="G551" s="210" t="s">
        <v>399</v>
      </c>
      <c r="H551" s="213">
        <f>SUM(H546:H550)</f>
        <v>10578</v>
      </c>
      <c r="I551" s="209"/>
      <c r="J551" s="212">
        <f>SUM(J545:J550)</f>
        <v>880639.54</v>
      </c>
      <c r="K551" s="212">
        <f>SUM(K545:K550)</f>
        <v>981794.02000000014</v>
      </c>
      <c r="L551" s="212">
        <f>SUM(L545:L550)</f>
        <v>11406992.640000001</v>
      </c>
      <c r="M551" s="212">
        <f>SUM(M545:M550)</f>
        <v>12837970.1</v>
      </c>
      <c r="N551" s="210">
        <v>5</v>
      </c>
      <c r="O551" s="210">
        <v>5</v>
      </c>
      <c r="P551" s="210"/>
      <c r="Q551" s="77">
        <f t="shared" si="23"/>
        <v>-1430977.459999999</v>
      </c>
      <c r="R551" s="78">
        <f t="shared" si="24"/>
        <v>1078.3695065229722</v>
      </c>
    </row>
    <row r="552" spans="1:18" ht="24.6" customHeight="1" x14ac:dyDescent="0.7">
      <c r="A552" s="238"/>
      <c r="B552" s="239" t="s">
        <v>42</v>
      </c>
      <c r="C552" s="239" t="s">
        <v>42</v>
      </c>
      <c r="D552" s="239" t="s">
        <v>42</v>
      </c>
      <c r="E552" s="239" t="s">
        <v>42</v>
      </c>
      <c r="F552" s="239"/>
      <c r="G552" s="239" t="s">
        <v>400</v>
      </c>
      <c r="H552" s="240">
        <f>H478+H490+H507+H515+H522+H527+H536+H544+H551</f>
        <v>305792</v>
      </c>
      <c r="I552" s="238"/>
      <c r="J552" s="241">
        <f t="shared" ref="J552:O552" si="25">J478+J490+J507+J515+J522+J527+J536+J544+J551</f>
        <v>64270198.120000012</v>
      </c>
      <c r="K552" s="242">
        <f t="shared" si="25"/>
        <v>73557871.189999998</v>
      </c>
      <c r="L552" s="241">
        <f t="shared" si="25"/>
        <v>273379377.82999998</v>
      </c>
      <c r="M552" s="241">
        <f t="shared" si="25"/>
        <v>260499825.21000001</v>
      </c>
      <c r="N552" s="239">
        <f t="shared" si="25"/>
        <v>74</v>
      </c>
      <c r="O552" s="239">
        <f t="shared" si="25"/>
        <v>74</v>
      </c>
      <c r="P552" s="239">
        <f>N552-O552</f>
        <v>0</v>
      </c>
      <c r="Q552" s="77">
        <f t="shared" si="23"/>
        <v>12879552.619999975</v>
      </c>
      <c r="R552" s="78">
        <f t="shared" si="24"/>
        <v>894.00434880572413</v>
      </c>
    </row>
    <row r="553" spans="1:18" ht="25.2" customHeight="1" thickBot="1" x14ac:dyDescent="0.75">
      <c r="A553" s="243"/>
      <c r="B553" s="244"/>
      <c r="C553" s="244"/>
      <c r="D553" s="244"/>
      <c r="E553" s="314" t="s">
        <v>401</v>
      </c>
      <c r="F553" s="315"/>
      <c r="G553" s="316"/>
      <c r="H553" s="245"/>
      <c r="I553" s="243"/>
      <c r="J553" s="259">
        <f>J552/O552</f>
        <v>868516.19081081101</v>
      </c>
      <c r="K553" s="260">
        <f>K552/O552</f>
        <v>994025.2863513513</v>
      </c>
      <c r="L553" s="259">
        <f>L552/O552</f>
        <v>3694315.9166216212</v>
      </c>
      <c r="M553" s="259">
        <f>M552/O552</f>
        <v>3520267.9082432436</v>
      </c>
      <c r="N553" s="244"/>
      <c r="O553" s="244"/>
      <c r="P553" s="244"/>
      <c r="Q553" s="77">
        <f t="shared" si="23"/>
        <v>174048.00837837765</v>
      </c>
    </row>
    <row r="554" spans="1:18" ht="24.6" customHeight="1" thickTop="1" x14ac:dyDescent="0.7">
      <c r="A554" s="70">
        <v>1</v>
      </c>
      <c r="B554" s="3" t="s">
        <v>41</v>
      </c>
      <c r="C554" s="3" t="s">
        <v>402</v>
      </c>
      <c r="D554" s="3" t="s">
        <v>403</v>
      </c>
      <c r="E554" s="3" t="s">
        <v>404</v>
      </c>
      <c r="F554" s="3" t="s">
        <v>171</v>
      </c>
      <c r="G554" s="3" t="s">
        <v>405</v>
      </c>
      <c r="H554" s="205"/>
      <c r="I554" s="70"/>
      <c r="J554" s="206"/>
      <c r="K554" s="207"/>
      <c r="L554" s="208"/>
      <c r="M554" s="208"/>
      <c r="N554" s="3"/>
      <c r="O554" s="3"/>
      <c r="P554" s="3"/>
    </row>
    <row r="555" spans="1:18" ht="24.6" customHeight="1" x14ac:dyDescent="0.7">
      <c r="A555" s="70">
        <v>2</v>
      </c>
      <c r="B555" s="3" t="s">
        <v>41</v>
      </c>
      <c r="C555" s="3" t="s">
        <v>402</v>
      </c>
      <c r="D555" s="3" t="s">
        <v>403</v>
      </c>
      <c r="E555" s="3" t="s">
        <v>404</v>
      </c>
      <c r="F555" s="3" t="s">
        <v>141</v>
      </c>
      <c r="G555" s="3" t="s">
        <v>859</v>
      </c>
      <c r="H555" s="205">
        <v>3019</v>
      </c>
      <c r="I555" s="70">
        <v>3</v>
      </c>
      <c r="J555" s="208">
        <f>สกลนคร!F4</f>
        <v>420518.72</v>
      </c>
      <c r="K555" s="207">
        <f>สกลนคร!AD4</f>
        <v>530685.36</v>
      </c>
      <c r="L555" s="208">
        <f>สกลนคร!AE4</f>
        <v>2333280.02</v>
      </c>
      <c r="M555" s="208">
        <f>สกลนคร!AF4</f>
        <v>2174882.6399999997</v>
      </c>
      <c r="N555" s="3"/>
      <c r="O555" s="3"/>
      <c r="P555" s="3"/>
      <c r="Q555" s="77">
        <f t="shared" ref="Q555:Q566" si="26">L555-M555</f>
        <v>158397.38000000035</v>
      </c>
      <c r="R555" s="78">
        <f t="shared" ref="R555:R566" si="27">L555/H555</f>
        <v>772.8651937727725</v>
      </c>
    </row>
    <row r="556" spans="1:18" ht="24.6" customHeight="1" x14ac:dyDescent="0.7">
      <c r="A556" s="70">
        <v>3</v>
      </c>
      <c r="B556" s="3" t="s">
        <v>41</v>
      </c>
      <c r="C556" s="3" t="s">
        <v>402</v>
      </c>
      <c r="D556" s="3" t="s">
        <v>403</v>
      </c>
      <c r="E556" s="3" t="s">
        <v>404</v>
      </c>
      <c r="F556" s="3" t="s">
        <v>141</v>
      </c>
      <c r="G556" s="3" t="s">
        <v>860</v>
      </c>
      <c r="H556" s="205">
        <v>4462</v>
      </c>
      <c r="I556" s="70">
        <v>3</v>
      </c>
      <c r="J556" s="208">
        <f>สกลนคร!F5</f>
        <v>352028.42</v>
      </c>
      <c r="K556" s="207">
        <f>สกลนคร!AD5</f>
        <v>421354.43</v>
      </c>
      <c r="L556" s="208">
        <f>สกลนคร!AE5</f>
        <v>2200414.3200000003</v>
      </c>
      <c r="M556" s="208">
        <f>สกลนคร!AF5</f>
        <v>2087564.83</v>
      </c>
      <c r="N556" s="3"/>
      <c r="O556" s="3"/>
      <c r="P556" s="3"/>
      <c r="Q556" s="77">
        <f t="shared" si="26"/>
        <v>112849.49000000022</v>
      </c>
      <c r="R556" s="78">
        <f t="shared" si="27"/>
        <v>493.14529807261323</v>
      </c>
    </row>
    <row r="557" spans="1:18" ht="24.6" customHeight="1" x14ac:dyDescent="0.7">
      <c r="A557" s="209">
        <v>1</v>
      </c>
      <c r="B557" s="210" t="s">
        <v>41</v>
      </c>
      <c r="C557" s="210"/>
      <c r="D557" s="210"/>
      <c r="E557" s="210" t="s">
        <v>56</v>
      </c>
      <c r="F557" s="210"/>
      <c r="G557" s="210" t="s">
        <v>406</v>
      </c>
      <c r="H557" s="213">
        <f>SUM(H554:H556)</f>
        <v>7481</v>
      </c>
      <c r="I557" s="209"/>
      <c r="J557" s="212">
        <f>SUM(J554:J556)</f>
        <v>772547.1399999999</v>
      </c>
      <c r="K557" s="212">
        <f>SUM(K554:K556)</f>
        <v>952039.79</v>
      </c>
      <c r="L557" s="212">
        <f>SUM(L554:L556)</f>
        <v>4533694.34</v>
      </c>
      <c r="M557" s="212">
        <f>SUM(M554:M556)</f>
        <v>4262447.47</v>
      </c>
      <c r="N557" s="210">
        <v>2</v>
      </c>
      <c r="O557" s="210">
        <v>2</v>
      </c>
      <c r="P557" s="210">
        <f>N557-O557</f>
        <v>0</v>
      </c>
      <c r="Q557" s="77">
        <f t="shared" si="26"/>
        <v>271246.87000000011</v>
      </c>
      <c r="R557" s="78">
        <f>L557/H557</f>
        <v>606.02784921801901</v>
      </c>
    </row>
    <row r="558" spans="1:18" ht="24.6" customHeight="1" x14ac:dyDescent="0.7">
      <c r="A558" s="70">
        <v>1</v>
      </c>
      <c r="B558" s="3" t="s">
        <v>41</v>
      </c>
      <c r="C558" s="3" t="s">
        <v>407</v>
      </c>
      <c r="D558" s="3" t="s">
        <v>77</v>
      </c>
      <c r="E558" s="3" t="s">
        <v>408</v>
      </c>
      <c r="F558" s="3" t="s">
        <v>171</v>
      </c>
      <c r="G558" s="3" t="s">
        <v>409</v>
      </c>
      <c r="H558" s="205"/>
      <c r="I558" s="70"/>
      <c r="J558" s="206"/>
      <c r="K558" s="207"/>
      <c r="L558" s="208"/>
      <c r="M558" s="208"/>
      <c r="N558" s="3"/>
      <c r="O558" s="3"/>
      <c r="P558" s="3"/>
    </row>
    <row r="559" spans="1:18" s="193" customFormat="1" ht="24.6" customHeight="1" x14ac:dyDescent="0.7">
      <c r="A559" s="189">
        <v>2</v>
      </c>
      <c r="B559" s="40" t="s">
        <v>41</v>
      </c>
      <c r="C559" s="40" t="s">
        <v>407</v>
      </c>
      <c r="D559" s="40" t="s">
        <v>77</v>
      </c>
      <c r="E559" s="40" t="s">
        <v>408</v>
      </c>
      <c r="F559" s="40" t="s">
        <v>141</v>
      </c>
      <c r="G559" s="40" t="s">
        <v>861</v>
      </c>
      <c r="H559" s="214">
        <v>6085</v>
      </c>
      <c r="I559" s="189">
        <v>5</v>
      </c>
      <c r="J559" s="208">
        <f>สกลนคร!F6</f>
        <v>1183079.81</v>
      </c>
      <c r="K559" s="215">
        <f>สกลนคร!AD6</f>
        <v>1276557.8700000001</v>
      </c>
      <c r="L559" s="208">
        <f>สกลนคร!AE6</f>
        <v>4577336.2699999996</v>
      </c>
      <c r="M559" s="208">
        <f>สกลนคร!AF6</f>
        <v>4593509.75</v>
      </c>
      <c r="N559" s="40"/>
      <c r="O559" s="40"/>
      <c r="P559" s="40"/>
      <c r="Q559" s="77">
        <f t="shared" si="26"/>
        <v>-16173.480000000447</v>
      </c>
      <c r="R559" s="78">
        <f t="shared" si="27"/>
        <v>752.23274774034508</v>
      </c>
    </row>
    <row r="560" spans="1:18" s="193" customFormat="1" ht="24.6" customHeight="1" x14ac:dyDescent="0.7">
      <c r="A560" s="189">
        <v>3</v>
      </c>
      <c r="B560" s="40" t="s">
        <v>41</v>
      </c>
      <c r="C560" s="40" t="s">
        <v>407</v>
      </c>
      <c r="D560" s="40" t="s">
        <v>77</v>
      </c>
      <c r="E560" s="40" t="s">
        <v>408</v>
      </c>
      <c r="F560" s="40" t="s">
        <v>141</v>
      </c>
      <c r="G560" s="40" t="s">
        <v>862</v>
      </c>
      <c r="H560" s="214">
        <v>4909</v>
      </c>
      <c r="I560" s="189">
        <v>4</v>
      </c>
      <c r="J560" s="208">
        <f>สกลนคร!F7</f>
        <v>897652.01</v>
      </c>
      <c r="K560" s="215">
        <f>สกลนคร!AD7</f>
        <v>1184091.22</v>
      </c>
      <c r="L560" s="208">
        <f>สกลนคร!AE7</f>
        <v>3925151.0700000003</v>
      </c>
      <c r="M560" s="208">
        <f>สกลนคร!AF7</f>
        <v>3862781.61</v>
      </c>
      <c r="N560" s="40"/>
      <c r="O560" s="40"/>
      <c r="P560" s="40"/>
      <c r="Q560" s="77">
        <f t="shared" si="26"/>
        <v>62369.460000000428</v>
      </c>
      <c r="R560" s="78">
        <f t="shared" si="27"/>
        <v>799.58261764106749</v>
      </c>
    </row>
    <row r="561" spans="1:18" s="193" customFormat="1" ht="24.6" customHeight="1" x14ac:dyDescent="0.7">
      <c r="A561" s="189">
        <v>4</v>
      </c>
      <c r="B561" s="40" t="s">
        <v>41</v>
      </c>
      <c r="C561" s="40" t="s">
        <v>407</v>
      </c>
      <c r="D561" s="40" t="s">
        <v>77</v>
      </c>
      <c r="E561" s="40" t="s">
        <v>408</v>
      </c>
      <c r="F561" s="40" t="s">
        <v>141</v>
      </c>
      <c r="G561" s="40" t="s">
        <v>863</v>
      </c>
      <c r="H561" s="214">
        <v>3876</v>
      </c>
      <c r="I561" s="189">
        <v>3</v>
      </c>
      <c r="J561" s="208">
        <f>สกลนคร!F8</f>
        <v>1741405.05</v>
      </c>
      <c r="K561" s="215">
        <f>สกลนคร!AD8</f>
        <v>1824417.46</v>
      </c>
      <c r="L561" s="208">
        <f>สกลนคร!AE8</f>
        <v>4356476.21</v>
      </c>
      <c r="M561" s="208">
        <f>สกลนคร!AF8</f>
        <v>3849956.5000000005</v>
      </c>
      <c r="N561" s="40"/>
      <c r="O561" s="40"/>
      <c r="P561" s="40"/>
      <c r="Q561" s="77">
        <f t="shared" si="26"/>
        <v>506519.7099999995</v>
      </c>
      <c r="R561" s="78">
        <f t="shared" si="27"/>
        <v>1123.9618704850361</v>
      </c>
    </row>
    <row r="562" spans="1:18" s="193" customFormat="1" ht="24.6" customHeight="1" x14ac:dyDescent="0.7">
      <c r="A562" s="189">
        <v>5</v>
      </c>
      <c r="B562" s="40" t="s">
        <v>41</v>
      </c>
      <c r="C562" s="40" t="s">
        <v>407</v>
      </c>
      <c r="D562" s="40" t="s">
        <v>77</v>
      </c>
      <c r="E562" s="40" t="s">
        <v>408</v>
      </c>
      <c r="F562" s="40" t="s">
        <v>141</v>
      </c>
      <c r="G562" s="40" t="s">
        <v>864</v>
      </c>
      <c r="H562" s="214">
        <v>4206</v>
      </c>
      <c r="I562" s="189">
        <v>3</v>
      </c>
      <c r="J562" s="208">
        <f>สกลนคร!F9</f>
        <v>1253022.8400000001</v>
      </c>
      <c r="K562" s="215">
        <f>สกลนคร!AD9</f>
        <v>1457863.6600000001</v>
      </c>
      <c r="L562" s="208">
        <f>สกลนคร!AE9</f>
        <v>4740052.76</v>
      </c>
      <c r="M562" s="208">
        <f>สกลนคร!AF9</f>
        <v>3909498.1400000006</v>
      </c>
      <c r="N562" s="40"/>
      <c r="O562" s="40"/>
      <c r="P562" s="40"/>
      <c r="Q562" s="77">
        <f t="shared" si="26"/>
        <v>830554.61999999918</v>
      </c>
      <c r="R562" s="78">
        <f t="shared" si="27"/>
        <v>1126.974027579648</v>
      </c>
    </row>
    <row r="563" spans="1:18" s="193" customFormat="1" ht="24.6" customHeight="1" x14ac:dyDescent="0.7">
      <c r="A563" s="189">
        <v>6</v>
      </c>
      <c r="B563" s="40" t="s">
        <v>41</v>
      </c>
      <c r="C563" s="40" t="s">
        <v>407</v>
      </c>
      <c r="D563" s="40" t="s">
        <v>77</v>
      </c>
      <c r="E563" s="40" t="s">
        <v>408</v>
      </c>
      <c r="F563" s="40" t="s">
        <v>141</v>
      </c>
      <c r="G563" s="40" t="s">
        <v>865</v>
      </c>
      <c r="H563" s="214">
        <v>2071</v>
      </c>
      <c r="I563" s="189">
        <v>2</v>
      </c>
      <c r="J563" s="208">
        <f>สกลนคร!F10</f>
        <v>740342.12</v>
      </c>
      <c r="K563" s="215">
        <f>สกลนคร!AD10</f>
        <v>817423.82</v>
      </c>
      <c r="L563" s="208">
        <f>สกลนคร!AE10</f>
        <v>3262824.9400000004</v>
      </c>
      <c r="M563" s="208">
        <f>สกลนคร!AF10</f>
        <v>3178519.59</v>
      </c>
      <c r="N563" s="40"/>
      <c r="O563" s="40"/>
      <c r="P563" s="40"/>
      <c r="Q563" s="77">
        <f t="shared" si="26"/>
        <v>84305.350000000559</v>
      </c>
      <c r="R563" s="78">
        <f t="shared" si="27"/>
        <v>1575.4828295509417</v>
      </c>
    </row>
    <row r="564" spans="1:18" ht="24.6" customHeight="1" x14ac:dyDescent="0.7">
      <c r="A564" s="209">
        <v>2</v>
      </c>
      <c r="B564" s="210" t="s">
        <v>41</v>
      </c>
      <c r="C564" s="210"/>
      <c r="D564" s="210"/>
      <c r="E564" s="210" t="s">
        <v>56</v>
      </c>
      <c r="F564" s="210"/>
      <c r="G564" s="210" t="s">
        <v>410</v>
      </c>
      <c r="H564" s="213">
        <f>SUM(H559:H563)</f>
        <v>21147</v>
      </c>
      <c r="I564" s="209"/>
      <c r="J564" s="212">
        <f>SUM(J558:J563)</f>
        <v>5815501.8300000001</v>
      </c>
      <c r="K564" s="212">
        <f>SUM(K558:K563)</f>
        <v>6560354.0300000003</v>
      </c>
      <c r="L564" s="212">
        <f>SUM(L558:L563)</f>
        <v>20861841.250000004</v>
      </c>
      <c r="M564" s="212">
        <f>SUM(M558:M563)</f>
        <v>19394265.59</v>
      </c>
      <c r="N564" s="210">
        <v>5</v>
      </c>
      <c r="O564" s="210">
        <v>5</v>
      </c>
      <c r="P564" s="210">
        <f>N564-O564</f>
        <v>0</v>
      </c>
      <c r="Q564" s="77">
        <f t="shared" si="26"/>
        <v>1467575.6600000039</v>
      </c>
      <c r="R564" s="78">
        <f>L564/H564</f>
        <v>986.51540407622849</v>
      </c>
    </row>
    <row r="565" spans="1:18" ht="24.6" customHeight="1" x14ac:dyDescent="0.7">
      <c r="A565" s="70">
        <v>1</v>
      </c>
      <c r="B565" s="3" t="s">
        <v>41</v>
      </c>
      <c r="C565" s="3" t="s">
        <v>411</v>
      </c>
      <c r="D565" s="3" t="s">
        <v>94</v>
      </c>
      <c r="E565" s="3" t="s">
        <v>412</v>
      </c>
      <c r="F565" s="3" t="s">
        <v>171</v>
      </c>
      <c r="G565" s="3" t="s">
        <v>413</v>
      </c>
      <c r="H565" s="205"/>
      <c r="I565" s="70"/>
      <c r="J565" s="206"/>
      <c r="K565" s="207"/>
      <c r="L565" s="208"/>
      <c r="M565" s="208"/>
      <c r="N565" s="3"/>
      <c r="O565" s="3"/>
      <c r="P565" s="3"/>
    </row>
    <row r="566" spans="1:18" ht="24.6" customHeight="1" x14ac:dyDescent="0.7">
      <c r="A566" s="70">
        <v>2</v>
      </c>
      <c r="B566" s="3" t="s">
        <v>41</v>
      </c>
      <c r="C566" s="3" t="s">
        <v>411</v>
      </c>
      <c r="D566" s="3" t="s">
        <v>94</v>
      </c>
      <c r="E566" s="3" t="s">
        <v>412</v>
      </c>
      <c r="F566" s="3" t="s">
        <v>141</v>
      </c>
      <c r="G566" s="3" t="s">
        <v>866</v>
      </c>
      <c r="H566" s="205">
        <v>3458</v>
      </c>
      <c r="I566" s="70">
        <v>3</v>
      </c>
      <c r="J566" s="208">
        <f>สกลนคร!F11</f>
        <v>466472.78</v>
      </c>
      <c r="K566" s="207">
        <f>สกลนคร!AD11</f>
        <v>521371.04000000004</v>
      </c>
      <c r="L566" s="208">
        <f>สกลนคร!AE11</f>
        <v>4421036.82</v>
      </c>
      <c r="M566" s="208">
        <f>สกลนคร!AF11</f>
        <v>4061176.8600000003</v>
      </c>
      <c r="N566" s="3"/>
      <c r="O566" s="3"/>
      <c r="P566" s="3"/>
      <c r="Q566" s="77">
        <f t="shared" si="26"/>
        <v>359859.95999999996</v>
      </c>
      <c r="R566" s="78">
        <f t="shared" si="27"/>
        <v>1278.4953209947948</v>
      </c>
    </row>
    <row r="567" spans="1:18" ht="24.6" customHeight="1" x14ac:dyDescent="0.7">
      <c r="A567" s="70">
        <v>3</v>
      </c>
      <c r="B567" s="3" t="s">
        <v>41</v>
      </c>
      <c r="C567" s="3" t="s">
        <v>411</v>
      </c>
      <c r="D567" s="3" t="s">
        <v>94</v>
      </c>
      <c r="E567" s="3" t="s">
        <v>412</v>
      </c>
      <c r="F567" s="3" t="s">
        <v>141</v>
      </c>
      <c r="G567" s="3" t="s">
        <v>867</v>
      </c>
      <c r="H567" s="205">
        <v>4289</v>
      </c>
      <c r="I567" s="70">
        <v>3</v>
      </c>
      <c r="J567" s="208">
        <f>สกลนคร!F12</f>
        <v>178450.9</v>
      </c>
      <c r="K567" s="207">
        <f>สกลนคร!AD12</f>
        <v>228217.72999999998</v>
      </c>
      <c r="L567" s="208">
        <f>สกลนคร!AE12</f>
        <v>4246379.2</v>
      </c>
      <c r="M567" s="208">
        <f>สกลนคร!AF12</f>
        <v>4210916.12</v>
      </c>
      <c r="N567" s="3"/>
      <c r="O567" s="3"/>
      <c r="P567" s="3"/>
      <c r="Q567" s="77">
        <f t="shared" ref="Q567:Q578" si="28">L567-M567</f>
        <v>35463.080000000075</v>
      </c>
      <c r="R567" s="78">
        <f t="shared" ref="R567:R578" si="29">L567/H567</f>
        <v>990.06276521333643</v>
      </c>
    </row>
    <row r="568" spans="1:18" ht="24.6" customHeight="1" x14ac:dyDescent="0.7">
      <c r="A568" s="70">
        <v>4</v>
      </c>
      <c r="B568" s="3" t="s">
        <v>41</v>
      </c>
      <c r="C568" s="3" t="s">
        <v>411</v>
      </c>
      <c r="D568" s="3" t="s">
        <v>94</v>
      </c>
      <c r="E568" s="3" t="s">
        <v>412</v>
      </c>
      <c r="F568" s="3" t="s">
        <v>141</v>
      </c>
      <c r="G568" s="3" t="s">
        <v>868</v>
      </c>
      <c r="H568" s="205">
        <v>3663</v>
      </c>
      <c r="I568" s="70">
        <v>3</v>
      </c>
      <c r="J568" s="208">
        <f>สกลนคร!F13</f>
        <v>626683.80000000005</v>
      </c>
      <c r="K568" s="207">
        <f>สกลนคร!AD13</f>
        <v>694786.20000000007</v>
      </c>
      <c r="L568" s="208">
        <f>สกลนคร!AE13</f>
        <v>3211978.13</v>
      </c>
      <c r="M568" s="208">
        <f>สกลนคร!AF13</f>
        <v>2794048.7600000002</v>
      </c>
      <c r="N568" s="3"/>
      <c r="O568" s="3"/>
      <c r="P568" s="3"/>
      <c r="Q568" s="77">
        <f t="shared" si="28"/>
        <v>417929.36999999965</v>
      </c>
      <c r="R568" s="78">
        <f t="shared" si="29"/>
        <v>876.87090636090636</v>
      </c>
    </row>
    <row r="569" spans="1:18" ht="24.6" customHeight="1" x14ac:dyDescent="0.7">
      <c r="A569" s="70">
        <v>5</v>
      </c>
      <c r="B569" s="3" t="s">
        <v>41</v>
      </c>
      <c r="C569" s="3" t="s">
        <v>411</v>
      </c>
      <c r="D569" s="3" t="s">
        <v>94</v>
      </c>
      <c r="E569" s="3" t="s">
        <v>412</v>
      </c>
      <c r="F569" s="3" t="s">
        <v>141</v>
      </c>
      <c r="G569" s="3" t="s">
        <v>869</v>
      </c>
      <c r="H569" s="205">
        <v>6722</v>
      </c>
      <c r="I569" s="70">
        <v>5</v>
      </c>
      <c r="J569" s="208">
        <f>สกลนคร!F14</f>
        <v>199775.62</v>
      </c>
      <c r="K569" s="207">
        <f>สกลนคร!AD14</f>
        <v>251840.66999999998</v>
      </c>
      <c r="L569" s="208">
        <f>สกลนคร!AE14</f>
        <v>4078213.01</v>
      </c>
      <c r="M569" s="208">
        <f>สกลนคร!AF14</f>
        <v>4224199.6500000004</v>
      </c>
      <c r="N569" s="3"/>
      <c r="O569" s="3"/>
      <c r="P569" s="3"/>
      <c r="Q569" s="77">
        <f t="shared" si="28"/>
        <v>-145986.6400000006</v>
      </c>
      <c r="R569" s="78">
        <f t="shared" si="29"/>
        <v>606.69637161559058</v>
      </c>
    </row>
    <row r="570" spans="1:18" ht="24.6" customHeight="1" x14ac:dyDescent="0.7">
      <c r="A570" s="70">
        <v>6</v>
      </c>
      <c r="B570" s="3" t="s">
        <v>41</v>
      </c>
      <c r="C570" s="3" t="s">
        <v>411</v>
      </c>
      <c r="D570" s="3" t="s">
        <v>94</v>
      </c>
      <c r="E570" s="3" t="s">
        <v>412</v>
      </c>
      <c r="F570" s="3" t="s">
        <v>141</v>
      </c>
      <c r="G570" s="3" t="s">
        <v>870</v>
      </c>
      <c r="H570" s="205">
        <v>3110</v>
      </c>
      <c r="I570" s="70">
        <v>3</v>
      </c>
      <c r="J570" s="208">
        <f>สกลนคร!F15</f>
        <v>271329.46000000002</v>
      </c>
      <c r="K570" s="207">
        <f>สกลนคร!AD15</f>
        <v>316219.42000000004</v>
      </c>
      <c r="L570" s="208">
        <f>สกลนคร!AE15</f>
        <v>2407725.7999999998</v>
      </c>
      <c r="M570" s="208">
        <f>สกลนคร!AF15</f>
        <v>2467104.1799999997</v>
      </c>
      <c r="N570" s="3"/>
      <c r="O570" s="3"/>
      <c r="P570" s="3"/>
      <c r="Q570" s="77">
        <f t="shared" si="28"/>
        <v>-59378.379999999888</v>
      </c>
      <c r="R570" s="78">
        <f t="shared" si="29"/>
        <v>774.18836012861732</v>
      </c>
    </row>
    <row r="571" spans="1:18" ht="24.6" customHeight="1" x14ac:dyDescent="0.7">
      <c r="A571" s="70">
        <v>7</v>
      </c>
      <c r="B571" s="3" t="s">
        <v>41</v>
      </c>
      <c r="C571" s="3" t="s">
        <v>411</v>
      </c>
      <c r="D571" s="3" t="s">
        <v>94</v>
      </c>
      <c r="E571" s="3" t="s">
        <v>412</v>
      </c>
      <c r="F571" s="3" t="s">
        <v>141</v>
      </c>
      <c r="G571" s="3" t="s">
        <v>871</v>
      </c>
      <c r="H571" s="205">
        <v>4515</v>
      </c>
      <c r="I571" s="70">
        <v>4</v>
      </c>
      <c r="J571" s="208">
        <f>สกลนคร!F16</f>
        <v>506489.19</v>
      </c>
      <c r="K571" s="207">
        <f>สกลนคร!AD16</f>
        <v>577344.11</v>
      </c>
      <c r="L571" s="208">
        <f>สกลนคร!AE16</f>
        <v>3684193.8899999997</v>
      </c>
      <c r="M571" s="208">
        <f>สกลนคร!AF16</f>
        <v>3657853.88</v>
      </c>
      <c r="N571" s="3"/>
      <c r="O571" s="3"/>
      <c r="P571" s="3"/>
      <c r="Q571" s="77">
        <f t="shared" si="28"/>
        <v>26340.009999999776</v>
      </c>
      <c r="R571" s="78">
        <f t="shared" si="29"/>
        <v>815.98978737541518</v>
      </c>
    </row>
    <row r="572" spans="1:18" ht="24.6" customHeight="1" x14ac:dyDescent="0.7">
      <c r="A572" s="70">
        <v>8</v>
      </c>
      <c r="B572" s="3" t="s">
        <v>41</v>
      </c>
      <c r="C572" s="3" t="s">
        <v>411</v>
      </c>
      <c r="D572" s="3" t="s">
        <v>94</v>
      </c>
      <c r="E572" s="3" t="s">
        <v>412</v>
      </c>
      <c r="F572" s="3" t="s">
        <v>141</v>
      </c>
      <c r="G572" s="3" t="s">
        <v>872</v>
      </c>
      <c r="H572" s="205">
        <v>2847</v>
      </c>
      <c r="I572" s="70">
        <v>2</v>
      </c>
      <c r="J572" s="208">
        <f>สกลนคร!F17</f>
        <v>478423.8</v>
      </c>
      <c r="K572" s="207">
        <f>สกลนคร!AD17</f>
        <v>515678.7</v>
      </c>
      <c r="L572" s="208">
        <f>สกลนคร!AE17</f>
        <v>2761717.18</v>
      </c>
      <c r="M572" s="208">
        <f>สกลนคร!AF17</f>
        <v>2677127.1</v>
      </c>
      <c r="N572" s="3"/>
      <c r="O572" s="3"/>
      <c r="P572" s="3"/>
      <c r="Q572" s="77">
        <f t="shared" si="28"/>
        <v>84590.080000000075</v>
      </c>
      <c r="R572" s="78">
        <f t="shared" si="29"/>
        <v>970.04467158412365</v>
      </c>
    </row>
    <row r="573" spans="1:18" ht="24.6" customHeight="1" x14ac:dyDescent="0.7">
      <c r="A573" s="70">
        <v>9</v>
      </c>
      <c r="B573" s="3" t="s">
        <v>41</v>
      </c>
      <c r="C573" s="3" t="s">
        <v>411</v>
      </c>
      <c r="D573" s="3" t="s">
        <v>94</v>
      </c>
      <c r="E573" s="3" t="s">
        <v>412</v>
      </c>
      <c r="F573" s="3" t="s">
        <v>141</v>
      </c>
      <c r="G573" s="3" t="s">
        <v>873</v>
      </c>
      <c r="H573" s="205">
        <v>3128</v>
      </c>
      <c r="I573" s="70">
        <v>3</v>
      </c>
      <c r="J573" s="208">
        <f>สกลนคร!F18</f>
        <v>207900.35</v>
      </c>
      <c r="K573" s="207">
        <f>สกลนคร!AD18</f>
        <v>263861.87</v>
      </c>
      <c r="L573" s="208">
        <f>สกลนคร!AE18</f>
        <v>2690545.5999999996</v>
      </c>
      <c r="M573" s="208">
        <f>สกลนคร!AF18</f>
        <v>2948756.7199999997</v>
      </c>
      <c r="N573" s="3"/>
      <c r="O573" s="3"/>
      <c r="P573" s="3"/>
      <c r="Q573" s="77">
        <f t="shared" si="28"/>
        <v>-258211.12000000011</v>
      </c>
      <c r="R573" s="78">
        <f t="shared" si="29"/>
        <v>860.14884910485921</v>
      </c>
    </row>
    <row r="574" spans="1:18" ht="24.6" customHeight="1" x14ac:dyDescent="0.7">
      <c r="A574" s="209">
        <v>3</v>
      </c>
      <c r="B574" s="210" t="s">
        <v>41</v>
      </c>
      <c r="C574" s="210"/>
      <c r="D574" s="210"/>
      <c r="E574" s="210" t="s">
        <v>56</v>
      </c>
      <c r="F574" s="210"/>
      <c r="G574" s="210" t="s">
        <v>414</v>
      </c>
      <c r="H574" s="213">
        <f>SUM(H566:H573)</f>
        <v>31732</v>
      </c>
      <c r="I574" s="209"/>
      <c r="J574" s="212">
        <f>SUM(J565:J573)</f>
        <v>2935525.9</v>
      </c>
      <c r="K574" s="212">
        <f>SUM(K565:K573)</f>
        <v>3369319.74</v>
      </c>
      <c r="L574" s="212">
        <f>SUM(L565:L573)</f>
        <v>27501789.629999995</v>
      </c>
      <c r="M574" s="212">
        <f>SUM(M565:M573)</f>
        <v>27041183.27</v>
      </c>
      <c r="N574" s="210">
        <v>8</v>
      </c>
      <c r="O574" s="210">
        <v>8</v>
      </c>
      <c r="P574" s="210">
        <f>N574-O574</f>
        <v>0</v>
      </c>
      <c r="Q574" s="77">
        <f t="shared" si="28"/>
        <v>460606.35999999568</v>
      </c>
      <c r="R574" s="78">
        <f>L574/H574</f>
        <v>866.68945008193612</v>
      </c>
    </row>
    <row r="575" spans="1:18" ht="24.6" customHeight="1" x14ac:dyDescent="0.7">
      <c r="A575" s="70">
        <v>1</v>
      </c>
      <c r="B575" s="3" t="s">
        <v>41</v>
      </c>
      <c r="C575" s="3" t="s">
        <v>415</v>
      </c>
      <c r="D575" s="3" t="s">
        <v>116</v>
      </c>
      <c r="E575" s="3" t="s">
        <v>416</v>
      </c>
      <c r="F575" s="3" t="s">
        <v>171</v>
      </c>
      <c r="G575" s="3" t="s">
        <v>417</v>
      </c>
      <c r="H575" s="205"/>
      <c r="I575" s="70"/>
      <c r="J575" s="206"/>
      <c r="K575" s="207"/>
      <c r="L575" s="208"/>
      <c r="M575" s="208"/>
      <c r="N575" s="3"/>
      <c r="O575" s="3"/>
      <c r="P575" s="3"/>
    </row>
    <row r="576" spans="1:18" ht="24.6" customHeight="1" x14ac:dyDescent="0.7">
      <c r="A576" s="70">
        <v>2</v>
      </c>
      <c r="B576" s="3" t="s">
        <v>41</v>
      </c>
      <c r="C576" s="3" t="s">
        <v>415</v>
      </c>
      <c r="D576" s="3" t="s">
        <v>116</v>
      </c>
      <c r="E576" s="3" t="s">
        <v>416</v>
      </c>
      <c r="F576" s="3" t="s">
        <v>141</v>
      </c>
      <c r="G576" s="3" t="s">
        <v>874</v>
      </c>
      <c r="H576" s="205">
        <v>6479</v>
      </c>
      <c r="I576" s="70">
        <v>5</v>
      </c>
      <c r="J576" s="208">
        <f>สกลนคร!F19</f>
        <v>1311786.8400000001</v>
      </c>
      <c r="K576" s="207">
        <f>สกลนคร!AD19</f>
        <v>1507204.26</v>
      </c>
      <c r="L576" s="208">
        <f>สกลนคร!AE19</f>
        <v>6047610.9900000002</v>
      </c>
      <c r="M576" s="208">
        <f>สกลนคร!AF19</f>
        <v>7870733.0299999993</v>
      </c>
      <c r="N576" s="3"/>
      <c r="O576" s="3"/>
      <c r="P576" s="3"/>
      <c r="Q576" s="77">
        <f t="shared" si="28"/>
        <v>-1823122.0399999991</v>
      </c>
      <c r="R576" s="78">
        <f t="shared" si="29"/>
        <v>933.41734681277978</v>
      </c>
    </row>
    <row r="577" spans="1:18" ht="24.6" customHeight="1" x14ac:dyDescent="0.7">
      <c r="A577" s="70">
        <v>3</v>
      </c>
      <c r="B577" s="3" t="s">
        <v>41</v>
      </c>
      <c r="C577" s="3" t="s">
        <v>415</v>
      </c>
      <c r="D577" s="3" t="s">
        <v>116</v>
      </c>
      <c r="E577" s="3" t="s">
        <v>416</v>
      </c>
      <c r="F577" s="3" t="s">
        <v>141</v>
      </c>
      <c r="G577" s="3" t="s">
        <v>875</v>
      </c>
      <c r="H577" s="205">
        <v>4187</v>
      </c>
      <c r="I577" s="70">
        <v>3</v>
      </c>
      <c r="J577" s="208">
        <f>สกลนคร!F20</f>
        <v>1200453.18</v>
      </c>
      <c r="K577" s="207">
        <f>สกลนคร!AD20</f>
        <v>882512.27</v>
      </c>
      <c r="L577" s="208">
        <f>สกลนคร!AE20</f>
        <v>4870256.63</v>
      </c>
      <c r="M577" s="208">
        <f>สกลนคร!AF20</f>
        <v>4824245.67</v>
      </c>
      <c r="N577" s="3"/>
      <c r="O577" s="3"/>
      <c r="P577" s="3"/>
      <c r="Q577" s="77">
        <f t="shared" si="28"/>
        <v>46010.959999999963</v>
      </c>
      <c r="R577" s="78">
        <f t="shared" si="29"/>
        <v>1163.1852471936947</v>
      </c>
    </row>
    <row r="578" spans="1:18" ht="24.6" customHeight="1" x14ac:dyDescent="0.7">
      <c r="A578" s="70">
        <v>4</v>
      </c>
      <c r="B578" s="3" t="s">
        <v>41</v>
      </c>
      <c r="C578" s="3" t="s">
        <v>415</v>
      </c>
      <c r="D578" s="3" t="s">
        <v>116</v>
      </c>
      <c r="E578" s="3" t="s">
        <v>416</v>
      </c>
      <c r="F578" s="3" t="s">
        <v>141</v>
      </c>
      <c r="G578" s="3" t="s">
        <v>876</v>
      </c>
      <c r="H578" s="205">
        <v>4991</v>
      </c>
      <c r="I578" s="70">
        <v>4</v>
      </c>
      <c r="J578" s="208">
        <f>สกลนคร!F21</f>
        <v>635121.17000000004</v>
      </c>
      <c r="K578" s="207">
        <f>สกลนคร!AD21</f>
        <v>1065021.4700000002</v>
      </c>
      <c r="L578" s="208">
        <f>สกลนคร!AE21</f>
        <v>5478558.7699999996</v>
      </c>
      <c r="M578" s="208">
        <f>สกลนคร!AF21</f>
        <v>4878773.3600000003</v>
      </c>
      <c r="N578" s="3"/>
      <c r="O578" s="3"/>
      <c r="P578" s="3"/>
      <c r="Q578" s="77">
        <f t="shared" si="28"/>
        <v>599785.40999999922</v>
      </c>
      <c r="R578" s="78">
        <f t="shared" si="29"/>
        <v>1097.6875916649969</v>
      </c>
    </row>
    <row r="579" spans="1:18" ht="24.6" customHeight="1" x14ac:dyDescent="0.7">
      <c r="A579" s="70">
        <v>5</v>
      </c>
      <c r="B579" s="3" t="s">
        <v>41</v>
      </c>
      <c r="C579" s="3" t="s">
        <v>415</v>
      </c>
      <c r="D579" s="3" t="s">
        <v>116</v>
      </c>
      <c r="E579" s="3" t="s">
        <v>416</v>
      </c>
      <c r="F579" s="3" t="s">
        <v>141</v>
      </c>
      <c r="G579" s="3" t="s">
        <v>877</v>
      </c>
      <c r="H579" s="205">
        <v>3313</v>
      </c>
      <c r="I579" s="70">
        <v>3</v>
      </c>
      <c r="J579" s="208">
        <f>สกลนคร!F22</f>
        <v>755180.82</v>
      </c>
      <c r="K579" s="207">
        <f>สกลนคร!AD22</f>
        <v>700301.11999999988</v>
      </c>
      <c r="L579" s="208">
        <f>สกลนคร!AE22</f>
        <v>3192483.91</v>
      </c>
      <c r="M579" s="208">
        <f>สกลนคร!AF22</f>
        <v>3363764.09</v>
      </c>
      <c r="N579" s="3"/>
      <c r="O579" s="3"/>
      <c r="P579" s="3"/>
      <c r="Q579" s="77">
        <f t="shared" ref="Q579:Q592" si="30">L579-M579</f>
        <v>-171280.1799999997</v>
      </c>
      <c r="R579" s="78">
        <f t="shared" ref="R579:R592" si="31">L579/H579</f>
        <v>963.62327497736192</v>
      </c>
    </row>
    <row r="580" spans="1:18" ht="24.6" customHeight="1" x14ac:dyDescent="0.7">
      <c r="A580" s="209">
        <v>4</v>
      </c>
      <c r="B580" s="210" t="s">
        <v>41</v>
      </c>
      <c r="C580" s="210"/>
      <c r="D580" s="210"/>
      <c r="E580" s="210" t="s">
        <v>56</v>
      </c>
      <c r="F580" s="210"/>
      <c r="G580" s="210" t="s">
        <v>418</v>
      </c>
      <c r="H580" s="213">
        <f>SUM(H575:H579)</f>
        <v>18970</v>
      </c>
      <c r="I580" s="209"/>
      <c r="J580" s="212">
        <f>SUM(J575:J579)</f>
        <v>3902542.01</v>
      </c>
      <c r="K580" s="212">
        <f>SUM(K575:K579)</f>
        <v>4155039.12</v>
      </c>
      <c r="L580" s="212">
        <f>SUM(L575:L579)</f>
        <v>19588910.300000001</v>
      </c>
      <c r="M580" s="212">
        <f>SUM(M575:M579)</f>
        <v>20937516.149999999</v>
      </c>
      <c r="N580" s="210">
        <v>4</v>
      </c>
      <c r="O580" s="210">
        <v>4</v>
      </c>
      <c r="P580" s="210">
        <f>N580-O580</f>
        <v>0</v>
      </c>
      <c r="Q580" s="77">
        <f t="shared" si="30"/>
        <v>-1348605.8499999978</v>
      </c>
      <c r="R580" s="78">
        <f>L580/H580</f>
        <v>1032.6257406431207</v>
      </c>
    </row>
    <row r="581" spans="1:18" ht="25.2" customHeight="1" thickBot="1" x14ac:dyDescent="0.75">
      <c r="A581" s="8"/>
      <c r="B581" s="216" t="s">
        <v>41</v>
      </c>
      <c r="C581" s="216" t="s">
        <v>41</v>
      </c>
      <c r="D581" s="216" t="s">
        <v>41</v>
      </c>
      <c r="E581" s="216" t="s">
        <v>41</v>
      </c>
      <c r="F581" s="216"/>
      <c r="G581" s="216" t="s">
        <v>419</v>
      </c>
      <c r="H581" s="217">
        <f>H557+H564+H574+H580</f>
        <v>79330</v>
      </c>
      <c r="I581" s="8"/>
      <c r="J581" s="218">
        <f t="shared" ref="J581:O581" si="32">J557+J564+J574+J580</f>
        <v>13426116.879999999</v>
      </c>
      <c r="K581" s="219">
        <f t="shared" si="32"/>
        <v>15036752.68</v>
      </c>
      <c r="L581" s="218">
        <f t="shared" si="32"/>
        <v>72486235.519999996</v>
      </c>
      <c r="M581" s="218">
        <f t="shared" si="32"/>
        <v>71635412.479999989</v>
      </c>
      <c r="N581" s="216">
        <f t="shared" si="32"/>
        <v>19</v>
      </c>
      <c r="O581" s="216">
        <f t="shared" si="32"/>
        <v>19</v>
      </c>
      <c r="P581" s="216">
        <f>N581-O581</f>
        <v>0</v>
      </c>
      <c r="Q581" s="77">
        <f t="shared" si="30"/>
        <v>850823.04000000656</v>
      </c>
      <c r="R581" s="78">
        <f t="shared" si="31"/>
        <v>913.73043640489095</v>
      </c>
    </row>
    <row r="582" spans="1:18" ht="25.8" customHeight="1" thickTop="1" thickBot="1" x14ac:dyDescent="0.75">
      <c r="A582" s="220"/>
      <c r="B582" s="221"/>
      <c r="C582" s="221"/>
      <c r="D582" s="221"/>
      <c r="E582" s="317" t="s">
        <v>420</v>
      </c>
      <c r="F582" s="318"/>
      <c r="G582" s="319"/>
      <c r="H582" s="222"/>
      <c r="I582" s="220"/>
      <c r="J582" s="257">
        <f>J581/O581</f>
        <v>706637.73052631575</v>
      </c>
      <c r="K582" s="258">
        <f>K581/O581</f>
        <v>791408.03578947368</v>
      </c>
      <c r="L582" s="257">
        <f>L581/O581</f>
        <v>3815065.0273684207</v>
      </c>
      <c r="M582" s="257">
        <f>M581/O581</f>
        <v>3770284.8673684206</v>
      </c>
      <c r="N582" s="221"/>
      <c r="O582" s="221"/>
      <c r="P582" s="221"/>
      <c r="Q582" s="77">
        <f t="shared" si="30"/>
        <v>44780.160000000149</v>
      </c>
    </row>
    <row r="583" spans="1:18" ht="25.2" customHeight="1" thickTop="1" x14ac:dyDescent="0.7">
      <c r="A583" s="223">
        <v>1</v>
      </c>
      <c r="B583" s="224" t="s">
        <v>38</v>
      </c>
      <c r="C583" s="224" t="s">
        <v>421</v>
      </c>
      <c r="D583" s="224" t="s">
        <v>422</v>
      </c>
      <c r="E583" s="224" t="s">
        <v>423</v>
      </c>
      <c r="F583" s="224" t="s">
        <v>138</v>
      </c>
      <c r="G583" s="224" t="s">
        <v>424</v>
      </c>
      <c r="H583" s="225"/>
      <c r="I583" s="223"/>
      <c r="J583" s="226"/>
      <c r="K583" s="227"/>
      <c r="L583" s="237"/>
      <c r="M583" s="237"/>
      <c r="N583" s="224"/>
      <c r="O583" s="224"/>
      <c r="P583" s="224"/>
    </row>
    <row r="584" spans="1:18" ht="24.6" customHeight="1" x14ac:dyDescent="0.7">
      <c r="A584" s="70">
        <v>2</v>
      </c>
      <c r="B584" s="3" t="s">
        <v>38</v>
      </c>
      <c r="C584" s="3" t="s">
        <v>421</v>
      </c>
      <c r="D584" s="3" t="s">
        <v>422</v>
      </c>
      <c r="E584" s="3" t="s">
        <v>423</v>
      </c>
      <c r="F584" s="3" t="s">
        <v>141</v>
      </c>
      <c r="G584" s="3" t="s">
        <v>878</v>
      </c>
      <c r="H584" s="205">
        <v>3670</v>
      </c>
      <c r="I584" s="70">
        <v>3</v>
      </c>
      <c r="J584" s="206">
        <f>นครพนม!F4</f>
        <v>333170.36</v>
      </c>
      <c r="K584" s="207">
        <f>นครพนม!AP4</f>
        <v>380281.97</v>
      </c>
      <c r="L584" s="208">
        <f>นครพนม!AQ4</f>
        <v>2082413.45</v>
      </c>
      <c r="M584" s="208">
        <f>นครพนม!AR4</f>
        <v>2239018.66</v>
      </c>
      <c r="N584" s="3"/>
      <c r="O584" s="3"/>
      <c r="P584" s="3"/>
      <c r="Q584" s="77">
        <f t="shared" si="30"/>
        <v>-156605.2100000002</v>
      </c>
      <c r="R584" s="78">
        <f t="shared" si="31"/>
        <v>567.4151089918256</v>
      </c>
    </row>
    <row r="585" spans="1:18" ht="24.6" customHeight="1" x14ac:dyDescent="0.7">
      <c r="A585" s="70">
        <v>3</v>
      </c>
      <c r="B585" s="3" t="s">
        <v>38</v>
      </c>
      <c r="C585" s="3" t="s">
        <v>421</v>
      </c>
      <c r="D585" s="3" t="s">
        <v>422</v>
      </c>
      <c r="E585" s="3" t="s">
        <v>423</v>
      </c>
      <c r="F585" s="3" t="s">
        <v>141</v>
      </c>
      <c r="G585" s="3" t="s">
        <v>879</v>
      </c>
      <c r="H585" s="205">
        <v>5247</v>
      </c>
      <c r="I585" s="70">
        <v>4</v>
      </c>
      <c r="J585" s="206">
        <f>นครพนม!F5</f>
        <v>482661.73</v>
      </c>
      <c r="K585" s="207">
        <f>นครพนม!AP5</f>
        <v>532500.47999999998</v>
      </c>
      <c r="L585" s="208">
        <f>นครพนม!AQ5</f>
        <v>2139320.06</v>
      </c>
      <c r="M585" s="208">
        <f>นครพนม!AR5</f>
        <v>2510206.98</v>
      </c>
      <c r="N585" s="3"/>
      <c r="O585" s="3"/>
      <c r="P585" s="3"/>
      <c r="Q585" s="77">
        <f t="shared" si="30"/>
        <v>-370886.91999999993</v>
      </c>
      <c r="R585" s="78">
        <f t="shared" si="31"/>
        <v>407.72251953497238</v>
      </c>
    </row>
    <row r="586" spans="1:18" ht="24.6" customHeight="1" x14ac:dyDescent="0.7">
      <c r="A586" s="70">
        <v>4</v>
      </c>
      <c r="B586" s="3" t="s">
        <v>38</v>
      </c>
      <c r="C586" s="3" t="s">
        <v>421</v>
      </c>
      <c r="D586" s="3" t="s">
        <v>422</v>
      </c>
      <c r="E586" s="3" t="s">
        <v>423</v>
      </c>
      <c r="F586" s="3" t="s">
        <v>141</v>
      </c>
      <c r="G586" s="3" t="s">
        <v>880</v>
      </c>
      <c r="H586" s="205">
        <v>4843</v>
      </c>
      <c r="I586" s="70">
        <v>4</v>
      </c>
      <c r="J586" s="206">
        <f>นครพนม!F6</f>
        <v>509786.17</v>
      </c>
      <c r="K586" s="207">
        <f>นครพนม!AP6</f>
        <v>616162.65999999992</v>
      </c>
      <c r="L586" s="208">
        <f>นครพนม!AQ6</f>
        <v>2347753.0699999998</v>
      </c>
      <c r="M586" s="208">
        <f>นครพนม!AR6</f>
        <v>2287341.0099999998</v>
      </c>
      <c r="N586" s="3"/>
      <c r="O586" s="3"/>
      <c r="P586" s="3"/>
      <c r="Q586" s="77">
        <f t="shared" si="30"/>
        <v>60412.060000000056</v>
      </c>
      <c r="R586" s="78">
        <f t="shared" si="31"/>
        <v>484.77246954367126</v>
      </c>
    </row>
    <row r="587" spans="1:18" ht="24.6" customHeight="1" x14ac:dyDescent="0.7">
      <c r="A587" s="70">
        <v>5</v>
      </c>
      <c r="B587" s="3" t="s">
        <v>38</v>
      </c>
      <c r="C587" s="3" t="s">
        <v>421</v>
      </c>
      <c r="D587" s="3" t="s">
        <v>422</v>
      </c>
      <c r="E587" s="3" t="s">
        <v>423</v>
      </c>
      <c r="F587" s="3" t="s">
        <v>141</v>
      </c>
      <c r="G587" s="3" t="s">
        <v>881</v>
      </c>
      <c r="H587" s="205">
        <v>4324</v>
      </c>
      <c r="I587" s="70">
        <v>3</v>
      </c>
      <c r="J587" s="206">
        <f>นครพนม!F7</f>
        <v>696178.97</v>
      </c>
      <c r="K587" s="207">
        <f>นครพนม!AP7</f>
        <v>714103.22</v>
      </c>
      <c r="L587" s="208">
        <f>นครพนม!AQ7</f>
        <v>1936637.7499999998</v>
      </c>
      <c r="M587" s="208">
        <f>นครพนม!AR7</f>
        <v>1982712.76</v>
      </c>
      <c r="N587" s="3"/>
      <c r="O587" s="3"/>
      <c r="P587" s="3"/>
      <c r="Q587" s="77">
        <f t="shared" si="30"/>
        <v>-46075.010000000242</v>
      </c>
      <c r="R587" s="78">
        <f t="shared" si="31"/>
        <v>447.88107076780756</v>
      </c>
    </row>
    <row r="588" spans="1:18" ht="24.6" customHeight="1" x14ac:dyDescent="0.7">
      <c r="A588" s="70">
        <v>6</v>
      </c>
      <c r="B588" s="3" t="s">
        <v>38</v>
      </c>
      <c r="C588" s="3" t="s">
        <v>421</v>
      </c>
      <c r="D588" s="3" t="s">
        <v>422</v>
      </c>
      <c r="E588" s="3" t="s">
        <v>423</v>
      </c>
      <c r="F588" s="3" t="s">
        <v>141</v>
      </c>
      <c r="G588" s="3" t="s">
        <v>882</v>
      </c>
      <c r="H588" s="205">
        <v>4095</v>
      </c>
      <c r="I588" s="70">
        <v>3</v>
      </c>
      <c r="J588" s="206">
        <f>นครพนม!F8</f>
        <v>372097.2</v>
      </c>
      <c r="K588" s="207">
        <f>นครพนม!AP8</f>
        <v>393296.58</v>
      </c>
      <c r="L588" s="208">
        <f>นครพนม!AQ8</f>
        <v>2223012.96</v>
      </c>
      <c r="M588" s="208">
        <f>นครพนม!AR8</f>
        <v>2242315.44</v>
      </c>
      <c r="N588" s="3"/>
      <c r="O588" s="3"/>
      <c r="P588" s="3"/>
      <c r="Q588" s="77">
        <f t="shared" si="30"/>
        <v>-19302.479999999981</v>
      </c>
      <c r="R588" s="78">
        <f t="shared" si="31"/>
        <v>542.86030769230763</v>
      </c>
    </row>
    <row r="589" spans="1:18" ht="24.6" customHeight="1" x14ac:dyDescent="0.7">
      <c r="A589" s="70">
        <v>7</v>
      </c>
      <c r="B589" s="3" t="s">
        <v>38</v>
      </c>
      <c r="C589" s="3" t="s">
        <v>421</v>
      </c>
      <c r="D589" s="3" t="s">
        <v>422</v>
      </c>
      <c r="E589" s="3" t="s">
        <v>423</v>
      </c>
      <c r="F589" s="3" t="s">
        <v>141</v>
      </c>
      <c r="G589" s="3" t="s">
        <v>883</v>
      </c>
      <c r="H589" s="205">
        <v>3972</v>
      </c>
      <c r="I589" s="70">
        <v>3</v>
      </c>
      <c r="J589" s="206">
        <f>นครพนม!F9</f>
        <v>693518.6</v>
      </c>
      <c r="K589" s="207">
        <f>นครพนม!AP9</f>
        <v>1020546.1000000001</v>
      </c>
      <c r="L589" s="208">
        <f>นครพนม!AQ9</f>
        <v>1336648.1099999999</v>
      </c>
      <c r="M589" s="208">
        <f>นครพนม!AR9</f>
        <v>1380643.9700000002</v>
      </c>
      <c r="N589" s="3"/>
      <c r="O589" s="3"/>
      <c r="P589" s="3"/>
      <c r="Q589" s="77">
        <f t="shared" si="30"/>
        <v>-43995.860000000335</v>
      </c>
      <c r="R589" s="78">
        <f t="shared" si="31"/>
        <v>336.51765105740179</v>
      </c>
    </row>
    <row r="590" spans="1:18" ht="24.6" customHeight="1" x14ac:dyDescent="0.7">
      <c r="A590" s="70">
        <v>8</v>
      </c>
      <c r="B590" s="3" t="s">
        <v>38</v>
      </c>
      <c r="C590" s="3" t="s">
        <v>421</v>
      </c>
      <c r="D590" s="3" t="s">
        <v>422</v>
      </c>
      <c r="E590" s="3" t="s">
        <v>423</v>
      </c>
      <c r="F590" s="3" t="s">
        <v>141</v>
      </c>
      <c r="G590" s="3" t="s">
        <v>884</v>
      </c>
      <c r="H590" s="205">
        <v>2524</v>
      </c>
      <c r="I590" s="70">
        <v>2</v>
      </c>
      <c r="J590" s="206">
        <f>นครพนม!F10</f>
        <v>725077.83</v>
      </c>
      <c r="K590" s="207">
        <f>นครพนม!AP10</f>
        <v>714092.62</v>
      </c>
      <c r="L590" s="208">
        <f>นครพนม!AQ10</f>
        <v>1730511.08</v>
      </c>
      <c r="M590" s="208">
        <f>นครพนม!AR10</f>
        <v>1759286.9300000002</v>
      </c>
      <c r="N590" s="3"/>
      <c r="O590" s="3"/>
      <c r="P590" s="3"/>
      <c r="Q590" s="77">
        <f t="shared" si="30"/>
        <v>-28775.850000000093</v>
      </c>
      <c r="R590" s="78">
        <f t="shared" si="31"/>
        <v>685.62245641838354</v>
      </c>
    </row>
    <row r="591" spans="1:18" ht="24.6" customHeight="1" x14ac:dyDescent="0.7">
      <c r="A591" s="70">
        <v>9</v>
      </c>
      <c r="B591" s="3" t="s">
        <v>38</v>
      </c>
      <c r="C591" s="3" t="s">
        <v>421</v>
      </c>
      <c r="D591" s="3" t="s">
        <v>422</v>
      </c>
      <c r="E591" s="3" t="s">
        <v>423</v>
      </c>
      <c r="F591" s="3" t="s">
        <v>141</v>
      </c>
      <c r="G591" s="3" t="s">
        <v>885</v>
      </c>
      <c r="H591" s="205">
        <v>2657</v>
      </c>
      <c r="I591" s="70">
        <v>2</v>
      </c>
      <c r="J591" s="206">
        <f>นครพนม!F11</f>
        <v>746188.06</v>
      </c>
      <c r="K591" s="207">
        <f>นครพนม!AP11</f>
        <v>885823.53</v>
      </c>
      <c r="L591" s="208">
        <f>นครพนม!AQ11</f>
        <v>1507309.11</v>
      </c>
      <c r="M591" s="208">
        <f>นครพนม!AR11</f>
        <v>1400488.08</v>
      </c>
      <c r="N591" s="3"/>
      <c r="O591" s="3"/>
      <c r="P591" s="3"/>
      <c r="Q591" s="77">
        <f t="shared" si="30"/>
        <v>106821.03000000003</v>
      </c>
      <c r="R591" s="78">
        <f t="shared" si="31"/>
        <v>567.29736921339861</v>
      </c>
    </row>
    <row r="592" spans="1:18" ht="24.6" customHeight="1" x14ac:dyDescent="0.7">
      <c r="A592" s="70">
        <v>10</v>
      </c>
      <c r="B592" s="3" t="s">
        <v>38</v>
      </c>
      <c r="C592" s="3" t="s">
        <v>421</v>
      </c>
      <c r="D592" s="3" t="s">
        <v>422</v>
      </c>
      <c r="E592" s="3" t="s">
        <v>423</v>
      </c>
      <c r="F592" s="3" t="s">
        <v>141</v>
      </c>
      <c r="G592" s="3" t="s">
        <v>886</v>
      </c>
      <c r="H592" s="205">
        <v>2342</v>
      </c>
      <c r="I592" s="70">
        <v>2</v>
      </c>
      <c r="J592" s="206">
        <f>นครพนม!F12</f>
        <v>513894.86</v>
      </c>
      <c r="K592" s="207">
        <f>นครพนม!AP12</f>
        <v>690681.57</v>
      </c>
      <c r="L592" s="208">
        <f>นครพนม!AQ12</f>
        <v>1999483.87</v>
      </c>
      <c r="M592" s="208">
        <f>นครพนม!AR12</f>
        <v>2139648.9300000002</v>
      </c>
      <c r="N592" s="3"/>
      <c r="O592" s="3"/>
      <c r="P592" s="3"/>
      <c r="Q592" s="77">
        <f t="shared" si="30"/>
        <v>-140165.06000000006</v>
      </c>
      <c r="R592" s="78">
        <f t="shared" si="31"/>
        <v>853.75058497011105</v>
      </c>
    </row>
    <row r="593" spans="1:18" ht="24.6" customHeight="1" x14ac:dyDescent="0.7">
      <c r="A593" s="70">
        <v>11</v>
      </c>
      <c r="B593" s="3" t="s">
        <v>38</v>
      </c>
      <c r="C593" s="3" t="s">
        <v>421</v>
      </c>
      <c r="D593" s="3" t="s">
        <v>422</v>
      </c>
      <c r="E593" s="3" t="s">
        <v>423</v>
      </c>
      <c r="F593" s="3" t="s">
        <v>141</v>
      </c>
      <c r="G593" s="3" t="s">
        <v>887</v>
      </c>
      <c r="H593" s="205">
        <v>2776</v>
      </c>
      <c r="I593" s="70">
        <v>2</v>
      </c>
      <c r="J593" s="206">
        <f>นครพนม!F13</f>
        <v>171171.08</v>
      </c>
      <c r="K593" s="207">
        <f>นครพนม!AP13</f>
        <v>443430.55000000005</v>
      </c>
      <c r="L593" s="208">
        <f>นครพนม!AQ13</f>
        <v>2427254.67</v>
      </c>
      <c r="M593" s="208">
        <f>นครพนม!AR13</f>
        <v>2693639.0999999996</v>
      </c>
      <c r="N593" s="3"/>
      <c r="O593" s="3"/>
      <c r="P593" s="3"/>
      <c r="Q593" s="77">
        <f t="shared" ref="Q593:Q650" si="33">L593-M593</f>
        <v>-266384.4299999997</v>
      </c>
      <c r="R593" s="78">
        <f t="shared" ref="R593:R650" si="34">L593/H593</f>
        <v>874.37127881844378</v>
      </c>
    </row>
    <row r="594" spans="1:18" ht="24.6" customHeight="1" x14ac:dyDescent="0.7">
      <c r="A594" s="70">
        <v>12</v>
      </c>
      <c r="B594" s="3" t="s">
        <v>38</v>
      </c>
      <c r="C594" s="3" t="s">
        <v>421</v>
      </c>
      <c r="D594" s="3" t="s">
        <v>422</v>
      </c>
      <c r="E594" s="3" t="s">
        <v>423</v>
      </c>
      <c r="F594" s="3" t="s">
        <v>141</v>
      </c>
      <c r="G594" s="3" t="s">
        <v>888</v>
      </c>
      <c r="H594" s="205">
        <v>3352</v>
      </c>
      <c r="I594" s="70">
        <v>3</v>
      </c>
      <c r="J594" s="206">
        <f>นครพนม!F14</f>
        <v>466128.11</v>
      </c>
      <c r="K594" s="207">
        <f>นครพนม!AP14</f>
        <v>615782.21</v>
      </c>
      <c r="L594" s="208">
        <f>นครพนม!AQ14</f>
        <v>2634989.41</v>
      </c>
      <c r="M594" s="208">
        <f>นครพนม!AR14</f>
        <v>2501665.96</v>
      </c>
      <c r="N594" s="3"/>
      <c r="O594" s="3"/>
      <c r="P594" s="3"/>
      <c r="Q594" s="77">
        <f t="shared" si="33"/>
        <v>133323.45000000019</v>
      </c>
      <c r="R594" s="78">
        <f t="shared" si="34"/>
        <v>786.09469272076376</v>
      </c>
    </row>
    <row r="595" spans="1:18" ht="24.6" customHeight="1" x14ac:dyDescent="0.7">
      <c r="A595" s="70">
        <v>13</v>
      </c>
      <c r="B595" s="3" t="s">
        <v>38</v>
      </c>
      <c r="C595" s="3" t="s">
        <v>421</v>
      </c>
      <c r="D595" s="3" t="s">
        <v>422</v>
      </c>
      <c r="E595" s="3" t="s">
        <v>423</v>
      </c>
      <c r="F595" s="3" t="s">
        <v>141</v>
      </c>
      <c r="G595" s="3" t="s">
        <v>889</v>
      </c>
      <c r="H595" s="205">
        <v>2657</v>
      </c>
      <c r="I595" s="70">
        <v>2</v>
      </c>
      <c r="J595" s="206">
        <f>นครพนม!F15</f>
        <v>764561.83</v>
      </c>
      <c r="K595" s="207">
        <f>นครพนม!AP15</f>
        <v>869552.45999999985</v>
      </c>
      <c r="L595" s="208">
        <f>นครพนม!AQ15</f>
        <v>2839915.8499999996</v>
      </c>
      <c r="M595" s="208">
        <f>นครพนม!AR15</f>
        <v>2888255.67</v>
      </c>
      <c r="N595" s="3"/>
      <c r="O595" s="3"/>
      <c r="P595" s="3"/>
      <c r="Q595" s="77">
        <f t="shared" si="33"/>
        <v>-48339.820000000298</v>
      </c>
      <c r="R595" s="78">
        <f t="shared" si="34"/>
        <v>1068.8429996236355</v>
      </c>
    </row>
    <row r="596" spans="1:18" ht="24.6" customHeight="1" x14ac:dyDescent="0.7">
      <c r="A596" s="70">
        <v>14</v>
      </c>
      <c r="B596" s="3" t="s">
        <v>38</v>
      </c>
      <c r="C596" s="3" t="s">
        <v>421</v>
      </c>
      <c r="D596" s="3" t="s">
        <v>422</v>
      </c>
      <c r="E596" s="3" t="s">
        <v>423</v>
      </c>
      <c r="F596" s="3" t="s">
        <v>141</v>
      </c>
      <c r="G596" s="3" t="s">
        <v>890</v>
      </c>
      <c r="H596" s="205">
        <v>1514</v>
      </c>
      <c r="I596" s="70">
        <v>2</v>
      </c>
      <c r="J596" s="206">
        <f>นครพนม!F16</f>
        <v>406363.8</v>
      </c>
      <c r="K596" s="207">
        <f>นครพนม!AP16</f>
        <v>446596.81</v>
      </c>
      <c r="L596" s="208">
        <f>นครพนม!AQ16</f>
        <v>2326121.6800000002</v>
      </c>
      <c r="M596" s="208">
        <f>นครพนม!AR16</f>
        <v>2336434.6</v>
      </c>
      <c r="N596" s="3"/>
      <c r="O596" s="3"/>
      <c r="P596" s="3"/>
      <c r="Q596" s="77">
        <f t="shared" si="33"/>
        <v>-10312.919999999925</v>
      </c>
      <c r="R596" s="78">
        <f t="shared" si="34"/>
        <v>1536.4079788639367</v>
      </c>
    </row>
    <row r="597" spans="1:18" ht="24.6" customHeight="1" x14ac:dyDescent="0.7">
      <c r="A597" s="70">
        <v>15</v>
      </c>
      <c r="B597" s="3" t="s">
        <v>38</v>
      </c>
      <c r="C597" s="3" t="s">
        <v>421</v>
      </c>
      <c r="D597" s="3" t="s">
        <v>422</v>
      </c>
      <c r="E597" s="3" t="s">
        <v>423</v>
      </c>
      <c r="F597" s="3" t="s">
        <v>141</v>
      </c>
      <c r="G597" s="3" t="s">
        <v>891</v>
      </c>
      <c r="H597" s="205">
        <v>2063</v>
      </c>
      <c r="I597" s="70">
        <v>2</v>
      </c>
      <c r="J597" s="206">
        <f>นครพนม!F17</f>
        <v>289852.12</v>
      </c>
      <c r="K597" s="207">
        <f>นครพนม!AP17</f>
        <v>512700.43</v>
      </c>
      <c r="L597" s="208">
        <f>นครพนม!AQ17</f>
        <v>2168414.5</v>
      </c>
      <c r="M597" s="208">
        <f>นครพนม!AR17</f>
        <v>2321625.63</v>
      </c>
      <c r="N597" s="3"/>
      <c r="O597" s="3"/>
      <c r="P597" s="3"/>
      <c r="Q597" s="77">
        <f t="shared" si="33"/>
        <v>-153211.12999999989</v>
      </c>
      <c r="R597" s="78">
        <f t="shared" si="34"/>
        <v>1051.0976732913234</v>
      </c>
    </row>
    <row r="598" spans="1:18" ht="24.6" customHeight="1" x14ac:dyDescent="0.7">
      <c r="A598" s="70">
        <v>16</v>
      </c>
      <c r="B598" s="3" t="s">
        <v>38</v>
      </c>
      <c r="C598" s="3" t="s">
        <v>421</v>
      </c>
      <c r="D598" s="3" t="s">
        <v>422</v>
      </c>
      <c r="E598" s="3" t="s">
        <v>423</v>
      </c>
      <c r="F598" s="3" t="s">
        <v>141</v>
      </c>
      <c r="G598" s="3" t="s">
        <v>892</v>
      </c>
      <c r="H598" s="205">
        <v>3822</v>
      </c>
      <c r="I598" s="70">
        <v>3</v>
      </c>
      <c r="J598" s="206">
        <f>นครพนม!F18</f>
        <v>255431.65</v>
      </c>
      <c r="K598" s="207">
        <f>นครพนม!AP18</f>
        <v>254079.40000000002</v>
      </c>
      <c r="L598" s="208">
        <f>นครพนม!AQ18</f>
        <v>2020234.03</v>
      </c>
      <c r="M598" s="208">
        <f>นครพนม!AR18</f>
        <v>2702662.23</v>
      </c>
      <c r="N598" s="3"/>
      <c r="O598" s="3"/>
      <c r="P598" s="3"/>
      <c r="Q598" s="77">
        <f t="shared" si="33"/>
        <v>-682428.2</v>
      </c>
      <c r="R598" s="78">
        <f t="shared" si="34"/>
        <v>528.58033228676084</v>
      </c>
    </row>
    <row r="599" spans="1:18" ht="24.6" customHeight="1" x14ac:dyDescent="0.7">
      <c r="A599" s="70">
        <v>17</v>
      </c>
      <c r="B599" s="3" t="s">
        <v>38</v>
      </c>
      <c r="C599" s="3" t="s">
        <v>421</v>
      </c>
      <c r="D599" s="3" t="s">
        <v>422</v>
      </c>
      <c r="E599" s="3" t="s">
        <v>423</v>
      </c>
      <c r="F599" s="3" t="s">
        <v>141</v>
      </c>
      <c r="G599" s="3" t="s">
        <v>893</v>
      </c>
      <c r="H599" s="205">
        <v>2841</v>
      </c>
      <c r="I599" s="70">
        <v>2</v>
      </c>
      <c r="J599" s="206">
        <f>นครพนม!F19</f>
        <v>433765.08</v>
      </c>
      <c r="K599" s="207">
        <f>นครพนม!AP19</f>
        <v>479481.9</v>
      </c>
      <c r="L599" s="208">
        <f>นครพนม!AQ19</f>
        <v>1520277.8599999999</v>
      </c>
      <c r="M599" s="208">
        <f>นครพนม!AR19</f>
        <v>2259970.21</v>
      </c>
      <c r="N599" s="3"/>
      <c r="O599" s="3"/>
      <c r="P599" s="3"/>
      <c r="Q599" s="77">
        <f t="shared" si="33"/>
        <v>-739692.35000000009</v>
      </c>
      <c r="R599" s="78">
        <f t="shared" si="34"/>
        <v>535.12068285814848</v>
      </c>
    </row>
    <row r="600" spans="1:18" ht="24.6" customHeight="1" x14ac:dyDescent="0.7">
      <c r="A600" s="70">
        <v>18</v>
      </c>
      <c r="B600" s="3" t="s">
        <v>38</v>
      </c>
      <c r="C600" s="3" t="s">
        <v>421</v>
      </c>
      <c r="D600" s="3" t="s">
        <v>422</v>
      </c>
      <c r="E600" s="3" t="s">
        <v>423</v>
      </c>
      <c r="F600" s="3" t="s">
        <v>141</v>
      </c>
      <c r="G600" s="3" t="s">
        <v>894</v>
      </c>
      <c r="H600" s="205">
        <v>3626</v>
      </c>
      <c r="I600" s="70">
        <v>3</v>
      </c>
      <c r="J600" s="206">
        <f>นครพนม!F20</f>
        <v>489504.77</v>
      </c>
      <c r="K600" s="207">
        <f>นครพนม!AP20</f>
        <v>547663.06000000006</v>
      </c>
      <c r="L600" s="208">
        <f>นครพนม!AQ20</f>
        <v>1785154.17</v>
      </c>
      <c r="M600" s="208">
        <f>นครพนม!AR20</f>
        <v>2087013.29</v>
      </c>
      <c r="N600" s="3"/>
      <c r="O600" s="3"/>
      <c r="P600" s="3"/>
      <c r="Q600" s="77">
        <f t="shared" si="33"/>
        <v>-301859.12000000011</v>
      </c>
      <c r="R600" s="78">
        <f t="shared" si="34"/>
        <v>492.32051020408159</v>
      </c>
    </row>
    <row r="601" spans="1:18" ht="24.6" customHeight="1" x14ac:dyDescent="0.7">
      <c r="A601" s="70">
        <v>19</v>
      </c>
      <c r="B601" s="3" t="s">
        <v>38</v>
      </c>
      <c r="C601" s="3" t="s">
        <v>421</v>
      </c>
      <c r="D601" s="3" t="s">
        <v>422</v>
      </c>
      <c r="E601" s="3" t="s">
        <v>423</v>
      </c>
      <c r="F601" s="3" t="s">
        <v>141</v>
      </c>
      <c r="G601" s="3" t="s">
        <v>895</v>
      </c>
      <c r="H601" s="205">
        <v>2137</v>
      </c>
      <c r="I601" s="70">
        <v>2</v>
      </c>
      <c r="J601" s="206">
        <f>นครพนม!F21</f>
        <v>283268.59000000003</v>
      </c>
      <c r="K601" s="207">
        <f>นครพนม!AP21</f>
        <v>449925.09</v>
      </c>
      <c r="L601" s="208">
        <f>นครพนม!AQ21</f>
        <v>1722134.16</v>
      </c>
      <c r="M601" s="208">
        <f>นครพนม!AR21</f>
        <v>1858622.66</v>
      </c>
      <c r="N601" s="3"/>
      <c r="O601" s="3"/>
      <c r="P601" s="3"/>
      <c r="Q601" s="77">
        <f t="shared" si="33"/>
        <v>-136488.5</v>
      </c>
      <c r="R601" s="78">
        <f t="shared" si="34"/>
        <v>805.86530650444547</v>
      </c>
    </row>
    <row r="602" spans="1:18" ht="24.6" customHeight="1" x14ac:dyDescent="0.7">
      <c r="A602" s="70">
        <v>20</v>
      </c>
      <c r="B602" s="3" t="s">
        <v>38</v>
      </c>
      <c r="C602" s="3" t="s">
        <v>421</v>
      </c>
      <c r="D602" s="3" t="s">
        <v>422</v>
      </c>
      <c r="E602" s="3" t="s">
        <v>423</v>
      </c>
      <c r="F602" s="3" t="s">
        <v>141</v>
      </c>
      <c r="G602" s="3" t="s">
        <v>896</v>
      </c>
      <c r="H602" s="205">
        <v>2602</v>
      </c>
      <c r="I602" s="70">
        <v>2</v>
      </c>
      <c r="J602" s="206">
        <f>นครพนม!F22</f>
        <v>628274.52</v>
      </c>
      <c r="K602" s="207">
        <f>นครพนม!AP22</f>
        <v>813048.46</v>
      </c>
      <c r="L602" s="208">
        <f>นครพนม!AQ22</f>
        <v>1636465.67</v>
      </c>
      <c r="M602" s="208">
        <f>นครพนม!AR22</f>
        <v>1553444.96</v>
      </c>
      <c r="N602" s="3"/>
      <c r="O602" s="3"/>
      <c r="P602" s="3"/>
      <c r="Q602" s="77">
        <f t="shared" si="33"/>
        <v>83020.709999999963</v>
      </c>
      <c r="R602" s="78">
        <f t="shared" si="34"/>
        <v>628.92608378170632</v>
      </c>
    </row>
    <row r="603" spans="1:18" ht="24.6" customHeight="1" x14ac:dyDescent="0.7">
      <c r="A603" s="70">
        <v>21</v>
      </c>
      <c r="B603" s="3" t="s">
        <v>38</v>
      </c>
      <c r="C603" s="3" t="s">
        <v>421</v>
      </c>
      <c r="D603" s="3" t="s">
        <v>422</v>
      </c>
      <c r="E603" s="3" t="s">
        <v>423</v>
      </c>
      <c r="F603" s="3" t="s">
        <v>141</v>
      </c>
      <c r="G603" s="3" t="s">
        <v>897</v>
      </c>
      <c r="H603" s="205">
        <v>6245</v>
      </c>
      <c r="I603" s="70">
        <v>5</v>
      </c>
      <c r="J603" s="206">
        <f>นครพนม!F23</f>
        <v>584118.34</v>
      </c>
      <c r="K603" s="207">
        <f>นครพนม!AP23</f>
        <v>751932.89</v>
      </c>
      <c r="L603" s="208">
        <f>นครพนม!AQ23</f>
        <v>2838449.24</v>
      </c>
      <c r="M603" s="208">
        <f>นครพนม!AR23</f>
        <v>3385315.58</v>
      </c>
      <c r="N603" s="3"/>
      <c r="O603" s="3"/>
      <c r="P603" s="3"/>
      <c r="Q603" s="77">
        <f t="shared" si="33"/>
        <v>-546866.33999999985</v>
      </c>
      <c r="R603" s="78">
        <f t="shared" si="34"/>
        <v>454.51549079263413</v>
      </c>
    </row>
    <row r="604" spans="1:18" ht="24.6" customHeight="1" x14ac:dyDescent="0.7">
      <c r="A604" s="70">
        <v>22</v>
      </c>
      <c r="B604" s="3" t="s">
        <v>38</v>
      </c>
      <c r="C604" s="3" t="s">
        <v>421</v>
      </c>
      <c r="D604" s="3" t="s">
        <v>422</v>
      </c>
      <c r="E604" s="3" t="s">
        <v>423</v>
      </c>
      <c r="F604" s="3" t="s">
        <v>141</v>
      </c>
      <c r="G604" s="3" t="s">
        <v>898</v>
      </c>
      <c r="H604" s="205">
        <v>5141</v>
      </c>
      <c r="I604" s="70">
        <v>4</v>
      </c>
      <c r="J604" s="206">
        <f>นครพนม!F24</f>
        <v>783281.99</v>
      </c>
      <c r="K604" s="207">
        <f>นครพนม!AP24</f>
        <v>834925</v>
      </c>
      <c r="L604" s="208">
        <f>นครพนม!AQ24</f>
        <v>1790100.02</v>
      </c>
      <c r="M604" s="208">
        <f>นครพนม!AR24</f>
        <v>1320463.53</v>
      </c>
      <c r="N604" s="3"/>
      <c r="O604" s="3"/>
      <c r="P604" s="3"/>
      <c r="Q604" s="77">
        <f t="shared" si="33"/>
        <v>469636.49</v>
      </c>
      <c r="R604" s="78">
        <f t="shared" si="34"/>
        <v>348.2007430461</v>
      </c>
    </row>
    <row r="605" spans="1:18" ht="24.6" customHeight="1" x14ac:dyDescent="0.7">
      <c r="A605" s="70">
        <v>23</v>
      </c>
      <c r="B605" s="3" t="s">
        <v>38</v>
      </c>
      <c r="C605" s="3" t="s">
        <v>421</v>
      </c>
      <c r="D605" s="3" t="s">
        <v>422</v>
      </c>
      <c r="E605" s="3" t="s">
        <v>423</v>
      </c>
      <c r="F605" s="3" t="s">
        <v>141</v>
      </c>
      <c r="G605" s="3" t="s">
        <v>899</v>
      </c>
      <c r="H605" s="205">
        <v>2939</v>
      </c>
      <c r="I605" s="70">
        <v>2</v>
      </c>
      <c r="J605" s="206">
        <f>นครพนม!F25</f>
        <v>561767.52</v>
      </c>
      <c r="K605" s="207">
        <f>นครพนม!AP25</f>
        <v>576483.65</v>
      </c>
      <c r="L605" s="208">
        <f>นครพนม!AQ25</f>
        <v>1272304.74</v>
      </c>
      <c r="M605" s="208">
        <f>นครพนม!AR25</f>
        <v>1727263.97</v>
      </c>
      <c r="N605" s="3"/>
      <c r="O605" s="3"/>
      <c r="P605" s="3"/>
      <c r="Q605" s="77">
        <f t="shared" si="33"/>
        <v>-454959.23</v>
      </c>
      <c r="R605" s="78">
        <f t="shared" si="34"/>
        <v>432.9039605307928</v>
      </c>
    </row>
    <row r="606" spans="1:18" ht="24.6" customHeight="1" x14ac:dyDescent="0.7">
      <c r="A606" s="70">
        <v>24</v>
      </c>
      <c r="B606" s="3" t="s">
        <v>38</v>
      </c>
      <c r="C606" s="3" t="s">
        <v>421</v>
      </c>
      <c r="D606" s="3" t="s">
        <v>422</v>
      </c>
      <c r="E606" s="3" t="s">
        <v>423</v>
      </c>
      <c r="F606" s="3" t="s">
        <v>141</v>
      </c>
      <c r="G606" s="3" t="s">
        <v>900</v>
      </c>
      <c r="H606" s="205">
        <v>2933</v>
      </c>
      <c r="I606" s="70">
        <v>2</v>
      </c>
      <c r="J606" s="206">
        <f>นครพนม!F26</f>
        <v>506806.49</v>
      </c>
      <c r="K606" s="207">
        <f>นครพนม!AP26</f>
        <v>651244.91999999993</v>
      </c>
      <c r="L606" s="208">
        <f>นครพนม!AQ26</f>
        <v>2144691.5099999998</v>
      </c>
      <c r="M606" s="208">
        <f>นครพนม!AR26</f>
        <v>2256103.69</v>
      </c>
      <c r="N606" s="3"/>
      <c r="O606" s="3"/>
      <c r="P606" s="3"/>
      <c r="Q606" s="77">
        <f t="shared" si="33"/>
        <v>-111412.18000000017</v>
      </c>
      <c r="R606" s="78">
        <f t="shared" si="34"/>
        <v>731.22792703716323</v>
      </c>
    </row>
    <row r="607" spans="1:18" ht="24.6" customHeight="1" x14ac:dyDescent="0.7">
      <c r="A607" s="209">
        <v>1</v>
      </c>
      <c r="B607" s="210" t="s">
        <v>38</v>
      </c>
      <c r="C607" s="210"/>
      <c r="D607" s="210"/>
      <c r="E607" s="210" t="s">
        <v>56</v>
      </c>
      <c r="F607" s="210"/>
      <c r="G607" s="210" t="s">
        <v>425</v>
      </c>
      <c r="H607" s="213">
        <f>SUM(H583:H606)</f>
        <v>78322</v>
      </c>
      <c r="I607" s="209"/>
      <c r="J607" s="212">
        <f>SUM(J583:J606)</f>
        <v>11696869.67</v>
      </c>
      <c r="K607" s="228">
        <f>SUM(K583:K606)</f>
        <v>14194335.560000002</v>
      </c>
      <c r="L607" s="212">
        <f>SUM(L584:L606)</f>
        <v>46429596.969999999</v>
      </c>
      <c r="M607" s="212">
        <f>SUM(M584:M606)</f>
        <v>49834143.839999996</v>
      </c>
      <c r="N607" s="210">
        <v>23</v>
      </c>
      <c r="O607" s="210">
        <v>23</v>
      </c>
      <c r="P607" s="210">
        <f>N607-O607</f>
        <v>0</v>
      </c>
      <c r="Q607" s="77">
        <f t="shared" si="33"/>
        <v>-3404546.8699999973</v>
      </c>
      <c r="R607" s="78">
        <f>L607/H607</f>
        <v>592.80402658256935</v>
      </c>
    </row>
    <row r="608" spans="1:18" ht="24.6" customHeight="1" x14ac:dyDescent="0.7">
      <c r="A608" s="70">
        <v>1</v>
      </c>
      <c r="B608" s="3" t="s">
        <v>38</v>
      </c>
      <c r="C608" s="3" t="s">
        <v>426</v>
      </c>
      <c r="D608" s="3" t="s">
        <v>58</v>
      </c>
      <c r="E608" s="3" t="s">
        <v>427</v>
      </c>
      <c r="F608" s="3" t="s">
        <v>171</v>
      </c>
      <c r="G608" s="3" t="s">
        <v>428</v>
      </c>
      <c r="H608" s="205"/>
      <c r="I608" s="70"/>
      <c r="J608" s="206"/>
      <c r="K608" s="207"/>
      <c r="L608" s="208"/>
      <c r="M608" s="208"/>
      <c r="N608" s="3"/>
      <c r="O608" s="3"/>
      <c r="P608" s="3"/>
    </row>
    <row r="609" spans="1:18" ht="24.6" customHeight="1" x14ac:dyDescent="0.7">
      <c r="A609" s="70">
        <v>2</v>
      </c>
      <c r="B609" s="3" t="s">
        <v>38</v>
      </c>
      <c r="C609" s="3" t="s">
        <v>426</v>
      </c>
      <c r="D609" s="3" t="s">
        <v>58</v>
      </c>
      <c r="E609" s="3" t="s">
        <v>427</v>
      </c>
      <c r="F609" s="3" t="s">
        <v>141</v>
      </c>
      <c r="G609" s="3" t="s">
        <v>901</v>
      </c>
      <c r="H609" s="205">
        <v>4015</v>
      </c>
      <c r="I609" s="70">
        <v>3</v>
      </c>
      <c r="J609" s="206">
        <f>นครพนม!F27</f>
        <v>1314264.3799999999</v>
      </c>
      <c r="K609" s="207">
        <f>นครพนม!AP27</f>
        <v>1325293.81</v>
      </c>
      <c r="L609" s="208">
        <f>นครพนม!AQ27</f>
        <v>5095011.76</v>
      </c>
      <c r="M609" s="208">
        <f>นครพนม!AR27</f>
        <v>4742317.1300000008</v>
      </c>
      <c r="N609" s="3"/>
      <c r="O609" s="3"/>
      <c r="P609" s="3"/>
      <c r="Q609" s="77">
        <f t="shared" si="33"/>
        <v>352694.62999999896</v>
      </c>
      <c r="R609" s="78">
        <f t="shared" si="34"/>
        <v>1268.9942117061021</v>
      </c>
    </row>
    <row r="610" spans="1:18" ht="24.6" customHeight="1" x14ac:dyDescent="0.7">
      <c r="A610" s="70">
        <v>3</v>
      </c>
      <c r="B610" s="3" t="s">
        <v>38</v>
      </c>
      <c r="C610" s="3" t="s">
        <v>426</v>
      </c>
      <c r="D610" s="3" t="s">
        <v>58</v>
      </c>
      <c r="E610" s="3" t="s">
        <v>427</v>
      </c>
      <c r="F610" s="3" t="s">
        <v>141</v>
      </c>
      <c r="G610" s="3" t="s">
        <v>902</v>
      </c>
      <c r="H610" s="205">
        <v>2960</v>
      </c>
      <c r="I610" s="70">
        <v>2</v>
      </c>
      <c r="J610" s="206">
        <f>นครพนม!F28</f>
        <v>303741.15000000002</v>
      </c>
      <c r="K610" s="207">
        <f>นครพนม!AP28</f>
        <v>425533.48000000004</v>
      </c>
      <c r="L610" s="208">
        <f>นครพนม!AQ28</f>
        <v>3113490.2</v>
      </c>
      <c r="M610" s="208">
        <f>นครพนม!AR28</f>
        <v>2735970.93</v>
      </c>
      <c r="N610" s="3"/>
      <c r="O610" s="3"/>
      <c r="P610" s="3"/>
      <c r="Q610" s="77">
        <f t="shared" si="33"/>
        <v>377519.27</v>
      </c>
      <c r="R610" s="78">
        <f t="shared" si="34"/>
        <v>1051.8547972972974</v>
      </c>
    </row>
    <row r="611" spans="1:18" ht="24.6" customHeight="1" x14ac:dyDescent="0.7">
      <c r="A611" s="70">
        <v>4</v>
      </c>
      <c r="B611" s="3" t="s">
        <v>38</v>
      </c>
      <c r="C611" s="3" t="s">
        <v>426</v>
      </c>
      <c r="D611" s="3" t="s">
        <v>58</v>
      </c>
      <c r="E611" s="3" t="s">
        <v>427</v>
      </c>
      <c r="F611" s="3" t="s">
        <v>141</v>
      </c>
      <c r="G611" s="3" t="s">
        <v>903</v>
      </c>
      <c r="H611" s="205">
        <v>3363</v>
      </c>
      <c r="I611" s="70">
        <v>3</v>
      </c>
      <c r="J611" s="206">
        <f>นครพนม!F29</f>
        <v>898702.22</v>
      </c>
      <c r="K611" s="206">
        <f>นครพนม!AP29</f>
        <v>638869.08999999985</v>
      </c>
      <c r="L611" s="208">
        <f>นครพนม!AQ29</f>
        <v>3172001.95</v>
      </c>
      <c r="M611" s="208">
        <f>นครพนม!AR29</f>
        <v>3337690.0700000003</v>
      </c>
      <c r="N611" s="3"/>
      <c r="O611" s="3"/>
      <c r="P611" s="3"/>
      <c r="Q611" s="77">
        <f t="shared" si="33"/>
        <v>-165688.12000000011</v>
      </c>
      <c r="R611" s="78">
        <f t="shared" si="34"/>
        <v>943.20605114481123</v>
      </c>
    </row>
    <row r="612" spans="1:18" ht="24.6" customHeight="1" x14ac:dyDescent="0.7">
      <c r="A612" s="70">
        <v>5</v>
      </c>
      <c r="B612" s="3" t="s">
        <v>38</v>
      </c>
      <c r="C612" s="3" t="s">
        <v>426</v>
      </c>
      <c r="D612" s="3" t="s">
        <v>58</v>
      </c>
      <c r="E612" s="3" t="s">
        <v>427</v>
      </c>
      <c r="F612" s="3" t="s">
        <v>141</v>
      </c>
      <c r="G612" s="3" t="s">
        <v>904</v>
      </c>
      <c r="H612" s="205">
        <v>3862</v>
      </c>
      <c r="I612" s="70">
        <v>3</v>
      </c>
      <c r="J612" s="206">
        <f>นครพนม!F30</f>
        <v>692768.34</v>
      </c>
      <c r="K612" s="207">
        <f>นครพนม!AP30</f>
        <v>2143459.1500000004</v>
      </c>
      <c r="L612" s="208">
        <f>นครพนม!AQ30</f>
        <v>3426865.18</v>
      </c>
      <c r="M612" s="208">
        <f>นครพนม!AR30</f>
        <v>2608327.66</v>
      </c>
      <c r="N612" s="3"/>
      <c r="O612" s="3"/>
      <c r="P612" s="3"/>
      <c r="Q612" s="77">
        <f t="shared" si="33"/>
        <v>818537.52</v>
      </c>
      <c r="R612" s="78">
        <f t="shared" si="34"/>
        <v>887.32915069911962</v>
      </c>
    </row>
    <row r="613" spans="1:18" ht="24.6" customHeight="1" x14ac:dyDescent="0.7">
      <c r="A613" s="70">
        <v>6</v>
      </c>
      <c r="B613" s="3" t="s">
        <v>38</v>
      </c>
      <c r="C613" s="3" t="s">
        <v>426</v>
      </c>
      <c r="D613" s="3" t="s">
        <v>58</v>
      </c>
      <c r="E613" s="3" t="s">
        <v>427</v>
      </c>
      <c r="F613" s="3" t="s">
        <v>141</v>
      </c>
      <c r="G613" s="3" t="s">
        <v>905</v>
      </c>
      <c r="H613" s="205">
        <v>4449</v>
      </c>
      <c r="I613" s="70">
        <v>3</v>
      </c>
      <c r="J613" s="206">
        <f>นครพนม!F31</f>
        <v>445097.96</v>
      </c>
      <c r="K613" s="207">
        <f>นครพนม!AP31</f>
        <v>417162.41000000003</v>
      </c>
      <c r="L613" s="208">
        <f>นครพนม!AQ31</f>
        <v>4166807.17</v>
      </c>
      <c r="M613" s="208">
        <f>นครพนม!AR31</f>
        <v>2683035.3400000003</v>
      </c>
      <c r="N613" s="3"/>
      <c r="O613" s="3"/>
      <c r="P613" s="3"/>
      <c r="Q613" s="77">
        <f t="shared" si="33"/>
        <v>1483771.8299999996</v>
      </c>
      <c r="R613" s="78">
        <f t="shared" si="34"/>
        <v>936.5716273319847</v>
      </c>
    </row>
    <row r="614" spans="1:18" ht="24.6" customHeight="1" x14ac:dyDescent="0.7">
      <c r="A614" s="70">
        <v>7</v>
      </c>
      <c r="B614" s="3" t="s">
        <v>38</v>
      </c>
      <c r="C614" s="3" t="s">
        <v>426</v>
      </c>
      <c r="D614" s="3" t="s">
        <v>58</v>
      </c>
      <c r="E614" s="3" t="s">
        <v>427</v>
      </c>
      <c r="F614" s="3" t="s">
        <v>141</v>
      </c>
      <c r="G614" s="3" t="s">
        <v>906</v>
      </c>
      <c r="H614" s="231">
        <v>2114</v>
      </c>
      <c r="I614" s="70">
        <v>2</v>
      </c>
      <c r="J614" s="246">
        <f>นครพนม!F32</f>
        <v>508012.86</v>
      </c>
      <c r="K614" s="247">
        <f>นครพนม!AP32</f>
        <v>603999.83000000007</v>
      </c>
      <c r="L614" s="246">
        <f>นครพนม!AQ32</f>
        <v>1543040.71</v>
      </c>
      <c r="M614" s="246">
        <f>นครพนม!AR32</f>
        <v>1603026.67</v>
      </c>
      <c r="N614" s="3"/>
      <c r="O614" s="3"/>
      <c r="P614" s="3"/>
      <c r="Q614" s="196">
        <f t="shared" si="33"/>
        <v>-59985.959999999963</v>
      </c>
      <c r="R614" s="197">
        <f t="shared" si="34"/>
        <v>729.9151892147587</v>
      </c>
    </row>
    <row r="615" spans="1:18" ht="24.6" customHeight="1" x14ac:dyDescent="0.7">
      <c r="A615" s="70">
        <v>8</v>
      </c>
      <c r="B615" s="3" t="s">
        <v>38</v>
      </c>
      <c r="C615" s="3" t="s">
        <v>426</v>
      </c>
      <c r="D615" s="3" t="s">
        <v>58</v>
      </c>
      <c r="E615" s="3" t="s">
        <v>427</v>
      </c>
      <c r="F615" s="3" t="s">
        <v>141</v>
      </c>
      <c r="G615" s="3" t="s">
        <v>907</v>
      </c>
      <c r="H615" s="205">
        <v>2727</v>
      </c>
      <c r="I615" s="70">
        <v>2</v>
      </c>
      <c r="J615" s="206">
        <f>นครพนม!F33</f>
        <v>601429.89</v>
      </c>
      <c r="K615" s="207">
        <f>นครพนม!AP33</f>
        <v>825314.77</v>
      </c>
      <c r="L615" s="208">
        <f>นครพนม!AQ33</f>
        <v>1263490.1199999999</v>
      </c>
      <c r="M615" s="208">
        <f>นครพนม!AR33</f>
        <v>1459896.61</v>
      </c>
      <c r="N615" s="3"/>
      <c r="O615" s="3"/>
      <c r="P615" s="3"/>
      <c r="Q615" s="77">
        <f t="shared" si="33"/>
        <v>-196406.49000000022</v>
      </c>
      <c r="R615" s="78">
        <f t="shared" si="34"/>
        <v>463.32604327099369</v>
      </c>
    </row>
    <row r="616" spans="1:18" ht="24.6" customHeight="1" x14ac:dyDescent="0.7">
      <c r="A616" s="209">
        <v>2</v>
      </c>
      <c r="B616" s="210" t="s">
        <v>38</v>
      </c>
      <c r="C616" s="210"/>
      <c r="D616" s="210"/>
      <c r="E616" s="210" t="s">
        <v>56</v>
      </c>
      <c r="F616" s="210"/>
      <c r="G616" s="210" t="s">
        <v>429</v>
      </c>
      <c r="H616" s="213">
        <f>SUM(H608:H615)</f>
        <v>23490</v>
      </c>
      <c r="I616" s="209"/>
      <c r="J616" s="212">
        <f>SUM(J608:J615)</f>
        <v>4764016.8</v>
      </c>
      <c r="K616" s="228">
        <f>SUM(K608:K615)</f>
        <v>6379632.540000001</v>
      </c>
      <c r="L616" s="212">
        <f>SUM(L608:L615)</f>
        <v>21780707.09</v>
      </c>
      <c r="M616" s="212">
        <f>SUM(M608:M615)</f>
        <v>19170264.41</v>
      </c>
      <c r="N616" s="210">
        <v>7</v>
      </c>
      <c r="O616" s="210">
        <v>7</v>
      </c>
      <c r="P616" s="210">
        <f>N616-O616</f>
        <v>0</v>
      </c>
      <c r="Q616" s="77">
        <f t="shared" si="33"/>
        <v>2610442.6799999997</v>
      </c>
      <c r="R616" s="78">
        <f>L616/H616</f>
        <v>927.2331668795232</v>
      </c>
    </row>
    <row r="617" spans="1:18" ht="24.6" customHeight="1" x14ac:dyDescent="0.7">
      <c r="A617" s="70">
        <v>1</v>
      </c>
      <c r="B617" s="3" t="s">
        <v>38</v>
      </c>
      <c r="C617" s="3" t="s">
        <v>430</v>
      </c>
      <c r="D617" s="3" t="s">
        <v>63</v>
      </c>
      <c r="E617" s="3" t="s">
        <v>431</v>
      </c>
      <c r="F617" s="3" t="s">
        <v>171</v>
      </c>
      <c r="G617" s="3" t="s">
        <v>432</v>
      </c>
      <c r="H617" s="205"/>
      <c r="I617" s="70"/>
      <c r="J617" s="206"/>
      <c r="K617" s="207"/>
      <c r="L617" s="208"/>
      <c r="M617" s="208"/>
      <c r="N617" s="3"/>
      <c r="O617" s="3"/>
      <c r="P617" s="3"/>
    </row>
    <row r="618" spans="1:18" ht="24.6" customHeight="1" x14ac:dyDescent="0.7">
      <c r="A618" s="70">
        <v>2</v>
      </c>
      <c r="B618" s="3" t="s">
        <v>38</v>
      </c>
      <c r="C618" s="3" t="s">
        <v>430</v>
      </c>
      <c r="D618" s="3" t="s">
        <v>63</v>
      </c>
      <c r="E618" s="3" t="s">
        <v>431</v>
      </c>
      <c r="F618" s="3" t="s">
        <v>141</v>
      </c>
      <c r="G618" s="3" t="s">
        <v>908</v>
      </c>
      <c r="H618" s="205">
        <v>3561</v>
      </c>
      <c r="I618" s="70">
        <v>3</v>
      </c>
      <c r="J618" s="206">
        <f>นครพนม!F34</f>
        <v>358238.89</v>
      </c>
      <c r="K618" s="207">
        <f>นครพนม!AP34</f>
        <v>559446.79</v>
      </c>
      <c r="L618" s="208">
        <f>นครพนม!AQ34</f>
        <v>1708409.99</v>
      </c>
      <c r="M618" s="208">
        <f>นครพนม!AR34</f>
        <v>1983267.96</v>
      </c>
      <c r="N618" s="3"/>
      <c r="O618" s="3"/>
      <c r="P618" s="3"/>
      <c r="Q618" s="77">
        <f t="shared" si="33"/>
        <v>-274857.96999999997</v>
      </c>
      <c r="R618" s="78">
        <f t="shared" si="34"/>
        <v>479.7556837966863</v>
      </c>
    </row>
    <row r="619" spans="1:18" ht="24.6" customHeight="1" x14ac:dyDescent="0.7">
      <c r="A619" s="70">
        <v>3</v>
      </c>
      <c r="B619" s="3" t="s">
        <v>38</v>
      </c>
      <c r="C619" s="3" t="s">
        <v>430</v>
      </c>
      <c r="D619" s="3" t="s">
        <v>63</v>
      </c>
      <c r="E619" s="3" t="s">
        <v>431</v>
      </c>
      <c r="F619" s="3" t="s">
        <v>141</v>
      </c>
      <c r="G619" s="3" t="s">
        <v>909</v>
      </c>
      <c r="H619" s="205">
        <v>4235</v>
      </c>
      <c r="I619" s="70">
        <v>3</v>
      </c>
      <c r="J619" s="206">
        <f>นครพนม!F35</f>
        <v>994297.67</v>
      </c>
      <c r="K619" s="207">
        <f>นครพนม!AP35</f>
        <v>1835945.8199999998</v>
      </c>
      <c r="L619" s="208">
        <f>นครพนม!AQ35</f>
        <v>2903331.54</v>
      </c>
      <c r="M619" s="208">
        <f>นครพนม!AR35</f>
        <v>2861081.7</v>
      </c>
      <c r="N619" s="3"/>
      <c r="O619" s="3"/>
      <c r="P619" s="3"/>
      <c r="Q619" s="77">
        <f t="shared" si="33"/>
        <v>42249.839999999851</v>
      </c>
      <c r="R619" s="78">
        <f t="shared" si="34"/>
        <v>685.55644391971668</v>
      </c>
    </row>
    <row r="620" spans="1:18" ht="24.6" customHeight="1" x14ac:dyDescent="0.7">
      <c r="A620" s="70">
        <v>4</v>
      </c>
      <c r="B620" s="3" t="s">
        <v>38</v>
      </c>
      <c r="C620" s="3" t="s">
        <v>430</v>
      </c>
      <c r="D620" s="3" t="s">
        <v>63</v>
      </c>
      <c r="E620" s="3" t="s">
        <v>431</v>
      </c>
      <c r="F620" s="3" t="s">
        <v>141</v>
      </c>
      <c r="G620" s="3" t="s">
        <v>910</v>
      </c>
      <c r="H620" s="205">
        <v>1123</v>
      </c>
      <c r="I620" s="70">
        <v>1</v>
      </c>
      <c r="J620" s="206">
        <f>นครพนม!F36</f>
        <v>788199.45</v>
      </c>
      <c r="K620" s="207">
        <f>นครพนม!AP36</f>
        <v>933150.24999999988</v>
      </c>
      <c r="L620" s="208">
        <f>นครพนม!AQ36</f>
        <v>2385267.58</v>
      </c>
      <c r="M620" s="208">
        <f>นครพนม!AR36</f>
        <v>2325090.3600000003</v>
      </c>
      <c r="N620" s="3"/>
      <c r="O620" s="3"/>
      <c r="P620" s="3"/>
      <c r="Q620" s="77">
        <f t="shared" si="33"/>
        <v>60177.219999999739</v>
      </c>
      <c r="R620" s="78">
        <f t="shared" si="34"/>
        <v>2124.0138735529831</v>
      </c>
    </row>
    <row r="621" spans="1:18" ht="24.6" customHeight="1" x14ac:dyDescent="0.7">
      <c r="A621" s="70">
        <v>5</v>
      </c>
      <c r="B621" s="3" t="s">
        <v>38</v>
      </c>
      <c r="C621" s="3" t="s">
        <v>430</v>
      </c>
      <c r="D621" s="3" t="s">
        <v>63</v>
      </c>
      <c r="E621" s="3" t="s">
        <v>431</v>
      </c>
      <c r="F621" s="3" t="s">
        <v>141</v>
      </c>
      <c r="G621" s="3" t="s">
        <v>911</v>
      </c>
      <c r="H621" s="205">
        <v>1984</v>
      </c>
      <c r="I621" s="70">
        <v>2</v>
      </c>
      <c r="J621" s="206">
        <f>นครพนม!F37</f>
        <v>1062088.3799999999</v>
      </c>
      <c r="K621" s="207">
        <f>นครพนม!AP37</f>
        <v>1252708.25</v>
      </c>
      <c r="L621" s="208">
        <f>นครพนม!AQ37</f>
        <v>1883359.2700000003</v>
      </c>
      <c r="M621" s="208">
        <f>นครพนม!AR37</f>
        <v>1691089.9600000002</v>
      </c>
      <c r="N621" s="3"/>
      <c r="O621" s="3"/>
      <c r="P621" s="3"/>
      <c r="Q621" s="77">
        <f t="shared" si="33"/>
        <v>192269.31000000006</v>
      </c>
      <c r="R621" s="78">
        <f t="shared" si="34"/>
        <v>949.27382560483886</v>
      </c>
    </row>
    <row r="622" spans="1:18" ht="24.6" customHeight="1" x14ac:dyDescent="0.7">
      <c r="A622" s="70">
        <v>6</v>
      </c>
      <c r="B622" s="3" t="s">
        <v>38</v>
      </c>
      <c r="C622" s="3" t="s">
        <v>430</v>
      </c>
      <c r="D622" s="3" t="s">
        <v>63</v>
      </c>
      <c r="E622" s="3" t="s">
        <v>431</v>
      </c>
      <c r="F622" s="3" t="s">
        <v>141</v>
      </c>
      <c r="G622" s="3" t="s">
        <v>912</v>
      </c>
      <c r="H622" s="205">
        <v>2515</v>
      </c>
      <c r="I622" s="70">
        <v>2</v>
      </c>
      <c r="J622" s="206">
        <f>นครพนม!F38</f>
        <v>448855.84</v>
      </c>
      <c r="K622" s="207">
        <f>นครพนม!AP38</f>
        <v>1092630.2600000002</v>
      </c>
      <c r="L622" s="208">
        <f>นครพนม!AQ38</f>
        <v>2561460.8199999998</v>
      </c>
      <c r="M622" s="208">
        <f>นครพนม!AR38</f>
        <v>2212249.87</v>
      </c>
      <c r="N622" s="3"/>
      <c r="O622" s="3"/>
      <c r="P622" s="3"/>
      <c r="Q622" s="77">
        <f t="shared" si="33"/>
        <v>349210.94999999972</v>
      </c>
      <c r="R622" s="78">
        <f t="shared" si="34"/>
        <v>1018.4734870775347</v>
      </c>
    </row>
    <row r="623" spans="1:18" ht="24.6" customHeight="1" x14ac:dyDescent="0.7">
      <c r="A623" s="70">
        <v>7</v>
      </c>
      <c r="B623" s="3" t="s">
        <v>38</v>
      </c>
      <c r="C623" s="3" t="s">
        <v>430</v>
      </c>
      <c r="D623" s="3" t="s">
        <v>63</v>
      </c>
      <c r="E623" s="3" t="s">
        <v>431</v>
      </c>
      <c r="F623" s="3" t="s">
        <v>141</v>
      </c>
      <c r="G623" s="3" t="s">
        <v>913</v>
      </c>
      <c r="H623" s="205">
        <v>2195</v>
      </c>
      <c r="I623" s="70">
        <v>2</v>
      </c>
      <c r="J623" s="206">
        <f>นครพนม!F39</f>
        <v>396893</v>
      </c>
      <c r="K623" s="207">
        <f>นครพนม!AP39</f>
        <v>1067906.8</v>
      </c>
      <c r="L623" s="208">
        <f>นครพนม!AQ39</f>
        <v>2259644.58</v>
      </c>
      <c r="M623" s="208">
        <f>นครพนม!AR39</f>
        <v>2070610.41</v>
      </c>
      <c r="N623" s="3"/>
      <c r="O623" s="3"/>
      <c r="P623" s="3"/>
      <c r="Q623" s="77">
        <f t="shared" si="33"/>
        <v>189034.17000000016</v>
      </c>
      <c r="R623" s="78">
        <f t="shared" si="34"/>
        <v>1029.4508337129841</v>
      </c>
    </row>
    <row r="624" spans="1:18" ht="24.6" customHeight="1" x14ac:dyDescent="0.7">
      <c r="A624" s="70">
        <v>8</v>
      </c>
      <c r="B624" s="3" t="s">
        <v>38</v>
      </c>
      <c r="C624" s="3" t="s">
        <v>430</v>
      </c>
      <c r="D624" s="3" t="s">
        <v>63</v>
      </c>
      <c r="E624" s="3" t="s">
        <v>431</v>
      </c>
      <c r="F624" s="3" t="s">
        <v>141</v>
      </c>
      <c r="G624" s="3" t="s">
        <v>914</v>
      </c>
      <c r="H624" s="205">
        <v>2880</v>
      </c>
      <c r="I624" s="70">
        <v>2</v>
      </c>
      <c r="J624" s="206">
        <f>นครพนม!F40</f>
        <v>670192.93999999994</v>
      </c>
      <c r="K624" s="207">
        <f>นครพนม!AP40</f>
        <v>725683.59</v>
      </c>
      <c r="L624" s="208">
        <f>นครพนม!AQ40</f>
        <v>2187149.7800000003</v>
      </c>
      <c r="M624" s="208">
        <f>นครพนม!AR40</f>
        <v>3006517.7399999998</v>
      </c>
      <c r="N624" s="3"/>
      <c r="O624" s="3"/>
      <c r="P624" s="3"/>
      <c r="Q624" s="77">
        <f t="shared" si="33"/>
        <v>-819367.9599999995</v>
      </c>
      <c r="R624" s="78">
        <f t="shared" si="34"/>
        <v>759.42700694444454</v>
      </c>
    </row>
    <row r="625" spans="1:18" ht="24.6" customHeight="1" x14ac:dyDescent="0.7">
      <c r="A625" s="70">
        <v>9</v>
      </c>
      <c r="B625" s="3" t="s">
        <v>38</v>
      </c>
      <c r="C625" s="3" t="s">
        <v>430</v>
      </c>
      <c r="D625" s="3" t="s">
        <v>63</v>
      </c>
      <c r="E625" s="3" t="s">
        <v>431</v>
      </c>
      <c r="F625" s="3" t="s">
        <v>141</v>
      </c>
      <c r="G625" s="3" t="s">
        <v>915</v>
      </c>
      <c r="H625" s="205">
        <v>2008</v>
      </c>
      <c r="I625" s="70">
        <v>2</v>
      </c>
      <c r="J625" s="206">
        <f>นครพนม!F41</f>
        <v>212131.9</v>
      </c>
      <c r="K625" s="207">
        <f>นครพนม!AP41</f>
        <v>259822.89</v>
      </c>
      <c r="L625" s="208">
        <f>นครพนม!AQ41</f>
        <v>1209857.03</v>
      </c>
      <c r="M625" s="208">
        <f>นครพนม!AR41</f>
        <v>985603.46</v>
      </c>
      <c r="N625" s="3"/>
      <c r="O625" s="3"/>
      <c r="P625" s="3"/>
      <c r="Q625" s="77">
        <f t="shared" si="33"/>
        <v>224253.57000000007</v>
      </c>
      <c r="R625" s="78">
        <f t="shared" si="34"/>
        <v>602.51844123505975</v>
      </c>
    </row>
    <row r="626" spans="1:18" ht="24.6" customHeight="1" x14ac:dyDescent="0.7">
      <c r="A626" s="70">
        <v>10</v>
      </c>
      <c r="B626" s="3" t="s">
        <v>38</v>
      </c>
      <c r="C626" s="3" t="s">
        <v>430</v>
      </c>
      <c r="D626" s="3" t="s">
        <v>63</v>
      </c>
      <c r="E626" s="3" t="s">
        <v>431</v>
      </c>
      <c r="F626" s="3" t="s">
        <v>141</v>
      </c>
      <c r="G626" s="3" t="s">
        <v>916</v>
      </c>
      <c r="H626" s="205">
        <v>1706</v>
      </c>
      <c r="I626" s="70">
        <v>2</v>
      </c>
      <c r="J626" s="206">
        <f>นครพนม!F42</f>
        <v>318841.89</v>
      </c>
      <c r="K626" s="207">
        <f>นครพนม!AP42</f>
        <v>821631.34</v>
      </c>
      <c r="L626" s="208">
        <f>นครพนม!AQ42</f>
        <v>1237561.33</v>
      </c>
      <c r="M626" s="208">
        <f>นครพนม!AR42</f>
        <v>1053245.05</v>
      </c>
      <c r="N626" s="3"/>
      <c r="O626" s="3"/>
      <c r="P626" s="3"/>
      <c r="Q626" s="77">
        <f t="shared" si="33"/>
        <v>184316.28000000003</v>
      </c>
      <c r="R626" s="78">
        <f t="shared" si="34"/>
        <v>725.41695779601412</v>
      </c>
    </row>
    <row r="627" spans="1:18" ht="24.6" customHeight="1" x14ac:dyDescent="0.7">
      <c r="A627" s="70">
        <v>11</v>
      </c>
      <c r="B627" s="3" t="s">
        <v>38</v>
      </c>
      <c r="C627" s="3" t="s">
        <v>430</v>
      </c>
      <c r="D627" s="3" t="s">
        <v>63</v>
      </c>
      <c r="E627" s="3" t="s">
        <v>431</v>
      </c>
      <c r="F627" s="3" t="s">
        <v>141</v>
      </c>
      <c r="G627" s="3" t="s">
        <v>917</v>
      </c>
      <c r="H627" s="205">
        <v>1846</v>
      </c>
      <c r="I627" s="70">
        <v>2</v>
      </c>
      <c r="J627" s="206">
        <f>นครพนม!F43</f>
        <v>152880.06</v>
      </c>
      <c r="K627" s="207">
        <f>นครพนม!AP43</f>
        <v>476551.32000000007</v>
      </c>
      <c r="L627" s="208">
        <f>นครพนม!AQ43</f>
        <v>1922166.6099999999</v>
      </c>
      <c r="M627" s="208">
        <f>นครพนม!AR43</f>
        <v>1952733.11</v>
      </c>
      <c r="N627" s="3"/>
      <c r="O627" s="3"/>
      <c r="P627" s="3"/>
      <c r="Q627" s="77">
        <f t="shared" si="33"/>
        <v>-30566.500000000233</v>
      </c>
      <c r="R627" s="78">
        <f t="shared" si="34"/>
        <v>1041.2603521126759</v>
      </c>
    </row>
    <row r="628" spans="1:18" ht="24.6" customHeight="1" x14ac:dyDescent="0.7">
      <c r="A628" s="70">
        <v>12</v>
      </c>
      <c r="B628" s="3" t="s">
        <v>38</v>
      </c>
      <c r="C628" s="3" t="s">
        <v>430</v>
      </c>
      <c r="D628" s="3" t="s">
        <v>63</v>
      </c>
      <c r="E628" s="3" t="s">
        <v>431</v>
      </c>
      <c r="F628" s="3" t="s">
        <v>141</v>
      </c>
      <c r="G628" s="3" t="s">
        <v>918</v>
      </c>
      <c r="H628" s="205">
        <v>2707</v>
      </c>
      <c r="I628" s="70">
        <v>2</v>
      </c>
      <c r="J628" s="206">
        <f>นครพนม!F44</f>
        <v>448294.72</v>
      </c>
      <c r="K628" s="207">
        <f>นครพนม!AP44</f>
        <v>538872.64999999991</v>
      </c>
      <c r="L628" s="208">
        <f>นครพนม!AQ44</f>
        <v>1897518.76</v>
      </c>
      <c r="M628" s="208">
        <f>นครพนม!AR44</f>
        <v>1787779.8</v>
      </c>
      <c r="N628" s="3"/>
      <c r="O628" s="3"/>
      <c r="P628" s="3"/>
      <c r="Q628" s="77">
        <f t="shared" si="33"/>
        <v>109738.95999999996</v>
      </c>
      <c r="R628" s="78">
        <f t="shared" si="34"/>
        <v>700.96740302918363</v>
      </c>
    </row>
    <row r="629" spans="1:18" ht="24.6" customHeight="1" x14ac:dyDescent="0.7">
      <c r="A629" s="70">
        <v>13</v>
      </c>
      <c r="B629" s="3" t="s">
        <v>38</v>
      </c>
      <c r="C629" s="3" t="s">
        <v>430</v>
      </c>
      <c r="D629" s="3" t="s">
        <v>63</v>
      </c>
      <c r="E629" s="3" t="s">
        <v>431</v>
      </c>
      <c r="F629" s="3" t="s">
        <v>141</v>
      </c>
      <c r="G629" s="3" t="s">
        <v>919</v>
      </c>
      <c r="H629" s="205">
        <v>2688</v>
      </c>
      <c r="I629" s="70">
        <v>2</v>
      </c>
      <c r="J629" s="206">
        <f>นครพนม!F45</f>
        <v>634179.15</v>
      </c>
      <c r="K629" s="207">
        <f>นครพนม!AP45</f>
        <v>1171512.44</v>
      </c>
      <c r="L629" s="208">
        <f>นครพนม!AQ45</f>
        <v>3058257.9699999997</v>
      </c>
      <c r="M629" s="208">
        <f>นครพนม!AR45</f>
        <v>2734107.2800000003</v>
      </c>
      <c r="N629" s="3"/>
      <c r="O629" s="3"/>
      <c r="P629" s="3"/>
      <c r="Q629" s="77">
        <f t="shared" si="33"/>
        <v>324150.68999999948</v>
      </c>
      <c r="R629" s="78">
        <f t="shared" si="34"/>
        <v>1137.7447805059523</v>
      </c>
    </row>
    <row r="630" spans="1:18" ht="24.6" customHeight="1" x14ac:dyDescent="0.7">
      <c r="A630" s="70">
        <v>14</v>
      </c>
      <c r="B630" s="3" t="s">
        <v>38</v>
      </c>
      <c r="C630" s="3" t="s">
        <v>430</v>
      </c>
      <c r="D630" s="3" t="s">
        <v>63</v>
      </c>
      <c r="E630" s="3" t="s">
        <v>431</v>
      </c>
      <c r="F630" s="3" t="s">
        <v>141</v>
      </c>
      <c r="G630" s="3" t="s">
        <v>920</v>
      </c>
      <c r="H630" s="205">
        <v>2663</v>
      </c>
      <c r="I630" s="70">
        <v>2</v>
      </c>
      <c r="J630" s="206">
        <f>นครพนม!F46</f>
        <v>181349.68</v>
      </c>
      <c r="K630" s="207">
        <f>นครพนม!AP46</f>
        <v>892815.02</v>
      </c>
      <c r="L630" s="208">
        <f>นครพนม!AQ46</f>
        <v>2516910.61</v>
      </c>
      <c r="M630" s="208">
        <f>นครพนม!AR46</f>
        <v>2425593.3199999998</v>
      </c>
      <c r="N630" s="3"/>
      <c r="O630" s="3"/>
      <c r="P630" s="3"/>
      <c r="Q630" s="77">
        <f t="shared" si="33"/>
        <v>91317.290000000037</v>
      </c>
      <c r="R630" s="78">
        <f t="shared" si="34"/>
        <v>945.14104769057451</v>
      </c>
    </row>
    <row r="631" spans="1:18" ht="24.6" customHeight="1" x14ac:dyDescent="0.7">
      <c r="A631" s="70">
        <v>15</v>
      </c>
      <c r="B631" s="3" t="s">
        <v>38</v>
      </c>
      <c r="C631" s="3" t="s">
        <v>430</v>
      </c>
      <c r="D631" s="3" t="s">
        <v>63</v>
      </c>
      <c r="E631" s="3" t="s">
        <v>431</v>
      </c>
      <c r="F631" s="3" t="s">
        <v>141</v>
      </c>
      <c r="G631" s="3" t="s">
        <v>921</v>
      </c>
      <c r="H631" s="205">
        <v>1880</v>
      </c>
      <c r="I631" s="70">
        <v>2</v>
      </c>
      <c r="J631" s="206">
        <f>นครพนม!F47</f>
        <v>386363.87</v>
      </c>
      <c r="K631" s="207">
        <f>นครพนม!AP47</f>
        <v>557242.75999999989</v>
      </c>
      <c r="L631" s="208">
        <f>นครพนม!AQ47</f>
        <v>1216876.6499999999</v>
      </c>
      <c r="M631" s="208">
        <f>นครพนม!AR47</f>
        <v>1701664.3399999999</v>
      </c>
      <c r="N631" s="3"/>
      <c r="O631" s="3"/>
      <c r="P631" s="3"/>
      <c r="Q631" s="77">
        <f t="shared" si="33"/>
        <v>-484787.68999999994</v>
      </c>
      <c r="R631" s="78">
        <f t="shared" si="34"/>
        <v>647.27481382978715</v>
      </c>
    </row>
    <row r="632" spans="1:18" ht="24.6" customHeight="1" x14ac:dyDescent="0.7">
      <c r="A632" s="189">
        <v>16</v>
      </c>
      <c r="B632" s="40" t="s">
        <v>38</v>
      </c>
      <c r="C632" s="40" t="s">
        <v>430</v>
      </c>
      <c r="D632" s="40" t="s">
        <v>63</v>
      </c>
      <c r="E632" s="40" t="s">
        <v>431</v>
      </c>
      <c r="F632" s="40" t="s">
        <v>141</v>
      </c>
      <c r="G632" s="40" t="s">
        <v>922</v>
      </c>
      <c r="H632" s="214">
        <v>2375</v>
      </c>
      <c r="I632" s="189">
        <v>2</v>
      </c>
      <c r="J632" s="206">
        <f>นครพนม!F48</f>
        <v>127466.88</v>
      </c>
      <c r="K632" s="207">
        <f>นครพนม!AP48</f>
        <v>254610.38</v>
      </c>
      <c r="L632" s="208">
        <f>นครพนม!AQ48</f>
        <v>1222360.2200000002</v>
      </c>
      <c r="M632" s="208">
        <f>นครพนม!AR48</f>
        <v>1335833.01</v>
      </c>
      <c r="N632" s="3"/>
      <c r="O632" s="3"/>
      <c r="P632" s="3"/>
      <c r="Q632" s="77">
        <f t="shared" si="33"/>
        <v>-113472.7899999998</v>
      </c>
      <c r="R632" s="78">
        <f t="shared" si="34"/>
        <v>514.6779873684211</v>
      </c>
    </row>
    <row r="633" spans="1:18" ht="24.6" customHeight="1" x14ac:dyDescent="0.7">
      <c r="A633" s="189">
        <v>17</v>
      </c>
      <c r="B633" s="40" t="s">
        <v>38</v>
      </c>
      <c r="C633" s="40" t="s">
        <v>430</v>
      </c>
      <c r="D633" s="40" t="s">
        <v>63</v>
      </c>
      <c r="E633" s="40" t="s">
        <v>431</v>
      </c>
      <c r="F633" s="40" t="s">
        <v>141</v>
      </c>
      <c r="G633" s="40" t="s">
        <v>923</v>
      </c>
      <c r="H633" s="214">
        <v>1804</v>
      </c>
      <c r="I633" s="189">
        <v>2</v>
      </c>
      <c r="J633" s="206">
        <f>นครพนม!F49</f>
        <v>156255.41</v>
      </c>
      <c r="K633" s="207">
        <f>นครพนม!AP49</f>
        <v>783954.17</v>
      </c>
      <c r="L633" s="208">
        <f>นครพนม!AQ49</f>
        <v>1343016.0499999998</v>
      </c>
      <c r="M633" s="208">
        <f>นครพนม!AR49</f>
        <v>1367246.15</v>
      </c>
      <c r="N633" s="3"/>
      <c r="O633" s="3"/>
      <c r="P633" s="3"/>
      <c r="Q633" s="77">
        <f t="shared" si="33"/>
        <v>-24230.100000000093</v>
      </c>
      <c r="R633" s="78">
        <f t="shared" si="34"/>
        <v>744.46565964523268</v>
      </c>
    </row>
    <row r="634" spans="1:18" ht="24.6" customHeight="1" x14ac:dyDescent="0.7">
      <c r="A634" s="209">
        <v>3</v>
      </c>
      <c r="B634" s="210" t="s">
        <v>38</v>
      </c>
      <c r="C634" s="210"/>
      <c r="D634" s="210"/>
      <c r="E634" s="210" t="s">
        <v>56</v>
      </c>
      <c r="F634" s="210"/>
      <c r="G634" s="210" t="s">
        <v>433</v>
      </c>
      <c r="H634" s="213">
        <f>SUM(H617:H633)</f>
        <v>38170</v>
      </c>
      <c r="I634" s="209"/>
      <c r="J634" s="212">
        <f>SUM(J617:J633)</f>
        <v>7336529.7299999995</v>
      </c>
      <c r="K634" s="212">
        <f>SUM(K617:K633)</f>
        <v>13224484.729999999</v>
      </c>
      <c r="L634" s="212">
        <f>SUM(L617:L633)</f>
        <v>31513148.789999999</v>
      </c>
      <c r="M634" s="212">
        <f>SUM(M617:M633)</f>
        <v>31493713.520000003</v>
      </c>
      <c r="N634" s="210">
        <v>16</v>
      </c>
      <c r="O634" s="210">
        <v>16</v>
      </c>
      <c r="P634" s="210">
        <f>N634-O634</f>
        <v>0</v>
      </c>
      <c r="Q634" s="77">
        <f t="shared" si="33"/>
        <v>19435.269999995828</v>
      </c>
      <c r="R634" s="78">
        <f>L634/H634</f>
        <v>825.59991590254128</v>
      </c>
    </row>
    <row r="635" spans="1:18" ht="24.6" customHeight="1" x14ac:dyDescent="0.7">
      <c r="A635" s="70">
        <v>1</v>
      </c>
      <c r="B635" s="3" t="s">
        <v>38</v>
      </c>
      <c r="C635" s="3" t="s">
        <v>434</v>
      </c>
      <c r="D635" s="3" t="s">
        <v>68</v>
      </c>
      <c r="E635" s="3" t="s">
        <v>435</v>
      </c>
      <c r="F635" s="3" t="s">
        <v>171</v>
      </c>
      <c r="G635" s="3" t="s">
        <v>436</v>
      </c>
      <c r="H635" s="205"/>
      <c r="I635" s="70"/>
      <c r="J635" s="206"/>
      <c r="K635" s="207"/>
      <c r="L635" s="208"/>
      <c r="M635" s="208"/>
      <c r="N635" s="3"/>
      <c r="O635" s="3"/>
      <c r="P635" s="3"/>
    </row>
    <row r="636" spans="1:18" ht="24.6" customHeight="1" x14ac:dyDescent="0.7">
      <c r="A636" s="70">
        <v>2</v>
      </c>
      <c r="B636" s="3" t="s">
        <v>38</v>
      </c>
      <c r="C636" s="3" t="s">
        <v>434</v>
      </c>
      <c r="D636" s="3" t="s">
        <v>68</v>
      </c>
      <c r="E636" s="3" t="s">
        <v>435</v>
      </c>
      <c r="F636" s="3" t="s">
        <v>141</v>
      </c>
      <c r="G636" s="3" t="s">
        <v>924</v>
      </c>
      <c r="H636" s="205">
        <v>2423</v>
      </c>
      <c r="I636" s="70">
        <v>2</v>
      </c>
      <c r="J636" s="206">
        <f>นครพนม!F50</f>
        <v>362446.52</v>
      </c>
      <c r="K636" s="207">
        <f>นครพนม!AP50</f>
        <v>481975.14</v>
      </c>
      <c r="L636" s="208">
        <f>นครพนม!AQ50</f>
        <v>2743625.3200000003</v>
      </c>
      <c r="M636" s="208">
        <f>นครพนม!AR50</f>
        <v>2587281.02</v>
      </c>
      <c r="N636" s="3"/>
      <c r="O636" s="3"/>
      <c r="P636" s="3"/>
      <c r="Q636" s="77">
        <f t="shared" si="33"/>
        <v>156344.30000000028</v>
      </c>
      <c r="R636" s="78">
        <f t="shared" si="34"/>
        <v>1132.3257614527447</v>
      </c>
    </row>
    <row r="637" spans="1:18" ht="24.6" customHeight="1" x14ac:dyDescent="0.7">
      <c r="A637" s="70">
        <v>3</v>
      </c>
      <c r="B637" s="3" t="s">
        <v>38</v>
      </c>
      <c r="C637" s="3" t="s">
        <v>434</v>
      </c>
      <c r="D637" s="3" t="s">
        <v>68</v>
      </c>
      <c r="E637" s="3" t="s">
        <v>435</v>
      </c>
      <c r="F637" s="3" t="s">
        <v>141</v>
      </c>
      <c r="G637" s="3" t="s">
        <v>925</v>
      </c>
      <c r="H637" s="205">
        <v>1424</v>
      </c>
      <c r="I637" s="70">
        <v>1</v>
      </c>
      <c r="J637" s="206">
        <f>นครพนม!F51</f>
        <v>101964.92</v>
      </c>
      <c r="K637" s="207">
        <f>นครพนม!AP51</f>
        <v>110981.75</v>
      </c>
      <c r="L637" s="208">
        <f>นครพนม!AQ51</f>
        <v>1588082.54</v>
      </c>
      <c r="M637" s="208">
        <f>นครพนม!AR51</f>
        <v>1530172.4799999997</v>
      </c>
      <c r="N637" s="3"/>
      <c r="O637" s="3"/>
      <c r="P637" s="3"/>
      <c r="Q637" s="77">
        <f t="shared" si="33"/>
        <v>57910.060000000289</v>
      </c>
      <c r="R637" s="78">
        <f t="shared" si="34"/>
        <v>1115.2265028089887</v>
      </c>
    </row>
    <row r="638" spans="1:18" ht="24.6" customHeight="1" x14ac:dyDescent="0.7">
      <c r="A638" s="70">
        <v>4</v>
      </c>
      <c r="B638" s="3" t="s">
        <v>38</v>
      </c>
      <c r="C638" s="3" t="s">
        <v>434</v>
      </c>
      <c r="D638" s="3" t="s">
        <v>68</v>
      </c>
      <c r="E638" s="3" t="s">
        <v>435</v>
      </c>
      <c r="F638" s="3" t="s">
        <v>141</v>
      </c>
      <c r="G638" s="3" t="s">
        <v>926</v>
      </c>
      <c r="H638" s="205">
        <v>2385</v>
      </c>
      <c r="I638" s="70">
        <v>2</v>
      </c>
      <c r="J638" s="206">
        <f>นครพนม!F52</f>
        <v>75394.64</v>
      </c>
      <c r="K638" s="207">
        <f>นครพนม!AP52</f>
        <v>123942.15</v>
      </c>
      <c r="L638" s="208">
        <f>นครพนม!AQ52</f>
        <v>814825.27</v>
      </c>
      <c r="M638" s="208">
        <f>นครพนม!AR52</f>
        <v>856125.96</v>
      </c>
      <c r="N638" s="3"/>
      <c r="O638" s="3"/>
      <c r="P638" s="3"/>
      <c r="Q638" s="77">
        <f t="shared" si="33"/>
        <v>-41300.689999999944</v>
      </c>
      <c r="R638" s="78">
        <f t="shared" si="34"/>
        <v>341.64581551362681</v>
      </c>
    </row>
    <row r="639" spans="1:18" ht="24.6" customHeight="1" x14ac:dyDescent="0.7">
      <c r="A639" s="70">
        <v>5</v>
      </c>
      <c r="B639" s="3" t="s">
        <v>38</v>
      </c>
      <c r="C639" s="3" t="s">
        <v>434</v>
      </c>
      <c r="D639" s="3" t="s">
        <v>68</v>
      </c>
      <c r="E639" s="3" t="s">
        <v>435</v>
      </c>
      <c r="F639" s="3" t="s">
        <v>141</v>
      </c>
      <c r="G639" s="3" t="s">
        <v>927</v>
      </c>
      <c r="H639" s="205">
        <v>1462</v>
      </c>
      <c r="I639" s="70">
        <v>1</v>
      </c>
      <c r="J639" s="206">
        <f>นครพนม!F53</f>
        <v>496562.72</v>
      </c>
      <c r="K639" s="207">
        <f>นครพนม!AP53</f>
        <v>565062.46</v>
      </c>
      <c r="L639" s="208">
        <f>นครพนม!AQ53</f>
        <v>1620734.3499999999</v>
      </c>
      <c r="M639" s="208">
        <f>นครพนม!AR53</f>
        <v>1423378.79</v>
      </c>
      <c r="N639" s="3"/>
      <c r="O639" s="3"/>
      <c r="P639" s="3"/>
      <c r="Q639" s="77">
        <f t="shared" si="33"/>
        <v>197355.55999999982</v>
      </c>
      <c r="R639" s="78">
        <f t="shared" si="34"/>
        <v>1108.5734268125855</v>
      </c>
    </row>
    <row r="640" spans="1:18" ht="24.6" customHeight="1" x14ac:dyDescent="0.7">
      <c r="A640" s="70">
        <v>6</v>
      </c>
      <c r="B640" s="3" t="s">
        <v>38</v>
      </c>
      <c r="C640" s="3" t="s">
        <v>434</v>
      </c>
      <c r="D640" s="3" t="s">
        <v>68</v>
      </c>
      <c r="E640" s="3" t="s">
        <v>435</v>
      </c>
      <c r="F640" s="3" t="s">
        <v>141</v>
      </c>
      <c r="G640" s="3" t="s">
        <v>928</v>
      </c>
      <c r="H640" s="205">
        <v>4067</v>
      </c>
      <c r="I640" s="70">
        <v>3</v>
      </c>
      <c r="J640" s="206">
        <f>นครพนม!F54</f>
        <v>551850.23999999999</v>
      </c>
      <c r="K640" s="207">
        <f>นครพนม!AP54</f>
        <v>553144.66999999993</v>
      </c>
      <c r="L640" s="208">
        <f>นครพนม!AQ54</f>
        <v>1646229.51</v>
      </c>
      <c r="M640" s="208">
        <f>นครพนม!AR54</f>
        <v>1684237.39</v>
      </c>
      <c r="N640" s="3"/>
      <c r="O640" s="3"/>
      <c r="P640" s="3"/>
      <c r="Q640" s="77">
        <f t="shared" si="33"/>
        <v>-38007.879999999888</v>
      </c>
      <c r="R640" s="78">
        <f t="shared" si="34"/>
        <v>404.7773567740349</v>
      </c>
    </row>
    <row r="641" spans="1:18" ht="24.6" customHeight="1" x14ac:dyDescent="0.7">
      <c r="A641" s="70">
        <v>7</v>
      </c>
      <c r="B641" s="3" t="s">
        <v>38</v>
      </c>
      <c r="C641" s="3" t="s">
        <v>434</v>
      </c>
      <c r="D641" s="3" t="s">
        <v>68</v>
      </c>
      <c r="E641" s="3" t="s">
        <v>435</v>
      </c>
      <c r="F641" s="3" t="s">
        <v>141</v>
      </c>
      <c r="G641" s="3" t="s">
        <v>929</v>
      </c>
      <c r="H641" s="205">
        <v>2581</v>
      </c>
      <c r="I641" s="70">
        <v>2</v>
      </c>
      <c r="J641" s="206">
        <f>นครพนม!F55</f>
        <v>116540.76</v>
      </c>
      <c r="K641" s="207">
        <f>นครพนม!AP55</f>
        <v>113662.59</v>
      </c>
      <c r="L641" s="208">
        <f>นครพนม!AQ55</f>
        <v>2144317.7400000002</v>
      </c>
      <c r="M641" s="208">
        <f>นครพนม!AR55</f>
        <v>2353066.4300000002</v>
      </c>
      <c r="N641" s="3"/>
      <c r="O641" s="3"/>
      <c r="P641" s="3"/>
      <c r="Q641" s="77">
        <f t="shared" si="33"/>
        <v>-208748.68999999994</v>
      </c>
      <c r="R641" s="78">
        <f t="shared" si="34"/>
        <v>830.80888802789627</v>
      </c>
    </row>
    <row r="642" spans="1:18" ht="24.6" customHeight="1" x14ac:dyDescent="0.7">
      <c r="A642" s="70">
        <v>8</v>
      </c>
      <c r="B642" s="3" t="s">
        <v>38</v>
      </c>
      <c r="C642" s="3" t="s">
        <v>434</v>
      </c>
      <c r="D642" s="3" t="s">
        <v>68</v>
      </c>
      <c r="E642" s="3" t="s">
        <v>435</v>
      </c>
      <c r="F642" s="3" t="s">
        <v>141</v>
      </c>
      <c r="G642" s="3" t="s">
        <v>930</v>
      </c>
      <c r="H642" s="205">
        <v>1424</v>
      </c>
      <c r="I642" s="70">
        <v>1</v>
      </c>
      <c r="J642" s="206">
        <f>นครพนม!F56</f>
        <v>97321.56</v>
      </c>
      <c r="K642" s="207">
        <f>นครพนม!AP56</f>
        <v>92504.56</v>
      </c>
      <c r="L642" s="208">
        <f>นครพนม!AQ56</f>
        <v>1517996.38</v>
      </c>
      <c r="M642" s="208">
        <f>นครพนม!AR56</f>
        <v>1695564.32</v>
      </c>
      <c r="N642" s="3"/>
      <c r="O642" s="3"/>
      <c r="P642" s="3"/>
      <c r="Q642" s="77">
        <f t="shared" si="33"/>
        <v>-177567.94000000018</v>
      </c>
      <c r="R642" s="78">
        <f t="shared" si="34"/>
        <v>1066.0086938202246</v>
      </c>
    </row>
    <row r="643" spans="1:18" ht="24.6" customHeight="1" x14ac:dyDescent="0.7">
      <c r="A643" s="209">
        <v>4</v>
      </c>
      <c r="B643" s="210" t="s">
        <v>38</v>
      </c>
      <c r="C643" s="210"/>
      <c r="D643" s="210"/>
      <c r="E643" s="210" t="s">
        <v>56</v>
      </c>
      <c r="F643" s="210"/>
      <c r="G643" s="210" t="s">
        <v>437</v>
      </c>
      <c r="H643" s="213">
        <f>SUM(H635:H642)</f>
        <v>15766</v>
      </c>
      <c r="I643" s="209"/>
      <c r="J643" s="212">
        <f>SUM(J635:J642)</f>
        <v>1802081.36</v>
      </c>
      <c r="K643" s="212">
        <f>SUM(K635:K642)</f>
        <v>2041273.32</v>
      </c>
      <c r="L643" s="212">
        <f>SUM(L635:L642)</f>
        <v>12075811.109999999</v>
      </c>
      <c r="M643" s="212">
        <f>SUM(M635:M642)</f>
        <v>12129826.390000001</v>
      </c>
      <c r="N643" s="210">
        <v>7</v>
      </c>
      <c r="O643" s="210">
        <v>7</v>
      </c>
      <c r="P643" s="210">
        <f>N643-O643</f>
        <v>0</v>
      </c>
      <c r="Q643" s="77">
        <f t="shared" si="33"/>
        <v>-54015.280000001192</v>
      </c>
      <c r="R643" s="78">
        <f>L643/H643</f>
        <v>765.94006786756302</v>
      </c>
    </row>
    <row r="644" spans="1:18" ht="24.6" customHeight="1" x14ac:dyDescent="0.7">
      <c r="A644" s="70">
        <v>1</v>
      </c>
      <c r="B644" s="3" t="s">
        <v>38</v>
      </c>
      <c r="C644" s="3" t="s">
        <v>438</v>
      </c>
      <c r="D644" s="3" t="s">
        <v>104</v>
      </c>
      <c r="E644" s="3" t="s">
        <v>439</v>
      </c>
      <c r="F644" s="3" t="s">
        <v>269</v>
      </c>
      <c r="G644" s="3" t="s">
        <v>440</v>
      </c>
      <c r="H644" s="205"/>
      <c r="I644" s="70"/>
      <c r="J644" s="206"/>
      <c r="K644" s="207"/>
      <c r="L644" s="208"/>
      <c r="M644" s="208"/>
      <c r="N644" s="3"/>
      <c r="O644" s="3"/>
      <c r="P644" s="3"/>
    </row>
    <row r="645" spans="1:18" ht="24.6" customHeight="1" x14ac:dyDescent="0.7">
      <c r="A645" s="70">
        <v>2</v>
      </c>
      <c r="B645" s="3" t="s">
        <v>38</v>
      </c>
      <c r="C645" s="3" t="s">
        <v>438</v>
      </c>
      <c r="D645" s="3" t="s">
        <v>104</v>
      </c>
      <c r="E645" s="3" t="s">
        <v>439</v>
      </c>
      <c r="F645" s="3" t="s">
        <v>141</v>
      </c>
      <c r="G645" s="3" t="s">
        <v>931</v>
      </c>
      <c r="H645" s="205">
        <v>4840</v>
      </c>
      <c r="I645" s="70">
        <v>4</v>
      </c>
      <c r="J645" s="206">
        <f>นครพนม!F57</f>
        <v>1175914.44</v>
      </c>
      <c r="K645" s="207">
        <f>นครพนม!AP57</f>
        <v>1380603.22</v>
      </c>
      <c r="L645" s="208">
        <f>นครพนม!AQ57</f>
        <v>2691070.5300000003</v>
      </c>
      <c r="M645" s="208">
        <f>นครพนม!AR57</f>
        <v>2329676.7600000002</v>
      </c>
      <c r="N645" s="3"/>
      <c r="O645" s="3"/>
      <c r="P645" s="3"/>
      <c r="Q645" s="77">
        <f t="shared" si="33"/>
        <v>361393.77</v>
      </c>
      <c r="R645" s="78">
        <f t="shared" si="34"/>
        <v>556.00630785123974</v>
      </c>
    </row>
    <row r="646" spans="1:18" ht="24.6" customHeight="1" x14ac:dyDescent="0.7">
      <c r="A646" s="70">
        <v>3</v>
      </c>
      <c r="B646" s="3" t="s">
        <v>38</v>
      </c>
      <c r="C646" s="3" t="s">
        <v>438</v>
      </c>
      <c r="D646" s="3" t="s">
        <v>104</v>
      </c>
      <c r="E646" s="3" t="s">
        <v>439</v>
      </c>
      <c r="F646" s="3" t="s">
        <v>141</v>
      </c>
      <c r="G646" s="3" t="s">
        <v>932</v>
      </c>
      <c r="H646" s="205">
        <v>1989</v>
      </c>
      <c r="I646" s="70">
        <v>2</v>
      </c>
      <c r="J646" s="206">
        <f>นครพนม!F58</f>
        <v>390796.99</v>
      </c>
      <c r="K646" s="207">
        <f>นครพนม!AP58</f>
        <v>453772.36</v>
      </c>
      <c r="L646" s="208">
        <f>นครพนม!AQ58</f>
        <v>2181593.9300000002</v>
      </c>
      <c r="M646" s="208">
        <f>นครพนม!AR58</f>
        <v>2645891.42</v>
      </c>
      <c r="N646" s="3"/>
      <c r="O646" s="3"/>
      <c r="P646" s="3"/>
      <c r="Q646" s="77">
        <f t="shared" si="33"/>
        <v>-464297.48999999976</v>
      </c>
      <c r="R646" s="78">
        <f t="shared" si="34"/>
        <v>1096.8295274007039</v>
      </c>
    </row>
    <row r="647" spans="1:18" ht="24.6" customHeight="1" x14ac:dyDescent="0.7">
      <c r="A647" s="70">
        <v>4</v>
      </c>
      <c r="B647" s="3" t="s">
        <v>38</v>
      </c>
      <c r="C647" s="3" t="s">
        <v>438</v>
      </c>
      <c r="D647" s="3" t="s">
        <v>104</v>
      </c>
      <c r="E647" s="3" t="s">
        <v>439</v>
      </c>
      <c r="F647" s="3" t="s">
        <v>141</v>
      </c>
      <c r="G647" s="3" t="s">
        <v>933</v>
      </c>
      <c r="H647" s="205">
        <v>1664</v>
      </c>
      <c r="I647" s="70">
        <v>2</v>
      </c>
      <c r="J647" s="206">
        <f>นครพนม!F59</f>
        <v>126192.03</v>
      </c>
      <c r="K647" s="207">
        <f>นครพนม!AP59</f>
        <v>127915.77999999998</v>
      </c>
      <c r="L647" s="208">
        <f>นครพนม!AQ59</f>
        <v>1788976.14</v>
      </c>
      <c r="M647" s="208">
        <f>นครพนม!AR59</f>
        <v>1912023.88</v>
      </c>
      <c r="N647" s="3"/>
      <c r="O647" s="3"/>
      <c r="P647" s="3"/>
      <c r="Q647" s="77">
        <f t="shared" si="33"/>
        <v>-123047.73999999999</v>
      </c>
      <c r="R647" s="78">
        <f t="shared" si="34"/>
        <v>1075.1058533653845</v>
      </c>
    </row>
    <row r="648" spans="1:18" ht="24.6" customHeight="1" x14ac:dyDescent="0.7">
      <c r="A648" s="70">
        <v>5</v>
      </c>
      <c r="B648" s="3" t="s">
        <v>38</v>
      </c>
      <c r="C648" s="3" t="s">
        <v>438</v>
      </c>
      <c r="D648" s="3" t="s">
        <v>104</v>
      </c>
      <c r="E648" s="3" t="s">
        <v>439</v>
      </c>
      <c r="F648" s="3" t="s">
        <v>141</v>
      </c>
      <c r="G648" s="3" t="s">
        <v>934</v>
      </c>
      <c r="H648" s="205">
        <v>4566</v>
      </c>
      <c r="I648" s="70">
        <v>4</v>
      </c>
      <c r="J648" s="206">
        <f>นครพนม!F60</f>
        <v>247929.39</v>
      </c>
      <c r="K648" s="207">
        <f>นครพนม!AP60</f>
        <v>742820.75</v>
      </c>
      <c r="L648" s="208">
        <f>นครพนม!AQ60</f>
        <v>2795112.83</v>
      </c>
      <c r="M648" s="208">
        <f>นครพนม!AR60</f>
        <v>3042370.37</v>
      </c>
      <c r="N648" s="3"/>
      <c r="O648" s="3"/>
      <c r="P648" s="3"/>
      <c r="Q648" s="77">
        <f t="shared" si="33"/>
        <v>-247257.54000000004</v>
      </c>
      <c r="R648" s="78">
        <f t="shared" si="34"/>
        <v>612.15786903197545</v>
      </c>
    </row>
    <row r="649" spans="1:18" ht="24.6" customHeight="1" x14ac:dyDescent="0.7">
      <c r="A649" s="70">
        <v>6</v>
      </c>
      <c r="B649" s="3" t="s">
        <v>38</v>
      </c>
      <c r="C649" s="3" t="s">
        <v>438</v>
      </c>
      <c r="D649" s="3" t="s">
        <v>104</v>
      </c>
      <c r="E649" s="3" t="s">
        <v>439</v>
      </c>
      <c r="F649" s="3" t="s">
        <v>141</v>
      </c>
      <c r="G649" s="3" t="s">
        <v>935</v>
      </c>
      <c r="H649" s="205">
        <v>3846</v>
      </c>
      <c r="I649" s="70">
        <v>3</v>
      </c>
      <c r="J649" s="206">
        <f>นครพนม!F61</f>
        <v>220689.61</v>
      </c>
      <c r="K649" s="207">
        <f>นครพนม!AP61</f>
        <v>268706.58999999997</v>
      </c>
      <c r="L649" s="208">
        <f>นครพนม!AQ61</f>
        <v>3361564.26</v>
      </c>
      <c r="M649" s="208">
        <f>นครพนม!AR61</f>
        <v>3690050.79</v>
      </c>
      <c r="N649" s="3"/>
      <c r="O649" s="3"/>
      <c r="P649" s="3"/>
      <c r="Q649" s="77">
        <f t="shared" si="33"/>
        <v>-328486.53000000026</v>
      </c>
      <c r="R649" s="78">
        <f t="shared" si="34"/>
        <v>874.04166926677067</v>
      </c>
    </row>
    <row r="650" spans="1:18" ht="24.6" customHeight="1" x14ac:dyDescent="0.7">
      <c r="A650" s="70">
        <v>7</v>
      </c>
      <c r="B650" s="3" t="s">
        <v>38</v>
      </c>
      <c r="C650" s="3" t="s">
        <v>438</v>
      </c>
      <c r="D650" s="3" t="s">
        <v>104</v>
      </c>
      <c r="E650" s="3" t="s">
        <v>439</v>
      </c>
      <c r="F650" s="3" t="s">
        <v>141</v>
      </c>
      <c r="G650" s="3" t="s">
        <v>936</v>
      </c>
      <c r="H650" s="205">
        <v>2300</v>
      </c>
      <c r="I650" s="70">
        <v>2</v>
      </c>
      <c r="J650" s="206">
        <f>นครพนม!F62</f>
        <v>164958.39999999999</v>
      </c>
      <c r="K650" s="207">
        <f>นครพนม!AP62</f>
        <v>451355.93999999994</v>
      </c>
      <c r="L650" s="208">
        <f>นครพนม!AQ62</f>
        <v>2142930.98</v>
      </c>
      <c r="M650" s="208">
        <f>นครพนม!AR62</f>
        <v>2433486.59</v>
      </c>
      <c r="N650" s="3"/>
      <c r="O650" s="3"/>
      <c r="P650" s="3"/>
      <c r="Q650" s="77">
        <f t="shared" si="33"/>
        <v>-290555.60999999987</v>
      </c>
      <c r="R650" s="78">
        <f t="shared" si="34"/>
        <v>931.70912173913041</v>
      </c>
    </row>
    <row r="651" spans="1:18" ht="24.6" customHeight="1" x14ac:dyDescent="0.7">
      <c r="A651" s="70">
        <v>8</v>
      </c>
      <c r="B651" s="3" t="s">
        <v>38</v>
      </c>
      <c r="C651" s="3" t="s">
        <v>438</v>
      </c>
      <c r="D651" s="3" t="s">
        <v>104</v>
      </c>
      <c r="E651" s="3" t="s">
        <v>439</v>
      </c>
      <c r="F651" s="3" t="s">
        <v>141</v>
      </c>
      <c r="G651" s="3" t="s">
        <v>937</v>
      </c>
      <c r="H651" s="205">
        <v>2685</v>
      </c>
      <c r="I651" s="70">
        <v>2</v>
      </c>
      <c r="J651" s="206">
        <f>นครพนม!F63</f>
        <v>817133.99</v>
      </c>
      <c r="K651" s="207">
        <f>นครพนม!AP63</f>
        <v>894220.7</v>
      </c>
      <c r="L651" s="208">
        <f>นครพนม!AQ63</f>
        <v>2354226.3600000003</v>
      </c>
      <c r="M651" s="208">
        <f>นครพนม!AR63</f>
        <v>2983347.52</v>
      </c>
      <c r="N651" s="3"/>
      <c r="O651" s="3"/>
      <c r="P651" s="3"/>
      <c r="Q651" s="77">
        <f t="shared" ref="Q651:Q708" si="35">L651-M651</f>
        <v>-629121.15999999968</v>
      </c>
      <c r="R651" s="78">
        <f t="shared" ref="R651:R707" si="36">L651/H651</f>
        <v>876.80683798882694</v>
      </c>
    </row>
    <row r="652" spans="1:18" ht="24.6" customHeight="1" x14ac:dyDescent="0.7">
      <c r="A652" s="70">
        <v>9</v>
      </c>
      <c r="B652" s="3" t="s">
        <v>38</v>
      </c>
      <c r="C652" s="3" t="s">
        <v>438</v>
      </c>
      <c r="D652" s="3" t="s">
        <v>104</v>
      </c>
      <c r="E652" s="3" t="s">
        <v>439</v>
      </c>
      <c r="F652" s="3" t="s">
        <v>141</v>
      </c>
      <c r="G652" s="3" t="s">
        <v>938</v>
      </c>
      <c r="H652" s="205">
        <v>4912</v>
      </c>
      <c r="I652" s="70">
        <v>4</v>
      </c>
      <c r="J652" s="206">
        <f>นครพนม!F64</f>
        <v>110908.16</v>
      </c>
      <c r="K652" s="207">
        <f>นครพนม!AP64</f>
        <v>233137.02</v>
      </c>
      <c r="L652" s="208">
        <f>นครพนม!AQ64</f>
        <v>2583578.58</v>
      </c>
      <c r="M652" s="208">
        <f>นครพนม!AR64</f>
        <v>3023372.1</v>
      </c>
      <c r="N652" s="3"/>
      <c r="O652" s="3"/>
      <c r="P652" s="3"/>
      <c r="Q652" s="77">
        <f t="shared" si="35"/>
        <v>-439793.52</v>
      </c>
      <c r="R652" s="78">
        <f t="shared" si="36"/>
        <v>525.97283794788279</v>
      </c>
    </row>
    <row r="653" spans="1:18" ht="24.6" customHeight="1" x14ac:dyDescent="0.7">
      <c r="A653" s="70">
        <v>10</v>
      </c>
      <c r="B653" s="3" t="s">
        <v>38</v>
      </c>
      <c r="C653" s="3" t="s">
        <v>438</v>
      </c>
      <c r="D653" s="3" t="s">
        <v>104</v>
      </c>
      <c r="E653" s="3" t="s">
        <v>439</v>
      </c>
      <c r="F653" s="3" t="s">
        <v>141</v>
      </c>
      <c r="G653" s="3" t="s">
        <v>939</v>
      </c>
      <c r="H653" s="205">
        <v>4333</v>
      </c>
      <c r="I653" s="70">
        <v>3</v>
      </c>
      <c r="J653" s="206">
        <f>นครพนม!F65</f>
        <v>153096.31</v>
      </c>
      <c r="K653" s="207">
        <f>นครพนม!AP65</f>
        <v>426813.4</v>
      </c>
      <c r="L653" s="208">
        <f>นครพนม!AQ65</f>
        <v>1719645.84</v>
      </c>
      <c r="M653" s="208">
        <f>นครพนม!AR65</f>
        <v>2425568.67</v>
      </c>
      <c r="N653" s="3"/>
      <c r="O653" s="3"/>
      <c r="P653" s="3"/>
      <c r="Q653" s="77">
        <f t="shared" si="35"/>
        <v>-705922.82999999984</v>
      </c>
      <c r="R653" s="78">
        <f t="shared" si="36"/>
        <v>396.8718762981768</v>
      </c>
    </row>
    <row r="654" spans="1:18" ht="24.6" customHeight="1" x14ac:dyDescent="0.7">
      <c r="A654" s="70">
        <v>11</v>
      </c>
      <c r="B654" s="3" t="s">
        <v>38</v>
      </c>
      <c r="C654" s="3" t="s">
        <v>438</v>
      </c>
      <c r="D654" s="3" t="s">
        <v>104</v>
      </c>
      <c r="E654" s="3" t="s">
        <v>439</v>
      </c>
      <c r="F654" s="3" t="s">
        <v>141</v>
      </c>
      <c r="G654" s="3" t="s">
        <v>940</v>
      </c>
      <c r="H654" s="205">
        <v>3150</v>
      </c>
      <c r="I654" s="70">
        <v>3</v>
      </c>
      <c r="J654" s="206">
        <f>นครพนม!F66</f>
        <v>354682.08</v>
      </c>
      <c r="K654" s="207">
        <f>นครพนม!AP66</f>
        <v>532145.56999999995</v>
      </c>
      <c r="L654" s="208">
        <f>นครพนม!AQ66</f>
        <v>2629444.2000000002</v>
      </c>
      <c r="M654" s="208">
        <f>นครพนม!AR66</f>
        <v>3075049.57</v>
      </c>
      <c r="N654" s="3"/>
      <c r="O654" s="3"/>
      <c r="P654" s="3"/>
      <c r="Q654" s="77">
        <f t="shared" si="35"/>
        <v>-445605.36999999965</v>
      </c>
      <c r="R654" s="78">
        <f t="shared" si="36"/>
        <v>834.74419047619051</v>
      </c>
    </row>
    <row r="655" spans="1:18" ht="24.6" customHeight="1" x14ac:dyDescent="0.7">
      <c r="A655" s="70">
        <v>12</v>
      </c>
      <c r="B655" s="3" t="s">
        <v>38</v>
      </c>
      <c r="C655" s="3" t="s">
        <v>438</v>
      </c>
      <c r="D655" s="3" t="s">
        <v>104</v>
      </c>
      <c r="E655" s="3" t="s">
        <v>439</v>
      </c>
      <c r="F655" s="3" t="s">
        <v>141</v>
      </c>
      <c r="G655" s="3" t="s">
        <v>941</v>
      </c>
      <c r="H655" s="205">
        <v>1574</v>
      </c>
      <c r="I655" s="70">
        <v>2</v>
      </c>
      <c r="J655" s="206">
        <f>นครพนม!F67</f>
        <v>118222.78</v>
      </c>
      <c r="K655" s="207">
        <f>นครพนม!AP67</f>
        <v>180719.28</v>
      </c>
      <c r="L655" s="208">
        <f>นครพนม!AQ67</f>
        <v>1271485.54</v>
      </c>
      <c r="M655" s="208">
        <f>นครพนม!AR67</f>
        <v>1727201.88</v>
      </c>
      <c r="N655" s="3"/>
      <c r="O655" s="3"/>
      <c r="P655" s="3"/>
      <c r="Q655" s="77">
        <f t="shared" si="35"/>
        <v>-455716.33999999985</v>
      </c>
      <c r="R655" s="78">
        <f t="shared" si="36"/>
        <v>807.80529860228717</v>
      </c>
    </row>
    <row r="656" spans="1:18" ht="24.6" customHeight="1" x14ac:dyDescent="0.7">
      <c r="A656" s="70">
        <v>13</v>
      </c>
      <c r="B656" s="3" t="s">
        <v>38</v>
      </c>
      <c r="C656" s="3" t="s">
        <v>438</v>
      </c>
      <c r="D656" s="3" t="s">
        <v>104</v>
      </c>
      <c r="E656" s="3" t="s">
        <v>439</v>
      </c>
      <c r="F656" s="3" t="s">
        <v>141</v>
      </c>
      <c r="G656" s="3" t="s">
        <v>942</v>
      </c>
      <c r="H656" s="205">
        <v>4253</v>
      </c>
      <c r="I656" s="70">
        <v>3</v>
      </c>
      <c r="J656" s="206">
        <f>นครพนม!F68</f>
        <v>376584.58</v>
      </c>
      <c r="K656" s="207">
        <f>นครพนม!AP68</f>
        <v>601153.91</v>
      </c>
      <c r="L656" s="208">
        <f>นครพนม!AQ68</f>
        <v>2276258.31</v>
      </c>
      <c r="M656" s="208">
        <f>นครพนม!AR68</f>
        <v>3080582.8</v>
      </c>
      <c r="N656" s="3"/>
      <c r="O656" s="3"/>
      <c r="P656" s="3"/>
      <c r="Q656" s="77">
        <f t="shared" si="35"/>
        <v>-804324.48999999976</v>
      </c>
      <c r="R656" s="78">
        <f t="shared" si="36"/>
        <v>535.21239360451443</v>
      </c>
    </row>
    <row r="657" spans="1:18" ht="24.6" customHeight="1" x14ac:dyDescent="0.7">
      <c r="A657" s="70">
        <v>14</v>
      </c>
      <c r="B657" s="3" t="s">
        <v>38</v>
      </c>
      <c r="C657" s="3" t="s">
        <v>438</v>
      </c>
      <c r="D657" s="3" t="s">
        <v>104</v>
      </c>
      <c r="E657" s="3" t="s">
        <v>439</v>
      </c>
      <c r="F657" s="3" t="s">
        <v>141</v>
      </c>
      <c r="G657" s="3" t="s">
        <v>943</v>
      </c>
      <c r="H657" s="205">
        <v>4225</v>
      </c>
      <c r="I657" s="70">
        <v>3</v>
      </c>
      <c r="J657" s="206">
        <f>นครพนม!F69</f>
        <v>2084396.98</v>
      </c>
      <c r="K657" s="207">
        <f>นครพนม!AP69</f>
        <v>2141469.12</v>
      </c>
      <c r="L657" s="208">
        <f>นครพนม!AQ69</f>
        <v>2249347.79</v>
      </c>
      <c r="M657" s="208">
        <f>นครพนม!AR69</f>
        <v>3036437.54</v>
      </c>
      <c r="N657" s="3"/>
      <c r="O657" s="3"/>
      <c r="P657" s="3"/>
      <c r="Q657" s="77">
        <f t="shared" si="35"/>
        <v>-787089.75</v>
      </c>
      <c r="R657" s="78">
        <f t="shared" si="36"/>
        <v>532.39000946745568</v>
      </c>
    </row>
    <row r="658" spans="1:18" ht="24.6" customHeight="1" x14ac:dyDescent="0.7">
      <c r="A658" s="70">
        <v>15</v>
      </c>
      <c r="B658" s="3" t="s">
        <v>38</v>
      </c>
      <c r="C658" s="3" t="s">
        <v>438</v>
      </c>
      <c r="D658" s="3" t="s">
        <v>104</v>
      </c>
      <c r="E658" s="3" t="s">
        <v>439</v>
      </c>
      <c r="F658" s="3" t="s">
        <v>141</v>
      </c>
      <c r="G658" s="3" t="s">
        <v>944</v>
      </c>
      <c r="H658" s="205">
        <v>3156</v>
      </c>
      <c r="I658" s="70">
        <v>3</v>
      </c>
      <c r="J658" s="206">
        <f>นครพนม!F70</f>
        <v>289268.09999999998</v>
      </c>
      <c r="K658" s="207">
        <f>นครพนม!AP70</f>
        <v>312941.8</v>
      </c>
      <c r="L658" s="208">
        <f>นครพนม!AQ70</f>
        <v>2314560.0999999996</v>
      </c>
      <c r="M658" s="208">
        <f>นครพนม!AR70</f>
        <v>2327725.94</v>
      </c>
      <c r="N658" s="3"/>
      <c r="O658" s="3"/>
      <c r="P658" s="3"/>
      <c r="Q658" s="77">
        <f t="shared" si="35"/>
        <v>-13165.840000000317</v>
      </c>
      <c r="R658" s="78">
        <f t="shared" si="36"/>
        <v>733.38406210392895</v>
      </c>
    </row>
    <row r="659" spans="1:18" ht="24.6" customHeight="1" x14ac:dyDescent="0.7">
      <c r="A659" s="70">
        <v>16</v>
      </c>
      <c r="B659" s="3" t="s">
        <v>38</v>
      </c>
      <c r="C659" s="3" t="s">
        <v>438</v>
      </c>
      <c r="D659" s="3" t="s">
        <v>104</v>
      </c>
      <c r="E659" s="3" t="s">
        <v>439</v>
      </c>
      <c r="F659" s="3" t="s">
        <v>141</v>
      </c>
      <c r="G659" s="3" t="s">
        <v>945</v>
      </c>
      <c r="H659" s="205">
        <v>2114</v>
      </c>
      <c r="I659" s="70">
        <v>2</v>
      </c>
      <c r="J659" s="206">
        <f>นครพนม!F71</f>
        <v>199906.17</v>
      </c>
      <c r="K659" s="207">
        <f>นครพนม!AP71</f>
        <v>244105.49000000002</v>
      </c>
      <c r="L659" s="208">
        <f>นครพนม!AQ71</f>
        <v>1411880.9000000001</v>
      </c>
      <c r="M659" s="208">
        <f>นครพนม!AR71</f>
        <v>1895619.9000000001</v>
      </c>
      <c r="N659" s="3"/>
      <c r="O659" s="3"/>
      <c r="P659" s="3"/>
      <c r="Q659" s="77">
        <f t="shared" si="35"/>
        <v>-483739</v>
      </c>
      <c r="R659" s="78">
        <f t="shared" si="36"/>
        <v>667.87175969725649</v>
      </c>
    </row>
    <row r="660" spans="1:18" ht="24.6" customHeight="1" x14ac:dyDescent="0.7">
      <c r="A660" s="209">
        <v>5</v>
      </c>
      <c r="B660" s="210" t="s">
        <v>38</v>
      </c>
      <c r="C660" s="210"/>
      <c r="D660" s="210"/>
      <c r="E660" s="210" t="s">
        <v>56</v>
      </c>
      <c r="F660" s="210"/>
      <c r="G660" s="210" t="s">
        <v>441</v>
      </c>
      <c r="H660" s="213">
        <f>SUM(H644:H658)</f>
        <v>47493</v>
      </c>
      <c r="I660" s="209"/>
      <c r="J660" s="212">
        <f>SUM(J644:J659)</f>
        <v>6830680.0099999998</v>
      </c>
      <c r="K660" s="212">
        <f>SUM(K644:K659)</f>
        <v>8991880.9300000016</v>
      </c>
      <c r="L660" s="212">
        <f>SUM(L644:L659)</f>
        <v>33771676.289999992</v>
      </c>
      <c r="M660" s="212">
        <f>SUM(M644:M659)</f>
        <v>39628405.729999997</v>
      </c>
      <c r="N660" s="210">
        <v>15</v>
      </c>
      <c r="O660" s="210">
        <v>15</v>
      </c>
      <c r="P660" s="210">
        <f>N660-O660</f>
        <v>0</v>
      </c>
      <c r="Q660" s="77">
        <f t="shared" si="35"/>
        <v>-5856729.4400000051</v>
      </c>
      <c r="R660" s="78">
        <f>L660/H660</f>
        <v>711.087450571663</v>
      </c>
    </row>
    <row r="661" spans="1:18" ht="24.6" customHeight="1" x14ac:dyDescent="0.7">
      <c r="A661" s="70">
        <v>1</v>
      </c>
      <c r="B661" s="3" t="s">
        <v>38</v>
      </c>
      <c r="C661" s="3" t="s">
        <v>442</v>
      </c>
      <c r="D661" s="3" t="s">
        <v>80</v>
      </c>
      <c r="E661" s="3" t="s">
        <v>443</v>
      </c>
      <c r="F661" s="3" t="s">
        <v>171</v>
      </c>
      <c r="G661" s="3" t="s">
        <v>444</v>
      </c>
      <c r="H661" s="205"/>
      <c r="I661" s="70"/>
      <c r="J661" s="206"/>
      <c r="K661" s="207"/>
      <c r="L661" s="208"/>
      <c r="M661" s="208"/>
      <c r="N661" s="3"/>
      <c r="O661" s="3"/>
      <c r="P661" s="3"/>
    </row>
    <row r="662" spans="1:18" ht="24.6" customHeight="1" x14ac:dyDescent="0.7">
      <c r="A662" s="70">
        <v>2</v>
      </c>
      <c r="B662" s="3" t="s">
        <v>38</v>
      </c>
      <c r="C662" s="3" t="s">
        <v>442</v>
      </c>
      <c r="D662" s="3" t="s">
        <v>80</v>
      </c>
      <c r="E662" s="3" t="s">
        <v>443</v>
      </c>
      <c r="F662" s="3" t="s">
        <v>141</v>
      </c>
      <c r="G662" s="3" t="s">
        <v>946</v>
      </c>
      <c r="H662" s="205">
        <v>2146</v>
      </c>
      <c r="I662" s="70">
        <v>2</v>
      </c>
      <c r="J662" s="206">
        <f>นครพนม!F72</f>
        <v>365955.83</v>
      </c>
      <c r="K662" s="207">
        <f>นครพนม!AP72</f>
        <v>567316.42999999993</v>
      </c>
      <c r="L662" s="208">
        <f>นครพนม!AQ72</f>
        <v>3285212.08</v>
      </c>
      <c r="M662" s="208">
        <f>นครพนม!AR72</f>
        <v>2621532.79</v>
      </c>
      <c r="N662" s="3"/>
      <c r="O662" s="3"/>
      <c r="P662" s="3"/>
      <c r="Q662" s="77">
        <f t="shared" si="35"/>
        <v>663679.29</v>
      </c>
      <c r="R662" s="78">
        <f t="shared" si="36"/>
        <v>1530.8537185461323</v>
      </c>
    </row>
    <row r="663" spans="1:18" ht="24.6" customHeight="1" x14ac:dyDescent="0.7">
      <c r="A663" s="70">
        <v>3</v>
      </c>
      <c r="B663" s="3" t="s">
        <v>38</v>
      </c>
      <c r="C663" s="3" t="s">
        <v>442</v>
      </c>
      <c r="D663" s="3" t="s">
        <v>80</v>
      </c>
      <c r="E663" s="3" t="s">
        <v>443</v>
      </c>
      <c r="F663" s="3" t="s">
        <v>141</v>
      </c>
      <c r="G663" s="3" t="s">
        <v>947</v>
      </c>
      <c r="H663" s="205">
        <v>4006</v>
      </c>
      <c r="I663" s="70">
        <v>3</v>
      </c>
      <c r="J663" s="206">
        <f>นครพนม!F73</f>
        <v>185855.85</v>
      </c>
      <c r="K663" s="207">
        <f>นครพนม!AP73</f>
        <v>266101.53000000003</v>
      </c>
      <c r="L663" s="208">
        <f>นครพนม!AQ73</f>
        <v>2687536.7</v>
      </c>
      <c r="M663" s="208">
        <f>นครพนม!AR73</f>
        <v>3136248.5</v>
      </c>
      <c r="N663" s="3"/>
      <c r="O663" s="3"/>
      <c r="P663" s="3"/>
      <c r="Q663" s="77">
        <f t="shared" si="35"/>
        <v>-448711.79999999981</v>
      </c>
      <c r="R663" s="78">
        <f t="shared" si="36"/>
        <v>670.87785821268108</v>
      </c>
    </row>
    <row r="664" spans="1:18" ht="24.6" customHeight="1" x14ac:dyDescent="0.7">
      <c r="A664" s="70">
        <v>4</v>
      </c>
      <c r="B664" s="3" t="s">
        <v>38</v>
      </c>
      <c r="C664" s="3" t="s">
        <v>442</v>
      </c>
      <c r="D664" s="3" t="s">
        <v>80</v>
      </c>
      <c r="E664" s="3" t="s">
        <v>443</v>
      </c>
      <c r="F664" s="3" t="s">
        <v>141</v>
      </c>
      <c r="G664" s="3" t="s">
        <v>948</v>
      </c>
      <c r="H664" s="205">
        <v>2776</v>
      </c>
      <c r="I664" s="70">
        <v>2</v>
      </c>
      <c r="J664" s="206">
        <f>นครพนม!F74</f>
        <v>190629.26</v>
      </c>
      <c r="K664" s="207">
        <f>นครพนม!AP74</f>
        <v>242844.81</v>
      </c>
      <c r="L664" s="208">
        <f>นครพนม!AQ74</f>
        <v>2027100.1</v>
      </c>
      <c r="M664" s="208">
        <f>นครพนม!AR74</f>
        <v>2326382.31</v>
      </c>
      <c r="N664" s="3"/>
      <c r="O664" s="3"/>
      <c r="P664" s="3"/>
      <c r="Q664" s="77">
        <f t="shared" si="35"/>
        <v>-299282.20999999996</v>
      </c>
      <c r="R664" s="78">
        <f t="shared" si="36"/>
        <v>730.223378962536</v>
      </c>
    </row>
    <row r="665" spans="1:18" ht="24.6" customHeight="1" x14ac:dyDescent="0.7">
      <c r="A665" s="70">
        <v>5</v>
      </c>
      <c r="B665" s="3" t="s">
        <v>38</v>
      </c>
      <c r="C665" s="3" t="s">
        <v>442</v>
      </c>
      <c r="D665" s="3" t="s">
        <v>80</v>
      </c>
      <c r="E665" s="3" t="s">
        <v>443</v>
      </c>
      <c r="F665" s="3" t="s">
        <v>141</v>
      </c>
      <c r="G665" s="3" t="s">
        <v>949</v>
      </c>
      <c r="H665" s="205">
        <v>2929</v>
      </c>
      <c r="I665" s="70">
        <v>2</v>
      </c>
      <c r="J665" s="206">
        <f>นครพนม!F75</f>
        <v>997109.12</v>
      </c>
      <c r="K665" s="207">
        <f>นครพนม!AP75</f>
        <v>1093471.8400000001</v>
      </c>
      <c r="L665" s="208">
        <f>นครพนม!AQ75</f>
        <v>4827711</v>
      </c>
      <c r="M665" s="208">
        <f>นครพนม!AR75</f>
        <v>4928948.05</v>
      </c>
      <c r="N665" s="3"/>
      <c r="O665" s="3"/>
      <c r="P665" s="3"/>
      <c r="Q665" s="77">
        <f t="shared" si="35"/>
        <v>-101237.04999999981</v>
      </c>
      <c r="R665" s="78">
        <f t="shared" si="36"/>
        <v>1648.245476271765</v>
      </c>
    </row>
    <row r="666" spans="1:18" ht="24.6" customHeight="1" x14ac:dyDescent="0.7">
      <c r="A666" s="70">
        <v>6</v>
      </c>
      <c r="B666" s="3" t="s">
        <v>38</v>
      </c>
      <c r="C666" s="3" t="s">
        <v>442</v>
      </c>
      <c r="D666" s="3" t="s">
        <v>80</v>
      </c>
      <c r="E666" s="3" t="s">
        <v>443</v>
      </c>
      <c r="F666" s="3" t="s">
        <v>141</v>
      </c>
      <c r="G666" s="3" t="s">
        <v>950</v>
      </c>
      <c r="H666" s="205">
        <v>2733</v>
      </c>
      <c r="I666" s="70">
        <v>2</v>
      </c>
      <c r="J666" s="206">
        <f>นครพนม!F76</f>
        <v>524453.05000000005</v>
      </c>
      <c r="K666" s="207">
        <f>นครพนม!AP76</f>
        <v>511853.27</v>
      </c>
      <c r="L666" s="208">
        <f>นครพนม!AQ76</f>
        <v>3325847.78</v>
      </c>
      <c r="M666" s="208">
        <f>นครพนม!AR76</f>
        <v>3516253.7500000005</v>
      </c>
      <c r="N666" s="3"/>
      <c r="O666" s="3"/>
      <c r="P666" s="3"/>
      <c r="Q666" s="77">
        <f t="shared" si="35"/>
        <v>-190405.97000000067</v>
      </c>
      <c r="R666" s="78">
        <f t="shared" si="36"/>
        <v>1216.9219831686789</v>
      </c>
    </row>
    <row r="667" spans="1:18" ht="24.6" customHeight="1" x14ac:dyDescent="0.7">
      <c r="A667" s="70">
        <v>7</v>
      </c>
      <c r="B667" s="3" t="s">
        <v>38</v>
      </c>
      <c r="C667" s="3" t="s">
        <v>442</v>
      </c>
      <c r="D667" s="3" t="s">
        <v>80</v>
      </c>
      <c r="E667" s="3" t="s">
        <v>443</v>
      </c>
      <c r="F667" s="3" t="s">
        <v>141</v>
      </c>
      <c r="G667" s="3" t="s">
        <v>951</v>
      </c>
      <c r="H667" s="205">
        <v>1930</v>
      </c>
      <c r="I667" s="70">
        <v>2</v>
      </c>
      <c r="J667" s="206">
        <f>นครพนม!F77</f>
        <v>163210.67000000001</v>
      </c>
      <c r="K667" s="207">
        <f>นครพนม!AP77</f>
        <v>254233.31000000003</v>
      </c>
      <c r="L667" s="208">
        <f>นครพนม!AQ77</f>
        <v>2427870.59</v>
      </c>
      <c r="M667" s="208">
        <f>นครพนม!AR77</f>
        <v>2760598.99</v>
      </c>
      <c r="N667" s="3"/>
      <c r="O667" s="3"/>
      <c r="P667" s="3"/>
      <c r="Q667" s="77">
        <f t="shared" si="35"/>
        <v>-332728.40000000037</v>
      </c>
      <c r="R667" s="78">
        <f t="shared" si="36"/>
        <v>1257.9640362694299</v>
      </c>
    </row>
    <row r="668" spans="1:18" ht="24.6" customHeight="1" x14ac:dyDescent="0.7">
      <c r="A668" s="70">
        <v>8</v>
      </c>
      <c r="B668" s="3" t="s">
        <v>38</v>
      </c>
      <c r="C668" s="3" t="s">
        <v>442</v>
      </c>
      <c r="D668" s="3" t="s">
        <v>80</v>
      </c>
      <c r="E668" s="3" t="s">
        <v>443</v>
      </c>
      <c r="F668" s="3" t="s">
        <v>141</v>
      </c>
      <c r="G668" s="3" t="s">
        <v>952</v>
      </c>
      <c r="H668" s="205">
        <v>2859</v>
      </c>
      <c r="I668" s="70">
        <v>2</v>
      </c>
      <c r="J668" s="206">
        <f>นครพนม!F78</f>
        <v>276829.43</v>
      </c>
      <c r="K668" s="207">
        <f>นครพนม!AP78</f>
        <v>246161.8</v>
      </c>
      <c r="L668" s="208">
        <f>นครพนม!AQ78</f>
        <v>4538950.1899999995</v>
      </c>
      <c r="M668" s="208">
        <f>นครพนม!AR78</f>
        <v>4450718.83</v>
      </c>
      <c r="N668" s="3"/>
      <c r="O668" s="3"/>
      <c r="P668" s="3"/>
      <c r="Q668" s="77">
        <f t="shared" si="35"/>
        <v>88231.359999999404</v>
      </c>
      <c r="R668" s="78">
        <f t="shared" si="36"/>
        <v>1587.6006260930394</v>
      </c>
    </row>
    <row r="669" spans="1:18" s="204" customFormat="1" ht="24.6" customHeight="1" x14ac:dyDescent="0.7">
      <c r="A669" s="234">
        <v>9</v>
      </c>
      <c r="B669" s="248" t="s">
        <v>38</v>
      </c>
      <c r="C669" s="248" t="s">
        <v>442</v>
      </c>
      <c r="D669" s="248" t="s">
        <v>80</v>
      </c>
      <c r="E669" s="248" t="s">
        <v>443</v>
      </c>
      <c r="F669" s="248" t="s">
        <v>141</v>
      </c>
      <c r="G669" s="3" t="s">
        <v>953</v>
      </c>
      <c r="H669" s="249">
        <v>1615</v>
      </c>
      <c r="I669" s="234">
        <v>2</v>
      </c>
      <c r="J669" s="206">
        <f>นครพนม!F79</f>
        <v>235128.09</v>
      </c>
      <c r="K669" s="207">
        <f>นครพนม!AP79</f>
        <v>88720.09</v>
      </c>
      <c r="L669" s="208">
        <f>นครพนม!AQ79</f>
        <v>1968988.23</v>
      </c>
      <c r="M669" s="208">
        <f>นครพนม!AR79</f>
        <v>2192133.2800000003</v>
      </c>
      <c r="N669" s="248"/>
      <c r="O669" s="248"/>
      <c r="P669" s="248"/>
      <c r="Q669" s="202">
        <f t="shared" si="35"/>
        <v>-223145.05000000028</v>
      </c>
      <c r="R669" s="203">
        <f t="shared" si="36"/>
        <v>1219.1877585139318</v>
      </c>
    </row>
    <row r="670" spans="1:18" ht="24.6" customHeight="1" x14ac:dyDescent="0.7">
      <c r="A670" s="209">
        <v>6</v>
      </c>
      <c r="B670" s="210" t="s">
        <v>38</v>
      </c>
      <c r="C670" s="210"/>
      <c r="D670" s="210"/>
      <c r="E670" s="210" t="s">
        <v>56</v>
      </c>
      <c r="F670" s="210"/>
      <c r="G670" s="210" t="s">
        <v>445</v>
      </c>
      <c r="H670" s="213">
        <f>SUM(H661:H669)</f>
        <v>20994</v>
      </c>
      <c r="I670" s="209"/>
      <c r="J670" s="212">
        <f>SUM(J661:J669)</f>
        <v>2939171.3000000003</v>
      </c>
      <c r="K670" s="212">
        <f>SUM(K661:K669)</f>
        <v>3270703.08</v>
      </c>
      <c r="L670" s="212">
        <f>SUM(L661:L669)</f>
        <v>25089216.669999998</v>
      </c>
      <c r="M670" s="212">
        <f>SUM(M661:M669)</f>
        <v>25932816.5</v>
      </c>
      <c r="N670" s="210">
        <v>8</v>
      </c>
      <c r="O670" s="210">
        <v>8</v>
      </c>
      <c r="P670" s="210">
        <f>N670-O670</f>
        <v>0</v>
      </c>
      <c r="Q670" s="77">
        <f t="shared" si="35"/>
        <v>-843599.83000000194</v>
      </c>
      <c r="R670" s="78">
        <f>L670/H670</f>
        <v>1195.0660507764121</v>
      </c>
    </row>
    <row r="671" spans="1:18" ht="24.6" customHeight="1" x14ac:dyDescent="0.7">
      <c r="A671" s="70">
        <v>1</v>
      </c>
      <c r="B671" s="3" t="s">
        <v>38</v>
      </c>
      <c r="C671" s="3" t="s">
        <v>446</v>
      </c>
      <c r="D671" s="3" t="s">
        <v>85</v>
      </c>
      <c r="E671" s="3" t="s">
        <v>447</v>
      </c>
      <c r="F671" s="3" t="s">
        <v>171</v>
      </c>
      <c r="G671" s="3" t="s">
        <v>448</v>
      </c>
      <c r="H671" s="205"/>
      <c r="I671" s="70"/>
      <c r="J671" s="206"/>
      <c r="K671" s="207"/>
      <c r="L671" s="208"/>
      <c r="M671" s="208"/>
      <c r="N671" s="3"/>
      <c r="O671" s="3"/>
      <c r="P671" s="3"/>
    </row>
    <row r="672" spans="1:18" ht="24.6" customHeight="1" x14ac:dyDescent="0.7">
      <c r="A672" s="70">
        <v>2</v>
      </c>
      <c r="B672" s="3" t="s">
        <v>38</v>
      </c>
      <c r="C672" s="3" t="s">
        <v>446</v>
      </c>
      <c r="D672" s="3" t="s">
        <v>85</v>
      </c>
      <c r="E672" s="3" t="s">
        <v>447</v>
      </c>
      <c r="F672" s="3" t="s">
        <v>141</v>
      </c>
      <c r="G672" s="3" t="s">
        <v>954</v>
      </c>
      <c r="H672" s="205">
        <v>3691</v>
      </c>
      <c r="I672" s="70">
        <v>3</v>
      </c>
      <c r="J672" s="206">
        <f>นครพนม!F80</f>
        <v>58286.69</v>
      </c>
      <c r="K672" s="207">
        <f>นครพนม!AP80</f>
        <v>81041.290000000008</v>
      </c>
      <c r="L672" s="208">
        <f>นครพนม!AQ80</f>
        <v>2470756.12</v>
      </c>
      <c r="M672" s="208">
        <f>นครพนม!AR80</f>
        <v>2553279.09</v>
      </c>
      <c r="N672" s="3"/>
      <c r="O672" s="3"/>
      <c r="P672" s="3"/>
      <c r="Q672" s="77">
        <f t="shared" si="35"/>
        <v>-82522.969999999739</v>
      </c>
      <c r="R672" s="78">
        <f t="shared" si="36"/>
        <v>669.40019506908698</v>
      </c>
    </row>
    <row r="673" spans="1:18" ht="24.6" customHeight="1" x14ac:dyDescent="0.7">
      <c r="A673" s="70">
        <v>3</v>
      </c>
      <c r="B673" s="3" t="s">
        <v>38</v>
      </c>
      <c r="C673" s="3" t="s">
        <v>446</v>
      </c>
      <c r="D673" s="3" t="s">
        <v>85</v>
      </c>
      <c r="E673" s="3" t="s">
        <v>447</v>
      </c>
      <c r="F673" s="3" t="s">
        <v>141</v>
      </c>
      <c r="G673" s="3" t="s">
        <v>955</v>
      </c>
      <c r="H673" s="205">
        <v>1589</v>
      </c>
      <c r="I673" s="70">
        <v>2</v>
      </c>
      <c r="J673" s="206">
        <f>นครพนม!F81</f>
        <v>896901.16</v>
      </c>
      <c r="K673" s="207">
        <f>นครพนม!AP81</f>
        <v>1028934.3600000001</v>
      </c>
      <c r="L673" s="208">
        <f>นครพนม!AQ81</f>
        <v>1585546.52</v>
      </c>
      <c r="M673" s="208">
        <f>นครพนม!AR81</f>
        <v>1098588.76</v>
      </c>
      <c r="N673" s="3"/>
      <c r="O673" s="3"/>
      <c r="P673" s="3"/>
      <c r="Q673" s="77">
        <f t="shared" si="35"/>
        <v>486957.76</v>
      </c>
      <c r="R673" s="78">
        <f t="shared" si="36"/>
        <v>997.82663310258022</v>
      </c>
    </row>
    <row r="674" spans="1:18" ht="24.6" customHeight="1" x14ac:dyDescent="0.7">
      <c r="A674" s="70">
        <v>4</v>
      </c>
      <c r="B674" s="3" t="s">
        <v>38</v>
      </c>
      <c r="C674" s="3" t="s">
        <v>446</v>
      </c>
      <c r="D674" s="3" t="s">
        <v>85</v>
      </c>
      <c r="E674" s="3" t="s">
        <v>447</v>
      </c>
      <c r="F674" s="3" t="s">
        <v>141</v>
      </c>
      <c r="G674" s="3" t="s">
        <v>956</v>
      </c>
      <c r="H674" s="205">
        <v>3400</v>
      </c>
      <c r="I674" s="70">
        <v>3</v>
      </c>
      <c r="J674" s="206">
        <f>นครพนม!F82</f>
        <v>510357.62</v>
      </c>
      <c r="K674" s="207">
        <f>นครพนม!AP82</f>
        <v>565373.18999999994</v>
      </c>
      <c r="L674" s="208">
        <f>นครพนม!AQ82</f>
        <v>2064486.17</v>
      </c>
      <c r="M674" s="208">
        <f>นครพนม!AR82</f>
        <v>2311090.9</v>
      </c>
      <c r="N674" s="3"/>
      <c r="O674" s="3"/>
      <c r="P674" s="3"/>
      <c r="Q674" s="77">
        <f t="shared" si="35"/>
        <v>-246604.72999999998</v>
      </c>
      <c r="R674" s="78">
        <f t="shared" si="36"/>
        <v>607.20181470588238</v>
      </c>
    </row>
    <row r="675" spans="1:18" ht="24.6" customHeight="1" x14ac:dyDescent="0.7">
      <c r="A675" s="70">
        <v>5</v>
      </c>
      <c r="B675" s="3" t="s">
        <v>38</v>
      </c>
      <c r="C675" s="3" t="s">
        <v>446</v>
      </c>
      <c r="D675" s="3" t="s">
        <v>85</v>
      </c>
      <c r="E675" s="3" t="s">
        <v>447</v>
      </c>
      <c r="F675" s="3" t="s">
        <v>141</v>
      </c>
      <c r="G675" s="3" t="s">
        <v>957</v>
      </c>
      <c r="H675" s="205">
        <v>2389</v>
      </c>
      <c r="I675" s="70">
        <v>2</v>
      </c>
      <c r="J675" s="206">
        <f>นครพนม!F83</f>
        <v>263911.83</v>
      </c>
      <c r="K675" s="207">
        <f>นครพนม!AP83</f>
        <v>265864.36</v>
      </c>
      <c r="L675" s="208">
        <f>นครพนม!AQ83</f>
        <v>1603766.08</v>
      </c>
      <c r="M675" s="208">
        <f>นครพนม!AR83</f>
        <v>2124148.31</v>
      </c>
      <c r="N675" s="3"/>
      <c r="O675" s="3"/>
      <c r="P675" s="3"/>
      <c r="Q675" s="77">
        <f t="shared" si="35"/>
        <v>-520382.23</v>
      </c>
      <c r="R675" s="78">
        <f t="shared" si="36"/>
        <v>671.31271661783171</v>
      </c>
    </row>
    <row r="676" spans="1:18" ht="24.6" customHeight="1" x14ac:dyDescent="0.7">
      <c r="A676" s="70">
        <v>6</v>
      </c>
      <c r="B676" s="3" t="s">
        <v>38</v>
      </c>
      <c r="C676" s="3" t="s">
        <v>446</v>
      </c>
      <c r="D676" s="3" t="s">
        <v>85</v>
      </c>
      <c r="E676" s="3" t="s">
        <v>447</v>
      </c>
      <c r="F676" s="3" t="s">
        <v>141</v>
      </c>
      <c r="G676" s="3" t="s">
        <v>958</v>
      </c>
      <c r="H676" s="205">
        <v>2341</v>
      </c>
      <c r="I676" s="70">
        <v>2</v>
      </c>
      <c r="J676" s="206">
        <f>นครพนม!F84</f>
        <v>285861.65999999997</v>
      </c>
      <c r="K676" s="207">
        <f>นครพนม!AP84</f>
        <v>438101.89999999997</v>
      </c>
      <c r="L676" s="208">
        <f>นครพนม!AQ84</f>
        <v>2838684.82</v>
      </c>
      <c r="M676" s="208">
        <f>นครพนม!AR84</f>
        <v>2544348.2199999997</v>
      </c>
      <c r="N676" s="3"/>
      <c r="O676" s="3"/>
      <c r="P676" s="3"/>
      <c r="Q676" s="77">
        <f t="shared" si="35"/>
        <v>294336.60000000009</v>
      </c>
      <c r="R676" s="78">
        <f t="shared" si="36"/>
        <v>1212.5949679624091</v>
      </c>
    </row>
    <row r="677" spans="1:18" ht="24.6" customHeight="1" x14ac:dyDescent="0.7">
      <c r="A677" s="70">
        <v>7</v>
      </c>
      <c r="B677" s="3" t="s">
        <v>38</v>
      </c>
      <c r="C677" s="3" t="s">
        <v>446</v>
      </c>
      <c r="D677" s="3" t="s">
        <v>85</v>
      </c>
      <c r="E677" s="3" t="s">
        <v>447</v>
      </c>
      <c r="F677" s="3" t="s">
        <v>141</v>
      </c>
      <c r="G677" s="3" t="s">
        <v>959</v>
      </c>
      <c r="H677" s="205">
        <v>1781</v>
      </c>
      <c r="I677" s="70">
        <v>2</v>
      </c>
      <c r="J677" s="206">
        <f>นครพนม!F85</f>
        <v>222201.1</v>
      </c>
      <c r="K677" s="207">
        <f>นครพนม!AP85</f>
        <v>335833.55</v>
      </c>
      <c r="L677" s="208">
        <f>นครพนม!AQ85</f>
        <v>1447153.66</v>
      </c>
      <c r="M677" s="208">
        <f>นครพนม!AR85</f>
        <v>1582209.34</v>
      </c>
      <c r="N677" s="3"/>
      <c r="O677" s="3"/>
      <c r="P677" s="3"/>
      <c r="Q677" s="77">
        <f t="shared" si="35"/>
        <v>-135055.68000000017</v>
      </c>
      <c r="R677" s="78">
        <f t="shared" si="36"/>
        <v>812.55118472768106</v>
      </c>
    </row>
    <row r="678" spans="1:18" ht="24.6" customHeight="1" x14ac:dyDescent="0.7">
      <c r="A678" s="70">
        <v>8</v>
      </c>
      <c r="B678" s="3" t="s">
        <v>38</v>
      </c>
      <c r="C678" s="3" t="s">
        <v>446</v>
      </c>
      <c r="D678" s="3" t="s">
        <v>85</v>
      </c>
      <c r="E678" s="3" t="s">
        <v>447</v>
      </c>
      <c r="F678" s="3" t="s">
        <v>141</v>
      </c>
      <c r="G678" s="3" t="s">
        <v>960</v>
      </c>
      <c r="H678" s="205">
        <v>2682</v>
      </c>
      <c r="I678" s="70">
        <v>2</v>
      </c>
      <c r="J678" s="206">
        <f>นครพนม!F86</f>
        <v>121928.72</v>
      </c>
      <c r="K678" s="207">
        <f>นครพนม!AP86</f>
        <v>201650.89</v>
      </c>
      <c r="L678" s="208">
        <f>นครพนม!AQ86</f>
        <v>2722833.65</v>
      </c>
      <c r="M678" s="208">
        <f>นครพนม!AR86</f>
        <v>3007906.95</v>
      </c>
      <c r="N678" s="3"/>
      <c r="O678" s="3"/>
      <c r="P678" s="3"/>
      <c r="Q678" s="77">
        <f t="shared" si="35"/>
        <v>-285073.30000000028</v>
      </c>
      <c r="R678" s="78">
        <f t="shared" si="36"/>
        <v>1015.2250745712155</v>
      </c>
    </row>
    <row r="679" spans="1:18" ht="24.6" customHeight="1" x14ac:dyDescent="0.7">
      <c r="A679" s="70">
        <v>9</v>
      </c>
      <c r="B679" s="3" t="s">
        <v>38</v>
      </c>
      <c r="C679" s="3" t="s">
        <v>446</v>
      </c>
      <c r="D679" s="3" t="s">
        <v>85</v>
      </c>
      <c r="E679" s="3" t="s">
        <v>447</v>
      </c>
      <c r="F679" s="3" t="s">
        <v>141</v>
      </c>
      <c r="G679" s="3" t="s">
        <v>961</v>
      </c>
      <c r="H679" s="205">
        <v>1785</v>
      </c>
      <c r="I679" s="70">
        <v>2</v>
      </c>
      <c r="J679" s="206">
        <f>นครพนม!F87</f>
        <v>141372.46</v>
      </c>
      <c r="K679" s="207">
        <f>นครพนม!AP87</f>
        <v>163663.67999999999</v>
      </c>
      <c r="L679" s="208">
        <f>นครพนม!AQ87</f>
        <v>2438542.0499999998</v>
      </c>
      <c r="M679" s="208">
        <f>นครพนม!AR87</f>
        <v>2468748.52</v>
      </c>
      <c r="N679" s="3"/>
      <c r="O679" s="3"/>
      <c r="P679" s="3"/>
      <c r="Q679" s="77">
        <f t="shared" si="35"/>
        <v>-30206.470000000205</v>
      </c>
      <c r="R679" s="78">
        <f t="shared" si="36"/>
        <v>1366.1299999999999</v>
      </c>
    </row>
    <row r="680" spans="1:18" ht="24.6" customHeight="1" x14ac:dyDescent="0.7">
      <c r="A680" s="70">
        <v>10</v>
      </c>
      <c r="B680" s="3" t="s">
        <v>38</v>
      </c>
      <c r="C680" s="3" t="s">
        <v>446</v>
      </c>
      <c r="D680" s="3" t="s">
        <v>85</v>
      </c>
      <c r="E680" s="3" t="s">
        <v>447</v>
      </c>
      <c r="F680" s="3" t="s">
        <v>141</v>
      </c>
      <c r="G680" s="3" t="s">
        <v>962</v>
      </c>
      <c r="H680" s="205">
        <v>3086</v>
      </c>
      <c r="I680" s="70">
        <v>3</v>
      </c>
      <c r="J680" s="206">
        <f>นครพนม!F88</f>
        <v>156827.9</v>
      </c>
      <c r="K680" s="207">
        <f>นครพนม!AP88</f>
        <v>402443.03</v>
      </c>
      <c r="L680" s="208">
        <f>นครพนม!AQ88</f>
        <v>2237711.0099999998</v>
      </c>
      <c r="M680" s="208">
        <f>นครพนม!AR88</f>
        <v>2319495.29</v>
      </c>
      <c r="N680" s="3"/>
      <c r="O680" s="3"/>
      <c r="P680" s="3"/>
      <c r="Q680" s="77">
        <f t="shared" si="35"/>
        <v>-81784.280000000261</v>
      </c>
      <c r="R680" s="78">
        <f t="shared" si="36"/>
        <v>725.11698314970829</v>
      </c>
    </row>
    <row r="681" spans="1:18" ht="24.6" customHeight="1" x14ac:dyDescent="0.7">
      <c r="A681" s="70">
        <v>11</v>
      </c>
      <c r="B681" s="3" t="s">
        <v>38</v>
      </c>
      <c r="C681" s="3" t="s">
        <v>446</v>
      </c>
      <c r="D681" s="3" t="s">
        <v>85</v>
      </c>
      <c r="E681" s="3" t="s">
        <v>447</v>
      </c>
      <c r="F681" s="3" t="s">
        <v>141</v>
      </c>
      <c r="G681" s="3" t="s">
        <v>963</v>
      </c>
      <c r="H681" s="205">
        <v>2935</v>
      </c>
      <c r="I681" s="70">
        <v>2</v>
      </c>
      <c r="J681" s="206">
        <f>นครพนม!F89</f>
        <v>590854.99</v>
      </c>
      <c r="K681" s="207">
        <f>นครพนม!AP89</f>
        <v>639460.44999999995</v>
      </c>
      <c r="L681" s="208">
        <f>นครพนม!AQ89</f>
        <v>2081427.1800000002</v>
      </c>
      <c r="M681" s="208">
        <f>นครพนม!AR89</f>
        <v>2265544.02</v>
      </c>
      <c r="N681" s="3"/>
      <c r="O681" s="3"/>
      <c r="P681" s="3"/>
      <c r="Q681" s="77">
        <f t="shared" si="35"/>
        <v>-184116.83999999985</v>
      </c>
      <c r="R681" s="78">
        <f t="shared" si="36"/>
        <v>709.17450766609886</v>
      </c>
    </row>
    <row r="682" spans="1:18" ht="24.6" customHeight="1" x14ac:dyDescent="0.7">
      <c r="A682" s="70">
        <v>12</v>
      </c>
      <c r="B682" s="3" t="s">
        <v>38</v>
      </c>
      <c r="C682" s="3" t="s">
        <v>446</v>
      </c>
      <c r="D682" s="3" t="s">
        <v>85</v>
      </c>
      <c r="E682" s="3" t="s">
        <v>447</v>
      </c>
      <c r="F682" s="3" t="s">
        <v>141</v>
      </c>
      <c r="G682" s="3" t="s">
        <v>964</v>
      </c>
      <c r="H682" s="205">
        <v>3083</v>
      </c>
      <c r="I682" s="70">
        <v>3</v>
      </c>
      <c r="J682" s="206">
        <f>นครพนม!F90</f>
        <v>367456.73</v>
      </c>
      <c r="K682" s="207">
        <f>นครพนม!AP90</f>
        <v>909464.13</v>
      </c>
      <c r="L682" s="208">
        <f>นครพนม!AQ90</f>
        <v>2001972.84</v>
      </c>
      <c r="M682" s="208">
        <f>นครพนม!AR90</f>
        <v>2283525.17</v>
      </c>
      <c r="N682" s="3"/>
      <c r="O682" s="3"/>
      <c r="P682" s="3"/>
      <c r="Q682" s="77">
        <f t="shared" si="35"/>
        <v>-281552.32999999984</v>
      </c>
      <c r="R682" s="78">
        <f t="shared" si="36"/>
        <v>649.35868958806361</v>
      </c>
    </row>
    <row r="683" spans="1:18" ht="24.6" customHeight="1" x14ac:dyDescent="0.7">
      <c r="A683" s="70">
        <v>13</v>
      </c>
      <c r="B683" s="3" t="s">
        <v>38</v>
      </c>
      <c r="C683" s="3" t="s">
        <v>446</v>
      </c>
      <c r="D683" s="3" t="s">
        <v>85</v>
      </c>
      <c r="E683" s="3" t="s">
        <v>447</v>
      </c>
      <c r="F683" s="3" t="s">
        <v>141</v>
      </c>
      <c r="G683" s="3" t="s">
        <v>965</v>
      </c>
      <c r="H683" s="205">
        <v>2178</v>
      </c>
      <c r="I683" s="70">
        <v>2</v>
      </c>
      <c r="J683" s="206">
        <f>นครพนม!F91</f>
        <v>288864.90000000002</v>
      </c>
      <c r="K683" s="207">
        <f>นครพนม!AP91</f>
        <v>307724.39</v>
      </c>
      <c r="L683" s="208">
        <f>นครพนม!AQ91</f>
        <v>2408527.59</v>
      </c>
      <c r="M683" s="208">
        <f>นครพนม!AR91</f>
        <v>2350082.08</v>
      </c>
      <c r="N683" s="3"/>
      <c r="O683" s="3"/>
      <c r="P683" s="3"/>
      <c r="Q683" s="77">
        <f t="shared" si="35"/>
        <v>58445.509999999776</v>
      </c>
      <c r="R683" s="78">
        <f t="shared" si="36"/>
        <v>1105.8437052341596</v>
      </c>
    </row>
    <row r="684" spans="1:18" ht="24.6" customHeight="1" x14ac:dyDescent="0.7">
      <c r="A684" s="70">
        <v>14</v>
      </c>
      <c r="B684" s="3" t="s">
        <v>38</v>
      </c>
      <c r="C684" s="3" t="s">
        <v>446</v>
      </c>
      <c r="D684" s="3" t="s">
        <v>85</v>
      </c>
      <c r="E684" s="3" t="s">
        <v>447</v>
      </c>
      <c r="F684" s="3" t="s">
        <v>141</v>
      </c>
      <c r="G684" s="3" t="s">
        <v>966</v>
      </c>
      <c r="H684" s="205">
        <v>1955</v>
      </c>
      <c r="I684" s="70">
        <v>2</v>
      </c>
      <c r="J684" s="206">
        <f>นครพนม!F92</f>
        <v>170612.35</v>
      </c>
      <c r="K684" s="207">
        <f>นครพนม!AP92</f>
        <v>215982.09</v>
      </c>
      <c r="L684" s="208">
        <f>นครพนม!AQ92</f>
        <v>2349798.61</v>
      </c>
      <c r="M684" s="208">
        <f>นครพนม!AR92</f>
        <v>2305457.2399999998</v>
      </c>
      <c r="N684" s="3"/>
      <c r="O684" s="3"/>
      <c r="P684" s="3"/>
      <c r="Q684" s="77">
        <f t="shared" si="35"/>
        <v>44341.370000000112</v>
      </c>
      <c r="R684" s="78">
        <f t="shared" si="36"/>
        <v>1201.9430230179028</v>
      </c>
    </row>
    <row r="685" spans="1:18" ht="24.6" customHeight="1" x14ac:dyDescent="0.7">
      <c r="A685" s="70">
        <v>15</v>
      </c>
      <c r="B685" s="3" t="s">
        <v>38</v>
      </c>
      <c r="C685" s="3" t="s">
        <v>446</v>
      </c>
      <c r="D685" s="3" t="s">
        <v>85</v>
      </c>
      <c r="E685" s="3" t="s">
        <v>447</v>
      </c>
      <c r="F685" s="3" t="s">
        <v>141</v>
      </c>
      <c r="G685" s="3" t="s">
        <v>967</v>
      </c>
      <c r="H685" s="205">
        <v>2753</v>
      </c>
      <c r="I685" s="70">
        <v>2</v>
      </c>
      <c r="J685" s="206">
        <f>นครพนม!F93</f>
        <v>1099004.75</v>
      </c>
      <c r="K685" s="207">
        <f>นครพนม!AP93</f>
        <v>1103479.71</v>
      </c>
      <c r="L685" s="208">
        <f>นครพนม!AQ93</f>
        <v>2173323.66</v>
      </c>
      <c r="M685" s="208">
        <f>นครพนม!AR93</f>
        <v>1306473.24</v>
      </c>
      <c r="N685" s="3"/>
      <c r="O685" s="3"/>
      <c r="P685" s="3"/>
      <c r="Q685" s="77">
        <f t="shared" si="35"/>
        <v>866850.42000000016</v>
      </c>
      <c r="R685" s="78">
        <f t="shared" si="36"/>
        <v>789.43830730112609</v>
      </c>
    </row>
    <row r="686" spans="1:18" ht="24.6" customHeight="1" x14ac:dyDescent="0.7">
      <c r="A686" s="70">
        <v>16</v>
      </c>
      <c r="B686" s="3" t="s">
        <v>38</v>
      </c>
      <c r="C686" s="3" t="s">
        <v>446</v>
      </c>
      <c r="D686" s="3" t="s">
        <v>85</v>
      </c>
      <c r="E686" s="3" t="s">
        <v>447</v>
      </c>
      <c r="F686" s="3" t="s">
        <v>141</v>
      </c>
      <c r="G686" s="3" t="s">
        <v>968</v>
      </c>
      <c r="H686" s="205">
        <v>2934</v>
      </c>
      <c r="I686" s="70">
        <v>2</v>
      </c>
      <c r="J686" s="206">
        <f>นครพนม!F94</f>
        <v>264613.31</v>
      </c>
      <c r="K686" s="207">
        <f>นครพนม!AP94</f>
        <v>398652.27</v>
      </c>
      <c r="L686" s="208">
        <f>นครพนม!AQ94</f>
        <v>2308743.0300000003</v>
      </c>
      <c r="M686" s="208">
        <f>นครพนม!AR94</f>
        <v>2480315.86</v>
      </c>
      <c r="N686" s="3"/>
      <c r="O686" s="3"/>
      <c r="P686" s="3"/>
      <c r="Q686" s="77">
        <f t="shared" si="35"/>
        <v>-171572.82999999961</v>
      </c>
      <c r="R686" s="78">
        <f t="shared" si="36"/>
        <v>786.89264826175884</v>
      </c>
    </row>
    <row r="687" spans="1:18" ht="24.6" customHeight="1" x14ac:dyDescent="0.7">
      <c r="A687" s="70">
        <v>17</v>
      </c>
      <c r="B687" s="3" t="s">
        <v>38</v>
      </c>
      <c r="C687" s="3" t="s">
        <v>446</v>
      </c>
      <c r="D687" s="3" t="s">
        <v>85</v>
      </c>
      <c r="E687" s="3" t="s">
        <v>447</v>
      </c>
      <c r="F687" s="3" t="s">
        <v>141</v>
      </c>
      <c r="G687" s="3" t="s">
        <v>969</v>
      </c>
      <c r="H687" s="205">
        <v>3440</v>
      </c>
      <c r="I687" s="70">
        <v>3</v>
      </c>
      <c r="J687" s="206">
        <f>นครพนม!F95</f>
        <v>1051688.82</v>
      </c>
      <c r="K687" s="207">
        <f>นครพนม!AP95</f>
        <v>1494348.02</v>
      </c>
      <c r="L687" s="208">
        <f>นครพนม!AQ95</f>
        <v>2626448.8200000003</v>
      </c>
      <c r="M687" s="208">
        <f>นครพนม!AR95</f>
        <v>2120572.92</v>
      </c>
      <c r="N687" s="3"/>
      <c r="O687" s="3"/>
      <c r="P687" s="3"/>
      <c r="Q687" s="77">
        <f t="shared" si="35"/>
        <v>505875.90000000037</v>
      </c>
      <c r="R687" s="78">
        <f t="shared" si="36"/>
        <v>763.50256395348845</v>
      </c>
    </row>
    <row r="688" spans="1:18" ht="24.6" customHeight="1" x14ac:dyDescent="0.7">
      <c r="A688" s="70">
        <v>18</v>
      </c>
      <c r="B688" s="3" t="s">
        <v>38</v>
      </c>
      <c r="C688" s="3" t="s">
        <v>446</v>
      </c>
      <c r="D688" s="3" t="s">
        <v>85</v>
      </c>
      <c r="E688" s="3" t="s">
        <v>447</v>
      </c>
      <c r="F688" s="3" t="s">
        <v>141</v>
      </c>
      <c r="G688" s="3" t="s">
        <v>970</v>
      </c>
      <c r="H688" s="205">
        <v>1937</v>
      </c>
      <c r="I688" s="70">
        <v>2</v>
      </c>
      <c r="J688" s="206">
        <f>นครพนม!F96</f>
        <v>756242.33</v>
      </c>
      <c r="K688" s="207">
        <f>นครพนม!AP96</f>
        <v>867334.21</v>
      </c>
      <c r="L688" s="208">
        <f>นครพนม!AQ96</f>
        <v>2199189.2000000002</v>
      </c>
      <c r="M688" s="208">
        <f>นครพนม!AR96</f>
        <v>2126064.2799999998</v>
      </c>
      <c r="N688" s="3"/>
      <c r="O688" s="3"/>
      <c r="P688" s="3"/>
      <c r="Q688" s="77">
        <f t="shared" si="35"/>
        <v>73124.920000000391</v>
      </c>
      <c r="R688" s="78">
        <f t="shared" si="36"/>
        <v>1135.3583892617451</v>
      </c>
    </row>
    <row r="689" spans="1:18" ht="24.6" customHeight="1" x14ac:dyDescent="0.7">
      <c r="A689" s="70">
        <v>19</v>
      </c>
      <c r="B689" s="3" t="s">
        <v>38</v>
      </c>
      <c r="C689" s="3" t="s">
        <v>446</v>
      </c>
      <c r="D689" s="3" t="s">
        <v>85</v>
      </c>
      <c r="E689" s="3" t="s">
        <v>447</v>
      </c>
      <c r="F689" s="3" t="s">
        <v>141</v>
      </c>
      <c r="G689" s="3" t="s">
        <v>971</v>
      </c>
      <c r="H689" s="205">
        <v>2642</v>
      </c>
      <c r="I689" s="70">
        <v>2</v>
      </c>
      <c r="J689" s="206">
        <f>นครพนม!F97</f>
        <v>147027.42000000001</v>
      </c>
      <c r="K689" s="207">
        <f>นครพนม!AP97</f>
        <v>791431.79</v>
      </c>
      <c r="L689" s="208">
        <f>นครพนม!AQ97</f>
        <v>2088498.6</v>
      </c>
      <c r="M689" s="208">
        <f>นครพนม!AR97</f>
        <v>1916692.52</v>
      </c>
      <c r="N689" s="3"/>
      <c r="O689" s="3"/>
      <c r="P689" s="3"/>
      <c r="Q689" s="77">
        <f t="shared" si="35"/>
        <v>171806.08000000007</v>
      </c>
      <c r="R689" s="78">
        <f t="shared" si="36"/>
        <v>790.49909159727486</v>
      </c>
    </row>
    <row r="690" spans="1:18" ht="24.6" customHeight="1" x14ac:dyDescent="0.7">
      <c r="A690" s="70">
        <v>20</v>
      </c>
      <c r="B690" s="3" t="s">
        <v>38</v>
      </c>
      <c r="C690" s="3" t="s">
        <v>446</v>
      </c>
      <c r="D690" s="3" t="s">
        <v>85</v>
      </c>
      <c r="E690" s="3" t="s">
        <v>447</v>
      </c>
      <c r="F690" s="3" t="s">
        <v>141</v>
      </c>
      <c r="G690" s="3" t="s">
        <v>972</v>
      </c>
      <c r="H690" s="205">
        <v>2293</v>
      </c>
      <c r="I690" s="70">
        <v>2</v>
      </c>
      <c r="J690" s="206">
        <f>นครพนม!F98</f>
        <v>640249.65</v>
      </c>
      <c r="K690" s="207">
        <f>นครพนม!AP98</f>
        <v>747961.6</v>
      </c>
      <c r="L690" s="208">
        <f>นครพนม!AQ98</f>
        <v>2391823.61</v>
      </c>
      <c r="M690" s="208">
        <f>นครพนม!AR98</f>
        <v>2296651.4500000002</v>
      </c>
      <c r="N690" s="3"/>
      <c r="O690" s="3"/>
      <c r="P690" s="3"/>
      <c r="Q690" s="77">
        <f t="shared" si="35"/>
        <v>95172.159999999683</v>
      </c>
      <c r="R690" s="78">
        <f t="shared" si="36"/>
        <v>1043.0979546445703</v>
      </c>
    </row>
    <row r="691" spans="1:18" ht="24.6" customHeight="1" x14ac:dyDescent="0.7">
      <c r="A691" s="209">
        <v>7</v>
      </c>
      <c r="B691" s="210" t="s">
        <v>38</v>
      </c>
      <c r="C691" s="210"/>
      <c r="D691" s="210"/>
      <c r="E691" s="250" t="s">
        <v>56</v>
      </c>
      <c r="F691" s="250"/>
      <c r="G691" s="250" t="s">
        <v>449</v>
      </c>
      <c r="H691" s="213">
        <f>SUM(H671:H690)</f>
        <v>48894</v>
      </c>
      <c r="I691" s="209"/>
      <c r="J691" s="212">
        <f>SUM(J671:J690)</f>
        <v>8034264.3899999997</v>
      </c>
      <c r="K691" s="212">
        <f>SUM(K671:K690)</f>
        <v>10958744.909999998</v>
      </c>
      <c r="L691" s="212">
        <f>SUM(L671:L690)</f>
        <v>42039233.220000006</v>
      </c>
      <c r="M691" s="212">
        <f>SUM(M671:M690)</f>
        <v>41461194.160000004</v>
      </c>
      <c r="N691" s="210">
        <v>19</v>
      </c>
      <c r="O691" s="210">
        <v>19</v>
      </c>
      <c r="P691" s="210">
        <f>N691-O691</f>
        <v>0</v>
      </c>
      <c r="Q691" s="77">
        <f t="shared" si="35"/>
        <v>578039.06000000238</v>
      </c>
      <c r="R691" s="78">
        <f>L691/H691</f>
        <v>859.80351822309501</v>
      </c>
    </row>
    <row r="692" spans="1:18" ht="24.6" customHeight="1" x14ac:dyDescent="0.7">
      <c r="A692" s="70">
        <v>1</v>
      </c>
      <c r="B692" s="3" t="s">
        <v>38</v>
      </c>
      <c r="C692" s="3" t="s">
        <v>450</v>
      </c>
      <c r="D692" s="3" t="s">
        <v>91</v>
      </c>
      <c r="E692" s="3" t="s">
        <v>451</v>
      </c>
      <c r="F692" s="3" t="s">
        <v>171</v>
      </c>
      <c r="G692" s="3" t="s">
        <v>452</v>
      </c>
      <c r="H692" s="205"/>
      <c r="I692" s="70"/>
      <c r="J692" s="206"/>
      <c r="K692" s="207"/>
      <c r="L692" s="208"/>
      <c r="M692" s="208"/>
      <c r="N692" s="3"/>
      <c r="O692" s="3"/>
      <c r="P692" s="3"/>
    </row>
    <row r="693" spans="1:18" ht="24.6" customHeight="1" x14ac:dyDescent="0.7">
      <c r="A693" s="70">
        <v>2</v>
      </c>
      <c r="B693" s="3" t="s">
        <v>38</v>
      </c>
      <c r="C693" s="3" t="s">
        <v>450</v>
      </c>
      <c r="D693" s="3" t="s">
        <v>91</v>
      </c>
      <c r="E693" s="3" t="s">
        <v>451</v>
      </c>
      <c r="F693" s="3" t="s">
        <v>141</v>
      </c>
      <c r="G693" s="3" t="s">
        <v>973</v>
      </c>
      <c r="H693" s="205">
        <v>2877</v>
      </c>
      <c r="I693" s="70">
        <v>2</v>
      </c>
      <c r="J693" s="206">
        <f>นครพนม!F99</f>
        <v>361372.64</v>
      </c>
      <c r="K693" s="207">
        <f>นครพนม!AP99</f>
        <v>371728.06</v>
      </c>
      <c r="L693" s="208">
        <f>นครพนม!AQ99</f>
        <v>2191333.9300000002</v>
      </c>
      <c r="M693" s="208">
        <f>นครพนม!AR99</f>
        <v>1863151.8900000001</v>
      </c>
      <c r="N693" s="3"/>
      <c r="O693" s="3"/>
      <c r="P693" s="3"/>
      <c r="Q693" s="77">
        <f t="shared" si="35"/>
        <v>328182.04000000004</v>
      </c>
      <c r="R693" s="78">
        <f t="shared" si="36"/>
        <v>761.67324643726113</v>
      </c>
    </row>
    <row r="694" spans="1:18" ht="24.6" customHeight="1" x14ac:dyDescent="0.7">
      <c r="A694" s="70">
        <v>3</v>
      </c>
      <c r="B694" s="3" t="s">
        <v>38</v>
      </c>
      <c r="C694" s="3" t="s">
        <v>450</v>
      </c>
      <c r="D694" s="3" t="s">
        <v>91</v>
      </c>
      <c r="E694" s="3" t="s">
        <v>451</v>
      </c>
      <c r="F694" s="3" t="s">
        <v>141</v>
      </c>
      <c r="G694" s="3" t="s">
        <v>974</v>
      </c>
      <c r="H694" s="205">
        <v>2927</v>
      </c>
      <c r="I694" s="70">
        <v>2</v>
      </c>
      <c r="J694" s="206">
        <f>นครพนม!F100</f>
        <v>286090.71000000002</v>
      </c>
      <c r="K694" s="207">
        <f>นครพนม!AP100</f>
        <v>296450.80000000005</v>
      </c>
      <c r="L694" s="208">
        <f>นครพนม!AQ100</f>
        <v>2717271.13</v>
      </c>
      <c r="M694" s="208">
        <f>นครพนม!AR100</f>
        <v>2461004.4400000004</v>
      </c>
      <c r="N694" s="3"/>
      <c r="O694" s="3"/>
      <c r="P694" s="3"/>
      <c r="Q694" s="77">
        <f t="shared" si="35"/>
        <v>256266.68999999948</v>
      </c>
      <c r="R694" s="78">
        <f t="shared" si="36"/>
        <v>928.34681585240855</v>
      </c>
    </row>
    <row r="695" spans="1:18" ht="24.6" customHeight="1" x14ac:dyDescent="0.7">
      <c r="A695" s="70">
        <v>4</v>
      </c>
      <c r="B695" s="3" t="s">
        <v>38</v>
      </c>
      <c r="C695" s="3" t="s">
        <v>450</v>
      </c>
      <c r="D695" s="3" t="s">
        <v>91</v>
      </c>
      <c r="E695" s="3" t="s">
        <v>451</v>
      </c>
      <c r="F695" s="3" t="s">
        <v>141</v>
      </c>
      <c r="G695" s="3" t="s">
        <v>975</v>
      </c>
      <c r="H695" s="205">
        <v>4184</v>
      </c>
      <c r="I695" s="70">
        <v>3</v>
      </c>
      <c r="J695" s="206">
        <f>นครพนม!F101</f>
        <v>259551.96</v>
      </c>
      <c r="K695" s="207">
        <f>นครพนม!AP101</f>
        <v>347127.42</v>
      </c>
      <c r="L695" s="208">
        <f>นครพนม!AQ101</f>
        <v>1800000.13</v>
      </c>
      <c r="M695" s="208">
        <f>นครพนม!AR101</f>
        <v>2595911.7400000002</v>
      </c>
      <c r="N695" s="3"/>
      <c r="O695" s="3"/>
      <c r="P695" s="3"/>
      <c r="Q695" s="77">
        <f t="shared" si="35"/>
        <v>-795911.61000000034</v>
      </c>
      <c r="R695" s="78">
        <f t="shared" si="36"/>
        <v>430.21035611854683</v>
      </c>
    </row>
    <row r="696" spans="1:18" ht="24.6" customHeight="1" x14ac:dyDescent="0.7">
      <c r="A696" s="70">
        <v>5</v>
      </c>
      <c r="B696" s="3" t="s">
        <v>38</v>
      </c>
      <c r="C696" s="3" t="s">
        <v>450</v>
      </c>
      <c r="D696" s="3" t="s">
        <v>91</v>
      </c>
      <c r="E696" s="3" t="s">
        <v>451</v>
      </c>
      <c r="F696" s="3" t="s">
        <v>141</v>
      </c>
      <c r="G696" s="3" t="s">
        <v>976</v>
      </c>
      <c r="H696" s="205">
        <v>4677</v>
      </c>
      <c r="I696" s="70">
        <v>4</v>
      </c>
      <c r="J696" s="206">
        <f>นครพนม!F102</f>
        <v>691653.04</v>
      </c>
      <c r="K696" s="207">
        <f>นครพนม!AP102</f>
        <v>739501.76</v>
      </c>
      <c r="L696" s="208">
        <f>นครพนม!AQ102</f>
        <v>2510351.1</v>
      </c>
      <c r="M696" s="208">
        <f>นครพนม!AR102</f>
        <v>2362387.33</v>
      </c>
      <c r="N696" s="3"/>
      <c r="O696" s="3"/>
      <c r="P696" s="3"/>
      <c r="Q696" s="77">
        <f t="shared" si="35"/>
        <v>147963.77000000002</v>
      </c>
      <c r="R696" s="78">
        <f t="shared" si="36"/>
        <v>536.7438742783836</v>
      </c>
    </row>
    <row r="697" spans="1:18" ht="24.6" customHeight="1" x14ac:dyDescent="0.7">
      <c r="A697" s="70">
        <v>6</v>
      </c>
      <c r="B697" s="3" t="s">
        <v>38</v>
      </c>
      <c r="C697" s="3" t="s">
        <v>450</v>
      </c>
      <c r="D697" s="3" t="s">
        <v>91</v>
      </c>
      <c r="E697" s="3" t="s">
        <v>451</v>
      </c>
      <c r="F697" s="3" t="s">
        <v>141</v>
      </c>
      <c r="G697" s="3" t="s">
        <v>977</v>
      </c>
      <c r="H697" s="205">
        <v>2227</v>
      </c>
      <c r="I697" s="70">
        <v>2</v>
      </c>
      <c r="J697" s="206">
        <f>นครพนม!F103</f>
        <v>264358.81</v>
      </c>
      <c r="K697" s="207">
        <f>นครพนม!AP103</f>
        <v>268339.53999999998</v>
      </c>
      <c r="L697" s="208">
        <f>นครพนม!AQ103</f>
        <v>2128771.1</v>
      </c>
      <c r="M697" s="208">
        <f>นครพนม!AR103</f>
        <v>2243089.7199999997</v>
      </c>
      <c r="N697" s="3"/>
      <c r="O697" s="3"/>
      <c r="P697" s="3"/>
      <c r="Q697" s="77">
        <f t="shared" si="35"/>
        <v>-114318.61999999965</v>
      </c>
      <c r="R697" s="78">
        <f t="shared" si="36"/>
        <v>955.89182757072297</v>
      </c>
    </row>
    <row r="698" spans="1:18" ht="24.6" customHeight="1" x14ac:dyDescent="0.7">
      <c r="A698" s="70">
        <v>7</v>
      </c>
      <c r="B698" s="3" t="s">
        <v>38</v>
      </c>
      <c r="C698" s="3" t="s">
        <v>450</v>
      </c>
      <c r="D698" s="3" t="s">
        <v>91</v>
      </c>
      <c r="E698" s="3" t="s">
        <v>451</v>
      </c>
      <c r="F698" s="3" t="s">
        <v>141</v>
      </c>
      <c r="G698" s="3" t="s">
        <v>978</v>
      </c>
      <c r="H698" s="205">
        <v>815</v>
      </c>
      <c r="I698" s="70">
        <v>1</v>
      </c>
      <c r="J698" s="206">
        <f>นครพนม!F104</f>
        <v>148612.92000000001</v>
      </c>
      <c r="K698" s="207">
        <f>นครพนม!AP104</f>
        <v>79431.580000000016</v>
      </c>
      <c r="L698" s="208">
        <f>นครพนม!AQ104</f>
        <v>1655103.7599999998</v>
      </c>
      <c r="M698" s="208">
        <f>นครพนม!AR104</f>
        <v>1784529.0999999999</v>
      </c>
      <c r="N698" s="3"/>
      <c r="O698" s="3"/>
      <c r="P698" s="3"/>
      <c r="Q698" s="77">
        <f t="shared" si="35"/>
        <v>-129425.34000000008</v>
      </c>
      <c r="R698" s="78">
        <f t="shared" si="36"/>
        <v>2030.8021595092023</v>
      </c>
    </row>
    <row r="699" spans="1:18" ht="24.6" customHeight="1" x14ac:dyDescent="0.7">
      <c r="A699" s="70">
        <v>8</v>
      </c>
      <c r="B699" s="3" t="s">
        <v>38</v>
      </c>
      <c r="C699" s="3" t="s">
        <v>450</v>
      </c>
      <c r="D699" s="3" t="s">
        <v>91</v>
      </c>
      <c r="E699" s="3" t="s">
        <v>451</v>
      </c>
      <c r="F699" s="3" t="s">
        <v>141</v>
      </c>
      <c r="G699" s="3" t="s">
        <v>979</v>
      </c>
      <c r="H699" s="205">
        <v>3601</v>
      </c>
      <c r="I699" s="70">
        <v>3</v>
      </c>
      <c r="J699" s="206">
        <f>นครพนม!F105</f>
        <v>234474.85</v>
      </c>
      <c r="K699" s="207">
        <f>นครพนม!AP105</f>
        <v>412784.27</v>
      </c>
      <c r="L699" s="208">
        <f>นครพนม!AQ105</f>
        <v>3223918.7199999997</v>
      </c>
      <c r="M699" s="208">
        <f>นครพนม!AR105</f>
        <v>3189521.55</v>
      </c>
      <c r="N699" s="3"/>
      <c r="O699" s="3"/>
      <c r="P699" s="3"/>
      <c r="Q699" s="77">
        <f t="shared" si="35"/>
        <v>34397.169999999925</v>
      </c>
      <c r="R699" s="78">
        <f t="shared" si="36"/>
        <v>895.2842876978616</v>
      </c>
    </row>
    <row r="700" spans="1:18" ht="24.6" customHeight="1" x14ac:dyDescent="0.7">
      <c r="A700" s="70">
        <v>9</v>
      </c>
      <c r="B700" s="3" t="s">
        <v>38</v>
      </c>
      <c r="C700" s="3" t="s">
        <v>450</v>
      </c>
      <c r="D700" s="3" t="s">
        <v>91</v>
      </c>
      <c r="E700" s="3" t="s">
        <v>451</v>
      </c>
      <c r="F700" s="3" t="s">
        <v>141</v>
      </c>
      <c r="G700" s="3" t="s">
        <v>980</v>
      </c>
      <c r="H700" s="205">
        <v>2371</v>
      </c>
      <c r="I700" s="70">
        <v>2</v>
      </c>
      <c r="J700" s="206">
        <f>นครพนม!F106</f>
        <v>342839.29</v>
      </c>
      <c r="K700" s="207">
        <f>นครพนม!AP106</f>
        <v>381470.29</v>
      </c>
      <c r="L700" s="208">
        <f>นครพนม!AQ106</f>
        <v>1489061.9</v>
      </c>
      <c r="M700" s="208">
        <f>นครพนม!AR106</f>
        <v>1277862.1400000001</v>
      </c>
      <c r="N700" s="3"/>
      <c r="O700" s="3"/>
      <c r="P700" s="3"/>
      <c r="Q700" s="77">
        <f t="shared" si="35"/>
        <v>211199.75999999978</v>
      </c>
      <c r="R700" s="78">
        <f t="shared" si="36"/>
        <v>628.03116828342468</v>
      </c>
    </row>
    <row r="701" spans="1:18" ht="24.6" customHeight="1" x14ac:dyDescent="0.7">
      <c r="A701" s="70">
        <v>10</v>
      </c>
      <c r="B701" s="3" t="s">
        <v>38</v>
      </c>
      <c r="C701" s="3" t="s">
        <v>450</v>
      </c>
      <c r="D701" s="3" t="s">
        <v>91</v>
      </c>
      <c r="E701" s="3" t="s">
        <v>451</v>
      </c>
      <c r="F701" s="3" t="s">
        <v>141</v>
      </c>
      <c r="G701" s="3" t="s">
        <v>981</v>
      </c>
      <c r="H701" s="205">
        <v>2077</v>
      </c>
      <c r="I701" s="70">
        <v>2</v>
      </c>
      <c r="J701" s="206">
        <f>นครพนม!F107</f>
        <v>158754.78</v>
      </c>
      <c r="K701" s="207">
        <f>นครพนม!AP107</f>
        <v>192465.16999999998</v>
      </c>
      <c r="L701" s="208">
        <f>นครพนม!AQ107</f>
        <v>1605810.48</v>
      </c>
      <c r="M701" s="208">
        <f>นครพนม!AR107</f>
        <v>1523019.8800000001</v>
      </c>
      <c r="N701" s="3"/>
      <c r="O701" s="3"/>
      <c r="P701" s="3"/>
      <c r="Q701" s="77">
        <f t="shared" si="35"/>
        <v>82790.59999999986</v>
      </c>
      <c r="R701" s="78">
        <f t="shared" si="36"/>
        <v>773.13937409725565</v>
      </c>
    </row>
    <row r="702" spans="1:18" ht="24.6" customHeight="1" x14ac:dyDescent="0.7">
      <c r="A702" s="70">
        <v>11</v>
      </c>
      <c r="B702" s="3" t="s">
        <v>38</v>
      </c>
      <c r="C702" s="3" t="s">
        <v>450</v>
      </c>
      <c r="D702" s="3" t="s">
        <v>91</v>
      </c>
      <c r="E702" s="3" t="s">
        <v>451</v>
      </c>
      <c r="F702" s="3" t="s">
        <v>141</v>
      </c>
      <c r="G702" s="3" t="s">
        <v>982</v>
      </c>
      <c r="H702" s="205">
        <v>2981</v>
      </c>
      <c r="I702" s="70">
        <v>2</v>
      </c>
      <c r="J702" s="206">
        <f>นครพนม!F108</f>
        <v>132641.82</v>
      </c>
      <c r="K702" s="207">
        <f>นครพนม!AP108</f>
        <v>146875.20000000001</v>
      </c>
      <c r="L702" s="208">
        <f>นครพนม!AQ108</f>
        <v>2228918.39</v>
      </c>
      <c r="M702" s="208">
        <f>นครพนม!AR108</f>
        <v>2194183.08</v>
      </c>
      <c r="N702" s="3"/>
      <c r="O702" s="3"/>
      <c r="P702" s="3"/>
      <c r="Q702" s="77">
        <f t="shared" si="35"/>
        <v>34735.310000000056</v>
      </c>
      <c r="R702" s="78">
        <f t="shared" si="36"/>
        <v>747.70828245555185</v>
      </c>
    </row>
    <row r="703" spans="1:18" ht="24.6" customHeight="1" x14ac:dyDescent="0.7">
      <c r="A703" s="70">
        <v>12</v>
      </c>
      <c r="B703" s="3" t="s">
        <v>38</v>
      </c>
      <c r="C703" s="3" t="s">
        <v>450</v>
      </c>
      <c r="D703" s="3" t="s">
        <v>91</v>
      </c>
      <c r="E703" s="3" t="s">
        <v>451</v>
      </c>
      <c r="F703" s="3" t="s">
        <v>141</v>
      </c>
      <c r="G703" s="3" t="s">
        <v>983</v>
      </c>
      <c r="H703" s="205">
        <v>2573</v>
      </c>
      <c r="I703" s="70">
        <v>2</v>
      </c>
      <c r="J703" s="206">
        <f>นครพนม!F109</f>
        <v>609506.02</v>
      </c>
      <c r="K703" s="207">
        <f>นครพนม!AP109</f>
        <v>444972.57000000007</v>
      </c>
      <c r="L703" s="208">
        <f>นครพนม!AQ109</f>
        <v>2501270.42</v>
      </c>
      <c r="M703" s="208">
        <f>นครพนม!AR109</f>
        <v>2485688.73</v>
      </c>
      <c r="N703" s="3"/>
      <c r="O703" s="3"/>
      <c r="P703" s="3"/>
      <c r="Q703" s="77">
        <f t="shared" si="35"/>
        <v>15581.689999999944</v>
      </c>
      <c r="R703" s="78">
        <f t="shared" si="36"/>
        <v>972.1221997668091</v>
      </c>
    </row>
    <row r="704" spans="1:18" ht="24.6" customHeight="1" x14ac:dyDescent="0.7">
      <c r="A704" s="70">
        <v>13</v>
      </c>
      <c r="B704" s="3" t="s">
        <v>38</v>
      </c>
      <c r="C704" s="3" t="s">
        <v>450</v>
      </c>
      <c r="D704" s="3" t="s">
        <v>91</v>
      </c>
      <c r="E704" s="3" t="s">
        <v>451</v>
      </c>
      <c r="F704" s="3" t="s">
        <v>141</v>
      </c>
      <c r="G704" s="3" t="s">
        <v>984</v>
      </c>
      <c r="H704" s="205">
        <v>1978</v>
      </c>
      <c r="I704" s="70">
        <v>2</v>
      </c>
      <c r="J704" s="206">
        <f>นครพนม!F110</f>
        <v>39478.42</v>
      </c>
      <c r="K704" s="207">
        <f>นครพนม!AP110</f>
        <v>394395.52</v>
      </c>
      <c r="L704" s="208">
        <f>นครพนม!AQ110</f>
        <v>1258480.81</v>
      </c>
      <c r="M704" s="208">
        <f>นครพนม!AR110</f>
        <v>1245879.9999999998</v>
      </c>
      <c r="N704" s="3"/>
      <c r="O704" s="3"/>
      <c r="P704" s="3"/>
      <c r="Q704" s="77">
        <f t="shared" si="35"/>
        <v>12600.810000000289</v>
      </c>
      <c r="R704" s="78">
        <f t="shared" si="36"/>
        <v>636.23903437815977</v>
      </c>
    </row>
    <row r="705" spans="1:18" ht="24.6" customHeight="1" x14ac:dyDescent="0.7">
      <c r="A705" s="70">
        <v>14</v>
      </c>
      <c r="B705" s="3" t="s">
        <v>38</v>
      </c>
      <c r="C705" s="3" t="s">
        <v>450</v>
      </c>
      <c r="D705" s="3" t="s">
        <v>91</v>
      </c>
      <c r="E705" s="3" t="s">
        <v>451</v>
      </c>
      <c r="F705" s="3" t="s">
        <v>141</v>
      </c>
      <c r="G705" s="3" t="s">
        <v>985</v>
      </c>
      <c r="H705" s="205">
        <v>2350</v>
      </c>
      <c r="I705" s="70">
        <v>2</v>
      </c>
      <c r="J705" s="206">
        <f>นครพนม!F111</f>
        <v>462218.92</v>
      </c>
      <c r="K705" s="207">
        <f>นครพนม!AP111</f>
        <v>630221.41</v>
      </c>
      <c r="L705" s="208">
        <f>นครพนม!AQ111</f>
        <v>2198689.11</v>
      </c>
      <c r="M705" s="208">
        <f>นครพนม!AR111</f>
        <v>1918720.3699999999</v>
      </c>
      <c r="N705" s="3"/>
      <c r="O705" s="3"/>
      <c r="P705" s="3"/>
      <c r="Q705" s="77">
        <f t="shared" si="35"/>
        <v>279968.74</v>
      </c>
      <c r="R705" s="78">
        <f t="shared" si="36"/>
        <v>935.61238723404244</v>
      </c>
    </row>
    <row r="706" spans="1:18" ht="24.6" customHeight="1" x14ac:dyDescent="0.7">
      <c r="A706" s="70">
        <v>15</v>
      </c>
      <c r="B706" s="3" t="s">
        <v>38</v>
      </c>
      <c r="C706" s="3" t="s">
        <v>450</v>
      </c>
      <c r="D706" s="3" t="s">
        <v>91</v>
      </c>
      <c r="E706" s="3" t="s">
        <v>451</v>
      </c>
      <c r="F706" s="3" t="s">
        <v>141</v>
      </c>
      <c r="G706" s="3" t="s">
        <v>986</v>
      </c>
      <c r="H706" s="205">
        <v>1698</v>
      </c>
      <c r="I706" s="70">
        <v>2</v>
      </c>
      <c r="J706" s="206">
        <f>นครพนม!F112</f>
        <v>140551.65</v>
      </c>
      <c r="K706" s="207">
        <f>นครพนม!AP112</f>
        <v>117361.97</v>
      </c>
      <c r="L706" s="208">
        <f>นครพนม!AQ112</f>
        <v>1180995.81</v>
      </c>
      <c r="M706" s="208">
        <f>นครพนม!AR112</f>
        <v>1463863.36</v>
      </c>
      <c r="N706" s="3"/>
      <c r="O706" s="3"/>
      <c r="P706" s="3"/>
      <c r="Q706" s="77">
        <f t="shared" si="35"/>
        <v>-282867.55000000005</v>
      </c>
      <c r="R706" s="78">
        <f t="shared" si="36"/>
        <v>695.52167844522967</v>
      </c>
    </row>
    <row r="707" spans="1:18" ht="24.6" customHeight="1" x14ac:dyDescent="0.7">
      <c r="A707" s="70">
        <v>16</v>
      </c>
      <c r="B707" s="3" t="s">
        <v>38</v>
      </c>
      <c r="C707" s="3" t="s">
        <v>450</v>
      </c>
      <c r="D707" s="3" t="s">
        <v>91</v>
      </c>
      <c r="E707" s="3" t="s">
        <v>451</v>
      </c>
      <c r="F707" s="3" t="s">
        <v>141</v>
      </c>
      <c r="G707" s="3" t="s">
        <v>987</v>
      </c>
      <c r="H707" s="205">
        <v>2110</v>
      </c>
      <c r="I707" s="70">
        <v>2</v>
      </c>
      <c r="J707" s="206">
        <f>นครพนม!F113</f>
        <v>378697.45</v>
      </c>
      <c r="K707" s="207">
        <f>นครพนม!AP113</f>
        <v>161189.44</v>
      </c>
      <c r="L707" s="208">
        <f>นครพนม!AQ113</f>
        <v>1579622.87</v>
      </c>
      <c r="M707" s="208">
        <f>นครพนม!AR113</f>
        <v>1661193.07</v>
      </c>
      <c r="N707" s="3"/>
      <c r="O707" s="3"/>
      <c r="P707" s="3"/>
      <c r="Q707" s="77">
        <f t="shared" si="35"/>
        <v>-81570.199999999953</v>
      </c>
      <c r="R707" s="78">
        <f t="shared" si="36"/>
        <v>748.63643127962087</v>
      </c>
    </row>
    <row r="708" spans="1:18" ht="24.6" customHeight="1" x14ac:dyDescent="0.7">
      <c r="A708" s="209">
        <v>8</v>
      </c>
      <c r="B708" s="210" t="s">
        <v>38</v>
      </c>
      <c r="C708" s="210"/>
      <c r="D708" s="210"/>
      <c r="E708" s="210" t="s">
        <v>56</v>
      </c>
      <c r="F708" s="210"/>
      <c r="G708" s="210" t="s">
        <v>453</v>
      </c>
      <c r="H708" s="213">
        <f>SUM(H692:H707)</f>
        <v>39446</v>
      </c>
      <c r="I708" s="209"/>
      <c r="J708" s="212">
        <f>SUM(J692:J707)</f>
        <v>4510803.2799999993</v>
      </c>
      <c r="K708" s="228">
        <f>SUM(K692:K707)</f>
        <v>4984315</v>
      </c>
      <c r="L708" s="212">
        <f>SUM(L692:L707)</f>
        <v>30269599.66</v>
      </c>
      <c r="M708" s="212">
        <f>SUM(M692:M707)</f>
        <v>30270006.399999999</v>
      </c>
      <c r="N708" s="210">
        <v>15</v>
      </c>
      <c r="O708" s="210">
        <v>15</v>
      </c>
      <c r="P708" s="210">
        <f>N708-O708</f>
        <v>0</v>
      </c>
      <c r="Q708" s="77">
        <f t="shared" si="35"/>
        <v>-406.73999999836087</v>
      </c>
      <c r="R708" s="78">
        <f>L708/H708</f>
        <v>767.36803883790503</v>
      </c>
    </row>
    <row r="709" spans="1:18" ht="24.6" customHeight="1" x14ac:dyDescent="0.7">
      <c r="A709" s="70">
        <v>1</v>
      </c>
      <c r="B709" s="3" t="s">
        <v>38</v>
      </c>
      <c r="C709" s="3" t="s">
        <v>454</v>
      </c>
      <c r="D709" s="3" t="s">
        <v>97</v>
      </c>
      <c r="E709" s="3" t="s">
        <v>455</v>
      </c>
      <c r="F709" s="3" t="s">
        <v>171</v>
      </c>
      <c r="G709" s="3" t="s">
        <v>456</v>
      </c>
      <c r="H709" s="205"/>
      <c r="I709" s="70"/>
      <c r="J709" s="206"/>
      <c r="K709" s="207"/>
      <c r="L709" s="208"/>
      <c r="M709" s="208"/>
      <c r="N709" s="3"/>
      <c r="O709" s="3"/>
      <c r="P709" s="3"/>
    </row>
    <row r="710" spans="1:18" ht="24.6" customHeight="1" x14ac:dyDescent="0.7">
      <c r="A710" s="70">
        <v>2</v>
      </c>
      <c r="B710" s="3" t="s">
        <v>38</v>
      </c>
      <c r="C710" s="3" t="s">
        <v>454</v>
      </c>
      <c r="D710" s="3" t="s">
        <v>97</v>
      </c>
      <c r="E710" s="3" t="s">
        <v>455</v>
      </c>
      <c r="F710" s="3" t="s">
        <v>141</v>
      </c>
      <c r="G710" s="3" t="s">
        <v>988</v>
      </c>
      <c r="H710" s="205">
        <v>3653</v>
      </c>
      <c r="I710" s="70">
        <v>3</v>
      </c>
      <c r="J710" s="206">
        <f>นครพนม!F114</f>
        <v>1110528.07</v>
      </c>
      <c r="K710" s="207">
        <f>นครพนม!AP114</f>
        <v>1226215.26</v>
      </c>
      <c r="L710" s="208">
        <f>นครพนม!AQ114</f>
        <v>3573448.4899999998</v>
      </c>
      <c r="M710" s="208">
        <f>นครพนม!AR114</f>
        <v>2960147.99</v>
      </c>
      <c r="N710" s="3"/>
      <c r="O710" s="3"/>
      <c r="P710" s="3"/>
      <c r="Q710" s="77">
        <f t="shared" ref="Q710:Q744" si="37">L710-M710</f>
        <v>613300.49999999953</v>
      </c>
      <c r="R710" s="78">
        <f t="shared" ref="R710:R745" si="38">L710/H710</f>
        <v>978.22296468655895</v>
      </c>
    </row>
    <row r="711" spans="1:18" ht="24.6" customHeight="1" x14ac:dyDescent="0.7">
      <c r="A711" s="70">
        <v>3</v>
      </c>
      <c r="B711" s="3" t="s">
        <v>38</v>
      </c>
      <c r="C711" s="3" t="s">
        <v>454</v>
      </c>
      <c r="D711" s="3" t="s">
        <v>97</v>
      </c>
      <c r="E711" s="3" t="s">
        <v>455</v>
      </c>
      <c r="F711" s="3" t="s">
        <v>141</v>
      </c>
      <c r="G711" s="3" t="s">
        <v>989</v>
      </c>
      <c r="H711" s="205">
        <v>1433</v>
      </c>
      <c r="I711" s="70">
        <v>1</v>
      </c>
      <c r="J711" s="206">
        <f>นครพนม!F115</f>
        <v>625569.14</v>
      </c>
      <c r="K711" s="207">
        <f>นครพนม!AP115</f>
        <v>611247.34</v>
      </c>
      <c r="L711" s="208">
        <f>นครพนม!AQ115</f>
        <v>2166660.04</v>
      </c>
      <c r="M711" s="208">
        <f>นครพนม!AR115</f>
        <v>1974026.4500000002</v>
      </c>
      <c r="N711" s="3"/>
      <c r="O711" s="3"/>
      <c r="P711" s="3"/>
      <c r="Q711" s="77">
        <f t="shared" si="37"/>
        <v>192633.58999999985</v>
      </c>
      <c r="R711" s="78">
        <f t="shared" si="38"/>
        <v>1511.9749057920446</v>
      </c>
    </row>
    <row r="712" spans="1:18" ht="24.6" customHeight="1" x14ac:dyDescent="0.7">
      <c r="A712" s="70">
        <v>4</v>
      </c>
      <c r="B712" s="3" t="s">
        <v>38</v>
      </c>
      <c r="C712" s="3" t="s">
        <v>454</v>
      </c>
      <c r="D712" s="3" t="s">
        <v>97</v>
      </c>
      <c r="E712" s="3" t="s">
        <v>455</v>
      </c>
      <c r="F712" s="3" t="s">
        <v>141</v>
      </c>
      <c r="G712" s="3" t="s">
        <v>990</v>
      </c>
      <c r="H712" s="205">
        <v>2145</v>
      </c>
      <c r="I712" s="70">
        <v>2</v>
      </c>
      <c r="J712" s="206">
        <f>นครพนม!F116</f>
        <v>634770.68999999994</v>
      </c>
      <c r="K712" s="207">
        <f>นครพนม!AP116</f>
        <v>982473.58</v>
      </c>
      <c r="L712" s="208">
        <f>นครพนม!AQ116</f>
        <v>2082996.4</v>
      </c>
      <c r="M712" s="208">
        <f>นครพนม!AR116</f>
        <v>1739386.96</v>
      </c>
      <c r="N712" s="3"/>
      <c r="O712" s="3"/>
      <c r="P712" s="3"/>
      <c r="Q712" s="77">
        <f t="shared" si="37"/>
        <v>343609.43999999994</v>
      </c>
      <c r="R712" s="78">
        <f t="shared" si="38"/>
        <v>971.09389277389278</v>
      </c>
    </row>
    <row r="713" spans="1:18" ht="24.6" customHeight="1" x14ac:dyDescent="0.7">
      <c r="A713" s="70">
        <v>5</v>
      </c>
      <c r="B713" s="3" t="s">
        <v>38</v>
      </c>
      <c r="C713" s="3" t="s">
        <v>454</v>
      </c>
      <c r="D713" s="3" t="s">
        <v>97</v>
      </c>
      <c r="E713" s="3" t="s">
        <v>455</v>
      </c>
      <c r="F713" s="3" t="s">
        <v>141</v>
      </c>
      <c r="G713" s="3" t="s">
        <v>991</v>
      </c>
      <c r="H713" s="205">
        <v>2238</v>
      </c>
      <c r="I713" s="70">
        <v>2</v>
      </c>
      <c r="J713" s="206">
        <f>นครพนม!F117</f>
        <v>296172.57</v>
      </c>
      <c r="K713" s="207">
        <f>นครพนม!AP117</f>
        <v>310103.13</v>
      </c>
      <c r="L713" s="208">
        <f>นครพนม!AQ117</f>
        <v>2600230.35</v>
      </c>
      <c r="M713" s="208">
        <f>นครพนม!AR117</f>
        <v>2520834.92</v>
      </c>
      <c r="N713" s="3"/>
      <c r="O713" s="3"/>
      <c r="P713" s="3"/>
      <c r="Q713" s="77">
        <f t="shared" si="37"/>
        <v>79395.430000000168</v>
      </c>
      <c r="R713" s="78">
        <f t="shared" si="38"/>
        <v>1161.8544906166221</v>
      </c>
    </row>
    <row r="714" spans="1:18" ht="24.6" customHeight="1" x14ac:dyDescent="0.7">
      <c r="A714" s="70">
        <v>6</v>
      </c>
      <c r="B714" s="3" t="s">
        <v>38</v>
      </c>
      <c r="C714" s="3" t="s">
        <v>454</v>
      </c>
      <c r="D714" s="3" t="s">
        <v>97</v>
      </c>
      <c r="E714" s="3" t="s">
        <v>455</v>
      </c>
      <c r="F714" s="3" t="s">
        <v>141</v>
      </c>
      <c r="G714" s="3" t="s">
        <v>992</v>
      </c>
      <c r="H714" s="205">
        <v>2480</v>
      </c>
      <c r="I714" s="70">
        <v>2</v>
      </c>
      <c r="J714" s="206">
        <f>นครพนม!F118</f>
        <v>177268.26</v>
      </c>
      <c r="K714" s="207">
        <f>นครพนม!AP118</f>
        <v>398741.07</v>
      </c>
      <c r="L714" s="208">
        <f>นครพนม!AQ118</f>
        <v>2207238.0300000003</v>
      </c>
      <c r="M714" s="208">
        <f>นครพนม!AR118</f>
        <v>1957832.53</v>
      </c>
      <c r="N714" s="3"/>
      <c r="O714" s="3"/>
      <c r="P714" s="3"/>
      <c r="Q714" s="77">
        <f t="shared" si="37"/>
        <v>249405.50000000023</v>
      </c>
      <c r="R714" s="78">
        <f t="shared" si="38"/>
        <v>890.01533467741945</v>
      </c>
    </row>
    <row r="715" spans="1:18" ht="24.6" customHeight="1" x14ac:dyDescent="0.7">
      <c r="A715" s="70">
        <v>7</v>
      </c>
      <c r="B715" s="3" t="s">
        <v>38</v>
      </c>
      <c r="C715" s="3" t="s">
        <v>454</v>
      </c>
      <c r="D715" s="3" t="s">
        <v>97</v>
      </c>
      <c r="E715" s="3" t="s">
        <v>455</v>
      </c>
      <c r="F715" s="3" t="s">
        <v>141</v>
      </c>
      <c r="G715" s="3" t="s">
        <v>993</v>
      </c>
      <c r="H715" s="205">
        <v>3463</v>
      </c>
      <c r="I715" s="70">
        <v>3</v>
      </c>
      <c r="J715" s="206">
        <f>นครพนม!F119</f>
        <v>843951.7</v>
      </c>
      <c r="K715" s="207">
        <f>นครพนม!AP119</f>
        <v>781814.14999999991</v>
      </c>
      <c r="L715" s="208">
        <f>นครพนม!AQ119</f>
        <v>2616917.38</v>
      </c>
      <c r="M715" s="208">
        <f>นครพนม!AR119</f>
        <v>2594073.8100000005</v>
      </c>
      <c r="N715" s="3"/>
      <c r="O715" s="3"/>
      <c r="P715" s="3"/>
      <c r="Q715" s="77">
        <f t="shared" si="37"/>
        <v>22843.569999999367</v>
      </c>
      <c r="R715" s="78">
        <f t="shared" si="38"/>
        <v>755.67928963326597</v>
      </c>
    </row>
    <row r="716" spans="1:18" ht="24.6" customHeight="1" x14ac:dyDescent="0.7">
      <c r="A716" s="70">
        <v>8</v>
      </c>
      <c r="B716" s="3" t="s">
        <v>38</v>
      </c>
      <c r="C716" s="3" t="s">
        <v>454</v>
      </c>
      <c r="D716" s="3" t="s">
        <v>97</v>
      </c>
      <c r="E716" s="3" t="s">
        <v>455</v>
      </c>
      <c r="F716" s="3" t="s">
        <v>141</v>
      </c>
      <c r="G716" s="3" t="s">
        <v>994</v>
      </c>
      <c r="H716" s="205">
        <v>3634</v>
      </c>
      <c r="I716" s="70">
        <v>3</v>
      </c>
      <c r="J716" s="206">
        <f>นครพนม!F120</f>
        <v>700215.92</v>
      </c>
      <c r="K716" s="207">
        <f>นครพนม!AP120</f>
        <v>718318.25000000012</v>
      </c>
      <c r="L716" s="208">
        <f>นครพนม!AQ120</f>
        <v>2456061.4500000002</v>
      </c>
      <c r="M716" s="208">
        <f>นครพนม!AR120</f>
        <v>2139038.46</v>
      </c>
      <c r="N716" s="3"/>
      <c r="O716" s="3"/>
      <c r="P716" s="3"/>
      <c r="Q716" s="77">
        <f t="shared" si="37"/>
        <v>317022.99000000022</v>
      </c>
      <c r="R716" s="78">
        <f t="shared" si="38"/>
        <v>675.85620528343429</v>
      </c>
    </row>
    <row r="717" spans="1:18" ht="24.6" customHeight="1" x14ac:dyDescent="0.7">
      <c r="A717" s="70">
        <v>9</v>
      </c>
      <c r="B717" s="3" t="s">
        <v>38</v>
      </c>
      <c r="C717" s="3" t="s">
        <v>454</v>
      </c>
      <c r="D717" s="3" t="s">
        <v>97</v>
      </c>
      <c r="E717" s="3" t="s">
        <v>455</v>
      </c>
      <c r="F717" s="3" t="s">
        <v>141</v>
      </c>
      <c r="G717" s="3" t="s">
        <v>995</v>
      </c>
      <c r="H717" s="205">
        <v>4283</v>
      </c>
      <c r="I717" s="70">
        <v>3</v>
      </c>
      <c r="J717" s="206">
        <f>นครพนม!F121</f>
        <v>822081.29</v>
      </c>
      <c r="K717" s="207">
        <f>นครพนม!AP121</f>
        <v>984306.89</v>
      </c>
      <c r="L717" s="208">
        <f>นครพนม!AQ121</f>
        <v>2954468.02</v>
      </c>
      <c r="M717" s="208">
        <f>นครพนม!AR121</f>
        <v>2331371.6600000006</v>
      </c>
      <c r="N717" s="3"/>
      <c r="O717" s="3"/>
      <c r="P717" s="3"/>
      <c r="Q717" s="77">
        <f t="shared" si="37"/>
        <v>623096.3599999994</v>
      </c>
      <c r="R717" s="78">
        <f t="shared" si="38"/>
        <v>689.81275274340419</v>
      </c>
    </row>
    <row r="718" spans="1:18" ht="24.6" customHeight="1" x14ac:dyDescent="0.7">
      <c r="A718" s="209">
        <v>9</v>
      </c>
      <c r="B718" s="210" t="s">
        <v>38</v>
      </c>
      <c r="C718" s="210"/>
      <c r="D718" s="210"/>
      <c r="E718" s="210" t="s">
        <v>56</v>
      </c>
      <c r="F718" s="210"/>
      <c r="G718" s="210" t="s">
        <v>457</v>
      </c>
      <c r="H718" s="213">
        <f>SUM(H709:H717)</f>
        <v>23329</v>
      </c>
      <c r="I718" s="209"/>
      <c r="J718" s="212">
        <f>SUM(J709:J717)</f>
        <v>5210557.6399999997</v>
      </c>
      <c r="K718" s="212">
        <f>SUM(K709:K717)</f>
        <v>6013219.669999999</v>
      </c>
      <c r="L718" s="212">
        <f>SUM(L709:L717)</f>
        <v>20658020.159999996</v>
      </c>
      <c r="M718" s="212">
        <f>SUM(M709:M717)</f>
        <v>18216712.780000001</v>
      </c>
      <c r="N718" s="210">
        <v>8</v>
      </c>
      <c r="O718" s="210">
        <v>8</v>
      </c>
      <c r="P718" s="210">
        <f>N718-O718</f>
        <v>0</v>
      </c>
      <c r="Q718" s="77">
        <f t="shared" si="37"/>
        <v>2441307.3799999952</v>
      </c>
      <c r="R718" s="78">
        <f>L718/H718</f>
        <v>885.50817266063677</v>
      </c>
    </row>
    <row r="719" spans="1:18" ht="24.6" customHeight="1" x14ac:dyDescent="0.7">
      <c r="A719" s="70">
        <v>1</v>
      </c>
      <c r="B719" s="3" t="s">
        <v>38</v>
      </c>
      <c r="C719" s="3" t="s">
        <v>458</v>
      </c>
      <c r="D719" s="3" t="s">
        <v>101</v>
      </c>
      <c r="E719" s="3" t="s">
        <v>459</v>
      </c>
      <c r="F719" s="3" t="s">
        <v>171</v>
      </c>
      <c r="G719" s="3" t="s">
        <v>460</v>
      </c>
      <c r="H719" s="205"/>
      <c r="I719" s="70"/>
      <c r="J719" s="206"/>
      <c r="K719" s="207"/>
      <c r="L719" s="208"/>
      <c r="M719" s="208"/>
      <c r="N719" s="3"/>
      <c r="O719" s="3"/>
      <c r="P719" s="3"/>
    </row>
    <row r="720" spans="1:18" ht="24.6" customHeight="1" x14ac:dyDescent="0.7">
      <c r="A720" s="70">
        <v>2</v>
      </c>
      <c r="B720" s="3" t="s">
        <v>38</v>
      </c>
      <c r="C720" s="3" t="s">
        <v>458</v>
      </c>
      <c r="D720" s="3" t="s">
        <v>101</v>
      </c>
      <c r="E720" s="3" t="s">
        <v>459</v>
      </c>
      <c r="F720" s="3" t="s">
        <v>141</v>
      </c>
      <c r="G720" s="3" t="s">
        <v>996</v>
      </c>
      <c r="H720" s="205">
        <v>2029</v>
      </c>
      <c r="I720" s="70">
        <v>2</v>
      </c>
      <c r="J720" s="206">
        <f>นครพนม!F122</f>
        <v>216365.22</v>
      </c>
      <c r="K720" s="207">
        <f>นครพนม!AP122</f>
        <v>778703.61</v>
      </c>
      <c r="L720" s="208">
        <f>นครพนม!AQ122</f>
        <v>2731139.67</v>
      </c>
      <c r="M720" s="208">
        <f>นครพนม!AR122</f>
        <v>2330694.31</v>
      </c>
      <c r="N720" s="3"/>
      <c r="O720" s="3"/>
      <c r="P720" s="3"/>
      <c r="R720" s="78">
        <f t="shared" si="38"/>
        <v>1346.0520798422867</v>
      </c>
    </row>
    <row r="721" spans="1:18" ht="24.6" customHeight="1" x14ac:dyDescent="0.7">
      <c r="A721" s="70">
        <v>3</v>
      </c>
      <c r="B721" s="3" t="s">
        <v>38</v>
      </c>
      <c r="C721" s="3" t="s">
        <v>458</v>
      </c>
      <c r="D721" s="3" t="s">
        <v>101</v>
      </c>
      <c r="E721" s="3" t="s">
        <v>459</v>
      </c>
      <c r="F721" s="3" t="s">
        <v>141</v>
      </c>
      <c r="G721" s="3" t="s">
        <v>997</v>
      </c>
      <c r="H721" s="205">
        <v>3205</v>
      </c>
      <c r="I721" s="70">
        <v>3</v>
      </c>
      <c r="J721" s="206">
        <f>นครพนม!F123</f>
        <v>874828.54</v>
      </c>
      <c r="K721" s="207">
        <f>นครพนม!AP123</f>
        <v>2027813.3800000001</v>
      </c>
      <c r="L721" s="208">
        <f>นครพนม!AQ123</f>
        <v>1396499.99</v>
      </c>
      <c r="M721" s="208">
        <f>นครพนม!AR123</f>
        <v>1194502.0799999998</v>
      </c>
      <c r="N721" s="3"/>
      <c r="O721" s="3"/>
      <c r="P721" s="3"/>
      <c r="Q721" s="77">
        <f t="shared" si="37"/>
        <v>201997.91000000015</v>
      </c>
      <c r="R721" s="78">
        <f t="shared" si="38"/>
        <v>435.7254258970359</v>
      </c>
    </row>
    <row r="722" spans="1:18" ht="24.6" customHeight="1" x14ac:dyDescent="0.7">
      <c r="A722" s="70">
        <v>4</v>
      </c>
      <c r="B722" s="3" t="s">
        <v>38</v>
      </c>
      <c r="C722" s="3" t="s">
        <v>458</v>
      </c>
      <c r="D722" s="3" t="s">
        <v>101</v>
      </c>
      <c r="E722" s="3" t="s">
        <v>459</v>
      </c>
      <c r="F722" s="3" t="s">
        <v>141</v>
      </c>
      <c r="G722" s="3" t="s">
        <v>998</v>
      </c>
      <c r="H722" s="205">
        <v>1268</v>
      </c>
      <c r="I722" s="70">
        <v>1</v>
      </c>
      <c r="J722" s="206">
        <f>นครพนม!F124</f>
        <v>108299.7</v>
      </c>
      <c r="K722" s="207">
        <f>นครพนม!AP124</f>
        <v>597291.30999999994</v>
      </c>
      <c r="L722" s="208">
        <f>นครพนม!AQ124</f>
        <v>988698.96</v>
      </c>
      <c r="M722" s="208">
        <f>นครพนม!AR124</f>
        <v>735932.47</v>
      </c>
      <c r="N722" s="3"/>
      <c r="O722" s="3"/>
      <c r="P722" s="3"/>
      <c r="Q722" s="77">
        <f t="shared" si="37"/>
        <v>252766.49</v>
      </c>
      <c r="R722" s="78">
        <f t="shared" si="38"/>
        <v>779.73104100946364</v>
      </c>
    </row>
    <row r="723" spans="1:18" ht="24.6" customHeight="1" x14ac:dyDescent="0.7">
      <c r="A723" s="70">
        <v>5</v>
      </c>
      <c r="B723" s="3" t="s">
        <v>38</v>
      </c>
      <c r="C723" s="3" t="s">
        <v>458</v>
      </c>
      <c r="D723" s="3" t="s">
        <v>101</v>
      </c>
      <c r="E723" s="3" t="s">
        <v>459</v>
      </c>
      <c r="F723" s="3" t="s">
        <v>141</v>
      </c>
      <c r="G723" s="3" t="s">
        <v>999</v>
      </c>
      <c r="H723" s="205">
        <v>2239</v>
      </c>
      <c r="I723" s="70">
        <v>2</v>
      </c>
      <c r="J723" s="206">
        <f>นครพนม!F125</f>
        <v>134185.99</v>
      </c>
      <c r="K723" s="207">
        <f>นครพนม!AP125</f>
        <v>951836.09</v>
      </c>
      <c r="L723" s="208">
        <f>นครพนม!AQ125</f>
        <v>998419.54</v>
      </c>
      <c r="M723" s="208">
        <f>นครพนม!AR125</f>
        <v>878978.39</v>
      </c>
      <c r="N723" s="3"/>
      <c r="O723" s="3"/>
      <c r="P723" s="3"/>
      <c r="Q723" s="77">
        <f t="shared" si="37"/>
        <v>119441.15000000002</v>
      </c>
      <c r="R723" s="78">
        <f t="shared" si="38"/>
        <v>445.92208128628852</v>
      </c>
    </row>
    <row r="724" spans="1:18" ht="24.6" customHeight="1" x14ac:dyDescent="0.7">
      <c r="A724" s="70">
        <v>6</v>
      </c>
      <c r="B724" s="3" t="s">
        <v>38</v>
      </c>
      <c r="C724" s="3" t="s">
        <v>458</v>
      </c>
      <c r="D724" s="3" t="s">
        <v>101</v>
      </c>
      <c r="E724" s="3" t="s">
        <v>459</v>
      </c>
      <c r="F724" s="3" t="s">
        <v>141</v>
      </c>
      <c r="G724" s="3" t="s">
        <v>1000</v>
      </c>
      <c r="H724" s="205">
        <v>4836</v>
      </c>
      <c r="I724" s="70">
        <v>4</v>
      </c>
      <c r="J724" s="206">
        <f>นครพนม!F126</f>
        <v>198015.02</v>
      </c>
      <c r="K724" s="207">
        <f>นครพนม!AP126</f>
        <v>440366.77</v>
      </c>
      <c r="L724" s="208">
        <f>นครพนม!AQ126</f>
        <v>2961486.42</v>
      </c>
      <c r="M724" s="208">
        <f>นครพนม!AR126</f>
        <v>2791326.12</v>
      </c>
      <c r="N724" s="3"/>
      <c r="O724" s="3"/>
      <c r="P724" s="3"/>
      <c r="Q724" s="77">
        <f t="shared" si="37"/>
        <v>170160.29999999981</v>
      </c>
      <c r="R724" s="78">
        <f t="shared" si="38"/>
        <v>612.38346153846157</v>
      </c>
    </row>
    <row r="725" spans="1:18" ht="24.6" customHeight="1" x14ac:dyDescent="0.7">
      <c r="A725" s="70">
        <v>7</v>
      </c>
      <c r="B725" s="3" t="s">
        <v>38</v>
      </c>
      <c r="C725" s="3" t="s">
        <v>458</v>
      </c>
      <c r="D725" s="3" t="s">
        <v>101</v>
      </c>
      <c r="E725" s="3" t="s">
        <v>459</v>
      </c>
      <c r="F725" s="3" t="s">
        <v>141</v>
      </c>
      <c r="G725" s="3" t="s">
        <v>1001</v>
      </c>
      <c r="H725" s="205">
        <v>4185</v>
      </c>
      <c r="I725" s="70">
        <v>3</v>
      </c>
      <c r="J725" s="206">
        <f>นครพนม!F127</f>
        <v>1132406.6399999999</v>
      </c>
      <c r="K725" s="207">
        <f>นครพนม!AP127</f>
        <v>1581144.02</v>
      </c>
      <c r="L725" s="208">
        <f>นครพนม!AQ127</f>
        <v>3286805.7</v>
      </c>
      <c r="M725" s="208">
        <f>นครพนม!AR127</f>
        <v>2289137.9699999997</v>
      </c>
      <c r="N725" s="3"/>
      <c r="O725" s="3"/>
      <c r="P725" s="3"/>
      <c r="Q725" s="77">
        <f t="shared" si="37"/>
        <v>997667.73000000045</v>
      </c>
      <c r="R725" s="78">
        <f t="shared" si="38"/>
        <v>785.37770609319</v>
      </c>
    </row>
    <row r="726" spans="1:18" ht="24.6" customHeight="1" x14ac:dyDescent="0.7">
      <c r="A726" s="70">
        <v>8</v>
      </c>
      <c r="B726" s="3" t="s">
        <v>38</v>
      </c>
      <c r="C726" s="3" t="s">
        <v>458</v>
      </c>
      <c r="D726" s="3" t="s">
        <v>101</v>
      </c>
      <c r="E726" s="3" t="s">
        <v>459</v>
      </c>
      <c r="F726" s="3" t="s">
        <v>141</v>
      </c>
      <c r="G726" s="3" t="s">
        <v>1002</v>
      </c>
      <c r="H726" s="205">
        <v>4152</v>
      </c>
      <c r="I726" s="70">
        <v>3</v>
      </c>
      <c r="J726" s="206">
        <f>นครพนม!F128</f>
        <v>1643377.88</v>
      </c>
      <c r="K726" s="207">
        <f>นครพนม!AP128</f>
        <v>2759399.6799999997</v>
      </c>
      <c r="L726" s="208">
        <f>นครพนม!AQ128</f>
        <v>2654863.1399999997</v>
      </c>
      <c r="M726" s="208">
        <f>นครพนม!AR128</f>
        <v>2142115.7800000003</v>
      </c>
      <c r="N726" s="3"/>
      <c r="O726" s="3"/>
      <c r="P726" s="3"/>
      <c r="Q726" s="77">
        <f t="shared" si="37"/>
        <v>512747.3599999994</v>
      </c>
      <c r="R726" s="78">
        <f t="shared" si="38"/>
        <v>639.41790462427741</v>
      </c>
    </row>
    <row r="727" spans="1:18" ht="24.6" customHeight="1" x14ac:dyDescent="0.7">
      <c r="A727" s="70">
        <v>9</v>
      </c>
      <c r="B727" s="3" t="s">
        <v>38</v>
      </c>
      <c r="C727" s="3" t="s">
        <v>458</v>
      </c>
      <c r="D727" s="3" t="s">
        <v>101</v>
      </c>
      <c r="E727" s="3" t="s">
        <v>459</v>
      </c>
      <c r="F727" s="3" t="s">
        <v>141</v>
      </c>
      <c r="G727" s="3" t="s">
        <v>1003</v>
      </c>
      <c r="H727" s="205">
        <v>2523</v>
      </c>
      <c r="I727" s="70">
        <v>2</v>
      </c>
      <c r="J727" s="206">
        <f>นครพนม!F129</f>
        <v>736690.36</v>
      </c>
      <c r="K727" s="261">
        <f>นครพนม!AP129</f>
        <v>-274502.20000000019</v>
      </c>
      <c r="L727" s="208">
        <f>นครพนม!AQ129</f>
        <v>2386307.33</v>
      </c>
      <c r="M727" s="208">
        <f>นครพนม!AR129</f>
        <v>2870443.04</v>
      </c>
      <c r="N727" s="3"/>
      <c r="O727" s="3"/>
      <c r="P727" s="3"/>
      <c r="Q727" s="77">
        <f t="shared" si="37"/>
        <v>-484135.70999999996</v>
      </c>
      <c r="R727" s="78">
        <f t="shared" si="38"/>
        <v>945.82137534680942</v>
      </c>
    </row>
    <row r="728" spans="1:18" ht="24.6" customHeight="1" x14ac:dyDescent="0.7">
      <c r="A728" s="70">
        <v>10</v>
      </c>
      <c r="B728" s="3" t="s">
        <v>38</v>
      </c>
      <c r="C728" s="3" t="s">
        <v>458</v>
      </c>
      <c r="D728" s="3" t="s">
        <v>101</v>
      </c>
      <c r="E728" s="3" t="s">
        <v>459</v>
      </c>
      <c r="F728" s="3" t="s">
        <v>141</v>
      </c>
      <c r="G728" s="3" t="s">
        <v>1004</v>
      </c>
      <c r="H728" s="205">
        <v>3309</v>
      </c>
      <c r="I728" s="70">
        <v>3</v>
      </c>
      <c r="J728" s="206">
        <f>นครพนม!F130</f>
        <v>1378740.16</v>
      </c>
      <c r="K728" s="206">
        <f>นครพนม!AP130</f>
        <v>1431758.94</v>
      </c>
      <c r="L728" s="208">
        <f>นครพนม!AQ130</f>
        <v>3349068.6</v>
      </c>
      <c r="M728" s="208">
        <f>นครพนม!AR130</f>
        <v>3243375.82</v>
      </c>
      <c r="N728" s="3"/>
      <c r="O728" s="3"/>
      <c r="P728" s="3"/>
      <c r="Q728" s="77">
        <f t="shared" si="37"/>
        <v>105692.78000000026</v>
      </c>
      <c r="R728" s="78">
        <f t="shared" si="38"/>
        <v>1012.1089755213055</v>
      </c>
    </row>
    <row r="729" spans="1:18" ht="24.6" customHeight="1" x14ac:dyDescent="0.7">
      <c r="A729" s="70">
        <v>11</v>
      </c>
      <c r="B729" s="3" t="s">
        <v>38</v>
      </c>
      <c r="C729" s="3" t="s">
        <v>458</v>
      </c>
      <c r="D729" s="3" t="s">
        <v>101</v>
      </c>
      <c r="E729" s="3" t="s">
        <v>459</v>
      </c>
      <c r="F729" s="3" t="s">
        <v>141</v>
      </c>
      <c r="G729" s="3" t="s">
        <v>1005</v>
      </c>
      <c r="H729" s="205">
        <v>3484</v>
      </c>
      <c r="I729" s="70">
        <v>3</v>
      </c>
      <c r="J729" s="206">
        <f>นครพนม!F131</f>
        <v>518004.47</v>
      </c>
      <c r="K729" s="207">
        <f>นครพนม!AP131</f>
        <v>1046197.5499999999</v>
      </c>
      <c r="L729" s="208">
        <f>นครพนม!AQ131</f>
        <v>2169443.7599999998</v>
      </c>
      <c r="M729" s="208">
        <f>นครพนม!AR131</f>
        <v>1932205.49</v>
      </c>
      <c r="N729" s="3"/>
      <c r="O729" s="3"/>
      <c r="P729" s="3"/>
      <c r="Q729" s="77">
        <f t="shared" si="37"/>
        <v>237238.26999999979</v>
      </c>
      <c r="R729" s="78">
        <f t="shared" si="38"/>
        <v>622.68764638346727</v>
      </c>
    </row>
    <row r="730" spans="1:18" ht="24.6" customHeight="1" x14ac:dyDescent="0.7">
      <c r="A730" s="70">
        <v>12</v>
      </c>
      <c r="B730" s="3" t="s">
        <v>38</v>
      </c>
      <c r="C730" s="3" t="s">
        <v>458</v>
      </c>
      <c r="D730" s="3" t="s">
        <v>101</v>
      </c>
      <c r="E730" s="3" t="s">
        <v>459</v>
      </c>
      <c r="F730" s="3" t="s">
        <v>141</v>
      </c>
      <c r="G730" s="3" t="s">
        <v>1006</v>
      </c>
      <c r="H730" s="205">
        <v>3542</v>
      </c>
      <c r="I730" s="70">
        <v>3</v>
      </c>
      <c r="J730" s="206">
        <f>นครพนม!F132</f>
        <v>430843.98</v>
      </c>
      <c r="K730" s="207">
        <f>นครพนม!AP132</f>
        <v>1646153.81</v>
      </c>
      <c r="L730" s="208">
        <f>นครพนม!AQ132</f>
        <v>2696560.42</v>
      </c>
      <c r="M730" s="208">
        <f>นครพนม!AR132</f>
        <v>2272404.91</v>
      </c>
      <c r="N730" s="3"/>
      <c r="O730" s="3"/>
      <c r="P730" s="3"/>
      <c r="Q730" s="77">
        <f t="shared" si="37"/>
        <v>424155.50999999978</v>
      </c>
      <c r="R730" s="78">
        <f t="shared" si="38"/>
        <v>761.31011293054769</v>
      </c>
    </row>
    <row r="731" spans="1:18" ht="24.6" customHeight="1" x14ac:dyDescent="0.7">
      <c r="A731" s="209">
        <v>10</v>
      </c>
      <c r="B731" s="210" t="s">
        <v>38</v>
      </c>
      <c r="C731" s="210"/>
      <c r="D731" s="210"/>
      <c r="E731" s="210" t="s">
        <v>56</v>
      </c>
      <c r="F731" s="210"/>
      <c r="G731" s="210" t="s">
        <v>461</v>
      </c>
      <c r="H731" s="213">
        <f>SUM(H719:H730)</f>
        <v>34772</v>
      </c>
      <c r="I731" s="209"/>
      <c r="J731" s="212">
        <f>SUM(J719:J730)</f>
        <v>7371757.9600000009</v>
      </c>
      <c r="K731" s="228">
        <f>SUM(K719:K730)</f>
        <v>12986162.960000001</v>
      </c>
      <c r="L731" s="212">
        <f>SUM(L719:L730)</f>
        <v>25619293.530000001</v>
      </c>
      <c r="M731" s="212">
        <f>SUM(M719:M730)</f>
        <v>22681116.379999999</v>
      </c>
      <c r="N731" s="210">
        <v>11</v>
      </c>
      <c r="O731" s="210">
        <v>11</v>
      </c>
      <c r="P731" s="210">
        <f>N731-O731</f>
        <v>0</v>
      </c>
      <c r="Q731" s="77">
        <f t="shared" si="37"/>
        <v>2938177.1500000022</v>
      </c>
      <c r="R731" s="78">
        <f>L731/H731</f>
        <v>736.7794067065455</v>
      </c>
    </row>
    <row r="732" spans="1:18" ht="24.6" customHeight="1" x14ac:dyDescent="0.7">
      <c r="A732" s="70">
        <v>1</v>
      </c>
      <c r="B732" s="3" t="s">
        <v>38</v>
      </c>
      <c r="C732" s="3" t="s">
        <v>462</v>
      </c>
      <c r="D732" s="3" t="s">
        <v>74</v>
      </c>
      <c r="E732" s="3" t="s">
        <v>463</v>
      </c>
      <c r="F732" s="3" t="s">
        <v>171</v>
      </c>
      <c r="G732" s="3" t="s">
        <v>464</v>
      </c>
      <c r="H732" s="205"/>
      <c r="I732" s="70"/>
      <c r="J732" s="206"/>
      <c r="K732" s="207"/>
      <c r="L732" s="208"/>
      <c r="M732" s="208"/>
      <c r="N732" s="3"/>
      <c r="O732" s="3"/>
      <c r="P732" s="3"/>
    </row>
    <row r="733" spans="1:18" ht="24.6" customHeight="1" x14ac:dyDescent="0.7">
      <c r="A733" s="70">
        <v>2</v>
      </c>
      <c r="B733" s="3" t="s">
        <v>38</v>
      </c>
      <c r="C733" s="3" t="s">
        <v>462</v>
      </c>
      <c r="D733" s="3" t="s">
        <v>74</v>
      </c>
      <c r="E733" s="3" t="s">
        <v>463</v>
      </c>
      <c r="F733" s="3" t="s">
        <v>141</v>
      </c>
      <c r="G733" s="3" t="s">
        <v>1007</v>
      </c>
      <c r="H733" s="205">
        <v>2245</v>
      </c>
      <c r="I733" s="70">
        <v>2</v>
      </c>
      <c r="J733" s="206">
        <f>นครพนม!F133</f>
        <v>1010816.54</v>
      </c>
      <c r="K733" s="207">
        <f>นครพนม!AP133</f>
        <v>2191485.7799999998</v>
      </c>
      <c r="L733" s="208">
        <f>นครพนม!AQ133</f>
        <v>3042660.22</v>
      </c>
      <c r="M733" s="208">
        <f>นครพนม!AR133</f>
        <v>2166906.91</v>
      </c>
      <c r="N733" s="3"/>
      <c r="O733" s="3"/>
      <c r="P733" s="3"/>
      <c r="Q733" s="77">
        <f t="shared" si="37"/>
        <v>875753.31</v>
      </c>
      <c r="R733" s="78">
        <f t="shared" si="38"/>
        <v>1355.3052204899777</v>
      </c>
    </row>
    <row r="734" spans="1:18" ht="24.6" customHeight="1" x14ac:dyDescent="0.7">
      <c r="A734" s="70">
        <v>3</v>
      </c>
      <c r="B734" s="3" t="s">
        <v>38</v>
      </c>
      <c r="C734" s="3" t="s">
        <v>462</v>
      </c>
      <c r="D734" s="3" t="s">
        <v>74</v>
      </c>
      <c r="E734" s="3" t="s">
        <v>463</v>
      </c>
      <c r="F734" s="3" t="s">
        <v>141</v>
      </c>
      <c r="G734" s="3" t="s">
        <v>1008</v>
      </c>
      <c r="H734" s="205">
        <v>4925</v>
      </c>
      <c r="I734" s="70">
        <v>4</v>
      </c>
      <c r="J734" s="206">
        <f>นครพนม!F134</f>
        <v>267000.63</v>
      </c>
      <c r="K734" s="207">
        <f>นครพนม!AP134</f>
        <v>238536.89</v>
      </c>
      <c r="L734" s="208">
        <f>นครพนม!AQ134</f>
        <v>2555261.34</v>
      </c>
      <c r="M734" s="208">
        <f>นครพนม!AR134</f>
        <v>2486888</v>
      </c>
      <c r="N734" s="3"/>
      <c r="O734" s="3"/>
      <c r="P734" s="3"/>
      <c r="Q734" s="77">
        <f t="shared" si="37"/>
        <v>68373.339999999851</v>
      </c>
      <c r="R734" s="78">
        <f t="shared" si="38"/>
        <v>518.83478984771568</v>
      </c>
    </row>
    <row r="735" spans="1:18" ht="24.6" customHeight="1" x14ac:dyDescent="0.7">
      <c r="A735" s="70">
        <v>4</v>
      </c>
      <c r="B735" s="3" t="s">
        <v>38</v>
      </c>
      <c r="C735" s="3" t="s">
        <v>465</v>
      </c>
      <c r="D735" s="3" t="s">
        <v>74</v>
      </c>
      <c r="E735" s="3" t="s">
        <v>463</v>
      </c>
      <c r="F735" s="3" t="s">
        <v>141</v>
      </c>
      <c r="G735" s="3" t="s">
        <v>1009</v>
      </c>
      <c r="H735" s="205">
        <v>2110</v>
      </c>
      <c r="I735" s="70">
        <v>2</v>
      </c>
      <c r="J735" s="206">
        <f>นครพนม!F135</f>
        <v>277704.01</v>
      </c>
      <c r="K735" s="207">
        <f>นครพนม!AP135</f>
        <v>569457.57000000007</v>
      </c>
      <c r="L735" s="208">
        <f>นครพนม!AQ135</f>
        <v>2687086.28</v>
      </c>
      <c r="M735" s="208">
        <f>นครพนม!AR135</f>
        <v>2745365.8200000003</v>
      </c>
      <c r="N735" s="3"/>
      <c r="O735" s="3"/>
      <c r="P735" s="3"/>
      <c r="Q735" s="77">
        <f t="shared" si="37"/>
        <v>-58279.540000000503</v>
      </c>
      <c r="R735" s="78">
        <f t="shared" si="38"/>
        <v>1273.5006066350709</v>
      </c>
    </row>
    <row r="736" spans="1:18" ht="24.6" customHeight="1" x14ac:dyDescent="0.7">
      <c r="A736" s="70">
        <v>5</v>
      </c>
      <c r="B736" s="3" t="s">
        <v>38</v>
      </c>
      <c r="C736" s="3" t="s">
        <v>466</v>
      </c>
      <c r="D736" s="3" t="s">
        <v>74</v>
      </c>
      <c r="E736" s="3" t="s">
        <v>463</v>
      </c>
      <c r="F736" s="3" t="s">
        <v>141</v>
      </c>
      <c r="G736" s="3" t="s">
        <v>1010</v>
      </c>
      <c r="H736" s="205">
        <v>2011</v>
      </c>
      <c r="I736" s="70">
        <v>2</v>
      </c>
      <c r="J736" s="206">
        <f>นครพนม!F136</f>
        <v>505816.14</v>
      </c>
      <c r="K736" s="207">
        <f>นครพนม!AP136</f>
        <v>779486.01000000013</v>
      </c>
      <c r="L736" s="208">
        <f>นครพนม!AQ136</f>
        <v>1690332.56</v>
      </c>
      <c r="M736" s="208">
        <f>นครพนม!AR136</f>
        <v>1491523.0899999999</v>
      </c>
      <c r="N736" s="3"/>
      <c r="O736" s="3"/>
      <c r="P736" s="3"/>
      <c r="Q736" s="77">
        <f>L736-M736</f>
        <v>198809.4700000002</v>
      </c>
      <c r="R736" s="78">
        <f>L736/H736</f>
        <v>840.54329189457985</v>
      </c>
    </row>
    <row r="737" spans="1:18" ht="24.6" customHeight="1" x14ac:dyDescent="0.7">
      <c r="A737" s="209">
        <v>11</v>
      </c>
      <c r="B737" s="210" t="s">
        <v>38</v>
      </c>
      <c r="C737" s="210"/>
      <c r="D737" s="210"/>
      <c r="E737" s="210" t="s">
        <v>56</v>
      </c>
      <c r="F737" s="210"/>
      <c r="G737" s="210" t="s">
        <v>467</v>
      </c>
      <c r="H737" s="213">
        <f>SUM(H733:H736)</f>
        <v>11291</v>
      </c>
      <c r="I737" s="209"/>
      <c r="J737" s="212">
        <f>SUM(J732:J736)</f>
        <v>2061337.3199999998</v>
      </c>
      <c r="K737" s="228">
        <f>SUM(K732:K736)</f>
        <v>3778966.2500000005</v>
      </c>
      <c r="L737" s="212">
        <f>SUM(L733:L736)</f>
        <v>9975340.4000000004</v>
      </c>
      <c r="M737" s="212">
        <f>SUM(M733:M736)</f>
        <v>8890683.8200000003</v>
      </c>
      <c r="N737" s="210">
        <v>4</v>
      </c>
      <c r="O737" s="210">
        <v>4</v>
      </c>
      <c r="P737" s="210">
        <f>N737-O737</f>
        <v>0</v>
      </c>
      <c r="Q737" s="77">
        <f t="shared" si="37"/>
        <v>1084656.58</v>
      </c>
      <c r="R737" s="78">
        <f>L737/H737</f>
        <v>883.47714108582056</v>
      </c>
    </row>
    <row r="738" spans="1:18" ht="24.6" customHeight="1" x14ac:dyDescent="0.7">
      <c r="A738" s="70">
        <v>1</v>
      </c>
      <c r="B738" s="3" t="s">
        <v>38</v>
      </c>
      <c r="C738" s="3" t="s">
        <v>446</v>
      </c>
      <c r="D738" s="3" t="s">
        <v>107</v>
      </c>
      <c r="E738" s="3" t="s">
        <v>468</v>
      </c>
      <c r="F738" s="3" t="s">
        <v>171</v>
      </c>
      <c r="G738" s="3" t="s">
        <v>469</v>
      </c>
      <c r="H738" s="205"/>
      <c r="I738" s="70"/>
      <c r="J738" s="206"/>
      <c r="K738" s="207"/>
      <c r="L738" s="208"/>
      <c r="M738" s="208"/>
      <c r="N738" s="3"/>
      <c r="O738" s="3"/>
      <c r="P738" s="3"/>
    </row>
    <row r="739" spans="1:18" ht="24.6" customHeight="1" x14ac:dyDescent="0.7">
      <c r="A739" s="70">
        <v>2</v>
      </c>
      <c r="B739" s="3" t="s">
        <v>38</v>
      </c>
      <c r="C739" s="3" t="s">
        <v>446</v>
      </c>
      <c r="D739" s="3" t="s">
        <v>107</v>
      </c>
      <c r="E739" s="3" t="s">
        <v>468</v>
      </c>
      <c r="F739" s="3" t="s">
        <v>141</v>
      </c>
      <c r="G739" s="3" t="s">
        <v>1011</v>
      </c>
      <c r="H739" s="205">
        <v>2552</v>
      </c>
      <c r="I739" s="70">
        <v>2</v>
      </c>
      <c r="J739" s="206">
        <f>นครพนม!F137</f>
        <v>372854.28</v>
      </c>
      <c r="K739" s="207">
        <f>นครพนม!AP137</f>
        <v>45396.580000000075</v>
      </c>
      <c r="L739" s="208">
        <f>นครพนม!AQ137</f>
        <v>3121184.46</v>
      </c>
      <c r="M739" s="208">
        <f>นครพนม!AR137</f>
        <v>3186205.16</v>
      </c>
      <c r="N739" s="3"/>
      <c r="O739" s="3"/>
      <c r="P739" s="3"/>
      <c r="Q739" s="77">
        <f t="shared" si="37"/>
        <v>-65020.700000000186</v>
      </c>
      <c r="R739" s="78">
        <f t="shared" si="38"/>
        <v>1223.0346630094043</v>
      </c>
    </row>
    <row r="740" spans="1:18" ht="24.6" customHeight="1" x14ac:dyDescent="0.7">
      <c r="A740" s="70">
        <v>3</v>
      </c>
      <c r="B740" s="3" t="s">
        <v>38</v>
      </c>
      <c r="C740" s="3" t="s">
        <v>446</v>
      </c>
      <c r="D740" s="3" t="s">
        <v>107</v>
      </c>
      <c r="E740" s="3" t="s">
        <v>468</v>
      </c>
      <c r="F740" s="3" t="s">
        <v>141</v>
      </c>
      <c r="G740" s="3" t="s">
        <v>1012</v>
      </c>
      <c r="H740" s="205">
        <v>996</v>
      </c>
      <c r="I740" s="70">
        <v>1</v>
      </c>
      <c r="J740" s="206">
        <f>นครพนม!F138</f>
        <v>363581.2</v>
      </c>
      <c r="K740" s="207">
        <f>นครพนม!AP138</f>
        <v>472493.80000000005</v>
      </c>
      <c r="L740" s="208">
        <f>นครพนม!AQ138</f>
        <v>1666383.03</v>
      </c>
      <c r="M740" s="208">
        <f>นครพนม!AR138</f>
        <v>1802330.2</v>
      </c>
      <c r="N740" s="3"/>
      <c r="O740" s="3"/>
      <c r="P740" s="3"/>
      <c r="Q740" s="77">
        <f t="shared" si="37"/>
        <v>-135947.16999999993</v>
      </c>
      <c r="R740" s="78">
        <f t="shared" si="38"/>
        <v>1673.0753313253012</v>
      </c>
    </row>
    <row r="741" spans="1:18" ht="24.6" customHeight="1" x14ac:dyDescent="0.7">
      <c r="A741" s="70">
        <v>4</v>
      </c>
      <c r="B741" s="3" t="s">
        <v>38</v>
      </c>
      <c r="C741" s="3" t="s">
        <v>446</v>
      </c>
      <c r="D741" s="3" t="s">
        <v>107</v>
      </c>
      <c r="E741" s="3" t="s">
        <v>468</v>
      </c>
      <c r="F741" s="3" t="s">
        <v>141</v>
      </c>
      <c r="G741" s="3" t="s">
        <v>1013</v>
      </c>
      <c r="H741" s="205">
        <v>3861</v>
      </c>
      <c r="I741" s="70">
        <v>3</v>
      </c>
      <c r="J741" s="206">
        <f>นครพนม!F139</f>
        <v>1422278.08</v>
      </c>
      <c r="K741" s="207">
        <f>นครพนม!AP139</f>
        <v>1423815.61</v>
      </c>
      <c r="L741" s="208">
        <f>นครพนม!AQ139</f>
        <v>3999952.59</v>
      </c>
      <c r="M741" s="208">
        <f>นครพนม!AR139</f>
        <v>4094939.54</v>
      </c>
      <c r="N741" s="3"/>
      <c r="O741" s="3"/>
      <c r="P741" s="3"/>
      <c r="Q741" s="77">
        <f t="shared" si="37"/>
        <v>-94986.950000000186</v>
      </c>
      <c r="R741" s="78">
        <f t="shared" si="38"/>
        <v>1035.9887567987569</v>
      </c>
    </row>
    <row r="742" spans="1:18" ht="24.6" customHeight="1" x14ac:dyDescent="0.7">
      <c r="A742" s="209">
        <v>12</v>
      </c>
      <c r="B742" s="210" t="s">
        <v>38</v>
      </c>
      <c r="C742" s="210"/>
      <c r="D742" s="210"/>
      <c r="E742" s="210" t="s">
        <v>56</v>
      </c>
      <c r="F742" s="210"/>
      <c r="G742" s="210" t="s">
        <v>470</v>
      </c>
      <c r="H742" s="213">
        <f>SUM(H739:H741)</f>
        <v>7409</v>
      </c>
      <c r="I742" s="209"/>
      <c r="J742" s="212">
        <f>SUM(J738:J741)</f>
        <v>2158713.56</v>
      </c>
      <c r="K742" s="228">
        <f>SUM(K738:K741)</f>
        <v>1941705.9900000002</v>
      </c>
      <c r="L742" s="212">
        <f>SUM(L738:L741)</f>
        <v>8787520.0800000001</v>
      </c>
      <c r="M742" s="212">
        <f>SUM(M738:M741)</f>
        <v>9083474.9000000004</v>
      </c>
      <c r="N742" s="210">
        <v>3</v>
      </c>
      <c r="O742" s="210">
        <v>3</v>
      </c>
      <c r="P742" s="210">
        <f>N742-O742</f>
        <v>0</v>
      </c>
      <c r="Q742" s="77">
        <f t="shared" si="37"/>
        <v>-295954.8200000003</v>
      </c>
      <c r="R742" s="78">
        <f t="shared" si="38"/>
        <v>1186.0602078553111</v>
      </c>
    </row>
    <row r="743" spans="1:18" ht="24.6" customHeight="1" x14ac:dyDescent="0.7">
      <c r="A743" s="238"/>
      <c r="B743" s="239" t="s">
        <v>38</v>
      </c>
      <c r="C743" s="239" t="s">
        <v>38</v>
      </c>
      <c r="D743" s="239" t="s">
        <v>38</v>
      </c>
      <c r="E743" s="239" t="s">
        <v>38</v>
      </c>
      <c r="F743" s="239"/>
      <c r="G743" s="239" t="s">
        <v>471</v>
      </c>
      <c r="H743" s="240">
        <f>H607+H616+H634+H643+H660+H670+H691+H708+H718+H731+H737+H742</f>
        <v>389376</v>
      </c>
      <c r="I743" s="238"/>
      <c r="J743" s="241">
        <f t="shared" ref="J743:O743" si="39">J607+J616+J634+J643+J660+J670+J691+J708+J718+J731+J737+J742</f>
        <v>64716783.020000003</v>
      </c>
      <c r="K743" s="242">
        <f t="shared" si="39"/>
        <v>88765424.939999983</v>
      </c>
      <c r="L743" s="241">
        <f t="shared" si="39"/>
        <v>308009163.96999997</v>
      </c>
      <c r="M743" s="241">
        <f t="shared" si="39"/>
        <v>308792358.82999998</v>
      </c>
      <c r="N743" s="239">
        <f t="shared" si="39"/>
        <v>136</v>
      </c>
      <c r="O743" s="239">
        <f t="shared" si="39"/>
        <v>136</v>
      </c>
      <c r="P743" s="239">
        <f>N743-O743</f>
        <v>0</v>
      </c>
      <c r="Q743" s="77">
        <f t="shared" si="37"/>
        <v>-783194.86000001431</v>
      </c>
      <c r="R743" s="78">
        <f t="shared" si="38"/>
        <v>791.03273948574122</v>
      </c>
    </row>
    <row r="744" spans="1:18" ht="24.6" customHeight="1" x14ac:dyDescent="0.7">
      <c r="A744" s="87"/>
      <c r="B744" s="85"/>
      <c r="C744" s="85"/>
      <c r="D744" s="85"/>
      <c r="E744" s="334" t="s">
        <v>472</v>
      </c>
      <c r="F744" s="335"/>
      <c r="G744" s="336"/>
      <c r="H744" s="86"/>
      <c r="I744" s="87"/>
      <c r="J744" s="83">
        <f>J743/O743</f>
        <v>475858.69867647061</v>
      </c>
      <c r="K744" s="84">
        <f>K743/O743</f>
        <v>652686.94808823522</v>
      </c>
      <c r="L744" s="83">
        <f>L743/O743</f>
        <v>2264773.264485294</v>
      </c>
      <c r="M744" s="83">
        <f>M743/O743</f>
        <v>2270532.0502205882</v>
      </c>
      <c r="N744" s="85"/>
      <c r="O744" s="85"/>
      <c r="P744" s="85"/>
      <c r="Q744" s="77">
        <f t="shared" si="37"/>
        <v>-5758.7857352942228</v>
      </c>
    </row>
    <row r="745" spans="1:18" ht="24.6" customHeight="1" x14ac:dyDescent="0.7">
      <c r="A745" s="85"/>
      <c r="B745" s="85"/>
      <c r="C745" s="85"/>
      <c r="D745" s="85"/>
      <c r="E745" s="309" t="s">
        <v>477</v>
      </c>
      <c r="F745" s="310"/>
      <c r="G745" s="311"/>
      <c r="H745" s="86">
        <f>H82+H332+H458+H552+H581+H743</f>
        <v>2313865</v>
      </c>
      <c r="I745" s="87"/>
      <c r="J745" s="83">
        <f t="shared" ref="J745:P745" si="40">J82+J332+J458+J552+J581+J743</f>
        <v>500915166.11000001</v>
      </c>
      <c r="K745" s="84">
        <f t="shared" si="40"/>
        <v>625450204.6400001</v>
      </c>
      <c r="L745" s="83">
        <f t="shared" si="40"/>
        <v>1950903178.1600001</v>
      </c>
      <c r="M745" s="83">
        <f>M82+M332+M458+M552+M581+M743</f>
        <v>1938691348.1000001</v>
      </c>
      <c r="N745" s="88">
        <f t="shared" si="40"/>
        <v>595</v>
      </c>
      <c r="O745" s="88">
        <f t="shared" si="40"/>
        <v>595</v>
      </c>
      <c r="P745" s="88">
        <f t="shared" si="40"/>
        <v>0</v>
      </c>
      <c r="Q745" s="77">
        <f>L745-M745</f>
        <v>12211830.059999943</v>
      </c>
      <c r="R745" s="78">
        <f t="shared" si="38"/>
        <v>843.13612858139959</v>
      </c>
    </row>
    <row r="746" spans="1:18" ht="24.6" customHeight="1" x14ac:dyDescent="0.7">
      <c r="A746" s="85"/>
      <c r="B746" s="85"/>
      <c r="C746" s="85"/>
      <c r="D746" s="85"/>
      <c r="E746" s="309" t="s">
        <v>478</v>
      </c>
      <c r="F746" s="310"/>
      <c r="G746" s="311"/>
      <c r="H746" s="86"/>
      <c r="I746" s="87"/>
      <c r="J746" s="83">
        <f>J745/O745</f>
        <v>841874.2287563025</v>
      </c>
      <c r="K746" s="83">
        <f>K745/O745</f>
        <v>1051176.8145210086</v>
      </c>
      <c r="L746" s="83">
        <f>L745/O745</f>
        <v>3278828.8708571428</v>
      </c>
      <c r="M746" s="83">
        <f>M745/O745</f>
        <v>3258304.7867226894</v>
      </c>
      <c r="N746" s="85"/>
      <c r="O746" s="85"/>
      <c r="P746" s="85"/>
      <c r="Q746" s="77">
        <f>L746-M746</f>
        <v>20524.084134453442</v>
      </c>
    </row>
    <row r="747" spans="1:18" x14ac:dyDescent="0.7">
      <c r="A747" s="71" t="s">
        <v>2668</v>
      </c>
    </row>
    <row r="749" spans="1:18" x14ac:dyDescent="0.7">
      <c r="K749" s="78"/>
    </row>
    <row r="750" spans="1:18" x14ac:dyDescent="0.7">
      <c r="K750" s="78"/>
    </row>
    <row r="751" spans="1:18" x14ac:dyDescent="0.7">
      <c r="K751" s="78"/>
    </row>
    <row r="752" spans="1:18" x14ac:dyDescent="0.7">
      <c r="K752" s="78"/>
    </row>
    <row r="753" spans="11:11" x14ac:dyDescent="0.7">
      <c r="K753" s="78"/>
    </row>
    <row r="754" spans="11:11" x14ac:dyDescent="0.7">
      <c r="K754" s="78"/>
    </row>
    <row r="755" spans="11:11" x14ac:dyDescent="0.7">
      <c r="K755" s="78"/>
    </row>
    <row r="756" spans="11:11" x14ac:dyDescent="0.7">
      <c r="K756" s="78"/>
    </row>
    <row r="757" spans="11:11" x14ac:dyDescent="0.7">
      <c r="K757" s="78"/>
    </row>
  </sheetData>
  <autoFilter ref="A3:R747" xr:uid="{00000000-0001-0000-0F00-000000000000}">
    <filterColumn colId="13" showButton="0"/>
    <filterColumn colId="14" showButton="0"/>
  </autoFilter>
  <mergeCells count="26">
    <mergeCell ref="R3:R4"/>
    <mergeCell ref="N3:P3"/>
    <mergeCell ref="M3:M4"/>
    <mergeCell ref="Q3:Q4"/>
    <mergeCell ref="E745:G745"/>
    <mergeCell ref="E83:G83"/>
    <mergeCell ref="J3:J4"/>
    <mergeCell ref="K3:K4"/>
    <mergeCell ref="F3:F4"/>
    <mergeCell ref="G3:G4"/>
    <mergeCell ref="H3:H4"/>
    <mergeCell ref="I3:I4"/>
    <mergeCell ref="E744:G744"/>
    <mergeCell ref="E746:G746"/>
    <mergeCell ref="A1:L1"/>
    <mergeCell ref="A2:L2"/>
    <mergeCell ref="E553:G553"/>
    <mergeCell ref="E582:G582"/>
    <mergeCell ref="E459:G459"/>
    <mergeCell ref="A3:A4"/>
    <mergeCell ref="B3:B4"/>
    <mergeCell ref="C3:C4"/>
    <mergeCell ref="D3:D4"/>
    <mergeCell ref="E3:E4"/>
    <mergeCell ref="E333:G333"/>
    <mergeCell ref="L3:L4"/>
  </mergeCells>
  <conditionalFormatting sqref="L3:M19 L75:M75 L84:M84 L111:M111 L124:M124 L137:M137 L155:M155 L166:M166 L182:M182 L190:M190 L196:M196 L210:M210 L222:M222 L239:M239 L261:M261 L272:M272 L286:M286 L293:M293 L299:M299 L310:M310 L316:M316 L319:M319 L326:M326 L334:M334 L354:M354 L366:M366 L375:M375 L389:M389 L396:M396 L403:M403 L412:M412 L427:M427 L432:M432 L438:M438 L444:M444 L451:M451 L460:M477 L479:M489 L491:M506 L508:M514 L516:M521 L523:M526 L528:M535 L537:M543 L545:M550 L554:M556 L558:M563 L565:M573 L575:M579 L583:M606 L608:M615 L617:M633 L635:M642 L644:M659 L661:M669 L671:M690 L692:M707 L709:M717 L719:M730 L732:M736 L747:M1048576">
    <cfRule type="containsText" dxfId="7" priority="14" operator="containsText" text="น้อยกว่ากลุ่ม">
      <formula>NOT(ISERROR(SEARCH("น้อยกว่ากลุ่ม",L3)))</formula>
    </cfRule>
  </conditionalFormatting>
  <conditionalFormatting sqref="L21:M33">
    <cfRule type="containsText" dxfId="6" priority="9" operator="containsText" text="น้อยกว่ากลุ่ม">
      <formula>NOT(ISERROR(SEARCH("น้อยกว่ากลุ่ม",L21)))</formula>
    </cfRule>
  </conditionalFormatting>
  <conditionalFormatting sqref="L35:M46">
    <cfRule type="containsText" dxfId="5" priority="8" operator="containsText" text="น้อยกว่ากลุ่ม">
      <formula>NOT(ISERROR(SEARCH("น้อยกว่ากลุ่ม",L35)))</formula>
    </cfRule>
  </conditionalFormatting>
  <conditionalFormatting sqref="L48:M51">
    <cfRule type="containsText" dxfId="4" priority="7" operator="containsText" text="น้อยกว่ากลุ่ม">
      <formula>NOT(ISERROR(SEARCH("น้อยกว่ากลุ่ม",L48)))</formula>
    </cfRule>
  </conditionalFormatting>
  <conditionalFormatting sqref="L53:M57">
    <cfRule type="containsText" dxfId="3" priority="6" operator="containsText" text="น้อยกว่ากลุ่ม">
      <formula>NOT(ISERROR(SEARCH("น้อยกว่ากลุ่ม",L53)))</formula>
    </cfRule>
  </conditionalFormatting>
  <conditionalFormatting sqref="L59:M64">
    <cfRule type="containsText" dxfId="2" priority="2" operator="containsText" text="น้อยกว่ากลุ่ม">
      <formula>NOT(ISERROR(SEARCH("น้อยกว่ากลุ่ม",L59)))</formula>
    </cfRule>
  </conditionalFormatting>
  <conditionalFormatting sqref="L67:M73">
    <cfRule type="containsText" dxfId="1" priority="1" operator="containsText" text="น้อยกว่ากลุ่ม">
      <formula>NOT(ISERROR(SEARCH("น้อยกว่ากลุ่ม",L67)))</formula>
    </cfRule>
  </conditionalFormatting>
  <conditionalFormatting sqref="L738:M741">
    <cfRule type="containsText" dxfId="0" priority="10" operator="containsText" text="น้อยกว่ากลุ่ม">
      <formula>NOT(ISERROR(SEARCH("น้อยกว่ากลุ่ม",L738)))</formula>
    </cfRule>
  </conditionalFormatting>
  <pageMargins left="0.49" right="0.17" top="0.4" bottom="0.35433070866141736" header="0.31496062992125984" footer="0.19685039370078741"/>
  <pageSetup paperSize="9" scale="60" orientation="portrait" r:id="rId1"/>
  <headerFooter>
    <oddFooter>หน้าที่ &amp;P จาก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00B050"/>
  </sheetPr>
  <dimension ref="A1:AQ151"/>
  <sheetViews>
    <sheetView topLeftCell="AI1" zoomScale="98" zoomScaleNormal="98" workbookViewId="0">
      <selection activeCell="AP10" sqref="AP10"/>
    </sheetView>
  </sheetViews>
  <sheetFormatPr defaultColWidth="4.8984375" defaultRowHeight="13.8" x14ac:dyDescent="0.25"/>
  <cols>
    <col min="1" max="1" width="6.09765625" style="121" bestFit="1" customWidth="1"/>
    <col min="2" max="2" width="13.19921875" style="121" bestFit="1" customWidth="1"/>
    <col min="3" max="3" width="8.19921875" style="121" bestFit="1" customWidth="1"/>
    <col min="4" max="4" width="27.3984375" style="121" bestFit="1" customWidth="1"/>
    <col min="5" max="5" width="26.3984375" bestFit="1" customWidth="1"/>
    <col min="6" max="6" width="30.8984375" bestFit="1" customWidth="1"/>
    <col min="7" max="7" width="30" bestFit="1" customWidth="1"/>
    <col min="8" max="8" width="22.09765625" bestFit="1" customWidth="1"/>
    <col min="9" max="10" width="14.5" bestFit="1" customWidth="1"/>
    <col min="11" max="11" width="19.59765625" bestFit="1" customWidth="1"/>
    <col min="12" max="12" width="16" bestFit="1" customWidth="1"/>
    <col min="13" max="13" width="18.296875" bestFit="1" customWidth="1"/>
    <col min="14" max="14" width="18.3984375" bestFit="1" customWidth="1"/>
    <col min="15" max="15" width="17.796875" bestFit="1" customWidth="1"/>
    <col min="16" max="16" width="19.5" bestFit="1" customWidth="1"/>
    <col min="17" max="17" width="19.3984375" bestFit="1" customWidth="1"/>
    <col min="18" max="18" width="21.5" bestFit="1" customWidth="1"/>
    <col min="19" max="19" width="31.19921875" bestFit="1" customWidth="1"/>
    <col min="20" max="20" width="14.5" bestFit="1" customWidth="1"/>
    <col min="21" max="21" width="25.09765625" bestFit="1" customWidth="1"/>
    <col min="22" max="22" width="41.8984375" bestFit="1" customWidth="1"/>
    <col min="23" max="23" width="42.5" bestFit="1" customWidth="1"/>
    <col min="24" max="24" width="26.796875" bestFit="1" customWidth="1"/>
    <col min="25" max="25" width="52" bestFit="1" customWidth="1"/>
    <col min="26" max="26" width="14.5" bestFit="1" customWidth="1"/>
    <col min="27" max="27" width="18.59765625" bestFit="1" customWidth="1"/>
    <col min="28" max="28" width="24.796875" bestFit="1" customWidth="1"/>
    <col min="29" max="29" width="23.19921875" bestFit="1" customWidth="1"/>
    <col min="30" max="30" width="39.796875" bestFit="1" customWidth="1"/>
    <col min="31" max="31" width="28.796875" bestFit="1" customWidth="1"/>
    <col min="32" max="37" width="28.796875" customWidth="1"/>
    <col min="38" max="38" width="15.09765625" style="123" bestFit="1" customWidth="1"/>
    <col min="39" max="39" width="15.69921875" style="134" bestFit="1" customWidth="1"/>
    <col min="40" max="40" width="14" style="125" bestFit="1" customWidth="1"/>
    <col min="41" max="41" width="15.8984375" style="135" bestFit="1" customWidth="1"/>
    <col min="42" max="42" width="16.59765625" style="136" bestFit="1" customWidth="1"/>
    <col min="43" max="43" width="14.8984375" style="125" bestFit="1" customWidth="1"/>
    <col min="44" max="16384" width="4.8984375" style="121"/>
  </cols>
  <sheetData>
    <row r="1" spans="1:43" x14ac:dyDescent="0.25">
      <c r="E1" t="s">
        <v>2054</v>
      </c>
      <c r="F1" t="s">
        <v>2055</v>
      </c>
      <c r="G1" t="s">
        <v>2056</v>
      </c>
      <c r="H1" t="s">
        <v>2057</v>
      </c>
      <c r="I1" t="s">
        <v>2058</v>
      </c>
      <c r="J1" t="s">
        <v>2059</v>
      </c>
      <c r="K1" t="s">
        <v>2060</v>
      </c>
      <c r="L1" t="s">
        <v>2061</v>
      </c>
      <c r="M1" t="s">
        <v>2062</v>
      </c>
      <c r="N1" t="s">
        <v>2063</v>
      </c>
      <c r="O1" t="s">
        <v>2064</v>
      </c>
      <c r="P1" t="s">
        <v>2065</v>
      </c>
      <c r="Q1" t="s">
        <v>2121</v>
      </c>
      <c r="R1" t="s">
        <v>2066</v>
      </c>
      <c r="S1" t="s">
        <v>2067</v>
      </c>
      <c r="T1" t="s">
        <v>2068</v>
      </c>
      <c r="U1" t="s">
        <v>2069</v>
      </c>
      <c r="V1" t="s">
        <v>2123</v>
      </c>
      <c r="W1" t="s">
        <v>2070</v>
      </c>
      <c r="X1" t="s">
        <v>2071</v>
      </c>
      <c r="Y1" t="s">
        <v>2072</v>
      </c>
      <c r="Z1" t="s">
        <v>2073</v>
      </c>
      <c r="AA1" t="s">
        <v>2074</v>
      </c>
      <c r="AB1" t="s">
        <v>2075</v>
      </c>
      <c r="AC1" t="s">
        <v>2076</v>
      </c>
      <c r="AD1" t="s">
        <v>2077</v>
      </c>
      <c r="AE1" t="s">
        <v>2078</v>
      </c>
      <c r="AF1" t="s">
        <v>2079</v>
      </c>
      <c r="AG1" t="s">
        <v>2080</v>
      </c>
      <c r="AH1" t="s">
        <v>2081</v>
      </c>
      <c r="AI1" t="s">
        <v>2125</v>
      </c>
      <c r="AJ1" t="s">
        <v>2082</v>
      </c>
      <c r="AK1" t="s">
        <v>2083</v>
      </c>
      <c r="AL1" s="123" t="s">
        <v>0</v>
      </c>
      <c r="AM1" s="124" t="s">
        <v>1</v>
      </c>
      <c r="AN1" s="125" t="s">
        <v>2</v>
      </c>
      <c r="AO1" s="126" t="s">
        <v>3</v>
      </c>
      <c r="AP1" s="127" t="s">
        <v>4</v>
      </c>
      <c r="AQ1" s="128" t="s">
        <v>5</v>
      </c>
    </row>
    <row r="2" spans="1:43" x14ac:dyDescent="0.25">
      <c r="E2" t="s">
        <v>2084</v>
      </c>
      <c r="F2" t="s">
        <v>2085</v>
      </c>
      <c r="G2" t="s">
        <v>2086</v>
      </c>
      <c r="H2" t="s">
        <v>2087</v>
      </c>
      <c r="I2" t="s">
        <v>2088</v>
      </c>
      <c r="J2" t="s">
        <v>2089</v>
      </c>
      <c r="K2" t="s">
        <v>2090</v>
      </c>
      <c r="L2" t="s">
        <v>2091</v>
      </c>
      <c r="M2" t="s">
        <v>2092</v>
      </c>
      <c r="N2" t="s">
        <v>2093</v>
      </c>
      <c r="O2" t="s">
        <v>2094</v>
      </c>
      <c r="P2" t="s">
        <v>2095</v>
      </c>
      <c r="Q2" t="s">
        <v>2128</v>
      </c>
      <c r="R2" t="s">
        <v>2096</v>
      </c>
      <c r="S2" t="s">
        <v>2097</v>
      </c>
      <c r="T2" t="s">
        <v>2098</v>
      </c>
      <c r="U2" t="s">
        <v>2099</v>
      </c>
      <c r="V2" t="s">
        <v>2130</v>
      </c>
      <c r="W2" t="s">
        <v>2100</v>
      </c>
      <c r="X2" t="s">
        <v>2101</v>
      </c>
      <c r="Y2" t="s">
        <v>2102</v>
      </c>
      <c r="Z2" t="s">
        <v>2103</v>
      </c>
      <c r="AA2" t="s">
        <v>2104</v>
      </c>
      <c r="AB2" t="s">
        <v>2105</v>
      </c>
      <c r="AC2" t="s">
        <v>2106</v>
      </c>
      <c r="AD2" t="s">
        <v>2107</v>
      </c>
      <c r="AE2" t="s">
        <v>2108</v>
      </c>
      <c r="AF2" t="s">
        <v>2109</v>
      </c>
      <c r="AG2" t="s">
        <v>2110</v>
      </c>
      <c r="AH2" t="s">
        <v>2111</v>
      </c>
      <c r="AI2" t="s">
        <v>2132</v>
      </c>
      <c r="AJ2" t="s">
        <v>2112</v>
      </c>
      <c r="AK2" t="s">
        <v>2113</v>
      </c>
    </row>
    <row r="3" spans="1:43" x14ac:dyDescent="0.25">
      <c r="E3" t="s">
        <v>2114</v>
      </c>
      <c r="F3">
        <v>36831293.82</v>
      </c>
      <c r="G3">
        <v>4923531.46</v>
      </c>
      <c r="H3">
        <v>4737854.88</v>
      </c>
      <c r="I3">
        <v>59244658.909999996</v>
      </c>
      <c r="J3">
        <v>24542814.219999999</v>
      </c>
      <c r="K3">
        <v>2</v>
      </c>
      <c r="L3">
        <v>166628.79999999999</v>
      </c>
      <c r="M3">
        <v>1708253.04</v>
      </c>
      <c r="N3">
        <v>299520</v>
      </c>
      <c r="O3">
        <v>3151431.83</v>
      </c>
      <c r="P3">
        <v>458798.22</v>
      </c>
      <c r="Q3">
        <v>2486</v>
      </c>
      <c r="R3">
        <v>522090</v>
      </c>
      <c r="S3">
        <v>-31185026.489999998</v>
      </c>
      <c r="T3">
        <v>147506086.99000001</v>
      </c>
      <c r="U3">
        <v>12851.67</v>
      </c>
      <c r="V3">
        <v>3200</v>
      </c>
      <c r="W3">
        <v>102936163.48999999</v>
      </c>
      <c r="X3">
        <v>24474578.77</v>
      </c>
      <c r="Y3">
        <v>70685.02</v>
      </c>
      <c r="Z3">
        <v>88059384.519999996</v>
      </c>
      <c r="AA3">
        <v>14196973.810000001</v>
      </c>
      <c r="AB3">
        <v>117325899.09</v>
      </c>
      <c r="AC3">
        <v>1109605.68</v>
      </c>
      <c r="AD3">
        <v>312263.08</v>
      </c>
      <c r="AE3">
        <v>85820819.25</v>
      </c>
      <c r="AF3">
        <v>13170075.08</v>
      </c>
      <c r="AG3">
        <v>197140</v>
      </c>
      <c r="AH3">
        <v>-1099.4100000000001</v>
      </c>
      <c r="AI3">
        <v>14</v>
      </c>
      <c r="AJ3">
        <v>4168861.49</v>
      </c>
      <c r="AK3">
        <v>372.12</v>
      </c>
      <c r="AL3" s="123">
        <f ca="1">SUM(AL4:AL71)</f>
        <v>0</v>
      </c>
      <c r="AM3" s="129">
        <f>SUM(AM4:AM71)</f>
        <v>5787117.8899999997</v>
      </c>
      <c r="AN3" s="125">
        <f t="shared" ref="AN3:AQ3" ca="1" si="0">SUM(AN4:AN71)</f>
        <v>-16611579.989999996</v>
      </c>
      <c r="AO3" s="130">
        <f t="shared" si="0"/>
        <v>240208563.90999994</v>
      </c>
      <c r="AP3" s="131" t="e">
        <f t="shared" si="0"/>
        <v>#REF!</v>
      </c>
      <c r="AQ3" s="125" t="e">
        <f t="shared" si="0"/>
        <v>#REF!</v>
      </c>
    </row>
    <row r="4" spans="1:43" x14ac:dyDescent="0.25">
      <c r="E4" t="s">
        <v>2115</v>
      </c>
      <c r="F4">
        <v>243820.13</v>
      </c>
      <c r="H4">
        <v>0</v>
      </c>
      <c r="I4">
        <v>1329156.78</v>
      </c>
      <c r="J4">
        <v>235606.02</v>
      </c>
      <c r="L4">
        <v>0</v>
      </c>
      <c r="P4">
        <v>2515.87</v>
      </c>
      <c r="S4">
        <v>-25320.63</v>
      </c>
      <c r="T4">
        <v>2203471.11</v>
      </c>
      <c r="U4">
        <v>831.26</v>
      </c>
      <c r="Z4">
        <v>2221778.6800000002</v>
      </c>
      <c r="AA4">
        <v>721340</v>
      </c>
      <c r="AB4">
        <v>2716232.68</v>
      </c>
      <c r="AC4">
        <v>228328</v>
      </c>
      <c r="AE4">
        <v>182868.22</v>
      </c>
      <c r="AF4">
        <v>133424.46</v>
      </c>
      <c r="AJ4">
        <v>55180</v>
      </c>
      <c r="AL4" s="123">
        <f t="shared" ref="AL4:AL9" ca="1" si="1">SUM(AL4:AL71)</f>
        <v>0</v>
      </c>
      <c r="AM4" s="129">
        <f t="shared" ref="AM4:AM9" si="2">SUM(L4:P4)</f>
        <v>2515.87</v>
      </c>
      <c r="AN4" s="125">
        <f ca="1">AL4-AM4</f>
        <v>3590.21</v>
      </c>
      <c r="AO4" s="130">
        <f t="shared" ref="AO4:AO9" si="3">SUM(U4:AK4)</f>
        <v>6259983.2999999998</v>
      </c>
      <c r="AP4" s="131" t="e">
        <f>SUM(#REF!)</f>
        <v>#REF!</v>
      </c>
      <c r="AQ4" s="125" t="e">
        <f>AO4-AP4</f>
        <v>#REF!</v>
      </c>
    </row>
    <row r="5" spans="1:43" x14ac:dyDescent="0.25">
      <c r="E5" t="s">
        <v>2116</v>
      </c>
      <c r="F5">
        <v>449162.43</v>
      </c>
      <c r="H5">
        <v>0</v>
      </c>
      <c r="I5">
        <v>979181.03</v>
      </c>
      <c r="J5">
        <v>90766.33</v>
      </c>
      <c r="P5">
        <v>893.5</v>
      </c>
      <c r="S5">
        <v>-338719.06</v>
      </c>
      <c r="T5">
        <v>2015454.62</v>
      </c>
      <c r="U5">
        <v>1965.35</v>
      </c>
      <c r="W5">
        <v>238800.6</v>
      </c>
      <c r="AA5">
        <v>2142074.9900000002</v>
      </c>
      <c r="AB5">
        <v>269534</v>
      </c>
      <c r="AC5">
        <v>154966</v>
      </c>
      <c r="AD5">
        <v>19706.439999999999</v>
      </c>
      <c r="AE5">
        <v>510086.78</v>
      </c>
      <c r="AF5">
        <v>215890</v>
      </c>
      <c r="AJ5">
        <v>1371176.99</v>
      </c>
      <c r="AL5" s="123">
        <f t="shared" ca="1" si="1"/>
        <v>0</v>
      </c>
      <c r="AM5" s="129">
        <f t="shared" si="2"/>
        <v>893.5</v>
      </c>
      <c r="AN5" s="125">
        <f t="shared" ref="AN5:AN9" ca="1" si="4">AL5-AM5</f>
        <v>0</v>
      </c>
      <c r="AO5" s="130">
        <f t="shared" si="3"/>
        <v>4924201.1500000004</v>
      </c>
      <c r="AP5" s="131" t="e">
        <f>SUM(#REF!)</f>
        <v>#REF!</v>
      </c>
      <c r="AQ5" s="125" t="e">
        <f t="shared" ref="AQ5:AQ69" si="5">AO5-AP5</f>
        <v>#REF!</v>
      </c>
    </row>
    <row r="6" spans="1:43" x14ac:dyDescent="0.25">
      <c r="E6" t="s">
        <v>2117</v>
      </c>
      <c r="F6">
        <v>61614.239999999998</v>
      </c>
      <c r="I6">
        <v>2090348.13</v>
      </c>
      <c r="J6">
        <v>1.8</v>
      </c>
      <c r="M6">
        <v>368.98</v>
      </c>
      <c r="S6">
        <v>1397493.61</v>
      </c>
      <c r="T6">
        <v>840540.25</v>
      </c>
      <c r="U6">
        <v>128.55000000000001</v>
      </c>
      <c r="Z6">
        <v>1827398.5</v>
      </c>
      <c r="AA6">
        <v>270000</v>
      </c>
      <c r="AB6">
        <v>1827398.5</v>
      </c>
      <c r="AE6">
        <v>197706.12</v>
      </c>
      <c r="AF6">
        <v>108861.1</v>
      </c>
      <c r="AJ6">
        <v>50000</v>
      </c>
      <c r="AL6" s="123">
        <f t="shared" ca="1" si="1"/>
        <v>0</v>
      </c>
      <c r="AM6" s="129">
        <f t="shared" si="2"/>
        <v>368.98</v>
      </c>
      <c r="AN6" s="125">
        <f t="shared" ca="1" si="4"/>
        <v>0</v>
      </c>
      <c r="AO6" s="130">
        <f t="shared" si="3"/>
        <v>4281492.7699999996</v>
      </c>
      <c r="AP6" s="131" t="e">
        <f>SUM(#REF!)</f>
        <v>#REF!</v>
      </c>
      <c r="AQ6" s="125" t="e">
        <f t="shared" si="5"/>
        <v>#REF!</v>
      </c>
    </row>
    <row r="7" spans="1:43" x14ac:dyDescent="0.25">
      <c r="E7" t="s">
        <v>2118</v>
      </c>
      <c r="F7">
        <v>122479.07</v>
      </c>
      <c r="H7">
        <v>2024.28</v>
      </c>
      <c r="I7">
        <v>699116.03</v>
      </c>
      <c r="J7">
        <v>202408.36</v>
      </c>
      <c r="L7">
        <v>1597.6</v>
      </c>
      <c r="M7">
        <v>2214.9</v>
      </c>
      <c r="P7">
        <v>2594.8000000000002</v>
      </c>
      <c r="S7">
        <v>-627084.46</v>
      </c>
      <c r="T7">
        <v>2129382.7599999998</v>
      </c>
      <c r="Y7">
        <v>1089.1500000000001</v>
      </c>
      <c r="Z7">
        <v>1037950</v>
      </c>
      <c r="AA7">
        <v>891650.33</v>
      </c>
      <c r="AB7">
        <v>1567570</v>
      </c>
      <c r="AC7">
        <v>12912</v>
      </c>
      <c r="AD7">
        <v>10000</v>
      </c>
      <c r="AE7">
        <v>525306.81999999995</v>
      </c>
      <c r="AF7">
        <v>203578.52</v>
      </c>
      <c r="AJ7">
        <v>94000</v>
      </c>
      <c r="AL7" s="123">
        <f t="shared" ca="1" si="1"/>
        <v>0</v>
      </c>
      <c r="AM7" s="129">
        <f t="shared" si="2"/>
        <v>6407.3</v>
      </c>
      <c r="AN7" s="125">
        <f t="shared" ca="1" si="4"/>
        <v>6882.25</v>
      </c>
      <c r="AO7" s="130">
        <f t="shared" si="3"/>
        <v>4344056.8199999994</v>
      </c>
      <c r="AP7" s="131" t="e">
        <f>SUM(#REF!)</f>
        <v>#REF!</v>
      </c>
      <c r="AQ7" s="125" t="e">
        <f t="shared" si="5"/>
        <v>#REF!</v>
      </c>
    </row>
    <row r="8" spans="1:43" x14ac:dyDescent="0.25">
      <c r="AL8" s="123">
        <f t="shared" ca="1" si="1"/>
        <v>0</v>
      </c>
      <c r="AM8" s="129">
        <f t="shared" si="2"/>
        <v>0</v>
      </c>
      <c r="AN8" s="125">
        <f t="shared" ca="1" si="4"/>
        <v>-153674.29</v>
      </c>
      <c r="AO8" s="130">
        <f t="shared" si="3"/>
        <v>0</v>
      </c>
      <c r="AP8" s="131" t="e">
        <f>SUM(#REF!)</f>
        <v>#REF!</v>
      </c>
      <c r="AQ8" s="125" t="e">
        <f t="shared" si="5"/>
        <v>#REF!</v>
      </c>
    </row>
    <row r="9" spans="1:43" x14ac:dyDescent="0.25">
      <c r="AL9" s="123">
        <f t="shared" ca="1" si="1"/>
        <v>0</v>
      </c>
      <c r="AM9" s="129">
        <f t="shared" si="2"/>
        <v>0</v>
      </c>
      <c r="AN9" s="125">
        <f t="shared" ca="1" si="4"/>
        <v>0</v>
      </c>
      <c r="AO9" s="130">
        <f t="shared" si="3"/>
        <v>0</v>
      </c>
      <c r="AP9" s="131" t="e">
        <f>SUM(#REF!)</f>
        <v>#REF!</v>
      </c>
      <c r="AQ9" s="125" t="e">
        <f t="shared" si="5"/>
        <v>#REF!</v>
      </c>
    </row>
    <row r="10" spans="1:43" x14ac:dyDescent="0.25">
      <c r="A10" s="121" t="s">
        <v>136</v>
      </c>
      <c r="B10" s="121" t="s">
        <v>137</v>
      </c>
      <c r="C10" s="121">
        <v>9017</v>
      </c>
      <c r="D10" s="121" t="s">
        <v>142</v>
      </c>
      <c r="E10" t="s">
        <v>142</v>
      </c>
      <c r="F10">
        <v>791929.59</v>
      </c>
      <c r="G10">
        <v>170175</v>
      </c>
      <c r="H10">
        <v>70417.009999999995</v>
      </c>
      <c r="I10">
        <v>842354.84</v>
      </c>
      <c r="J10">
        <v>505331.64</v>
      </c>
      <c r="P10">
        <v>4252.3999999999996</v>
      </c>
      <c r="S10">
        <v>-157291.66</v>
      </c>
      <c r="T10">
        <v>2551638.71</v>
      </c>
      <c r="W10">
        <v>3253567.99</v>
      </c>
      <c r="X10">
        <v>668961.81999999995</v>
      </c>
      <c r="Y10">
        <v>1597.88</v>
      </c>
      <c r="Z10">
        <v>2387703.6</v>
      </c>
      <c r="AB10">
        <v>2738907.6</v>
      </c>
      <c r="AC10">
        <v>20137.68</v>
      </c>
      <c r="AD10">
        <v>9278</v>
      </c>
      <c r="AE10">
        <v>3275368.61</v>
      </c>
      <c r="AF10">
        <v>285330.77</v>
      </c>
      <c r="AJ10">
        <v>1200</v>
      </c>
      <c r="AL10" s="123">
        <f>SUM(F10:H10)</f>
        <v>1032521.6</v>
      </c>
      <c r="AM10" s="129">
        <f>SUM(L10:Q10)</f>
        <v>4252.3999999999996</v>
      </c>
      <c r="AN10" s="125">
        <f>AL10-AM10</f>
        <v>1028269.2</v>
      </c>
      <c r="AO10" s="130">
        <f>SUM(U10:AA10)</f>
        <v>6311831.29</v>
      </c>
      <c r="AP10" s="131">
        <f>SUM(AB10:AK10)</f>
        <v>6330222.6600000001</v>
      </c>
      <c r="AQ10" s="125">
        <f t="shared" si="5"/>
        <v>-18391.370000000112</v>
      </c>
    </row>
    <row r="11" spans="1:43" x14ac:dyDescent="0.25">
      <c r="A11" s="121" t="s">
        <v>136</v>
      </c>
      <c r="B11" s="121" t="s">
        <v>137</v>
      </c>
      <c r="C11" s="121">
        <v>4386</v>
      </c>
      <c r="D11" s="121" t="s">
        <v>144</v>
      </c>
      <c r="E11" t="s">
        <v>144</v>
      </c>
      <c r="F11">
        <v>399685.23</v>
      </c>
      <c r="G11">
        <v>52000</v>
      </c>
      <c r="H11">
        <v>86023.79</v>
      </c>
      <c r="I11">
        <v>1405524.7</v>
      </c>
      <c r="J11">
        <v>14800.56</v>
      </c>
      <c r="M11">
        <v>18040</v>
      </c>
      <c r="P11">
        <v>0</v>
      </c>
      <c r="S11">
        <v>-220581.02</v>
      </c>
      <c r="T11">
        <v>2241809.08</v>
      </c>
      <c r="W11">
        <v>1332589.3700000001</v>
      </c>
      <c r="X11">
        <v>230764</v>
      </c>
      <c r="Y11">
        <v>464.22</v>
      </c>
      <c r="Z11">
        <v>1123647.6000000001</v>
      </c>
      <c r="AA11">
        <v>242331.02</v>
      </c>
      <c r="AB11">
        <v>1672625.6</v>
      </c>
      <c r="AC11">
        <v>13616</v>
      </c>
      <c r="AE11">
        <v>912087.94</v>
      </c>
      <c r="AF11">
        <v>343900.45</v>
      </c>
      <c r="AJ11">
        <v>68800</v>
      </c>
      <c r="AL11" s="123">
        <f t="shared" ref="AL11:AL70" si="6">SUM(F11:H11)</f>
        <v>537709.02</v>
      </c>
      <c r="AM11" s="129">
        <f t="shared" ref="AM11:AM70" si="7">SUM(L11:Q11)</f>
        <v>18040</v>
      </c>
      <c r="AN11" s="125">
        <f t="shared" ref="AN11:AN70" si="8">AL11-AM11</f>
        <v>519669.02</v>
      </c>
      <c r="AO11" s="130">
        <f t="shared" ref="AO11:AO70" si="9">SUM(U11:AA11)</f>
        <v>2929796.2100000004</v>
      </c>
      <c r="AP11" s="131">
        <f t="shared" ref="AP11:AP70" si="10">SUM(AB11:AK11)</f>
        <v>3011029.99</v>
      </c>
      <c r="AQ11" s="125">
        <f t="shared" si="5"/>
        <v>-81233.779999999795</v>
      </c>
    </row>
    <row r="12" spans="1:43" x14ac:dyDescent="0.25">
      <c r="A12" s="121" t="s">
        <v>136</v>
      </c>
      <c r="B12" s="121" t="s">
        <v>137</v>
      </c>
      <c r="C12" s="121">
        <v>3088</v>
      </c>
      <c r="D12" s="121" t="s">
        <v>146</v>
      </c>
      <c r="E12" t="s">
        <v>146</v>
      </c>
      <c r="F12">
        <v>1435630.96</v>
      </c>
      <c r="G12">
        <v>224728.3</v>
      </c>
      <c r="H12">
        <v>224014.26</v>
      </c>
      <c r="I12">
        <v>537859.72</v>
      </c>
      <c r="J12">
        <v>257947.13</v>
      </c>
      <c r="L12">
        <v>0</v>
      </c>
      <c r="M12">
        <v>10728.55</v>
      </c>
      <c r="O12">
        <v>612307.82999999996</v>
      </c>
      <c r="P12">
        <v>2355.4</v>
      </c>
      <c r="S12">
        <v>1035007.56</v>
      </c>
      <c r="T12">
        <v>790481.55</v>
      </c>
      <c r="W12">
        <v>2256522.27</v>
      </c>
      <c r="Y12">
        <v>2398.08</v>
      </c>
      <c r="Z12">
        <v>1062153.6000000001</v>
      </c>
      <c r="AB12">
        <v>1527986.6</v>
      </c>
      <c r="AC12">
        <v>4059</v>
      </c>
      <c r="AE12">
        <v>1316088.79</v>
      </c>
      <c r="AF12">
        <v>243260.08</v>
      </c>
      <c r="AJ12">
        <v>380</v>
      </c>
      <c r="AL12" s="123">
        <f t="shared" si="6"/>
        <v>1884373.52</v>
      </c>
      <c r="AM12" s="129">
        <f t="shared" si="7"/>
        <v>625391.78</v>
      </c>
      <c r="AN12" s="125">
        <f t="shared" si="8"/>
        <v>1258981.74</v>
      </c>
      <c r="AO12" s="130">
        <f t="shared" si="9"/>
        <v>3321073.95</v>
      </c>
      <c r="AP12" s="131">
        <f t="shared" si="10"/>
        <v>3091774.47</v>
      </c>
      <c r="AQ12" s="125">
        <f t="shared" si="5"/>
        <v>229299.47999999998</v>
      </c>
    </row>
    <row r="13" spans="1:43" x14ac:dyDescent="0.25">
      <c r="A13" s="121" t="s">
        <v>136</v>
      </c>
      <c r="B13" s="121" t="s">
        <v>137</v>
      </c>
      <c r="C13" s="121">
        <v>2345</v>
      </c>
      <c r="D13" s="121" t="s">
        <v>148</v>
      </c>
      <c r="E13" t="s">
        <v>148</v>
      </c>
      <c r="F13">
        <v>1311486.6299999999</v>
      </c>
      <c r="G13">
        <v>22336.82</v>
      </c>
      <c r="H13">
        <v>107668.12</v>
      </c>
      <c r="I13">
        <v>85193.22</v>
      </c>
      <c r="J13">
        <v>765765.47</v>
      </c>
      <c r="L13">
        <v>0</v>
      </c>
      <c r="M13">
        <v>95514.16</v>
      </c>
      <c r="P13">
        <v>35.51</v>
      </c>
      <c r="S13">
        <v>112680.33</v>
      </c>
      <c r="T13">
        <v>1997230.39</v>
      </c>
      <c r="W13">
        <v>1626597.36</v>
      </c>
      <c r="Y13">
        <v>2273.06</v>
      </c>
      <c r="Z13">
        <v>1182310.5</v>
      </c>
      <c r="AA13">
        <v>408084.16</v>
      </c>
      <c r="AB13">
        <v>1808257.5</v>
      </c>
      <c r="AC13">
        <v>12900</v>
      </c>
      <c r="AD13">
        <v>8388</v>
      </c>
      <c r="AE13">
        <v>963710.9</v>
      </c>
      <c r="AF13">
        <v>339018.81</v>
      </c>
      <c r="AL13" s="123">
        <f t="shared" si="6"/>
        <v>1441491.5699999998</v>
      </c>
      <c r="AM13" s="129">
        <f t="shared" si="7"/>
        <v>95549.67</v>
      </c>
      <c r="AN13" s="125">
        <f t="shared" si="8"/>
        <v>1345941.9</v>
      </c>
      <c r="AO13" s="130">
        <f t="shared" si="9"/>
        <v>3219265.08</v>
      </c>
      <c r="AP13" s="131">
        <f t="shared" si="10"/>
        <v>3132275.21</v>
      </c>
      <c r="AQ13" s="125">
        <f t="shared" si="5"/>
        <v>86989.870000000112</v>
      </c>
    </row>
    <row r="14" spans="1:43" s="132" customFormat="1" x14ac:dyDescent="0.25">
      <c r="A14" s="121" t="s">
        <v>136</v>
      </c>
      <c r="B14" s="121" t="s">
        <v>137</v>
      </c>
      <c r="C14" s="121">
        <v>6935</v>
      </c>
      <c r="D14" s="121" t="s">
        <v>150</v>
      </c>
      <c r="E14" t="s">
        <v>150</v>
      </c>
      <c r="F14">
        <v>1527276.44</v>
      </c>
      <c r="G14">
        <v>17301.5</v>
      </c>
      <c r="H14">
        <v>80318.92</v>
      </c>
      <c r="I14">
        <v>615893.61</v>
      </c>
      <c r="J14">
        <v>418512.23</v>
      </c>
      <c r="K14"/>
      <c r="L14">
        <v>0</v>
      </c>
      <c r="M14">
        <v>25022.44</v>
      </c>
      <c r="N14"/>
      <c r="O14"/>
      <c r="P14">
        <v>4430</v>
      </c>
      <c r="Q14"/>
      <c r="R14"/>
      <c r="S14">
        <v>-425951.56</v>
      </c>
      <c r="T14">
        <v>2502473.91</v>
      </c>
      <c r="U14"/>
      <c r="V14"/>
      <c r="W14">
        <v>3397764.61</v>
      </c>
      <c r="X14"/>
      <c r="Y14">
        <v>3073.63</v>
      </c>
      <c r="Z14">
        <v>1547693.8</v>
      </c>
      <c r="AA14">
        <v>403665.91999999998</v>
      </c>
      <c r="AB14">
        <v>2609759.6</v>
      </c>
      <c r="AC14">
        <v>20385</v>
      </c>
      <c r="AD14">
        <v>9516</v>
      </c>
      <c r="AE14">
        <v>2044059.91</v>
      </c>
      <c r="AF14">
        <v>114777.42</v>
      </c>
      <c r="AG14"/>
      <c r="AH14"/>
      <c r="AI14"/>
      <c r="AJ14"/>
      <c r="AK14">
        <v>372.12</v>
      </c>
      <c r="AL14" s="123">
        <f t="shared" si="6"/>
        <v>1624896.8599999999</v>
      </c>
      <c r="AM14" s="129">
        <f t="shared" si="7"/>
        <v>29452.44</v>
      </c>
      <c r="AN14" s="125">
        <f t="shared" si="8"/>
        <v>1595444.42</v>
      </c>
      <c r="AO14" s="130">
        <f t="shared" si="9"/>
        <v>5352197.96</v>
      </c>
      <c r="AP14" s="131">
        <f t="shared" si="10"/>
        <v>4798870.05</v>
      </c>
      <c r="AQ14" s="125">
        <f t="shared" si="5"/>
        <v>553327.91000000015</v>
      </c>
    </row>
    <row r="15" spans="1:43" x14ac:dyDescent="0.25">
      <c r="A15" s="121" t="s">
        <v>136</v>
      </c>
      <c r="B15" s="121" t="s">
        <v>137</v>
      </c>
      <c r="C15" s="121">
        <v>5524</v>
      </c>
      <c r="D15" s="121" t="s">
        <v>152</v>
      </c>
      <c r="E15" t="s">
        <v>152</v>
      </c>
      <c r="F15">
        <v>362900.46</v>
      </c>
      <c r="G15">
        <v>292475</v>
      </c>
      <c r="H15">
        <v>73510.42</v>
      </c>
      <c r="I15">
        <v>15</v>
      </c>
      <c r="J15">
        <v>1060341.48</v>
      </c>
      <c r="L15">
        <v>10000</v>
      </c>
      <c r="M15">
        <v>6687.16</v>
      </c>
      <c r="P15">
        <v>25489.69</v>
      </c>
      <c r="S15">
        <v>-1105052.6299999999</v>
      </c>
      <c r="T15">
        <v>2525004.41</v>
      </c>
      <c r="W15">
        <v>2734309.23</v>
      </c>
      <c r="X15">
        <v>158877.99</v>
      </c>
      <c r="Y15">
        <v>1035.42</v>
      </c>
      <c r="Z15">
        <v>1422869.8</v>
      </c>
      <c r="AA15">
        <v>200164.84</v>
      </c>
      <c r="AB15">
        <v>2033403.8</v>
      </c>
      <c r="AC15">
        <v>7740</v>
      </c>
      <c r="AD15">
        <v>6704</v>
      </c>
      <c r="AE15">
        <v>1558262.57</v>
      </c>
      <c r="AF15">
        <v>424033.18</v>
      </c>
      <c r="AJ15">
        <v>160000</v>
      </c>
      <c r="AL15" s="123">
        <f t="shared" si="6"/>
        <v>728885.88</v>
      </c>
      <c r="AM15" s="129">
        <f t="shared" si="7"/>
        <v>42176.85</v>
      </c>
      <c r="AN15" s="125">
        <f t="shared" si="8"/>
        <v>686709.03</v>
      </c>
      <c r="AO15" s="130">
        <f t="shared" si="9"/>
        <v>4517257.2799999993</v>
      </c>
      <c r="AP15" s="131">
        <f t="shared" si="10"/>
        <v>4190143.5500000003</v>
      </c>
      <c r="AQ15" s="125">
        <f t="shared" si="5"/>
        <v>327113.72999999905</v>
      </c>
    </row>
    <row r="16" spans="1:43" x14ac:dyDescent="0.25">
      <c r="A16" s="121" t="s">
        <v>136</v>
      </c>
      <c r="B16" s="121" t="s">
        <v>137</v>
      </c>
      <c r="C16" s="121">
        <v>5657</v>
      </c>
      <c r="D16" s="121" t="s">
        <v>154</v>
      </c>
      <c r="E16" t="s">
        <v>154</v>
      </c>
      <c r="F16">
        <v>427547.12</v>
      </c>
      <c r="G16">
        <v>60839</v>
      </c>
      <c r="H16">
        <v>587292.38</v>
      </c>
      <c r="I16">
        <v>51042.71</v>
      </c>
      <c r="J16">
        <v>686415.79</v>
      </c>
      <c r="M16">
        <v>153045.68</v>
      </c>
      <c r="P16">
        <v>4606.46</v>
      </c>
      <c r="S16">
        <v>-3403477.13</v>
      </c>
      <c r="T16">
        <v>4613167.97</v>
      </c>
      <c r="W16">
        <v>2325540</v>
      </c>
      <c r="Y16">
        <v>158.69</v>
      </c>
      <c r="Z16">
        <v>1483448.9</v>
      </c>
      <c r="AA16">
        <v>100982.44</v>
      </c>
      <c r="AB16">
        <v>2195890.81</v>
      </c>
      <c r="AC16">
        <v>5000</v>
      </c>
      <c r="AD16">
        <v>14516.88</v>
      </c>
      <c r="AE16">
        <v>1127598.2</v>
      </c>
      <c r="AF16">
        <v>121330.12</v>
      </c>
      <c r="AL16" s="123">
        <f t="shared" si="6"/>
        <v>1075678.5</v>
      </c>
      <c r="AM16" s="129">
        <f t="shared" si="7"/>
        <v>157652.13999999998</v>
      </c>
      <c r="AN16" s="125">
        <f t="shared" si="8"/>
        <v>918026.36</v>
      </c>
      <c r="AO16" s="130">
        <f t="shared" si="9"/>
        <v>3910130.03</v>
      </c>
      <c r="AP16" s="131">
        <f t="shared" si="10"/>
        <v>3464336.01</v>
      </c>
      <c r="AQ16" s="125">
        <f t="shared" si="5"/>
        <v>445794.02</v>
      </c>
    </row>
    <row r="17" spans="1:43" x14ac:dyDescent="0.25">
      <c r="A17" s="121" t="s">
        <v>136</v>
      </c>
      <c r="B17" s="121" t="s">
        <v>137</v>
      </c>
      <c r="C17" s="121">
        <v>4057</v>
      </c>
      <c r="D17" s="121" t="s">
        <v>156</v>
      </c>
      <c r="E17" t="s">
        <v>156</v>
      </c>
      <c r="F17">
        <v>319393.74</v>
      </c>
      <c r="G17">
        <v>44721.64</v>
      </c>
      <c r="H17">
        <v>233694.45</v>
      </c>
      <c r="I17">
        <v>2556649.5499999998</v>
      </c>
      <c r="J17">
        <v>141448.46</v>
      </c>
      <c r="L17">
        <v>7800</v>
      </c>
      <c r="M17">
        <v>43801.31</v>
      </c>
      <c r="O17">
        <v>65000</v>
      </c>
      <c r="P17">
        <v>2556</v>
      </c>
      <c r="S17">
        <v>97634.35</v>
      </c>
      <c r="T17">
        <v>2841083.43</v>
      </c>
      <c r="W17">
        <v>1530066.1</v>
      </c>
      <c r="X17">
        <v>519332.56</v>
      </c>
      <c r="Y17">
        <v>805.11</v>
      </c>
      <c r="Z17">
        <v>139294.79999999999</v>
      </c>
      <c r="AA17">
        <v>445550.83</v>
      </c>
      <c r="AB17">
        <v>704192.4</v>
      </c>
      <c r="AC17">
        <v>16554</v>
      </c>
      <c r="AE17">
        <v>1551268.3</v>
      </c>
      <c r="AF17">
        <v>119281.95</v>
      </c>
      <c r="AJ17">
        <v>5720</v>
      </c>
      <c r="AL17" s="123">
        <f t="shared" si="6"/>
        <v>597809.83000000007</v>
      </c>
      <c r="AM17" s="129">
        <f t="shared" si="7"/>
        <v>119157.31</v>
      </c>
      <c r="AN17" s="125">
        <f t="shared" si="8"/>
        <v>478652.52000000008</v>
      </c>
      <c r="AO17" s="130">
        <f t="shared" si="9"/>
        <v>2635049.4000000004</v>
      </c>
      <c r="AP17" s="131">
        <f t="shared" si="10"/>
        <v>2397016.6500000004</v>
      </c>
      <c r="AQ17" s="125">
        <f t="shared" si="5"/>
        <v>238032.75</v>
      </c>
    </row>
    <row r="18" spans="1:43" x14ac:dyDescent="0.25">
      <c r="A18" s="121" t="s">
        <v>136</v>
      </c>
      <c r="B18" s="121" t="s">
        <v>137</v>
      </c>
      <c r="C18" s="121">
        <v>2737</v>
      </c>
      <c r="D18" s="121" t="s">
        <v>158</v>
      </c>
      <c r="E18" t="s">
        <v>158</v>
      </c>
      <c r="F18">
        <v>554169.43999999994</v>
      </c>
      <c r="G18">
        <v>3879.25</v>
      </c>
      <c r="H18">
        <v>55442.1</v>
      </c>
      <c r="I18">
        <v>3032470.53</v>
      </c>
      <c r="J18">
        <v>231594.25</v>
      </c>
      <c r="L18">
        <v>0</v>
      </c>
      <c r="M18">
        <v>25768.080000000002</v>
      </c>
      <c r="P18">
        <v>0</v>
      </c>
      <c r="S18">
        <v>3222782.1</v>
      </c>
      <c r="T18">
        <v>675062.61</v>
      </c>
      <c r="W18">
        <v>1109158.46</v>
      </c>
      <c r="Y18">
        <v>535.66</v>
      </c>
      <c r="Z18">
        <v>1073921.96</v>
      </c>
      <c r="AA18">
        <v>175406.56</v>
      </c>
      <c r="AB18">
        <v>1341264.5</v>
      </c>
      <c r="AD18">
        <v>6440</v>
      </c>
      <c r="AE18">
        <v>795588.62</v>
      </c>
      <c r="AF18">
        <v>261786.74</v>
      </c>
      <c r="AL18" s="123">
        <f t="shared" si="6"/>
        <v>613490.78999999992</v>
      </c>
      <c r="AM18" s="129">
        <f t="shared" si="7"/>
        <v>25768.080000000002</v>
      </c>
      <c r="AN18" s="125">
        <f t="shared" si="8"/>
        <v>587722.71</v>
      </c>
      <c r="AO18" s="130">
        <f t="shared" si="9"/>
        <v>2359022.64</v>
      </c>
      <c r="AP18" s="131">
        <f t="shared" si="10"/>
        <v>2405079.8600000003</v>
      </c>
      <c r="AQ18" s="125">
        <f t="shared" si="5"/>
        <v>-46057.220000000205</v>
      </c>
    </row>
    <row r="19" spans="1:43" x14ac:dyDescent="0.25">
      <c r="A19" s="121" t="s">
        <v>136</v>
      </c>
      <c r="B19" s="121" t="s">
        <v>137</v>
      </c>
      <c r="C19" s="121">
        <v>4167</v>
      </c>
      <c r="D19" s="121" t="s">
        <v>160</v>
      </c>
      <c r="E19" t="s">
        <v>160</v>
      </c>
      <c r="F19">
        <v>858557.67</v>
      </c>
      <c r="G19">
        <v>157328.5</v>
      </c>
      <c r="H19">
        <v>66127.039999999994</v>
      </c>
      <c r="I19">
        <v>11</v>
      </c>
      <c r="J19">
        <v>589421.41</v>
      </c>
      <c r="L19">
        <v>0</v>
      </c>
      <c r="M19">
        <v>21198.3</v>
      </c>
      <c r="O19">
        <v>121900</v>
      </c>
      <c r="P19">
        <v>9432.75</v>
      </c>
      <c r="S19">
        <v>-1302027.6200000001</v>
      </c>
      <c r="T19">
        <v>1767990.24</v>
      </c>
      <c r="W19">
        <v>3316451.87</v>
      </c>
      <c r="Y19">
        <v>1107.92</v>
      </c>
      <c r="Z19">
        <v>1299999.1000000001</v>
      </c>
      <c r="AA19">
        <v>147224.01999999999</v>
      </c>
      <c r="AB19">
        <v>1944951.1</v>
      </c>
      <c r="AC19">
        <v>9466</v>
      </c>
      <c r="AD19">
        <v>8904</v>
      </c>
      <c r="AE19">
        <v>1439874.96</v>
      </c>
      <c r="AF19">
        <v>258634.9</v>
      </c>
      <c r="AJ19">
        <v>50000</v>
      </c>
      <c r="AL19" s="123">
        <f t="shared" si="6"/>
        <v>1082013.21</v>
      </c>
      <c r="AM19" s="129">
        <f t="shared" si="7"/>
        <v>152531.04999999999</v>
      </c>
      <c r="AN19" s="125">
        <f t="shared" si="8"/>
        <v>929482.15999999992</v>
      </c>
      <c r="AO19" s="130">
        <f t="shared" si="9"/>
        <v>4764782.91</v>
      </c>
      <c r="AP19" s="131">
        <f t="shared" si="10"/>
        <v>3711830.96</v>
      </c>
      <c r="AQ19" s="125">
        <f t="shared" si="5"/>
        <v>1052951.9500000002</v>
      </c>
    </row>
    <row r="20" spans="1:43" x14ac:dyDescent="0.25">
      <c r="A20" s="121" t="s">
        <v>136</v>
      </c>
      <c r="B20" s="121" t="s">
        <v>137</v>
      </c>
      <c r="C20" s="121">
        <v>7036</v>
      </c>
      <c r="D20" s="121" t="s">
        <v>162</v>
      </c>
      <c r="E20" t="s">
        <v>162</v>
      </c>
      <c r="F20">
        <v>697752.64</v>
      </c>
      <c r="G20">
        <v>39866.629999999997</v>
      </c>
      <c r="H20">
        <v>47780.85</v>
      </c>
      <c r="I20">
        <v>3176636.29</v>
      </c>
      <c r="J20">
        <v>738370.63</v>
      </c>
      <c r="M20">
        <v>19902</v>
      </c>
      <c r="O20">
        <v>443800</v>
      </c>
      <c r="P20">
        <v>20586</v>
      </c>
      <c r="S20">
        <v>3150157.43</v>
      </c>
      <c r="T20">
        <v>938360.62</v>
      </c>
      <c r="W20">
        <v>2082110.34</v>
      </c>
      <c r="X20">
        <v>80000</v>
      </c>
      <c r="Y20">
        <v>110.28</v>
      </c>
      <c r="Z20">
        <v>3027800</v>
      </c>
      <c r="AA20">
        <v>163930.14000000001</v>
      </c>
      <c r="AB20">
        <v>3664830</v>
      </c>
      <c r="AD20">
        <v>124327.76</v>
      </c>
      <c r="AE20">
        <v>1048557.77</v>
      </c>
      <c r="AF20">
        <v>388634.24</v>
      </c>
      <c r="AL20" s="123">
        <f t="shared" si="6"/>
        <v>785400.12</v>
      </c>
      <c r="AM20" s="129">
        <f t="shared" si="7"/>
        <v>484288</v>
      </c>
      <c r="AN20" s="125">
        <f t="shared" si="8"/>
        <v>301112.12</v>
      </c>
      <c r="AO20" s="130">
        <f t="shared" si="9"/>
        <v>5353950.7599999988</v>
      </c>
      <c r="AP20" s="131">
        <f t="shared" si="10"/>
        <v>5226349.7699999996</v>
      </c>
      <c r="AQ20" s="125">
        <f t="shared" si="5"/>
        <v>127600.98999999929</v>
      </c>
    </row>
    <row r="21" spans="1:43" x14ac:dyDescent="0.25">
      <c r="A21" s="121" t="s">
        <v>136</v>
      </c>
      <c r="B21" s="121" t="s">
        <v>137</v>
      </c>
      <c r="C21" s="121">
        <v>4248</v>
      </c>
      <c r="D21" s="121" t="s">
        <v>164</v>
      </c>
      <c r="E21" t="s">
        <v>164</v>
      </c>
      <c r="F21">
        <v>205900.81</v>
      </c>
      <c r="G21">
        <v>14151</v>
      </c>
      <c r="H21">
        <v>37073.78</v>
      </c>
      <c r="I21">
        <v>232409.37</v>
      </c>
      <c r="J21">
        <v>296848.40999999997</v>
      </c>
      <c r="L21">
        <v>13030</v>
      </c>
      <c r="M21">
        <v>16400</v>
      </c>
      <c r="P21">
        <v>1484.29</v>
      </c>
      <c r="S21">
        <v>-262363.62</v>
      </c>
      <c r="T21">
        <v>1277028.24</v>
      </c>
      <c r="W21">
        <v>1063509.0900000001</v>
      </c>
      <c r="X21">
        <v>70580</v>
      </c>
      <c r="Y21">
        <v>170.62</v>
      </c>
      <c r="Z21">
        <v>1084933.6000000001</v>
      </c>
      <c r="AB21">
        <v>1714755.6</v>
      </c>
      <c r="AE21">
        <v>671173.37</v>
      </c>
      <c r="AF21">
        <v>92459.88</v>
      </c>
      <c r="AL21" s="123">
        <f t="shared" si="6"/>
        <v>257125.59</v>
      </c>
      <c r="AM21" s="129">
        <f t="shared" si="7"/>
        <v>30914.29</v>
      </c>
      <c r="AN21" s="125">
        <f t="shared" si="8"/>
        <v>226211.3</v>
      </c>
      <c r="AO21" s="130">
        <f t="shared" si="9"/>
        <v>2219193.3100000005</v>
      </c>
      <c r="AP21" s="131">
        <f t="shared" si="10"/>
        <v>2478388.85</v>
      </c>
      <c r="AQ21" s="125">
        <f t="shared" si="5"/>
        <v>-259195.53999999957</v>
      </c>
    </row>
    <row r="22" spans="1:43" x14ac:dyDescent="0.25">
      <c r="A22" s="121" t="s">
        <v>136</v>
      </c>
      <c r="B22" s="121" t="s">
        <v>137</v>
      </c>
      <c r="C22" s="121">
        <v>4016</v>
      </c>
      <c r="D22" s="121" t="s">
        <v>166</v>
      </c>
      <c r="E22" t="s">
        <v>166</v>
      </c>
      <c r="F22">
        <v>518878.19</v>
      </c>
      <c r="G22">
        <v>141181.56</v>
      </c>
      <c r="H22">
        <v>45722.54</v>
      </c>
      <c r="I22">
        <v>507096.23</v>
      </c>
      <c r="J22">
        <v>454611.16</v>
      </c>
      <c r="M22">
        <v>103866.6</v>
      </c>
      <c r="P22">
        <v>3480.61</v>
      </c>
      <c r="S22">
        <v>236276.86</v>
      </c>
      <c r="T22">
        <v>1741975.93</v>
      </c>
      <c r="W22">
        <v>1678812.94</v>
      </c>
      <c r="Y22">
        <v>379.29</v>
      </c>
      <c r="Z22">
        <v>1680396.1</v>
      </c>
      <c r="AA22">
        <v>272733.09000000003</v>
      </c>
      <c r="AB22">
        <v>1924099.1</v>
      </c>
      <c r="AC22">
        <v>23732</v>
      </c>
      <c r="AE22">
        <v>1730084.74</v>
      </c>
      <c r="AF22">
        <v>372515.9</v>
      </c>
      <c r="AL22" s="123">
        <f t="shared" si="6"/>
        <v>705782.29</v>
      </c>
      <c r="AM22" s="129">
        <f t="shared" si="7"/>
        <v>107347.21</v>
      </c>
      <c r="AN22" s="125">
        <f t="shared" si="8"/>
        <v>598435.08000000007</v>
      </c>
      <c r="AO22" s="130">
        <f t="shared" si="9"/>
        <v>3632321.42</v>
      </c>
      <c r="AP22" s="131">
        <f t="shared" si="10"/>
        <v>4050431.7399999998</v>
      </c>
      <c r="AQ22" s="125">
        <f t="shared" si="5"/>
        <v>-418110.31999999983</v>
      </c>
    </row>
    <row r="23" spans="1:43" x14ac:dyDescent="0.25">
      <c r="A23" s="121" t="s">
        <v>136</v>
      </c>
      <c r="B23" s="121" t="s">
        <v>137</v>
      </c>
      <c r="C23" s="121">
        <v>1202</v>
      </c>
      <c r="D23" s="121" t="s">
        <v>168</v>
      </c>
      <c r="E23" t="s">
        <v>168</v>
      </c>
      <c r="F23">
        <v>904387.87</v>
      </c>
      <c r="G23">
        <v>32216.5</v>
      </c>
      <c r="H23">
        <v>133201.26</v>
      </c>
      <c r="I23">
        <v>985812.01</v>
      </c>
      <c r="J23">
        <v>80438.02</v>
      </c>
      <c r="M23">
        <v>22040</v>
      </c>
      <c r="P23">
        <v>2337.8000000000002</v>
      </c>
      <c r="S23">
        <v>-480597.81</v>
      </c>
      <c r="T23">
        <v>2083742</v>
      </c>
      <c r="W23">
        <v>2424284.46</v>
      </c>
      <c r="X23">
        <v>79500</v>
      </c>
      <c r="Y23">
        <v>1257.78</v>
      </c>
      <c r="Z23">
        <v>684768.7</v>
      </c>
      <c r="AB23">
        <v>1226446</v>
      </c>
      <c r="AD23">
        <v>15674</v>
      </c>
      <c r="AE23">
        <v>1378578.44</v>
      </c>
      <c r="AF23">
        <v>60528.87</v>
      </c>
      <c r="AJ23">
        <v>49.96</v>
      </c>
      <c r="AL23" s="123">
        <f t="shared" si="6"/>
        <v>1069805.6299999999</v>
      </c>
      <c r="AM23" s="129">
        <f t="shared" si="7"/>
        <v>24377.8</v>
      </c>
      <c r="AN23" s="125">
        <f t="shared" si="8"/>
        <v>1045427.8299999998</v>
      </c>
      <c r="AO23" s="130">
        <f t="shared" si="9"/>
        <v>3189810.9399999995</v>
      </c>
      <c r="AP23" s="131">
        <f t="shared" si="10"/>
        <v>2681277.27</v>
      </c>
      <c r="AQ23" s="125">
        <f t="shared" si="5"/>
        <v>508533.66999999946</v>
      </c>
    </row>
    <row r="24" spans="1:43" x14ac:dyDescent="0.25">
      <c r="A24" s="121" t="s">
        <v>140</v>
      </c>
      <c r="B24" s="121" t="s">
        <v>170</v>
      </c>
      <c r="C24" s="121">
        <v>6244</v>
      </c>
      <c r="D24" s="121" t="s">
        <v>173</v>
      </c>
      <c r="E24" t="s">
        <v>173</v>
      </c>
      <c r="F24">
        <v>732120.11</v>
      </c>
      <c r="G24">
        <v>0</v>
      </c>
      <c r="H24">
        <v>35234.94</v>
      </c>
      <c r="I24">
        <v>219748.76</v>
      </c>
      <c r="J24">
        <v>1009312.82</v>
      </c>
      <c r="M24">
        <v>1644</v>
      </c>
      <c r="P24">
        <v>0</v>
      </c>
      <c r="S24">
        <v>-2496482.46</v>
      </c>
      <c r="T24">
        <v>4018811.16</v>
      </c>
      <c r="W24">
        <v>2958416.67</v>
      </c>
      <c r="Y24">
        <v>1660.85</v>
      </c>
      <c r="Z24">
        <v>2418740</v>
      </c>
      <c r="AA24">
        <v>15000</v>
      </c>
      <c r="AB24">
        <v>3002583</v>
      </c>
      <c r="AE24">
        <v>1918790.59</v>
      </c>
      <c r="AL24" s="123">
        <f t="shared" si="6"/>
        <v>767355.05</v>
      </c>
      <c r="AM24" s="129">
        <f t="shared" si="7"/>
        <v>1644</v>
      </c>
      <c r="AN24" s="125">
        <f t="shared" si="8"/>
        <v>765711.05</v>
      </c>
      <c r="AO24" s="130">
        <f t="shared" si="9"/>
        <v>5393817.5199999996</v>
      </c>
      <c r="AP24" s="131">
        <f t="shared" si="10"/>
        <v>4921373.59</v>
      </c>
      <c r="AQ24" s="125">
        <f t="shared" si="5"/>
        <v>472443.9299999997</v>
      </c>
    </row>
    <row r="25" spans="1:43" x14ac:dyDescent="0.25">
      <c r="A25" s="121" t="s">
        <v>140</v>
      </c>
      <c r="B25" s="121" t="s">
        <v>170</v>
      </c>
      <c r="C25" s="121">
        <v>4760</v>
      </c>
      <c r="D25" s="121" t="s">
        <v>174</v>
      </c>
      <c r="E25" t="s">
        <v>174</v>
      </c>
      <c r="F25">
        <v>191752.22</v>
      </c>
      <c r="G25">
        <v>27765.19</v>
      </c>
      <c r="H25">
        <v>51815.5</v>
      </c>
      <c r="I25">
        <v>541051.30000000005</v>
      </c>
      <c r="J25">
        <v>336373.8</v>
      </c>
      <c r="P25">
        <v>17834.43</v>
      </c>
      <c r="S25">
        <v>405058.8</v>
      </c>
      <c r="T25">
        <v>1812784.26</v>
      </c>
      <c r="W25">
        <v>1412112.16</v>
      </c>
      <c r="Y25">
        <v>1578.51</v>
      </c>
      <c r="Z25">
        <v>1117220.5</v>
      </c>
      <c r="AA25">
        <v>287581.84000000003</v>
      </c>
      <c r="AB25">
        <v>1228843.5</v>
      </c>
      <c r="AE25">
        <v>1748422.67</v>
      </c>
      <c r="AF25">
        <v>840687.47</v>
      </c>
      <c r="AJ25">
        <v>87458.85</v>
      </c>
      <c r="AL25" s="123">
        <f t="shared" si="6"/>
        <v>271332.91000000003</v>
      </c>
      <c r="AM25" s="129">
        <f t="shared" si="7"/>
        <v>17834.43</v>
      </c>
      <c r="AN25" s="125">
        <f t="shared" si="8"/>
        <v>253498.48000000004</v>
      </c>
      <c r="AO25" s="130">
        <f t="shared" si="9"/>
        <v>2818493.01</v>
      </c>
      <c r="AP25" s="131">
        <f t="shared" si="10"/>
        <v>3905412.4899999998</v>
      </c>
      <c r="AQ25" s="125">
        <f t="shared" si="5"/>
        <v>-1086919.48</v>
      </c>
    </row>
    <row r="26" spans="1:43" x14ac:dyDescent="0.25">
      <c r="A26" s="121" t="s">
        <v>140</v>
      </c>
      <c r="B26" s="121" t="s">
        <v>170</v>
      </c>
      <c r="C26" s="121">
        <v>3665</v>
      </c>
      <c r="D26" s="121" t="s">
        <v>175</v>
      </c>
      <c r="E26" t="s">
        <v>175</v>
      </c>
      <c r="F26">
        <v>313960.34000000003</v>
      </c>
      <c r="G26">
        <v>39563.440000000002</v>
      </c>
      <c r="H26">
        <v>54216</v>
      </c>
      <c r="I26">
        <v>1727217.28</v>
      </c>
      <c r="J26">
        <v>329351.82</v>
      </c>
      <c r="P26">
        <v>0</v>
      </c>
      <c r="S26">
        <v>-1396851.38</v>
      </c>
      <c r="T26">
        <v>3679856.46</v>
      </c>
      <c r="W26">
        <v>888382.4</v>
      </c>
      <c r="X26">
        <v>261050</v>
      </c>
      <c r="Y26">
        <v>1324.19</v>
      </c>
      <c r="Z26">
        <v>1060295.2</v>
      </c>
      <c r="AA26">
        <v>306530.64</v>
      </c>
      <c r="AB26">
        <v>1356467.2</v>
      </c>
      <c r="AE26">
        <v>850427.57</v>
      </c>
      <c r="AF26">
        <v>110716.42</v>
      </c>
      <c r="AJ26">
        <v>18667.439999999999</v>
      </c>
      <c r="AL26" s="123">
        <f t="shared" si="6"/>
        <v>407739.78</v>
      </c>
      <c r="AM26" s="129">
        <f t="shared" si="7"/>
        <v>0</v>
      </c>
      <c r="AN26" s="125">
        <f t="shared" si="8"/>
        <v>407739.78</v>
      </c>
      <c r="AO26" s="130">
        <f t="shared" si="9"/>
        <v>2517582.4300000002</v>
      </c>
      <c r="AP26" s="131">
        <f t="shared" si="10"/>
        <v>2336278.63</v>
      </c>
      <c r="AQ26" s="125">
        <f t="shared" si="5"/>
        <v>181303.80000000028</v>
      </c>
    </row>
    <row r="27" spans="1:43" x14ac:dyDescent="0.25">
      <c r="A27" s="121" t="s">
        <v>140</v>
      </c>
      <c r="B27" s="121" t="s">
        <v>170</v>
      </c>
      <c r="C27" s="121">
        <v>4355</v>
      </c>
      <c r="D27" s="121" t="s">
        <v>176</v>
      </c>
      <c r="E27" t="s">
        <v>176</v>
      </c>
      <c r="F27">
        <v>555507.41</v>
      </c>
      <c r="G27">
        <v>19245</v>
      </c>
      <c r="H27">
        <v>99570.79</v>
      </c>
      <c r="I27">
        <v>581187.9</v>
      </c>
      <c r="J27">
        <v>1008268.53</v>
      </c>
      <c r="O27">
        <v>576487</v>
      </c>
      <c r="P27">
        <v>7250</v>
      </c>
      <c r="R27">
        <v>522090</v>
      </c>
      <c r="S27">
        <v>-2006930.83</v>
      </c>
      <c r="T27">
        <v>3263098.4</v>
      </c>
      <c r="W27">
        <v>1404366.25</v>
      </c>
      <c r="Y27">
        <v>416.09</v>
      </c>
      <c r="Z27">
        <v>1769800</v>
      </c>
      <c r="AA27">
        <v>352362.48</v>
      </c>
      <c r="AB27">
        <v>2357991</v>
      </c>
      <c r="AE27">
        <v>1087332.72</v>
      </c>
      <c r="AF27">
        <v>179836.04</v>
      </c>
      <c r="AL27" s="123">
        <f t="shared" si="6"/>
        <v>674323.20000000007</v>
      </c>
      <c r="AM27" s="129">
        <f t="shared" si="7"/>
        <v>583737</v>
      </c>
      <c r="AN27" s="125">
        <f t="shared" si="8"/>
        <v>90586.20000000007</v>
      </c>
      <c r="AO27" s="130">
        <f t="shared" si="9"/>
        <v>3526944.82</v>
      </c>
      <c r="AP27" s="131">
        <f t="shared" si="10"/>
        <v>3625159.76</v>
      </c>
      <c r="AQ27" s="125">
        <f t="shared" si="5"/>
        <v>-98214.939999999944</v>
      </c>
    </row>
    <row r="28" spans="1:43" x14ac:dyDescent="0.25">
      <c r="A28" s="121" t="s">
        <v>140</v>
      </c>
      <c r="B28" s="121" t="s">
        <v>170</v>
      </c>
      <c r="C28" s="121">
        <v>2703</v>
      </c>
      <c r="D28" s="121" t="s">
        <v>177</v>
      </c>
      <c r="E28" t="s">
        <v>177</v>
      </c>
      <c r="F28">
        <v>476506.87</v>
      </c>
      <c r="G28">
        <v>9232.5</v>
      </c>
      <c r="H28">
        <v>50094.75</v>
      </c>
      <c r="I28">
        <v>1397638.39</v>
      </c>
      <c r="J28">
        <v>183798.72</v>
      </c>
      <c r="P28">
        <v>206</v>
      </c>
      <c r="S28">
        <v>-1176593.47</v>
      </c>
      <c r="T28">
        <v>3122820.6</v>
      </c>
      <c r="W28">
        <v>1301569.82</v>
      </c>
      <c r="X28">
        <v>845802</v>
      </c>
      <c r="Y28">
        <v>435.29</v>
      </c>
      <c r="Z28">
        <v>1126289.3</v>
      </c>
      <c r="AA28">
        <v>654340</v>
      </c>
      <c r="AB28">
        <v>1938333.06</v>
      </c>
      <c r="AC28">
        <v>1744</v>
      </c>
      <c r="AE28">
        <v>1512944.6</v>
      </c>
      <c r="AF28">
        <v>302302.65000000002</v>
      </c>
      <c r="AJ28">
        <v>2274</v>
      </c>
      <c r="AL28" s="123">
        <f t="shared" si="6"/>
        <v>535834.12</v>
      </c>
      <c r="AM28" s="129">
        <f t="shared" si="7"/>
        <v>206</v>
      </c>
      <c r="AN28" s="125">
        <f t="shared" si="8"/>
        <v>535628.12</v>
      </c>
      <c r="AO28" s="130">
        <f t="shared" si="9"/>
        <v>3928436.41</v>
      </c>
      <c r="AP28" s="131">
        <f t="shared" si="10"/>
        <v>3757598.31</v>
      </c>
      <c r="AQ28" s="125">
        <f t="shared" si="5"/>
        <v>170838.10000000009</v>
      </c>
    </row>
    <row r="29" spans="1:43" x14ac:dyDescent="0.25">
      <c r="A29" s="121" t="s">
        <v>140</v>
      </c>
      <c r="B29" s="121" t="s">
        <v>170</v>
      </c>
      <c r="C29" s="121">
        <v>3283</v>
      </c>
      <c r="D29" s="121" t="s">
        <v>178</v>
      </c>
      <c r="E29" t="s">
        <v>178</v>
      </c>
      <c r="F29">
        <v>360378.82</v>
      </c>
      <c r="G29">
        <v>329144.71999999997</v>
      </c>
      <c r="H29">
        <v>2463.41</v>
      </c>
      <c r="I29">
        <v>383928.11</v>
      </c>
      <c r="J29">
        <v>357795.25</v>
      </c>
      <c r="P29">
        <v>2599</v>
      </c>
      <c r="S29">
        <v>-1330011.25</v>
      </c>
      <c r="T29">
        <v>2219243.12</v>
      </c>
      <c r="U29">
        <v>741.25</v>
      </c>
      <c r="W29">
        <v>1430635.99</v>
      </c>
      <c r="X29">
        <v>380012</v>
      </c>
      <c r="Y29">
        <v>2374.4899999999998</v>
      </c>
      <c r="Z29">
        <v>1695420</v>
      </c>
      <c r="AA29">
        <v>322720.52</v>
      </c>
      <c r="AB29">
        <v>2270600</v>
      </c>
      <c r="AE29">
        <v>911575.72</v>
      </c>
      <c r="AF29">
        <v>106889.09</v>
      </c>
      <c r="AJ29">
        <v>960</v>
      </c>
      <c r="AL29" s="123">
        <f t="shared" si="6"/>
        <v>691986.95000000007</v>
      </c>
      <c r="AM29" s="129">
        <f t="shared" si="7"/>
        <v>2599</v>
      </c>
      <c r="AN29" s="125">
        <f t="shared" si="8"/>
        <v>689387.95000000007</v>
      </c>
      <c r="AO29" s="130">
        <f t="shared" si="9"/>
        <v>3831904.25</v>
      </c>
      <c r="AP29" s="131">
        <f t="shared" si="10"/>
        <v>3290024.8099999996</v>
      </c>
      <c r="AQ29" s="125">
        <f t="shared" si="5"/>
        <v>541879.44000000041</v>
      </c>
    </row>
    <row r="30" spans="1:43" x14ac:dyDescent="0.25">
      <c r="A30" s="121" t="s">
        <v>140</v>
      </c>
      <c r="B30" s="121" t="s">
        <v>170</v>
      </c>
      <c r="C30" s="121">
        <v>1804</v>
      </c>
      <c r="D30" s="121" t="s">
        <v>179</v>
      </c>
      <c r="E30" t="s">
        <v>179</v>
      </c>
      <c r="F30">
        <v>976222.93</v>
      </c>
      <c r="G30">
        <v>43205.5</v>
      </c>
      <c r="H30">
        <v>15583</v>
      </c>
      <c r="I30">
        <v>241476.88</v>
      </c>
      <c r="J30">
        <v>459263.93</v>
      </c>
      <c r="P30">
        <v>1333</v>
      </c>
      <c r="S30">
        <v>63690.59</v>
      </c>
      <c r="T30">
        <v>1260515.6599999999</v>
      </c>
      <c r="W30">
        <v>1445572.54</v>
      </c>
      <c r="X30">
        <v>38500</v>
      </c>
      <c r="Y30">
        <v>3195.22</v>
      </c>
      <c r="Z30">
        <v>869500</v>
      </c>
      <c r="AA30">
        <v>161522.25</v>
      </c>
      <c r="AB30">
        <v>1223924</v>
      </c>
      <c r="AE30">
        <v>793025.82</v>
      </c>
      <c r="AF30">
        <v>91127.2</v>
      </c>
      <c r="AL30" s="123">
        <f t="shared" si="6"/>
        <v>1035011.43</v>
      </c>
      <c r="AM30" s="129">
        <f t="shared" si="7"/>
        <v>1333</v>
      </c>
      <c r="AN30" s="125">
        <f t="shared" si="8"/>
        <v>1033678.43</v>
      </c>
      <c r="AO30" s="130">
        <f t="shared" si="9"/>
        <v>2518290.0099999998</v>
      </c>
      <c r="AP30" s="131">
        <f t="shared" si="10"/>
        <v>2108077.02</v>
      </c>
      <c r="AQ30" s="125">
        <f t="shared" si="5"/>
        <v>410212.98999999976</v>
      </c>
    </row>
    <row r="31" spans="1:43" x14ac:dyDescent="0.25">
      <c r="A31" s="121" t="s">
        <v>140</v>
      </c>
      <c r="B31" s="121" t="s">
        <v>170</v>
      </c>
      <c r="C31" s="121">
        <v>2904</v>
      </c>
      <c r="D31" s="121" t="s">
        <v>180</v>
      </c>
      <c r="E31" t="s">
        <v>180</v>
      </c>
      <c r="F31">
        <v>720431.77</v>
      </c>
      <c r="G31">
        <v>0</v>
      </c>
      <c r="H31">
        <v>2750.56</v>
      </c>
      <c r="I31">
        <v>993322.47</v>
      </c>
      <c r="J31">
        <v>973622.58</v>
      </c>
      <c r="P31">
        <v>1979</v>
      </c>
      <c r="S31">
        <v>-979202.08</v>
      </c>
      <c r="T31">
        <v>3095144.84</v>
      </c>
      <c r="W31">
        <v>1273225.42</v>
      </c>
      <c r="X31">
        <v>761114</v>
      </c>
      <c r="Y31">
        <v>1963.54</v>
      </c>
      <c r="Z31">
        <v>438570</v>
      </c>
      <c r="AA31">
        <v>123630.97</v>
      </c>
      <c r="AB31">
        <v>847540</v>
      </c>
      <c r="AE31">
        <v>989981.72</v>
      </c>
      <c r="AF31">
        <v>188762.59</v>
      </c>
      <c r="AI31">
        <v>14</v>
      </c>
      <c r="AL31" s="123">
        <f t="shared" si="6"/>
        <v>723182.33000000007</v>
      </c>
      <c r="AM31" s="129">
        <f t="shared" si="7"/>
        <v>1979</v>
      </c>
      <c r="AN31" s="125">
        <f t="shared" si="8"/>
        <v>721203.33000000007</v>
      </c>
      <c r="AO31" s="130">
        <f t="shared" si="9"/>
        <v>2598503.9300000002</v>
      </c>
      <c r="AP31" s="131">
        <f t="shared" si="10"/>
        <v>2026298.31</v>
      </c>
      <c r="AQ31" s="125">
        <f t="shared" si="5"/>
        <v>572205.62000000011</v>
      </c>
    </row>
    <row r="32" spans="1:43" x14ac:dyDescent="0.25">
      <c r="A32" s="121" t="s">
        <v>140</v>
      </c>
      <c r="B32" s="121" t="s">
        <v>170</v>
      </c>
      <c r="C32" s="121">
        <v>6953</v>
      </c>
      <c r="D32" s="121" t="s">
        <v>181</v>
      </c>
      <c r="E32" t="s">
        <v>181</v>
      </c>
      <c r="F32">
        <v>100560.1</v>
      </c>
      <c r="G32">
        <v>153288</v>
      </c>
      <c r="H32">
        <v>82768</v>
      </c>
      <c r="I32">
        <v>214095</v>
      </c>
      <c r="J32">
        <v>134623</v>
      </c>
      <c r="L32">
        <v>0</v>
      </c>
      <c r="M32">
        <v>255420</v>
      </c>
      <c r="P32">
        <v>2454</v>
      </c>
      <c r="S32">
        <v>-10919195.1</v>
      </c>
      <c r="T32">
        <v>11903501.289999999</v>
      </c>
      <c r="U32">
        <v>4000.13</v>
      </c>
      <c r="W32">
        <v>1552790.26</v>
      </c>
      <c r="Z32">
        <v>654147.1</v>
      </c>
      <c r="AA32">
        <v>218617</v>
      </c>
      <c r="AB32">
        <v>1024609.1</v>
      </c>
      <c r="AE32">
        <v>1862361.48</v>
      </c>
      <c r="AF32">
        <v>99430</v>
      </c>
      <c r="AL32" s="123">
        <f t="shared" si="6"/>
        <v>336616.1</v>
      </c>
      <c r="AM32" s="129">
        <f t="shared" si="7"/>
        <v>257874</v>
      </c>
      <c r="AN32" s="125">
        <f t="shared" si="8"/>
        <v>78742.099999999977</v>
      </c>
      <c r="AO32" s="130">
        <f t="shared" si="9"/>
        <v>2429554.4899999998</v>
      </c>
      <c r="AP32" s="131">
        <f t="shared" si="10"/>
        <v>2986400.58</v>
      </c>
      <c r="AQ32" s="125">
        <f t="shared" si="5"/>
        <v>-556846.09000000032</v>
      </c>
    </row>
    <row r="33" spans="1:43" x14ac:dyDescent="0.25">
      <c r="A33" s="121" t="s">
        <v>140</v>
      </c>
      <c r="B33" s="121" t="s">
        <v>170</v>
      </c>
      <c r="C33" s="121">
        <v>5358</v>
      </c>
      <c r="D33" s="121" t="s">
        <v>182</v>
      </c>
      <c r="E33" t="s">
        <v>182</v>
      </c>
      <c r="F33">
        <v>258246.26</v>
      </c>
      <c r="G33">
        <v>0</v>
      </c>
      <c r="H33">
        <v>28661.86</v>
      </c>
      <c r="I33">
        <v>2182654.23</v>
      </c>
      <c r="J33">
        <v>252147.88</v>
      </c>
      <c r="P33">
        <v>0</v>
      </c>
      <c r="S33">
        <v>830349.43</v>
      </c>
      <c r="T33">
        <v>1736316.04</v>
      </c>
      <c r="W33">
        <v>1837422.97</v>
      </c>
      <c r="X33">
        <v>175375</v>
      </c>
      <c r="Y33">
        <v>955.62</v>
      </c>
      <c r="Z33">
        <v>206400</v>
      </c>
      <c r="AA33">
        <v>185000</v>
      </c>
      <c r="AB33">
        <v>680838</v>
      </c>
      <c r="AE33">
        <v>1288255.8</v>
      </c>
      <c r="AF33">
        <v>173675.03</v>
      </c>
      <c r="AJ33">
        <v>107340</v>
      </c>
      <c r="AL33" s="123">
        <f t="shared" si="6"/>
        <v>286908.12</v>
      </c>
      <c r="AM33" s="129">
        <f t="shared" si="7"/>
        <v>0</v>
      </c>
      <c r="AN33" s="125">
        <f t="shared" si="8"/>
        <v>286908.12</v>
      </c>
      <c r="AO33" s="130">
        <f t="shared" si="9"/>
        <v>2405153.59</v>
      </c>
      <c r="AP33" s="131">
        <f t="shared" si="10"/>
        <v>2250108.83</v>
      </c>
      <c r="AQ33" s="125">
        <f t="shared" si="5"/>
        <v>155044.75999999978</v>
      </c>
    </row>
    <row r="34" spans="1:43" x14ac:dyDescent="0.25">
      <c r="A34" s="121" t="s">
        <v>140</v>
      </c>
      <c r="B34" s="121" t="s">
        <v>170</v>
      </c>
      <c r="C34" s="121">
        <v>1450</v>
      </c>
      <c r="D34" s="121" t="s">
        <v>183</v>
      </c>
      <c r="E34" t="s">
        <v>183</v>
      </c>
      <c r="F34">
        <v>857023.03</v>
      </c>
      <c r="G34">
        <v>242928.89</v>
      </c>
      <c r="H34">
        <v>111120.07</v>
      </c>
      <c r="I34">
        <v>644375.87</v>
      </c>
      <c r="J34">
        <v>383921.35</v>
      </c>
      <c r="O34">
        <v>85000</v>
      </c>
      <c r="P34">
        <v>2065</v>
      </c>
      <c r="S34">
        <v>757794.99</v>
      </c>
      <c r="T34">
        <v>1214621.52</v>
      </c>
      <c r="W34">
        <v>2270710.79</v>
      </c>
      <c r="Y34">
        <v>2603.58</v>
      </c>
      <c r="Z34">
        <v>1730374.8</v>
      </c>
      <c r="AA34">
        <v>224241.75</v>
      </c>
      <c r="AB34">
        <v>2374161.7999999998</v>
      </c>
      <c r="AE34">
        <v>1541657.75</v>
      </c>
      <c r="AF34">
        <v>82223.67</v>
      </c>
      <c r="AJ34">
        <v>50000</v>
      </c>
      <c r="AL34" s="123">
        <f t="shared" si="6"/>
        <v>1211071.99</v>
      </c>
      <c r="AM34" s="129">
        <f t="shared" si="7"/>
        <v>87065</v>
      </c>
      <c r="AN34" s="125">
        <f t="shared" si="8"/>
        <v>1124006.99</v>
      </c>
      <c r="AO34" s="130">
        <f t="shared" si="9"/>
        <v>4227930.92</v>
      </c>
      <c r="AP34" s="131">
        <f t="shared" si="10"/>
        <v>4048043.2199999997</v>
      </c>
      <c r="AQ34" s="125">
        <f t="shared" si="5"/>
        <v>179887.70000000019</v>
      </c>
    </row>
    <row r="35" spans="1:43" x14ac:dyDescent="0.25">
      <c r="A35" s="121" t="s">
        <v>140</v>
      </c>
      <c r="B35" s="121" t="s">
        <v>170</v>
      </c>
      <c r="C35" s="121">
        <v>1590</v>
      </c>
      <c r="D35" s="121" t="s">
        <v>184</v>
      </c>
      <c r="E35" t="s">
        <v>184</v>
      </c>
      <c r="F35">
        <v>314339.86</v>
      </c>
      <c r="G35">
        <v>0</v>
      </c>
      <c r="H35">
        <v>4587.5600000000004</v>
      </c>
      <c r="I35">
        <v>90560.12</v>
      </c>
      <c r="J35">
        <v>-163343.71</v>
      </c>
      <c r="K35">
        <v>2</v>
      </c>
      <c r="P35">
        <v>2059</v>
      </c>
      <c r="S35">
        <v>-2314142.79</v>
      </c>
      <c r="T35">
        <v>2563303.2200000002</v>
      </c>
      <c r="W35">
        <v>1629948.93</v>
      </c>
      <c r="Y35">
        <v>282.79000000000002</v>
      </c>
      <c r="Z35">
        <v>1005560</v>
      </c>
      <c r="AB35">
        <v>1452097</v>
      </c>
      <c r="AE35">
        <v>1038989.86</v>
      </c>
      <c r="AF35">
        <v>149778.46</v>
      </c>
      <c r="AL35" s="123">
        <f t="shared" si="6"/>
        <v>318927.42</v>
      </c>
      <c r="AM35" s="129">
        <f t="shared" si="7"/>
        <v>2059</v>
      </c>
      <c r="AN35" s="125">
        <f t="shared" si="8"/>
        <v>316868.42</v>
      </c>
      <c r="AO35" s="130">
        <f t="shared" si="9"/>
        <v>2635791.7199999997</v>
      </c>
      <c r="AP35" s="131">
        <f t="shared" si="10"/>
        <v>2640865.3199999998</v>
      </c>
      <c r="AQ35" s="125">
        <f t="shared" si="5"/>
        <v>-5073.6000000000931</v>
      </c>
    </row>
    <row r="36" spans="1:43" x14ac:dyDescent="0.25">
      <c r="A36" s="121" t="s">
        <v>143</v>
      </c>
      <c r="B36" s="121" t="s">
        <v>186</v>
      </c>
      <c r="C36" s="121">
        <v>6255</v>
      </c>
      <c r="D36" s="121" t="s">
        <v>188</v>
      </c>
      <c r="E36" t="s">
        <v>188</v>
      </c>
      <c r="F36">
        <v>568276.6</v>
      </c>
      <c r="G36">
        <v>35239</v>
      </c>
      <c r="H36">
        <v>3136.7</v>
      </c>
      <c r="I36">
        <v>153684.49</v>
      </c>
      <c r="J36">
        <v>255218.67</v>
      </c>
      <c r="L36">
        <v>0</v>
      </c>
      <c r="M36">
        <v>13249.96</v>
      </c>
      <c r="P36">
        <v>5085.6400000000003</v>
      </c>
      <c r="S36">
        <v>-2493993.02</v>
      </c>
      <c r="T36">
        <v>3551030.77</v>
      </c>
      <c r="W36">
        <v>1176848.94</v>
      </c>
      <c r="X36">
        <v>389061</v>
      </c>
      <c r="Y36">
        <v>938.44</v>
      </c>
      <c r="Z36">
        <v>1982363</v>
      </c>
      <c r="AA36">
        <v>245748</v>
      </c>
      <c r="AB36">
        <v>2758233</v>
      </c>
      <c r="AC36">
        <v>33195</v>
      </c>
      <c r="AE36">
        <v>861277.37</v>
      </c>
      <c r="AF36">
        <v>142071.9</v>
      </c>
      <c r="AJ36">
        <v>60000</v>
      </c>
      <c r="AL36" s="123">
        <f t="shared" si="6"/>
        <v>606652.29999999993</v>
      </c>
      <c r="AM36" s="129">
        <f t="shared" si="7"/>
        <v>18335.599999999999</v>
      </c>
      <c r="AN36" s="125">
        <f t="shared" si="8"/>
        <v>588316.69999999995</v>
      </c>
      <c r="AO36" s="130">
        <f t="shared" si="9"/>
        <v>3794959.38</v>
      </c>
      <c r="AP36" s="131">
        <f t="shared" si="10"/>
        <v>3854777.27</v>
      </c>
      <c r="AQ36" s="125">
        <f t="shared" si="5"/>
        <v>-59817.89000000013</v>
      </c>
    </row>
    <row r="37" spans="1:43" x14ac:dyDescent="0.25">
      <c r="A37" s="121" t="s">
        <v>143</v>
      </c>
      <c r="B37" s="121" t="s">
        <v>186</v>
      </c>
      <c r="C37" s="121">
        <v>4295</v>
      </c>
      <c r="D37" s="121" t="s">
        <v>189</v>
      </c>
      <c r="E37" t="s">
        <v>189</v>
      </c>
      <c r="F37">
        <v>423767.55</v>
      </c>
      <c r="G37">
        <v>58080</v>
      </c>
      <c r="H37">
        <v>35699.839999999997</v>
      </c>
      <c r="I37">
        <v>39773</v>
      </c>
      <c r="J37">
        <v>35</v>
      </c>
      <c r="L37">
        <v>0</v>
      </c>
      <c r="M37">
        <v>10293.299999999999</v>
      </c>
      <c r="P37">
        <v>7664.72</v>
      </c>
      <c r="S37">
        <v>-1629139.03</v>
      </c>
      <c r="T37">
        <v>1997207.95</v>
      </c>
      <c r="W37">
        <v>1111948.3</v>
      </c>
      <c r="X37">
        <v>626520</v>
      </c>
      <c r="Y37">
        <v>462.68</v>
      </c>
      <c r="Z37">
        <v>820267.01</v>
      </c>
      <c r="AA37">
        <v>25000</v>
      </c>
      <c r="AB37">
        <v>1422109.01</v>
      </c>
      <c r="AC37">
        <v>14642</v>
      </c>
      <c r="AE37">
        <v>904389.17</v>
      </c>
      <c r="AF37">
        <v>71729.36</v>
      </c>
      <c r="AL37" s="123">
        <f t="shared" si="6"/>
        <v>517547.39</v>
      </c>
      <c r="AM37" s="129">
        <f t="shared" si="7"/>
        <v>17958.02</v>
      </c>
      <c r="AN37" s="125">
        <f t="shared" si="8"/>
        <v>499589.37</v>
      </c>
      <c r="AO37" s="130">
        <f t="shared" si="9"/>
        <v>2584197.9900000002</v>
      </c>
      <c r="AP37" s="131">
        <f t="shared" si="10"/>
        <v>2412869.54</v>
      </c>
      <c r="AQ37" s="125">
        <f t="shared" si="5"/>
        <v>171328.45000000019</v>
      </c>
    </row>
    <row r="38" spans="1:43" x14ac:dyDescent="0.25">
      <c r="A38" s="121" t="s">
        <v>143</v>
      </c>
      <c r="B38" s="121" t="s">
        <v>186</v>
      </c>
      <c r="C38" s="121">
        <v>5791</v>
      </c>
      <c r="D38" s="121" t="s">
        <v>190</v>
      </c>
      <c r="E38" t="s">
        <v>190</v>
      </c>
      <c r="F38">
        <v>144183.85999999999</v>
      </c>
      <c r="G38">
        <v>11927.08</v>
      </c>
      <c r="H38">
        <v>12014.98</v>
      </c>
      <c r="I38">
        <v>283395.03999999998</v>
      </c>
      <c r="J38">
        <v>86469.56</v>
      </c>
      <c r="L38">
        <v>14900</v>
      </c>
      <c r="M38">
        <v>22560.63</v>
      </c>
      <c r="O38">
        <v>36360</v>
      </c>
      <c r="P38">
        <v>4387.71</v>
      </c>
      <c r="S38">
        <v>-2236348.23</v>
      </c>
      <c r="T38">
        <v>2854572.07</v>
      </c>
      <c r="W38">
        <v>1259157.6000000001</v>
      </c>
      <c r="X38">
        <v>5300964</v>
      </c>
      <c r="Y38">
        <v>433.6</v>
      </c>
      <c r="Z38">
        <v>1912456.6</v>
      </c>
      <c r="AB38">
        <v>2425102.6</v>
      </c>
      <c r="AC38">
        <v>1520</v>
      </c>
      <c r="AE38">
        <v>6154206.6600000001</v>
      </c>
      <c r="AF38">
        <v>50624.2</v>
      </c>
      <c r="AL38" s="123">
        <f t="shared" si="6"/>
        <v>168125.91999999998</v>
      </c>
      <c r="AM38" s="129">
        <f t="shared" si="7"/>
        <v>78208.340000000011</v>
      </c>
      <c r="AN38" s="125">
        <f t="shared" si="8"/>
        <v>89917.579999999973</v>
      </c>
      <c r="AO38" s="130">
        <f t="shared" si="9"/>
        <v>8473011.7999999989</v>
      </c>
      <c r="AP38" s="131">
        <f t="shared" si="10"/>
        <v>8631453.459999999</v>
      </c>
      <c r="AQ38" s="125">
        <f t="shared" si="5"/>
        <v>-158441.66000000015</v>
      </c>
    </row>
    <row r="39" spans="1:43" x14ac:dyDescent="0.25">
      <c r="A39" s="121" t="s">
        <v>143</v>
      </c>
      <c r="B39" s="121" t="s">
        <v>186</v>
      </c>
      <c r="C39" s="121">
        <v>2483</v>
      </c>
      <c r="D39" s="121" t="s">
        <v>191</v>
      </c>
      <c r="E39" t="s">
        <v>191</v>
      </c>
      <c r="F39">
        <v>55914.75</v>
      </c>
      <c r="G39">
        <v>7801</v>
      </c>
      <c r="H39">
        <v>32003.64</v>
      </c>
      <c r="I39">
        <v>1033471.54</v>
      </c>
      <c r="J39">
        <v>251952.77</v>
      </c>
      <c r="L39">
        <v>0</v>
      </c>
      <c r="M39">
        <v>10342.6</v>
      </c>
      <c r="P39">
        <v>2017.36</v>
      </c>
      <c r="S39">
        <v>213701.29</v>
      </c>
      <c r="T39">
        <v>1440362.48</v>
      </c>
      <c r="W39">
        <v>682176.71</v>
      </c>
      <c r="X39">
        <v>82668</v>
      </c>
      <c r="Y39">
        <v>145.74</v>
      </c>
      <c r="Z39">
        <v>1193595</v>
      </c>
      <c r="AA39">
        <v>76013.05</v>
      </c>
      <c r="AB39">
        <v>1563263</v>
      </c>
      <c r="AC39">
        <v>10536</v>
      </c>
      <c r="AE39">
        <v>529182.62</v>
      </c>
      <c r="AF39">
        <v>216896.91</v>
      </c>
      <c r="AL39" s="123">
        <f t="shared" si="6"/>
        <v>95719.39</v>
      </c>
      <c r="AM39" s="129">
        <f t="shared" si="7"/>
        <v>12359.960000000001</v>
      </c>
      <c r="AN39" s="125">
        <f t="shared" si="8"/>
        <v>83359.429999999993</v>
      </c>
      <c r="AO39" s="130">
        <f t="shared" si="9"/>
        <v>2034598.5</v>
      </c>
      <c r="AP39" s="131">
        <f t="shared" si="10"/>
        <v>2319878.5300000003</v>
      </c>
      <c r="AQ39" s="125">
        <f t="shared" si="5"/>
        <v>-285280.03000000026</v>
      </c>
    </row>
    <row r="40" spans="1:43" x14ac:dyDescent="0.25">
      <c r="A40" s="121" t="s">
        <v>143</v>
      </c>
      <c r="B40" s="121" t="s">
        <v>186</v>
      </c>
      <c r="C40" s="121">
        <v>2151</v>
      </c>
      <c r="D40" s="121" t="s">
        <v>192</v>
      </c>
      <c r="E40" t="s">
        <v>192</v>
      </c>
      <c r="F40">
        <v>101590.53</v>
      </c>
      <c r="G40">
        <v>1560</v>
      </c>
      <c r="H40">
        <v>20639.8</v>
      </c>
      <c r="I40">
        <v>3107354.17</v>
      </c>
      <c r="J40">
        <v>84158.1</v>
      </c>
      <c r="L40">
        <v>0</v>
      </c>
      <c r="M40">
        <v>13120</v>
      </c>
      <c r="P40">
        <v>37.380000000000003</v>
      </c>
      <c r="S40">
        <v>3208893.46</v>
      </c>
      <c r="T40">
        <v>455164.99</v>
      </c>
      <c r="W40">
        <v>771096.08</v>
      </c>
      <c r="X40">
        <v>60050</v>
      </c>
      <c r="Y40">
        <v>394.69</v>
      </c>
      <c r="Z40">
        <v>871809.58</v>
      </c>
      <c r="AA40">
        <v>26000</v>
      </c>
      <c r="AB40">
        <v>1322968.58</v>
      </c>
      <c r="AC40">
        <v>15480</v>
      </c>
      <c r="AE40">
        <v>492912.78</v>
      </c>
      <c r="AF40">
        <v>253798.47</v>
      </c>
      <c r="AJ40">
        <v>6103.75</v>
      </c>
      <c r="AL40" s="123">
        <f t="shared" si="6"/>
        <v>123790.33</v>
      </c>
      <c r="AM40" s="129">
        <f t="shared" si="7"/>
        <v>13157.38</v>
      </c>
      <c r="AN40" s="125">
        <f t="shared" si="8"/>
        <v>110632.95</v>
      </c>
      <c r="AO40" s="130">
        <f t="shared" si="9"/>
        <v>1729350.3499999999</v>
      </c>
      <c r="AP40" s="131">
        <f t="shared" si="10"/>
        <v>2091263.58</v>
      </c>
      <c r="AQ40" s="125">
        <f t="shared" si="5"/>
        <v>-361913.23000000021</v>
      </c>
    </row>
    <row r="41" spans="1:43" x14ac:dyDescent="0.25">
      <c r="A41" s="121" t="s">
        <v>143</v>
      </c>
      <c r="B41" s="121" t="s">
        <v>186</v>
      </c>
      <c r="C41" s="121">
        <v>2636</v>
      </c>
      <c r="D41" s="121" t="s">
        <v>193</v>
      </c>
      <c r="E41" t="s">
        <v>193</v>
      </c>
      <c r="F41">
        <v>214011.82</v>
      </c>
      <c r="G41">
        <v>7866.95</v>
      </c>
      <c r="H41">
        <v>8191.38</v>
      </c>
      <c r="I41">
        <v>119289.43</v>
      </c>
      <c r="J41">
        <v>92867.97</v>
      </c>
      <c r="L41">
        <v>0</v>
      </c>
      <c r="M41">
        <v>13858.3</v>
      </c>
      <c r="P41">
        <v>2246.4699999999998</v>
      </c>
      <c r="S41">
        <v>-1513500.37</v>
      </c>
      <c r="T41">
        <v>1976836.89</v>
      </c>
      <c r="W41">
        <v>529146.56999999995</v>
      </c>
      <c r="X41">
        <v>678730</v>
      </c>
      <c r="Y41">
        <v>484.54</v>
      </c>
      <c r="Z41">
        <v>319908.03000000003</v>
      </c>
      <c r="AA41">
        <v>26000</v>
      </c>
      <c r="AB41">
        <v>606543.03</v>
      </c>
      <c r="AC41">
        <v>6000</v>
      </c>
      <c r="AE41">
        <v>906763.43</v>
      </c>
      <c r="AF41">
        <v>72173.89</v>
      </c>
      <c r="AJ41">
        <v>2.5299999999999998</v>
      </c>
      <c r="AL41" s="123">
        <f t="shared" si="6"/>
        <v>230070.15000000002</v>
      </c>
      <c r="AM41" s="129">
        <f t="shared" si="7"/>
        <v>16104.769999999999</v>
      </c>
      <c r="AN41" s="125">
        <f t="shared" si="8"/>
        <v>213965.38000000003</v>
      </c>
      <c r="AO41" s="130">
        <f t="shared" si="9"/>
        <v>1554269.14</v>
      </c>
      <c r="AP41" s="131">
        <f t="shared" si="10"/>
        <v>1591482.88</v>
      </c>
      <c r="AQ41" s="125">
        <f t="shared" si="5"/>
        <v>-37213.739999999991</v>
      </c>
    </row>
    <row r="42" spans="1:43" x14ac:dyDescent="0.25">
      <c r="A42" s="121" t="s">
        <v>143</v>
      </c>
      <c r="B42" s="121" t="s">
        <v>186</v>
      </c>
      <c r="C42" s="121">
        <v>4545</v>
      </c>
      <c r="D42" s="121" t="s">
        <v>194</v>
      </c>
      <c r="E42" t="s">
        <v>194</v>
      </c>
      <c r="F42">
        <v>720134.56</v>
      </c>
      <c r="G42">
        <v>166783</v>
      </c>
      <c r="H42">
        <v>142136.04</v>
      </c>
      <c r="I42">
        <v>325163.15999999997</v>
      </c>
      <c r="J42">
        <v>63543.82</v>
      </c>
      <c r="L42">
        <v>0</v>
      </c>
      <c r="M42">
        <v>15070</v>
      </c>
      <c r="P42">
        <v>691.7</v>
      </c>
      <c r="S42">
        <v>-1003368.19</v>
      </c>
      <c r="T42">
        <v>1732965.71</v>
      </c>
      <c r="W42">
        <v>1195910.19</v>
      </c>
      <c r="X42">
        <v>1098241.3999999999</v>
      </c>
      <c r="Y42">
        <v>1214</v>
      </c>
      <c r="Z42">
        <v>1191389.2</v>
      </c>
      <c r="AA42">
        <v>20000</v>
      </c>
      <c r="AB42">
        <v>1698108.2</v>
      </c>
      <c r="AC42">
        <v>39296</v>
      </c>
      <c r="AE42">
        <v>1006175.39</v>
      </c>
      <c r="AF42">
        <v>90637.87</v>
      </c>
      <c r="AJ42">
        <v>135.97</v>
      </c>
      <c r="AL42" s="123">
        <f t="shared" si="6"/>
        <v>1029053.6000000001</v>
      </c>
      <c r="AM42" s="129">
        <f t="shared" si="7"/>
        <v>15761.7</v>
      </c>
      <c r="AN42" s="125">
        <f t="shared" si="8"/>
        <v>1013291.9000000001</v>
      </c>
      <c r="AO42" s="130">
        <f t="shared" si="9"/>
        <v>3506754.79</v>
      </c>
      <c r="AP42" s="131">
        <f t="shared" si="10"/>
        <v>2834353.43</v>
      </c>
      <c r="AQ42" s="125">
        <f t="shared" si="5"/>
        <v>672401.35999999987</v>
      </c>
    </row>
    <row r="43" spans="1:43" x14ac:dyDescent="0.25">
      <c r="A43" s="121" t="s">
        <v>143</v>
      </c>
      <c r="B43" s="121" t="s">
        <v>186</v>
      </c>
      <c r="C43" s="121">
        <v>2870</v>
      </c>
      <c r="D43" s="121" t="s">
        <v>195</v>
      </c>
      <c r="E43" t="s">
        <v>195</v>
      </c>
      <c r="F43">
        <v>25046.66</v>
      </c>
      <c r="G43">
        <v>23850</v>
      </c>
      <c r="H43">
        <v>32017.75</v>
      </c>
      <c r="I43">
        <v>280011.05</v>
      </c>
      <c r="J43">
        <v>218</v>
      </c>
      <c r="L43">
        <v>7990</v>
      </c>
      <c r="M43">
        <v>13821.09</v>
      </c>
      <c r="P43">
        <v>1604.38</v>
      </c>
      <c r="S43">
        <v>-1642308.05</v>
      </c>
      <c r="T43">
        <v>2083523.09</v>
      </c>
      <c r="W43">
        <v>596015.93999999994</v>
      </c>
      <c r="X43">
        <v>172225</v>
      </c>
      <c r="Y43">
        <v>254.85</v>
      </c>
      <c r="Z43">
        <v>1086184.28</v>
      </c>
      <c r="AA43">
        <v>50000</v>
      </c>
      <c r="AB43">
        <v>1408803.28</v>
      </c>
      <c r="AC43">
        <v>35210</v>
      </c>
      <c r="AE43">
        <v>526775.79</v>
      </c>
      <c r="AF43">
        <v>37378.050000000003</v>
      </c>
      <c r="AL43" s="123">
        <f t="shared" si="6"/>
        <v>80914.41</v>
      </c>
      <c r="AM43" s="129">
        <f t="shared" si="7"/>
        <v>23415.47</v>
      </c>
      <c r="AN43" s="125">
        <f t="shared" si="8"/>
        <v>57498.94</v>
      </c>
      <c r="AO43" s="130">
        <f t="shared" si="9"/>
        <v>1904680.0699999998</v>
      </c>
      <c r="AP43" s="131">
        <f t="shared" si="10"/>
        <v>2008167.12</v>
      </c>
      <c r="AQ43" s="125">
        <f t="shared" si="5"/>
        <v>-103487.05000000028</v>
      </c>
    </row>
    <row r="44" spans="1:43" x14ac:dyDescent="0.25">
      <c r="A44" s="121" t="s">
        <v>143</v>
      </c>
      <c r="B44" s="121" t="s">
        <v>186</v>
      </c>
      <c r="C44" s="121">
        <v>3482</v>
      </c>
      <c r="D44" s="121" t="s">
        <v>196</v>
      </c>
      <c r="E44" t="s">
        <v>196</v>
      </c>
      <c r="F44">
        <v>583643.76</v>
      </c>
      <c r="G44">
        <v>18970</v>
      </c>
      <c r="H44">
        <v>47055.37</v>
      </c>
      <c r="I44">
        <v>3882788.93</v>
      </c>
      <c r="J44">
        <v>205233.31</v>
      </c>
      <c r="L44">
        <v>2070</v>
      </c>
      <c r="M44">
        <v>12127.11</v>
      </c>
      <c r="P44">
        <v>3057.56</v>
      </c>
      <c r="Q44">
        <v>2426</v>
      </c>
      <c r="S44">
        <v>3947156.54</v>
      </c>
      <c r="T44">
        <v>664987.81999999995</v>
      </c>
      <c r="W44">
        <v>1177043.8500000001</v>
      </c>
      <c r="X44">
        <v>214440</v>
      </c>
      <c r="Y44">
        <v>464.63</v>
      </c>
      <c r="Z44">
        <v>673631</v>
      </c>
      <c r="AA44">
        <v>241062.2</v>
      </c>
      <c r="AB44">
        <v>1334815</v>
      </c>
      <c r="AC44">
        <v>11130</v>
      </c>
      <c r="AD44">
        <v>6654</v>
      </c>
      <c r="AE44">
        <v>434809.88</v>
      </c>
      <c r="AF44">
        <v>353366.46</v>
      </c>
      <c r="AJ44">
        <v>60000</v>
      </c>
      <c r="AL44" s="123">
        <f t="shared" si="6"/>
        <v>649669.13</v>
      </c>
      <c r="AM44" s="129">
        <f t="shared" si="7"/>
        <v>19680.670000000002</v>
      </c>
      <c r="AN44" s="125">
        <f t="shared" si="8"/>
        <v>629988.46</v>
      </c>
      <c r="AO44" s="130">
        <f t="shared" si="9"/>
        <v>2306641.6800000002</v>
      </c>
      <c r="AP44" s="131">
        <f t="shared" si="10"/>
        <v>2200775.34</v>
      </c>
      <c r="AQ44" s="125">
        <f t="shared" si="5"/>
        <v>105866.34000000032</v>
      </c>
    </row>
    <row r="45" spans="1:43" x14ac:dyDescent="0.25">
      <c r="A45" s="121" t="s">
        <v>143</v>
      </c>
      <c r="B45" s="121" t="s">
        <v>186</v>
      </c>
      <c r="C45" s="121">
        <v>4225</v>
      </c>
      <c r="D45" s="121" t="s">
        <v>197</v>
      </c>
      <c r="E45" t="s">
        <v>197</v>
      </c>
      <c r="F45">
        <v>127970.48</v>
      </c>
      <c r="G45">
        <v>90037</v>
      </c>
      <c r="H45">
        <v>26987.64</v>
      </c>
      <c r="I45">
        <v>445907.63</v>
      </c>
      <c r="J45">
        <v>7599</v>
      </c>
      <c r="L45">
        <v>4405</v>
      </c>
      <c r="M45">
        <v>16746.14</v>
      </c>
      <c r="P45">
        <v>2829.59</v>
      </c>
      <c r="S45">
        <v>-818639.97</v>
      </c>
      <c r="T45">
        <v>1500565.11</v>
      </c>
      <c r="W45">
        <v>1063025.77</v>
      </c>
      <c r="X45">
        <v>88850</v>
      </c>
      <c r="Y45">
        <v>232.7</v>
      </c>
      <c r="Z45">
        <v>1024322.29</v>
      </c>
      <c r="AA45">
        <v>23000</v>
      </c>
      <c r="AB45">
        <v>1530770.29</v>
      </c>
      <c r="AC45">
        <v>11883</v>
      </c>
      <c r="AE45">
        <v>612436.74</v>
      </c>
      <c r="AF45">
        <v>51744.85</v>
      </c>
      <c r="AL45" s="123">
        <f t="shared" si="6"/>
        <v>244995.12</v>
      </c>
      <c r="AM45" s="129">
        <f t="shared" si="7"/>
        <v>23980.73</v>
      </c>
      <c r="AN45" s="125">
        <f t="shared" si="8"/>
        <v>221014.38999999998</v>
      </c>
      <c r="AO45" s="130">
        <f t="shared" si="9"/>
        <v>2199430.7599999998</v>
      </c>
      <c r="AP45" s="131">
        <f t="shared" si="10"/>
        <v>2206834.8800000004</v>
      </c>
      <c r="AQ45" s="125">
        <f t="shared" si="5"/>
        <v>-7404.1200000005774</v>
      </c>
    </row>
    <row r="46" spans="1:43" x14ac:dyDescent="0.25">
      <c r="A46" s="121" t="s">
        <v>143</v>
      </c>
      <c r="B46" s="121" t="s">
        <v>186</v>
      </c>
      <c r="C46" s="121">
        <v>3058</v>
      </c>
      <c r="D46" s="121" t="s">
        <v>199</v>
      </c>
      <c r="E46" t="s">
        <v>199</v>
      </c>
      <c r="F46">
        <v>46079.1</v>
      </c>
      <c r="G46">
        <v>4071</v>
      </c>
      <c r="H46">
        <v>76632.350000000006</v>
      </c>
      <c r="I46">
        <v>4</v>
      </c>
      <c r="J46">
        <v>36</v>
      </c>
      <c r="L46">
        <v>0</v>
      </c>
      <c r="M46">
        <v>29844.6</v>
      </c>
      <c r="P46">
        <v>0</v>
      </c>
      <c r="S46">
        <v>-2109258.27</v>
      </c>
      <c r="T46">
        <v>2280594.58</v>
      </c>
      <c r="W46">
        <v>989461.14</v>
      </c>
      <c r="X46">
        <v>60000</v>
      </c>
      <c r="Y46">
        <v>140.44999999999999</v>
      </c>
      <c r="Z46">
        <v>1682909</v>
      </c>
      <c r="AA46">
        <v>77000</v>
      </c>
      <c r="AB46">
        <v>2327724.5099999998</v>
      </c>
      <c r="AE46">
        <v>549533.30000000005</v>
      </c>
      <c r="AF46">
        <v>6611.24</v>
      </c>
      <c r="AL46" s="123">
        <f t="shared" si="6"/>
        <v>126782.45000000001</v>
      </c>
      <c r="AM46" s="129">
        <f t="shared" si="7"/>
        <v>29844.6</v>
      </c>
      <c r="AN46" s="125">
        <f t="shared" si="8"/>
        <v>96937.85</v>
      </c>
      <c r="AO46" s="130">
        <f t="shared" si="9"/>
        <v>2809510.59</v>
      </c>
      <c r="AP46" s="131">
        <f t="shared" si="10"/>
        <v>2883869.05</v>
      </c>
      <c r="AQ46" s="125">
        <f t="shared" si="5"/>
        <v>-74358.459999999963</v>
      </c>
    </row>
    <row r="47" spans="1:43" x14ac:dyDescent="0.25">
      <c r="A47" s="121" t="s">
        <v>145</v>
      </c>
      <c r="B47" s="121" t="s">
        <v>201</v>
      </c>
      <c r="C47" s="121">
        <v>2820</v>
      </c>
      <c r="D47" s="121" t="s">
        <v>203</v>
      </c>
      <c r="E47" t="s">
        <v>203</v>
      </c>
      <c r="F47">
        <v>168304.8</v>
      </c>
      <c r="G47">
        <v>212090.28</v>
      </c>
      <c r="H47">
        <v>180613.84</v>
      </c>
      <c r="I47">
        <v>5046801.83</v>
      </c>
      <c r="J47">
        <v>453813.98</v>
      </c>
      <c r="L47">
        <v>0</v>
      </c>
      <c r="M47">
        <v>0</v>
      </c>
      <c r="O47">
        <v>198000</v>
      </c>
      <c r="P47">
        <v>3711.88</v>
      </c>
      <c r="S47">
        <v>5139436.96</v>
      </c>
      <c r="T47">
        <v>2114009</v>
      </c>
      <c r="W47">
        <v>1137839.8999999999</v>
      </c>
      <c r="X47">
        <v>126650</v>
      </c>
      <c r="Y47">
        <v>757.93</v>
      </c>
      <c r="Z47">
        <v>476968.5</v>
      </c>
      <c r="AA47">
        <v>101500</v>
      </c>
      <c r="AB47">
        <v>805841.55</v>
      </c>
      <c r="AE47">
        <v>1158048.9099999999</v>
      </c>
      <c r="AF47">
        <v>1273358.98</v>
      </c>
      <c r="AL47" s="123">
        <f t="shared" si="6"/>
        <v>561008.91999999993</v>
      </c>
      <c r="AM47" s="129">
        <f t="shared" si="7"/>
        <v>201711.88</v>
      </c>
      <c r="AN47" s="125">
        <f t="shared" si="8"/>
        <v>359297.03999999992</v>
      </c>
      <c r="AO47" s="130">
        <f t="shared" si="9"/>
        <v>1843716.3299999998</v>
      </c>
      <c r="AP47" s="131">
        <f t="shared" si="10"/>
        <v>3237249.44</v>
      </c>
      <c r="AQ47" s="125">
        <f t="shared" si="5"/>
        <v>-1393533.11</v>
      </c>
    </row>
    <row r="48" spans="1:43" x14ac:dyDescent="0.25">
      <c r="A48" s="121" t="s">
        <v>145</v>
      </c>
      <c r="B48" s="121" t="s">
        <v>201</v>
      </c>
      <c r="C48" s="121">
        <v>3895</v>
      </c>
      <c r="D48" s="121" t="s">
        <v>204</v>
      </c>
      <c r="E48" t="s">
        <v>204</v>
      </c>
      <c r="F48">
        <v>841983.24</v>
      </c>
      <c r="G48">
        <v>2980.17</v>
      </c>
      <c r="H48">
        <v>28219.51</v>
      </c>
      <c r="I48">
        <v>1564441.98</v>
      </c>
      <c r="J48">
        <v>352472.23</v>
      </c>
      <c r="L48">
        <v>0</v>
      </c>
      <c r="M48">
        <v>108000</v>
      </c>
      <c r="P48">
        <v>2070</v>
      </c>
      <c r="S48">
        <v>808605.13</v>
      </c>
      <c r="T48">
        <v>1646714.98</v>
      </c>
      <c r="W48">
        <v>1492387.05</v>
      </c>
      <c r="X48">
        <v>590912</v>
      </c>
      <c r="Y48">
        <v>1449.54</v>
      </c>
      <c r="Z48">
        <v>1213101.3</v>
      </c>
      <c r="AA48">
        <v>106500</v>
      </c>
      <c r="AB48">
        <v>1822447.3</v>
      </c>
      <c r="AD48">
        <v>3983</v>
      </c>
      <c r="AE48">
        <v>1128756.58</v>
      </c>
      <c r="AF48">
        <v>224455.99</v>
      </c>
      <c r="AL48" s="123">
        <f t="shared" si="6"/>
        <v>873182.92</v>
      </c>
      <c r="AM48" s="129">
        <f t="shared" si="7"/>
        <v>110070</v>
      </c>
      <c r="AN48" s="125">
        <f t="shared" si="8"/>
        <v>763112.92</v>
      </c>
      <c r="AO48" s="130">
        <f t="shared" si="9"/>
        <v>3404349.89</v>
      </c>
      <c r="AP48" s="131">
        <f t="shared" si="10"/>
        <v>3179642.87</v>
      </c>
      <c r="AQ48" s="125">
        <f t="shared" si="5"/>
        <v>224707.02000000002</v>
      </c>
    </row>
    <row r="49" spans="1:43" x14ac:dyDescent="0.25">
      <c r="A49" s="121" t="s">
        <v>145</v>
      </c>
      <c r="B49" s="121" t="s">
        <v>201</v>
      </c>
      <c r="C49" s="121">
        <v>2041</v>
      </c>
      <c r="D49" s="121" t="s">
        <v>205</v>
      </c>
      <c r="E49" t="s">
        <v>205</v>
      </c>
      <c r="F49">
        <v>612161.99</v>
      </c>
      <c r="G49">
        <v>0</v>
      </c>
      <c r="H49">
        <v>283121.42</v>
      </c>
      <c r="I49">
        <v>872897.27</v>
      </c>
      <c r="J49">
        <v>288880.40999999997</v>
      </c>
      <c r="L49">
        <v>0</v>
      </c>
      <c r="M49">
        <v>0</v>
      </c>
      <c r="O49">
        <v>139094</v>
      </c>
      <c r="P49">
        <v>2215.35</v>
      </c>
      <c r="S49">
        <v>-417261.13</v>
      </c>
      <c r="T49">
        <v>2273364.33</v>
      </c>
      <c r="W49">
        <v>616974.91</v>
      </c>
      <c r="X49">
        <v>368702</v>
      </c>
      <c r="Y49">
        <v>1890.28</v>
      </c>
      <c r="Z49">
        <v>529683.6</v>
      </c>
      <c r="AA49">
        <v>357665</v>
      </c>
      <c r="AB49">
        <v>846889.6</v>
      </c>
      <c r="AC49">
        <v>6000</v>
      </c>
      <c r="AE49">
        <v>733328.82</v>
      </c>
      <c r="AF49">
        <v>229048.83</v>
      </c>
      <c r="AL49" s="123">
        <f t="shared" si="6"/>
        <v>895283.40999999992</v>
      </c>
      <c r="AM49" s="129">
        <f t="shared" si="7"/>
        <v>141309.35</v>
      </c>
      <c r="AN49" s="125">
        <f t="shared" si="8"/>
        <v>753974.05999999994</v>
      </c>
      <c r="AO49" s="130">
        <f t="shared" si="9"/>
        <v>1874915.79</v>
      </c>
      <c r="AP49" s="131">
        <f t="shared" si="10"/>
        <v>1815267.25</v>
      </c>
      <c r="AQ49" s="125">
        <f t="shared" si="5"/>
        <v>59648.540000000037</v>
      </c>
    </row>
    <row r="50" spans="1:43" x14ac:dyDescent="0.25">
      <c r="A50" s="121" t="s">
        <v>147</v>
      </c>
      <c r="B50" s="121" t="s">
        <v>207</v>
      </c>
      <c r="C50" s="121">
        <v>2880</v>
      </c>
      <c r="D50" s="121" t="s">
        <v>209</v>
      </c>
      <c r="E50" t="s">
        <v>209</v>
      </c>
      <c r="F50">
        <v>1529074.21</v>
      </c>
      <c r="G50">
        <v>234927.84</v>
      </c>
      <c r="H50">
        <v>8500</v>
      </c>
      <c r="I50">
        <v>19856.560000000001</v>
      </c>
      <c r="J50">
        <v>732867.07</v>
      </c>
      <c r="L50">
        <v>0</v>
      </c>
      <c r="M50">
        <v>5165</v>
      </c>
      <c r="P50">
        <v>5463.49</v>
      </c>
      <c r="S50">
        <v>-575698.23</v>
      </c>
      <c r="T50">
        <v>2191305.25</v>
      </c>
      <c r="W50">
        <v>2272036.59</v>
      </c>
      <c r="X50">
        <v>140000</v>
      </c>
      <c r="Y50">
        <v>3397.66</v>
      </c>
      <c r="Z50">
        <v>264550.59999999998</v>
      </c>
      <c r="AB50">
        <v>511554.69</v>
      </c>
      <c r="AE50">
        <v>1188556.19</v>
      </c>
      <c r="AF50">
        <v>80887.8</v>
      </c>
      <c r="AH50">
        <v>-4</v>
      </c>
      <c r="AL50" s="123">
        <f t="shared" si="6"/>
        <v>1772502.05</v>
      </c>
      <c r="AM50" s="129">
        <f t="shared" si="7"/>
        <v>10628.49</v>
      </c>
      <c r="AN50" s="125">
        <f t="shared" si="8"/>
        <v>1761873.56</v>
      </c>
      <c r="AO50" s="130">
        <f t="shared" si="9"/>
        <v>2679984.85</v>
      </c>
      <c r="AP50" s="131">
        <f t="shared" si="10"/>
        <v>1780994.68</v>
      </c>
      <c r="AQ50" s="125">
        <f t="shared" si="5"/>
        <v>898990.17000000016</v>
      </c>
    </row>
    <row r="51" spans="1:43" x14ac:dyDescent="0.25">
      <c r="A51" s="121" t="s">
        <v>147</v>
      </c>
      <c r="B51" s="121" t="s">
        <v>207</v>
      </c>
      <c r="C51" s="121">
        <v>9821</v>
      </c>
      <c r="D51" s="121" t="s">
        <v>210</v>
      </c>
      <c r="E51" t="s">
        <v>210</v>
      </c>
      <c r="F51">
        <v>2034681.76</v>
      </c>
      <c r="G51">
        <v>111192.9</v>
      </c>
      <c r="H51">
        <v>147651.32</v>
      </c>
      <c r="I51">
        <v>936517.9</v>
      </c>
      <c r="J51">
        <v>1684466.45</v>
      </c>
      <c r="L51">
        <v>0</v>
      </c>
      <c r="M51">
        <v>0</v>
      </c>
      <c r="O51">
        <v>825438</v>
      </c>
      <c r="P51">
        <v>60458.59</v>
      </c>
      <c r="S51">
        <v>599798.48</v>
      </c>
      <c r="T51">
        <v>2281491.52</v>
      </c>
      <c r="W51">
        <v>2903019.32</v>
      </c>
      <c r="X51">
        <v>1149984</v>
      </c>
      <c r="Y51">
        <v>2164.3000000000002</v>
      </c>
      <c r="Z51">
        <v>2852501.16</v>
      </c>
      <c r="AB51">
        <v>3328441.16</v>
      </c>
      <c r="AC51">
        <v>134370</v>
      </c>
      <c r="AE51">
        <v>1959973.8</v>
      </c>
      <c r="AF51">
        <v>223144.48</v>
      </c>
      <c r="AG51">
        <v>115000</v>
      </c>
      <c r="AH51">
        <v>-584.4</v>
      </c>
      <c r="AL51" s="123">
        <f t="shared" si="6"/>
        <v>2293525.98</v>
      </c>
      <c r="AM51" s="129">
        <f t="shared" si="7"/>
        <v>885896.59</v>
      </c>
      <c r="AN51" s="125">
        <f t="shared" si="8"/>
        <v>1407629.3900000001</v>
      </c>
      <c r="AO51" s="130">
        <f t="shared" si="9"/>
        <v>6907668.7799999993</v>
      </c>
      <c r="AP51" s="131">
        <f t="shared" si="10"/>
        <v>5760345.04</v>
      </c>
      <c r="AQ51" s="125">
        <f t="shared" si="5"/>
        <v>1147323.7399999993</v>
      </c>
    </row>
    <row r="52" spans="1:43" x14ac:dyDescent="0.25">
      <c r="A52" s="121" t="s">
        <v>147</v>
      </c>
      <c r="B52" s="121" t="s">
        <v>207</v>
      </c>
      <c r="C52" s="121">
        <v>4858</v>
      </c>
      <c r="D52" s="121" t="s">
        <v>211</v>
      </c>
      <c r="E52" t="s">
        <v>211</v>
      </c>
      <c r="F52">
        <v>827566.34</v>
      </c>
      <c r="G52">
        <v>174363.82</v>
      </c>
      <c r="H52">
        <v>121795.25</v>
      </c>
      <c r="I52">
        <v>43193.13</v>
      </c>
      <c r="J52">
        <v>1795762.98</v>
      </c>
      <c r="L52">
        <v>0</v>
      </c>
      <c r="M52">
        <v>0</v>
      </c>
      <c r="P52">
        <v>7180.13</v>
      </c>
      <c r="S52">
        <v>-540021.31999999995</v>
      </c>
      <c r="T52">
        <v>2647377.69</v>
      </c>
      <c r="W52">
        <v>1879834.27</v>
      </c>
      <c r="X52">
        <v>587052</v>
      </c>
      <c r="Y52">
        <v>1534.21</v>
      </c>
      <c r="Z52">
        <v>1591733.7</v>
      </c>
      <c r="AB52">
        <v>1875113.7</v>
      </c>
      <c r="AC52">
        <v>1870</v>
      </c>
      <c r="AE52">
        <v>1219284.18</v>
      </c>
      <c r="AF52">
        <v>110884.82</v>
      </c>
      <c r="AG52">
        <v>5000</v>
      </c>
      <c r="AH52">
        <v>-143.54</v>
      </c>
      <c r="AL52" s="123">
        <f t="shared" si="6"/>
        <v>1123725.4099999999</v>
      </c>
      <c r="AM52" s="129">
        <f t="shared" si="7"/>
        <v>7180.13</v>
      </c>
      <c r="AN52" s="125">
        <f t="shared" si="8"/>
        <v>1116545.28</v>
      </c>
      <c r="AO52" s="130">
        <f t="shared" si="9"/>
        <v>4060154.1799999997</v>
      </c>
      <c r="AP52" s="131">
        <f t="shared" si="10"/>
        <v>3212009.1599999997</v>
      </c>
      <c r="AQ52" s="125">
        <f t="shared" si="5"/>
        <v>848145.02</v>
      </c>
    </row>
    <row r="53" spans="1:43" x14ac:dyDescent="0.25">
      <c r="A53" s="121" t="s">
        <v>147</v>
      </c>
      <c r="B53" s="121" t="s">
        <v>207</v>
      </c>
      <c r="C53" s="121">
        <v>5652</v>
      </c>
      <c r="D53" s="121" t="s">
        <v>212</v>
      </c>
      <c r="E53" t="s">
        <v>212</v>
      </c>
      <c r="F53">
        <v>2813882.7</v>
      </c>
      <c r="G53">
        <v>320354.90000000002</v>
      </c>
      <c r="H53">
        <v>225029.25</v>
      </c>
      <c r="I53">
        <v>14</v>
      </c>
      <c r="J53">
        <v>400114.19</v>
      </c>
      <c r="L53">
        <v>0</v>
      </c>
      <c r="M53">
        <v>0</v>
      </c>
      <c r="N53">
        <v>299520</v>
      </c>
      <c r="P53">
        <v>7332.06</v>
      </c>
      <c r="S53">
        <v>-3099605.45</v>
      </c>
      <c r="T53">
        <v>4706462.17</v>
      </c>
      <c r="V53">
        <v>3200</v>
      </c>
      <c r="W53">
        <v>4132436.41</v>
      </c>
      <c r="X53">
        <v>1450</v>
      </c>
      <c r="Y53">
        <v>4763.5600000000004</v>
      </c>
      <c r="Z53">
        <v>1425187</v>
      </c>
      <c r="AB53">
        <v>1993828.94</v>
      </c>
      <c r="AC53">
        <v>49944</v>
      </c>
      <c r="AE53">
        <v>1622148.18</v>
      </c>
      <c r="AF53">
        <v>47597.06</v>
      </c>
      <c r="AG53">
        <v>5000</v>
      </c>
      <c r="AH53">
        <v>-367.47</v>
      </c>
      <c r="AJ53">
        <v>3200</v>
      </c>
      <c r="AL53" s="123">
        <f t="shared" si="6"/>
        <v>3359266.85</v>
      </c>
      <c r="AM53" s="129">
        <f t="shared" si="7"/>
        <v>306852.06</v>
      </c>
      <c r="AN53" s="125">
        <f t="shared" si="8"/>
        <v>3052414.79</v>
      </c>
      <c r="AO53" s="130">
        <f t="shared" si="9"/>
        <v>5567036.9700000007</v>
      </c>
      <c r="AP53" s="131">
        <f t="shared" si="10"/>
        <v>3721350.71</v>
      </c>
      <c r="AQ53" s="125">
        <f t="shared" si="5"/>
        <v>1845686.2600000007</v>
      </c>
    </row>
    <row r="54" spans="1:43" s="175" customFormat="1" x14ac:dyDescent="0.25">
      <c r="A54" s="137" t="s">
        <v>149</v>
      </c>
      <c r="B54" s="137" t="s">
        <v>214</v>
      </c>
      <c r="C54" s="137">
        <v>2823</v>
      </c>
      <c r="D54" s="137" t="s">
        <v>216</v>
      </c>
      <c r="E54" t="s">
        <v>216</v>
      </c>
      <c r="F54">
        <v>293079.28999999998</v>
      </c>
      <c r="G54">
        <v>150225.04</v>
      </c>
      <c r="H54">
        <v>32772.620000000003</v>
      </c>
      <c r="I54">
        <v>1626024.48</v>
      </c>
      <c r="J54">
        <v>1018947.65</v>
      </c>
      <c r="K54"/>
      <c r="L54"/>
      <c r="M54">
        <v>18900</v>
      </c>
      <c r="N54"/>
      <c r="O54"/>
      <c r="P54">
        <v>9121</v>
      </c>
      <c r="Q54"/>
      <c r="R54"/>
      <c r="S54">
        <v>2881631.7</v>
      </c>
      <c r="T54">
        <v>954921</v>
      </c>
      <c r="U54">
        <v>1491.21</v>
      </c>
      <c r="V54"/>
      <c r="W54">
        <v>1522764.07</v>
      </c>
      <c r="X54">
        <v>385000</v>
      </c>
      <c r="Y54"/>
      <c r="Z54">
        <v>959023.93</v>
      </c>
      <c r="AA54">
        <v>838468.22</v>
      </c>
      <c r="AB54">
        <v>1567592.93</v>
      </c>
      <c r="AC54">
        <v>15976</v>
      </c>
      <c r="AD54">
        <v>328</v>
      </c>
      <c r="AE54">
        <v>1626033.63</v>
      </c>
      <c r="AF54">
        <v>517041.49</v>
      </c>
      <c r="AG54"/>
      <c r="AH54"/>
      <c r="AI54"/>
      <c r="AJ54">
        <v>723300</v>
      </c>
      <c r="AK54"/>
      <c r="AL54" s="123">
        <f t="shared" si="6"/>
        <v>476076.94999999995</v>
      </c>
      <c r="AM54" s="129">
        <f t="shared" si="7"/>
        <v>28021</v>
      </c>
      <c r="AN54" s="125">
        <f t="shared" si="8"/>
        <v>448055.94999999995</v>
      </c>
      <c r="AO54" s="130">
        <f t="shared" si="9"/>
        <v>3706747.4299999997</v>
      </c>
      <c r="AP54" s="131">
        <f t="shared" si="10"/>
        <v>4450272.05</v>
      </c>
      <c r="AQ54" s="176">
        <f t="shared" si="5"/>
        <v>-743524.62000000011</v>
      </c>
    </row>
    <row r="55" spans="1:43" s="175" customFormat="1" x14ac:dyDescent="0.25">
      <c r="A55" s="137" t="s">
        <v>149</v>
      </c>
      <c r="B55" s="137" t="s">
        <v>214</v>
      </c>
      <c r="C55" s="137">
        <v>4818</v>
      </c>
      <c r="D55" s="137" t="s">
        <v>217</v>
      </c>
      <c r="E55" t="s">
        <v>217</v>
      </c>
      <c r="F55">
        <v>1648528.51</v>
      </c>
      <c r="G55">
        <v>165447</v>
      </c>
      <c r="H55">
        <v>59400.88</v>
      </c>
      <c r="I55">
        <v>1033750.69</v>
      </c>
      <c r="J55">
        <v>395917.71</v>
      </c>
      <c r="K55"/>
      <c r="L55">
        <v>0</v>
      </c>
      <c r="M55">
        <v>43173.4</v>
      </c>
      <c r="N55"/>
      <c r="O55"/>
      <c r="P55">
        <v>1677.1</v>
      </c>
      <c r="Q55"/>
      <c r="R55"/>
      <c r="S55">
        <v>595649.04</v>
      </c>
      <c r="T55">
        <v>2528782.23</v>
      </c>
      <c r="U55"/>
      <c r="V55"/>
      <c r="W55">
        <v>3213818.52</v>
      </c>
      <c r="X55">
        <v>253100</v>
      </c>
      <c r="Y55">
        <v>4513.29</v>
      </c>
      <c r="Z55">
        <v>1479333.22</v>
      </c>
      <c r="AA55">
        <v>560500</v>
      </c>
      <c r="AB55">
        <v>1780176.22</v>
      </c>
      <c r="AC55">
        <v>52042</v>
      </c>
      <c r="AD55"/>
      <c r="AE55">
        <v>2733194.8</v>
      </c>
      <c r="AF55">
        <v>236588.99</v>
      </c>
      <c r="AG55"/>
      <c r="AH55"/>
      <c r="AI55"/>
      <c r="AJ55">
        <v>575500</v>
      </c>
      <c r="AK55"/>
      <c r="AL55" s="123">
        <f t="shared" si="6"/>
        <v>1873376.39</v>
      </c>
      <c r="AM55" s="129">
        <f t="shared" si="7"/>
        <v>44850.5</v>
      </c>
      <c r="AN55" s="125">
        <f t="shared" si="8"/>
        <v>1828525.89</v>
      </c>
      <c r="AO55" s="130">
        <f t="shared" si="9"/>
        <v>5511265.0300000003</v>
      </c>
      <c r="AP55" s="131">
        <f t="shared" si="10"/>
        <v>5377502.0099999998</v>
      </c>
      <c r="AQ55" s="176">
        <f t="shared" si="5"/>
        <v>133763.02000000048</v>
      </c>
    </row>
    <row r="56" spans="1:43" s="175" customFormat="1" x14ac:dyDescent="0.25">
      <c r="A56" s="137" t="s">
        <v>149</v>
      </c>
      <c r="B56" s="137" t="s">
        <v>214</v>
      </c>
      <c r="C56" s="137">
        <v>2500</v>
      </c>
      <c r="D56" s="137" t="s">
        <v>218</v>
      </c>
      <c r="E56" t="s">
        <v>218</v>
      </c>
      <c r="F56">
        <v>622798.31000000006</v>
      </c>
      <c r="G56">
        <v>87355</v>
      </c>
      <c r="H56">
        <v>62438.34</v>
      </c>
      <c r="I56">
        <v>560629.78</v>
      </c>
      <c r="J56">
        <v>163422.85</v>
      </c>
      <c r="K56"/>
      <c r="L56"/>
      <c r="M56">
        <v>50985.3</v>
      </c>
      <c r="N56"/>
      <c r="O56"/>
      <c r="P56">
        <v>5748</v>
      </c>
      <c r="Q56">
        <v>60</v>
      </c>
      <c r="R56"/>
      <c r="S56">
        <v>-1155268.32</v>
      </c>
      <c r="T56">
        <v>2500517.0699999998</v>
      </c>
      <c r="U56"/>
      <c r="V56"/>
      <c r="W56">
        <v>1573416.22</v>
      </c>
      <c r="X56">
        <v>182500</v>
      </c>
      <c r="Y56">
        <v>1225.25</v>
      </c>
      <c r="Z56">
        <v>1754482.81</v>
      </c>
      <c r="AA56">
        <v>12000</v>
      </c>
      <c r="AB56">
        <v>1902204.81</v>
      </c>
      <c r="AC56">
        <v>15328</v>
      </c>
      <c r="AD56"/>
      <c r="AE56">
        <v>1351129.64</v>
      </c>
      <c r="AF56">
        <v>160359.6</v>
      </c>
      <c r="AG56"/>
      <c r="AH56"/>
      <c r="AI56"/>
      <c r="AJ56"/>
      <c r="AK56"/>
      <c r="AL56" s="123">
        <f t="shared" si="6"/>
        <v>772591.65</v>
      </c>
      <c r="AM56" s="129">
        <f t="shared" si="7"/>
        <v>56793.3</v>
      </c>
      <c r="AN56" s="125">
        <f t="shared" si="8"/>
        <v>715798.35</v>
      </c>
      <c r="AO56" s="130">
        <f t="shared" si="9"/>
        <v>3523624.2800000003</v>
      </c>
      <c r="AP56" s="131">
        <f t="shared" si="10"/>
        <v>3429022.0500000003</v>
      </c>
      <c r="AQ56" s="176">
        <f t="shared" si="5"/>
        <v>94602.229999999981</v>
      </c>
    </row>
    <row r="57" spans="1:43" s="175" customFormat="1" x14ac:dyDescent="0.25">
      <c r="A57" s="137" t="s">
        <v>149</v>
      </c>
      <c r="B57" s="137" t="s">
        <v>214</v>
      </c>
      <c r="C57" s="137">
        <v>4429</v>
      </c>
      <c r="D57" s="137" t="s">
        <v>219</v>
      </c>
      <c r="E57" t="s">
        <v>219</v>
      </c>
      <c r="F57">
        <v>337815.89</v>
      </c>
      <c r="G57">
        <v>41407</v>
      </c>
      <c r="H57">
        <v>163029.70000000001</v>
      </c>
      <c r="I57">
        <v>266476.19</v>
      </c>
      <c r="J57">
        <v>223856.11</v>
      </c>
      <c r="K57"/>
      <c r="L57">
        <v>0</v>
      </c>
      <c r="M57">
        <v>46222</v>
      </c>
      <c r="N57"/>
      <c r="O57"/>
      <c r="P57">
        <v>4131.46</v>
      </c>
      <c r="Q57"/>
      <c r="R57"/>
      <c r="S57">
        <v>-631955</v>
      </c>
      <c r="T57">
        <v>1946573.94</v>
      </c>
      <c r="U57"/>
      <c r="V57"/>
      <c r="W57">
        <v>1899702.98</v>
      </c>
      <c r="X57">
        <v>208840</v>
      </c>
      <c r="Y57">
        <v>1353.37</v>
      </c>
      <c r="Z57">
        <v>1580226.7</v>
      </c>
      <c r="AA57">
        <v>146202.32999999999</v>
      </c>
      <c r="AB57">
        <v>2059611.7</v>
      </c>
      <c r="AC57">
        <v>15064</v>
      </c>
      <c r="AD57">
        <v>2016</v>
      </c>
      <c r="AE57">
        <v>2004113.6</v>
      </c>
      <c r="AF57">
        <v>75907.59</v>
      </c>
      <c r="AG57"/>
      <c r="AH57"/>
      <c r="AI57"/>
      <c r="AJ57">
        <v>12000</v>
      </c>
      <c r="AK57"/>
      <c r="AL57" s="123">
        <f t="shared" si="6"/>
        <v>542252.59000000008</v>
      </c>
      <c r="AM57" s="129">
        <f t="shared" si="7"/>
        <v>50353.46</v>
      </c>
      <c r="AN57" s="125">
        <f t="shared" si="8"/>
        <v>491899.13000000006</v>
      </c>
      <c r="AO57" s="130">
        <f t="shared" si="9"/>
        <v>3836325.38</v>
      </c>
      <c r="AP57" s="131">
        <f t="shared" si="10"/>
        <v>4168712.8899999997</v>
      </c>
      <c r="AQ57" s="176">
        <f t="shared" si="5"/>
        <v>-332387.50999999978</v>
      </c>
    </row>
    <row r="58" spans="1:43" s="175" customFormat="1" x14ac:dyDescent="0.25">
      <c r="A58" s="137" t="s">
        <v>149</v>
      </c>
      <c r="B58" s="137" t="s">
        <v>214</v>
      </c>
      <c r="C58" s="137">
        <v>3247</v>
      </c>
      <c r="D58" s="137" t="s">
        <v>220</v>
      </c>
      <c r="E58" t="s">
        <v>220</v>
      </c>
      <c r="F58">
        <v>257562.38</v>
      </c>
      <c r="G58">
        <v>49921</v>
      </c>
      <c r="H58">
        <v>21616.31</v>
      </c>
      <c r="I58">
        <v>535972.01</v>
      </c>
      <c r="J58">
        <v>202901.03</v>
      </c>
      <c r="K58"/>
      <c r="L58"/>
      <c r="M58">
        <v>22728.880000000001</v>
      </c>
      <c r="N58"/>
      <c r="O58"/>
      <c r="P58">
        <v>1556.88</v>
      </c>
      <c r="Q58"/>
      <c r="R58"/>
      <c r="S58">
        <v>564590.5</v>
      </c>
      <c r="T58">
        <v>980950.37</v>
      </c>
      <c r="U58"/>
      <c r="V58"/>
      <c r="W58">
        <v>1140318.67</v>
      </c>
      <c r="X58">
        <v>221300</v>
      </c>
      <c r="Y58">
        <v>1078.25</v>
      </c>
      <c r="Z58">
        <v>1331939</v>
      </c>
      <c r="AA58"/>
      <c r="AB58">
        <v>1457645.07</v>
      </c>
      <c r="AC58">
        <v>9752</v>
      </c>
      <c r="AD58"/>
      <c r="AE58">
        <v>1451447.56</v>
      </c>
      <c r="AF58">
        <v>277645.19</v>
      </c>
      <c r="AG58"/>
      <c r="AH58"/>
      <c r="AI58"/>
      <c r="AJ58"/>
      <c r="AK58"/>
      <c r="AL58" s="123">
        <f t="shared" si="6"/>
        <v>329099.69</v>
      </c>
      <c r="AM58" s="129">
        <f t="shared" si="7"/>
        <v>24285.760000000002</v>
      </c>
      <c r="AN58" s="125">
        <f t="shared" si="8"/>
        <v>304813.93</v>
      </c>
      <c r="AO58" s="130">
        <f t="shared" si="9"/>
        <v>2694635.92</v>
      </c>
      <c r="AP58" s="131">
        <f t="shared" si="10"/>
        <v>3196489.82</v>
      </c>
      <c r="AQ58" s="176">
        <f t="shared" si="5"/>
        <v>-501853.89999999991</v>
      </c>
    </row>
    <row r="59" spans="1:43" s="175" customFormat="1" x14ac:dyDescent="0.25">
      <c r="A59" s="118" t="s">
        <v>149</v>
      </c>
      <c r="B59" s="118" t="s">
        <v>214</v>
      </c>
      <c r="C59" s="118">
        <v>1126</v>
      </c>
      <c r="D59" s="118" t="s">
        <v>221</v>
      </c>
      <c r="E59" t="s">
        <v>221</v>
      </c>
      <c r="F59">
        <v>232200.32000000001</v>
      </c>
      <c r="G59">
        <v>7178</v>
      </c>
      <c r="H59">
        <v>20223.740000000002</v>
      </c>
      <c r="I59">
        <v>346310.63</v>
      </c>
      <c r="J59">
        <v>90270.83</v>
      </c>
      <c r="K59"/>
      <c r="L59"/>
      <c r="M59">
        <v>24400</v>
      </c>
      <c r="N59"/>
      <c r="O59"/>
      <c r="P59">
        <v>2794</v>
      </c>
      <c r="Q59"/>
      <c r="R59"/>
      <c r="S59">
        <v>-1092472.58</v>
      </c>
      <c r="T59">
        <v>1692734</v>
      </c>
      <c r="U59"/>
      <c r="V59"/>
      <c r="W59">
        <v>841384.99</v>
      </c>
      <c r="X59">
        <v>227956</v>
      </c>
      <c r="Y59">
        <v>364.53</v>
      </c>
      <c r="Z59">
        <v>686613.2</v>
      </c>
      <c r="AA59">
        <v>50000</v>
      </c>
      <c r="AB59">
        <v>835771.2</v>
      </c>
      <c r="AC59">
        <v>848</v>
      </c>
      <c r="AD59"/>
      <c r="AE59">
        <v>722623.64</v>
      </c>
      <c r="AF59">
        <v>178347.78</v>
      </c>
      <c r="AG59"/>
      <c r="AH59"/>
      <c r="AI59"/>
      <c r="AJ59"/>
      <c r="AK59"/>
      <c r="AL59" s="123">
        <f t="shared" si="6"/>
        <v>259602.06</v>
      </c>
      <c r="AM59" s="129">
        <f t="shared" si="7"/>
        <v>27194</v>
      </c>
      <c r="AN59" s="125">
        <f t="shared" si="8"/>
        <v>232408.06</v>
      </c>
      <c r="AO59" s="130">
        <f t="shared" si="9"/>
        <v>1806318.72</v>
      </c>
      <c r="AP59" s="131">
        <f t="shared" si="10"/>
        <v>1737590.6199999999</v>
      </c>
      <c r="AQ59" s="176">
        <f t="shared" si="5"/>
        <v>68728.100000000093</v>
      </c>
    </row>
    <row r="60" spans="1:43" s="133" customFormat="1" x14ac:dyDescent="0.25">
      <c r="A60" s="121" t="s">
        <v>151</v>
      </c>
      <c r="B60" s="121" t="s">
        <v>223</v>
      </c>
      <c r="C60" s="121">
        <v>3728</v>
      </c>
      <c r="D60" s="121" t="s">
        <v>225</v>
      </c>
      <c r="E60" t="s">
        <v>225</v>
      </c>
      <c r="F60">
        <v>227982.9</v>
      </c>
      <c r="G60">
        <v>19800</v>
      </c>
      <c r="H60">
        <v>29162.15</v>
      </c>
      <c r="I60">
        <v>220550.12</v>
      </c>
      <c r="J60">
        <v>254470.5</v>
      </c>
      <c r="K60"/>
      <c r="L60">
        <v>0</v>
      </c>
      <c r="M60">
        <v>26220</v>
      </c>
      <c r="N60"/>
      <c r="O60"/>
      <c r="P60">
        <v>0</v>
      </c>
      <c r="Q60"/>
      <c r="R60"/>
      <c r="S60">
        <v>-1444088.26</v>
      </c>
      <c r="T60">
        <v>2210713.7999999998</v>
      </c>
      <c r="U60"/>
      <c r="V60"/>
      <c r="W60">
        <v>1457448.66</v>
      </c>
      <c r="X60">
        <v>510400</v>
      </c>
      <c r="Y60">
        <v>1124.67</v>
      </c>
      <c r="Z60">
        <v>1008950.6</v>
      </c>
      <c r="AA60">
        <v>142192</v>
      </c>
      <c r="AB60">
        <v>1647037.6</v>
      </c>
      <c r="AC60">
        <v>1760</v>
      </c>
      <c r="AD60">
        <v>9736</v>
      </c>
      <c r="AE60">
        <v>1157145.3600000001</v>
      </c>
      <c r="AF60">
        <v>288812.84000000003</v>
      </c>
      <c r="AG60"/>
      <c r="AH60"/>
      <c r="AI60"/>
      <c r="AJ60">
        <v>56504</v>
      </c>
      <c r="AK60"/>
      <c r="AL60" s="123">
        <f t="shared" si="6"/>
        <v>276945.05</v>
      </c>
      <c r="AM60" s="129">
        <f t="shared" si="7"/>
        <v>26220</v>
      </c>
      <c r="AN60" s="125">
        <f t="shared" si="8"/>
        <v>250725.05</v>
      </c>
      <c r="AO60" s="130">
        <f t="shared" si="9"/>
        <v>3120115.9299999997</v>
      </c>
      <c r="AP60" s="131">
        <f t="shared" si="10"/>
        <v>3160995.8</v>
      </c>
      <c r="AQ60" s="125">
        <f t="shared" si="5"/>
        <v>-40879.870000000112</v>
      </c>
    </row>
    <row r="61" spans="1:43" x14ac:dyDescent="0.25">
      <c r="A61" s="121" t="s">
        <v>151</v>
      </c>
      <c r="B61" s="121" t="s">
        <v>223</v>
      </c>
      <c r="C61" s="121">
        <v>3543</v>
      </c>
      <c r="D61" s="121" t="s">
        <v>226</v>
      </c>
      <c r="E61" t="s">
        <v>226</v>
      </c>
      <c r="F61">
        <v>469516.15</v>
      </c>
      <c r="G61">
        <v>169228</v>
      </c>
      <c r="H61">
        <v>139843.10999999999</v>
      </c>
      <c r="I61">
        <v>62439.76</v>
      </c>
      <c r="J61">
        <v>87058.75</v>
      </c>
      <c r="L61">
        <v>0</v>
      </c>
      <c r="M61">
        <v>17220</v>
      </c>
      <c r="P61">
        <v>33727.870000000003</v>
      </c>
      <c r="S61">
        <v>-1030405.18</v>
      </c>
      <c r="T61">
        <v>1549075.07</v>
      </c>
      <c r="W61">
        <v>2020424.9</v>
      </c>
      <c r="X61">
        <v>326611</v>
      </c>
      <c r="Y61">
        <v>1166.8599999999999</v>
      </c>
      <c r="Z61">
        <v>2220105</v>
      </c>
      <c r="AA61">
        <v>124192</v>
      </c>
      <c r="AB61">
        <v>2728824</v>
      </c>
      <c r="AC61">
        <v>5100</v>
      </c>
      <c r="AD61">
        <v>17636</v>
      </c>
      <c r="AE61">
        <v>1439569.85</v>
      </c>
      <c r="AF61">
        <v>61905.9</v>
      </c>
      <c r="AJ61">
        <v>80996</v>
      </c>
      <c r="AL61" s="123">
        <f t="shared" si="6"/>
        <v>778587.26</v>
      </c>
      <c r="AM61" s="129">
        <f t="shared" si="7"/>
        <v>50947.87</v>
      </c>
      <c r="AN61" s="125">
        <f t="shared" si="8"/>
        <v>727639.39</v>
      </c>
      <c r="AO61" s="130">
        <f t="shared" si="9"/>
        <v>4692499.76</v>
      </c>
      <c r="AP61" s="131">
        <f t="shared" si="10"/>
        <v>4334031.75</v>
      </c>
      <c r="AQ61" s="125">
        <f t="shared" si="5"/>
        <v>358468.00999999978</v>
      </c>
    </row>
    <row r="62" spans="1:43" x14ac:dyDescent="0.25">
      <c r="A62" s="121" t="s">
        <v>151</v>
      </c>
      <c r="B62" s="121" t="s">
        <v>223</v>
      </c>
      <c r="C62" s="121">
        <v>6330</v>
      </c>
      <c r="D62" s="121" t="s">
        <v>227</v>
      </c>
      <c r="E62" t="s">
        <v>227</v>
      </c>
      <c r="F62">
        <v>318221.67</v>
      </c>
      <c r="G62">
        <v>87116</v>
      </c>
      <c r="H62">
        <v>76659.350000000006</v>
      </c>
      <c r="I62">
        <v>1811761.67</v>
      </c>
      <c r="J62">
        <v>493201.88</v>
      </c>
      <c r="L62">
        <v>0</v>
      </c>
      <c r="M62">
        <v>66360</v>
      </c>
      <c r="P62">
        <v>28500</v>
      </c>
      <c r="S62">
        <v>-820324.22</v>
      </c>
      <c r="T62">
        <v>3406179.86</v>
      </c>
      <c r="W62">
        <v>2785223.28</v>
      </c>
      <c r="X62">
        <v>1190304</v>
      </c>
      <c r="Z62">
        <v>1897414.3</v>
      </c>
      <c r="AA62">
        <v>124192</v>
      </c>
      <c r="AB62">
        <v>2737569.3</v>
      </c>
      <c r="AC62">
        <v>17192</v>
      </c>
      <c r="AE62">
        <v>2722182.88</v>
      </c>
      <c r="AF62">
        <v>306605.46999999997</v>
      </c>
      <c r="AJ62">
        <v>107339</v>
      </c>
      <c r="AL62" s="123">
        <f t="shared" si="6"/>
        <v>481997.02</v>
      </c>
      <c r="AM62" s="129">
        <f t="shared" si="7"/>
        <v>94860</v>
      </c>
      <c r="AN62" s="125">
        <f t="shared" si="8"/>
        <v>387137.02</v>
      </c>
      <c r="AO62" s="130">
        <f t="shared" si="9"/>
        <v>5997133.5800000001</v>
      </c>
      <c r="AP62" s="131">
        <f t="shared" si="10"/>
        <v>5890888.6499999994</v>
      </c>
      <c r="AQ62" s="125">
        <f t="shared" si="5"/>
        <v>106244.93000000063</v>
      </c>
    </row>
    <row r="63" spans="1:43" x14ac:dyDescent="0.25">
      <c r="A63" s="121" t="s">
        <v>151</v>
      </c>
      <c r="B63" s="121" t="s">
        <v>223</v>
      </c>
      <c r="C63" s="121">
        <v>3421</v>
      </c>
      <c r="D63" s="121" t="s">
        <v>228</v>
      </c>
      <c r="E63" t="s">
        <v>228</v>
      </c>
      <c r="F63">
        <v>504930.77</v>
      </c>
      <c r="G63">
        <v>18925</v>
      </c>
      <c r="H63">
        <v>27445.31</v>
      </c>
      <c r="I63">
        <v>1290950.02</v>
      </c>
      <c r="J63">
        <v>182954.11</v>
      </c>
      <c r="L63">
        <v>0</v>
      </c>
      <c r="M63">
        <v>34920</v>
      </c>
      <c r="P63">
        <v>11050</v>
      </c>
      <c r="S63">
        <v>-66696.039999999994</v>
      </c>
      <c r="T63">
        <v>1679166.57</v>
      </c>
      <c r="W63">
        <v>1359998.1</v>
      </c>
      <c r="X63">
        <v>220910</v>
      </c>
      <c r="Y63">
        <v>645.39</v>
      </c>
      <c r="Z63">
        <v>1316324.67</v>
      </c>
      <c r="AA63">
        <v>214792</v>
      </c>
      <c r="AB63">
        <v>1538903.67</v>
      </c>
      <c r="AC63">
        <v>51740</v>
      </c>
      <c r="AD63">
        <v>8790</v>
      </c>
      <c r="AE63">
        <v>969842.29</v>
      </c>
      <c r="AF63">
        <v>157008.51999999999</v>
      </c>
      <c r="AJ63">
        <v>19621</v>
      </c>
      <c r="AL63" s="123">
        <f t="shared" si="6"/>
        <v>551301.08000000007</v>
      </c>
      <c r="AM63" s="129">
        <f t="shared" si="7"/>
        <v>45970</v>
      </c>
      <c r="AN63" s="125">
        <f t="shared" si="8"/>
        <v>505331.08000000007</v>
      </c>
      <c r="AO63" s="130">
        <f t="shared" si="9"/>
        <v>3112670.16</v>
      </c>
      <c r="AP63" s="131">
        <f t="shared" si="10"/>
        <v>2745905.48</v>
      </c>
      <c r="AQ63" s="125">
        <f t="shared" si="5"/>
        <v>366764.68000000017</v>
      </c>
    </row>
    <row r="64" spans="1:43" x14ac:dyDescent="0.25">
      <c r="A64" s="121" t="s">
        <v>151</v>
      </c>
      <c r="B64" s="121" t="s">
        <v>223</v>
      </c>
      <c r="C64" s="121">
        <v>3591</v>
      </c>
      <c r="D64" s="121" t="s">
        <v>229</v>
      </c>
      <c r="E64" t="s">
        <v>229</v>
      </c>
      <c r="F64">
        <v>505761.03</v>
      </c>
      <c r="G64">
        <v>247538.51</v>
      </c>
      <c r="H64">
        <v>48568.65</v>
      </c>
      <c r="I64">
        <v>711536.02</v>
      </c>
      <c r="J64">
        <v>53369.58</v>
      </c>
      <c r="L64">
        <v>0</v>
      </c>
      <c r="M64">
        <v>27220</v>
      </c>
      <c r="P64">
        <v>0</v>
      </c>
      <c r="S64">
        <v>-425729.15</v>
      </c>
      <c r="T64">
        <v>1290095.46</v>
      </c>
      <c r="W64">
        <v>1233451.4099999999</v>
      </c>
      <c r="X64">
        <v>681661</v>
      </c>
      <c r="Y64">
        <v>722.63</v>
      </c>
      <c r="Z64">
        <v>2051149</v>
      </c>
      <c r="AA64">
        <v>289992</v>
      </c>
      <c r="AB64">
        <v>2269589</v>
      </c>
      <c r="AD64">
        <v>14116</v>
      </c>
      <c r="AE64">
        <v>1230777.8</v>
      </c>
      <c r="AF64">
        <v>67305.759999999995</v>
      </c>
      <c r="AL64" s="123">
        <f t="shared" si="6"/>
        <v>801868.19000000006</v>
      </c>
      <c r="AM64" s="129">
        <f t="shared" si="7"/>
        <v>27220</v>
      </c>
      <c r="AN64" s="125">
        <f t="shared" si="8"/>
        <v>774648.19000000006</v>
      </c>
      <c r="AO64" s="130">
        <f t="shared" si="9"/>
        <v>4256976.04</v>
      </c>
      <c r="AP64" s="131">
        <f t="shared" si="10"/>
        <v>3581788.5599999996</v>
      </c>
      <c r="AQ64" s="125">
        <f t="shared" si="5"/>
        <v>675187.48000000045</v>
      </c>
    </row>
    <row r="65" spans="1:43" x14ac:dyDescent="0.25">
      <c r="A65" s="121" t="s">
        <v>151</v>
      </c>
      <c r="B65" s="121" t="s">
        <v>223</v>
      </c>
      <c r="C65" s="121">
        <v>4772</v>
      </c>
      <c r="D65" s="121" t="s">
        <v>230</v>
      </c>
      <c r="E65" t="s">
        <v>230</v>
      </c>
      <c r="F65">
        <v>638550.79</v>
      </c>
      <c r="G65">
        <v>80937</v>
      </c>
      <c r="H65">
        <v>20954.849999999999</v>
      </c>
      <c r="I65">
        <v>560936.81999999995</v>
      </c>
      <c r="J65">
        <v>664713.34</v>
      </c>
      <c r="L65">
        <v>0</v>
      </c>
      <c r="M65">
        <v>43830</v>
      </c>
      <c r="P65">
        <v>23150</v>
      </c>
      <c r="S65">
        <v>-1186267.1299999999</v>
      </c>
      <c r="T65">
        <v>2056145.55</v>
      </c>
      <c r="W65">
        <v>1843727.94</v>
      </c>
      <c r="X65">
        <v>816556</v>
      </c>
      <c r="Y65">
        <v>573.41</v>
      </c>
      <c r="Z65">
        <v>2103135.1</v>
      </c>
      <c r="AA65">
        <v>124192</v>
      </c>
      <c r="AB65">
        <v>2380831.1</v>
      </c>
      <c r="AD65">
        <v>9381</v>
      </c>
      <c r="AE65">
        <v>1369472.18</v>
      </c>
      <c r="AF65">
        <v>61861.79</v>
      </c>
      <c r="AJ65">
        <v>37404</v>
      </c>
      <c r="AL65" s="123">
        <f t="shared" si="6"/>
        <v>740442.64</v>
      </c>
      <c r="AM65" s="129">
        <f t="shared" si="7"/>
        <v>66980</v>
      </c>
      <c r="AN65" s="125">
        <f t="shared" si="8"/>
        <v>673462.64</v>
      </c>
      <c r="AO65" s="130">
        <f t="shared" si="9"/>
        <v>4888184.45</v>
      </c>
      <c r="AP65" s="131">
        <f t="shared" si="10"/>
        <v>3858950.0700000003</v>
      </c>
      <c r="AQ65" s="125">
        <f t="shared" si="5"/>
        <v>1029234.3799999999</v>
      </c>
    </row>
    <row r="66" spans="1:43" x14ac:dyDescent="0.25">
      <c r="A66" s="121" t="s">
        <v>153</v>
      </c>
      <c r="B66" s="121" t="s">
        <v>232</v>
      </c>
      <c r="C66" s="121">
        <v>5834</v>
      </c>
      <c r="D66" s="121" t="s">
        <v>234</v>
      </c>
      <c r="E66" t="s">
        <v>234</v>
      </c>
      <c r="F66">
        <v>555004.25</v>
      </c>
      <c r="G66">
        <v>78662.5</v>
      </c>
      <c r="H66">
        <v>124068.03</v>
      </c>
      <c r="I66">
        <v>305018.84999999998</v>
      </c>
      <c r="J66">
        <v>749967.52</v>
      </c>
      <c r="L66">
        <v>30700</v>
      </c>
      <c r="M66">
        <v>37727.85</v>
      </c>
      <c r="O66">
        <v>48045</v>
      </c>
      <c r="P66">
        <v>49790.19</v>
      </c>
      <c r="S66">
        <v>-1102006.17</v>
      </c>
      <c r="T66">
        <v>2912713.08</v>
      </c>
      <c r="W66">
        <v>1836136.04</v>
      </c>
      <c r="X66">
        <v>800390</v>
      </c>
      <c r="Y66">
        <v>2819.19</v>
      </c>
      <c r="Z66">
        <v>1987870</v>
      </c>
      <c r="AA66">
        <v>97093.42</v>
      </c>
      <c r="AB66">
        <v>2270531</v>
      </c>
      <c r="AC66">
        <v>15108</v>
      </c>
      <c r="AD66">
        <v>6168</v>
      </c>
      <c r="AE66">
        <v>2345189.9700000002</v>
      </c>
      <c r="AF66">
        <v>188882.48</v>
      </c>
      <c r="AJ66">
        <v>62678</v>
      </c>
      <c r="AL66" s="123">
        <f t="shared" si="6"/>
        <v>757734.78</v>
      </c>
      <c r="AM66" s="129">
        <f t="shared" si="7"/>
        <v>166263.04000000001</v>
      </c>
      <c r="AN66" s="125">
        <f t="shared" si="8"/>
        <v>591471.74</v>
      </c>
      <c r="AO66" s="130">
        <f t="shared" si="9"/>
        <v>4724308.6500000004</v>
      </c>
      <c r="AP66" s="131">
        <f t="shared" si="10"/>
        <v>4888557.4500000011</v>
      </c>
      <c r="AQ66" s="125">
        <f t="shared" si="5"/>
        <v>-164248.80000000075</v>
      </c>
    </row>
    <row r="67" spans="1:43" x14ac:dyDescent="0.25">
      <c r="A67" s="121" t="s">
        <v>153</v>
      </c>
      <c r="B67" s="121" t="s">
        <v>232</v>
      </c>
      <c r="C67" s="121">
        <v>4475</v>
      </c>
      <c r="D67" s="121" t="s">
        <v>235</v>
      </c>
      <c r="E67" t="s">
        <v>235</v>
      </c>
      <c r="F67">
        <v>329737.18</v>
      </c>
      <c r="G67">
        <v>25630</v>
      </c>
      <c r="H67">
        <v>32347.759999999998</v>
      </c>
      <c r="I67">
        <v>592354.24</v>
      </c>
      <c r="J67">
        <v>390116.35</v>
      </c>
      <c r="L67">
        <v>0</v>
      </c>
      <c r="M67">
        <v>38792.6</v>
      </c>
      <c r="P67">
        <v>480.88</v>
      </c>
      <c r="S67">
        <v>54052.27</v>
      </c>
      <c r="T67">
        <v>1364480.05</v>
      </c>
      <c r="U67">
        <v>1608.77</v>
      </c>
      <c r="W67">
        <v>1142433.3500000001</v>
      </c>
      <c r="X67">
        <v>319680</v>
      </c>
      <c r="Z67">
        <v>2279240</v>
      </c>
      <c r="AA67">
        <v>239053.42</v>
      </c>
      <c r="AB67">
        <v>2634988</v>
      </c>
      <c r="AE67">
        <v>1102306.44</v>
      </c>
      <c r="AF67">
        <v>202144.37</v>
      </c>
      <c r="AG67">
        <v>56000</v>
      </c>
      <c r="AJ67">
        <v>74197</v>
      </c>
      <c r="AL67" s="123">
        <f t="shared" si="6"/>
        <v>387714.94</v>
      </c>
      <c r="AM67" s="129">
        <f t="shared" si="7"/>
        <v>39273.479999999996</v>
      </c>
      <c r="AN67" s="125">
        <f t="shared" si="8"/>
        <v>348441.46</v>
      </c>
      <c r="AO67" s="130">
        <f t="shared" si="9"/>
        <v>3982015.54</v>
      </c>
      <c r="AP67" s="131">
        <f t="shared" si="10"/>
        <v>4069635.81</v>
      </c>
      <c r="AQ67" s="125">
        <f t="shared" si="5"/>
        <v>-87620.270000000019</v>
      </c>
    </row>
    <row r="68" spans="1:43" x14ac:dyDescent="0.25">
      <c r="A68" s="121" t="s">
        <v>153</v>
      </c>
      <c r="B68" s="121" t="s">
        <v>232</v>
      </c>
      <c r="C68" s="121">
        <v>1990</v>
      </c>
      <c r="D68" s="121" t="s">
        <v>236</v>
      </c>
      <c r="E68" t="s">
        <v>236</v>
      </c>
      <c r="F68">
        <v>468912.17</v>
      </c>
      <c r="G68">
        <v>13416.53</v>
      </c>
      <c r="H68">
        <v>14290.04</v>
      </c>
      <c r="I68">
        <v>1516756.06</v>
      </c>
      <c r="J68">
        <v>341755.29</v>
      </c>
      <c r="L68">
        <v>74136.2</v>
      </c>
      <c r="M68">
        <v>29366</v>
      </c>
      <c r="P68">
        <v>19978.22</v>
      </c>
      <c r="S68">
        <v>-254411.77</v>
      </c>
      <c r="T68">
        <v>2067672.51</v>
      </c>
      <c r="W68">
        <v>1156928.29</v>
      </c>
      <c r="X68">
        <v>320935</v>
      </c>
      <c r="Y68">
        <v>727.42</v>
      </c>
      <c r="Z68">
        <v>1368010</v>
      </c>
      <c r="AA68">
        <v>220183.54</v>
      </c>
      <c r="AB68">
        <v>1480213</v>
      </c>
      <c r="AE68">
        <v>996401.81</v>
      </c>
      <c r="AF68">
        <v>130255.51</v>
      </c>
      <c r="AG68">
        <v>4140</v>
      </c>
      <c r="AJ68">
        <v>37385</v>
      </c>
      <c r="AL68" s="123">
        <f t="shared" si="6"/>
        <v>496618.74</v>
      </c>
      <c r="AM68" s="129">
        <f t="shared" si="7"/>
        <v>123480.42</v>
      </c>
      <c r="AN68" s="125">
        <f t="shared" si="8"/>
        <v>373138.32</v>
      </c>
      <c r="AO68" s="130">
        <f t="shared" si="9"/>
        <v>3066784.25</v>
      </c>
      <c r="AP68" s="131">
        <f t="shared" si="10"/>
        <v>2648395.3199999998</v>
      </c>
      <c r="AQ68" s="125">
        <f t="shared" si="5"/>
        <v>418388.93000000017</v>
      </c>
    </row>
    <row r="69" spans="1:43" x14ac:dyDescent="0.25">
      <c r="A69" s="121" t="s">
        <v>153</v>
      </c>
      <c r="B69" s="121" t="s">
        <v>232</v>
      </c>
      <c r="C69" s="121">
        <v>5043</v>
      </c>
      <c r="D69" s="121" t="s">
        <v>237</v>
      </c>
      <c r="E69" t="s">
        <v>237</v>
      </c>
      <c r="F69">
        <v>200428.21</v>
      </c>
      <c r="G69">
        <v>27348</v>
      </c>
      <c r="H69">
        <v>19437.939999999999</v>
      </c>
      <c r="I69">
        <v>823299.34</v>
      </c>
      <c r="J69">
        <v>233459.49</v>
      </c>
      <c r="L69">
        <v>0</v>
      </c>
      <c r="M69">
        <v>35922.5</v>
      </c>
      <c r="P69">
        <v>10459</v>
      </c>
      <c r="S69">
        <v>-953832.12</v>
      </c>
      <c r="T69">
        <v>2226508.67</v>
      </c>
      <c r="U69">
        <v>1104.3499999999999</v>
      </c>
      <c r="W69">
        <v>1708212.89</v>
      </c>
      <c r="X69">
        <v>685434</v>
      </c>
      <c r="Z69">
        <v>2559180</v>
      </c>
      <c r="AA69">
        <v>126793.42</v>
      </c>
      <c r="AB69">
        <v>2946166</v>
      </c>
      <c r="AC69">
        <v>7080</v>
      </c>
      <c r="AE69">
        <v>1895428.94</v>
      </c>
      <c r="AF69">
        <v>170953.79</v>
      </c>
      <c r="AG69">
        <v>6000</v>
      </c>
      <c r="AJ69">
        <v>70181</v>
      </c>
      <c r="AL69" s="123">
        <f t="shared" si="6"/>
        <v>247214.15</v>
      </c>
      <c r="AM69" s="129">
        <f t="shared" si="7"/>
        <v>46381.5</v>
      </c>
      <c r="AN69" s="125">
        <f t="shared" si="8"/>
        <v>200832.65</v>
      </c>
      <c r="AO69" s="130">
        <f t="shared" si="9"/>
        <v>5080724.66</v>
      </c>
      <c r="AP69" s="131">
        <f t="shared" si="10"/>
        <v>5095809.7299999995</v>
      </c>
      <c r="AQ69" s="125">
        <f t="shared" si="5"/>
        <v>-15085.069999999367</v>
      </c>
    </row>
    <row r="70" spans="1:43" x14ac:dyDescent="0.25">
      <c r="A70" s="121" t="s">
        <v>153</v>
      </c>
      <c r="B70" s="121" t="s">
        <v>232</v>
      </c>
      <c r="C70" s="121">
        <v>5442</v>
      </c>
      <c r="D70" s="121" t="s">
        <v>238</v>
      </c>
      <c r="E70" t="s">
        <v>238</v>
      </c>
      <c r="F70">
        <v>332366.90999999997</v>
      </c>
      <c r="G70">
        <v>33728</v>
      </c>
      <c r="H70">
        <v>24972.38</v>
      </c>
      <c r="I70">
        <v>481300.06</v>
      </c>
      <c r="J70">
        <v>204956.6</v>
      </c>
      <c r="L70">
        <v>0</v>
      </c>
      <c r="M70">
        <v>38403.620000000003</v>
      </c>
      <c r="P70">
        <v>13749.1</v>
      </c>
      <c r="S70">
        <v>-1296994.1499999999</v>
      </c>
      <c r="T70">
        <v>2114406.96</v>
      </c>
      <c r="U70">
        <v>980.8</v>
      </c>
      <c r="W70">
        <v>1439174.75</v>
      </c>
      <c r="X70">
        <v>1116633</v>
      </c>
      <c r="Z70">
        <v>1983440</v>
      </c>
      <c r="AA70">
        <v>74953.42</v>
      </c>
      <c r="AB70">
        <v>2259594</v>
      </c>
      <c r="AE70">
        <v>1943361.71</v>
      </c>
      <c r="AF70">
        <v>139360.84</v>
      </c>
      <c r="AG70">
        <v>6000</v>
      </c>
      <c r="AJ70">
        <v>59107</v>
      </c>
      <c r="AL70" s="123">
        <f t="shared" si="6"/>
        <v>391067.29</v>
      </c>
      <c r="AM70" s="129">
        <f t="shared" si="7"/>
        <v>52152.72</v>
      </c>
      <c r="AN70" s="125">
        <f t="shared" si="8"/>
        <v>338914.56999999995</v>
      </c>
      <c r="AO70" s="130">
        <f t="shared" si="9"/>
        <v>4615181.97</v>
      </c>
      <c r="AP70" s="131">
        <f t="shared" si="10"/>
        <v>4407423.55</v>
      </c>
      <c r="AQ70" s="125">
        <f>AO70-AP70</f>
        <v>207758.41999999993</v>
      </c>
    </row>
    <row r="71" spans="1:43" ht="24.6" x14ac:dyDescent="0.7">
      <c r="D71" s="82"/>
      <c r="AL71" s="123">
        <f t="shared" ref="AL71" ca="1" si="11">SUM(AL71:AL138)</f>
        <v>0</v>
      </c>
      <c r="AM71" s="129">
        <f>SUM(M71:Q71)</f>
        <v>0</v>
      </c>
      <c r="AN71" s="125">
        <f t="shared" ref="AN71" ca="1" si="12">AL71-AM71</f>
        <v>0</v>
      </c>
      <c r="AO71" s="130">
        <f>SUM(V71:AK71)</f>
        <v>0</v>
      </c>
      <c r="AP71" s="131" t="e">
        <f>SUM(#REF!)</f>
        <v>#REF!</v>
      </c>
      <c r="AQ71" s="125" t="e">
        <f>AO71-AP71</f>
        <v>#REF!</v>
      </c>
    </row>
    <row r="72" spans="1:43" x14ac:dyDescent="0.25">
      <c r="AM72" s="129"/>
      <c r="AO72" s="130"/>
      <c r="AP72" s="131"/>
    </row>
    <row r="73" spans="1:43" x14ac:dyDescent="0.25">
      <c r="AM73" s="129"/>
      <c r="AO73" s="130"/>
      <c r="AP73" s="131"/>
    </row>
    <row r="74" spans="1:43" x14ac:dyDescent="0.25">
      <c r="AM74" s="129"/>
      <c r="AO74" s="130"/>
      <c r="AP74" s="131"/>
    </row>
    <row r="75" spans="1:43" x14ac:dyDescent="0.25">
      <c r="AM75" s="129"/>
      <c r="AO75" s="130"/>
      <c r="AP75" s="131"/>
    </row>
    <row r="76" spans="1:43" x14ac:dyDescent="0.25">
      <c r="AM76" s="129"/>
      <c r="AO76" s="130"/>
      <c r="AP76" s="131"/>
    </row>
    <row r="77" spans="1:43" x14ac:dyDescent="0.25">
      <c r="AM77" s="129"/>
      <c r="AO77" s="130"/>
      <c r="AP77" s="131"/>
    </row>
    <row r="78" spans="1:43" x14ac:dyDescent="0.25">
      <c r="AM78" s="129"/>
      <c r="AO78" s="130"/>
      <c r="AP78" s="131"/>
    </row>
    <row r="79" spans="1:43" x14ac:dyDescent="0.25">
      <c r="AM79" s="129"/>
      <c r="AO79" s="130"/>
      <c r="AP79" s="131"/>
    </row>
    <row r="80" spans="1:43" x14ac:dyDescent="0.25">
      <c r="AM80" s="129"/>
      <c r="AO80" s="130"/>
      <c r="AP80" s="131"/>
    </row>
    <row r="81" spans="39:42" x14ac:dyDescent="0.25">
      <c r="AM81" s="129"/>
      <c r="AO81" s="130"/>
      <c r="AP81" s="131"/>
    </row>
    <row r="82" spans="39:42" x14ac:dyDescent="0.25">
      <c r="AM82" s="129"/>
      <c r="AO82" s="130"/>
      <c r="AP82" s="131"/>
    </row>
    <row r="83" spans="39:42" x14ac:dyDescent="0.25">
      <c r="AM83" s="129"/>
      <c r="AO83" s="130"/>
      <c r="AP83" s="131"/>
    </row>
    <row r="84" spans="39:42" x14ac:dyDescent="0.25">
      <c r="AM84" s="129"/>
      <c r="AO84" s="130"/>
      <c r="AP84" s="131"/>
    </row>
    <row r="85" spans="39:42" x14ac:dyDescent="0.25">
      <c r="AM85" s="129"/>
      <c r="AO85" s="130"/>
      <c r="AP85" s="131"/>
    </row>
    <row r="86" spans="39:42" x14ac:dyDescent="0.25">
      <c r="AM86" s="129"/>
      <c r="AO86" s="130"/>
      <c r="AP86" s="131"/>
    </row>
    <row r="87" spans="39:42" x14ac:dyDescent="0.25">
      <c r="AM87" s="129"/>
      <c r="AO87" s="130"/>
      <c r="AP87" s="131"/>
    </row>
    <row r="88" spans="39:42" x14ac:dyDescent="0.25">
      <c r="AM88" s="129"/>
      <c r="AO88" s="130"/>
      <c r="AP88" s="131"/>
    </row>
    <row r="89" spans="39:42" x14ac:dyDescent="0.25">
      <c r="AM89" s="129"/>
      <c r="AO89" s="130"/>
      <c r="AP89" s="131"/>
    </row>
    <row r="90" spans="39:42" x14ac:dyDescent="0.25">
      <c r="AM90" s="129"/>
      <c r="AO90" s="130"/>
      <c r="AP90" s="131"/>
    </row>
    <row r="91" spans="39:42" x14ac:dyDescent="0.25">
      <c r="AM91" s="129"/>
      <c r="AO91" s="130"/>
      <c r="AP91" s="131"/>
    </row>
    <row r="92" spans="39:42" x14ac:dyDescent="0.25">
      <c r="AM92" s="129"/>
      <c r="AO92" s="130"/>
      <c r="AP92" s="131"/>
    </row>
    <row r="93" spans="39:42" x14ac:dyDescent="0.25">
      <c r="AM93" s="129"/>
      <c r="AO93" s="130"/>
      <c r="AP93" s="131"/>
    </row>
    <row r="94" spans="39:42" x14ac:dyDescent="0.25">
      <c r="AM94" s="129"/>
      <c r="AO94" s="130"/>
      <c r="AP94" s="131"/>
    </row>
    <row r="95" spans="39:42" x14ac:dyDescent="0.25">
      <c r="AM95" s="129"/>
      <c r="AO95" s="130"/>
      <c r="AP95" s="131"/>
    </row>
    <row r="96" spans="39:42" x14ac:dyDescent="0.25">
      <c r="AM96" s="129"/>
      <c r="AO96" s="130"/>
      <c r="AP96" s="131"/>
    </row>
    <row r="97" spans="39:42" x14ac:dyDescent="0.25">
      <c r="AM97" s="129"/>
      <c r="AO97" s="130"/>
      <c r="AP97" s="131"/>
    </row>
    <row r="98" spans="39:42" x14ac:dyDescent="0.25">
      <c r="AM98" s="129"/>
      <c r="AO98" s="130"/>
      <c r="AP98" s="131"/>
    </row>
    <row r="99" spans="39:42" x14ac:dyDescent="0.25">
      <c r="AM99" s="129"/>
      <c r="AO99" s="130"/>
      <c r="AP99" s="131"/>
    </row>
    <row r="100" spans="39:42" x14ac:dyDescent="0.25">
      <c r="AM100" s="129"/>
      <c r="AO100" s="130"/>
      <c r="AP100" s="131"/>
    </row>
    <row r="101" spans="39:42" x14ac:dyDescent="0.25">
      <c r="AM101" s="129"/>
      <c r="AO101" s="130"/>
      <c r="AP101" s="131"/>
    </row>
    <row r="102" spans="39:42" x14ac:dyDescent="0.25">
      <c r="AM102" s="129"/>
      <c r="AO102" s="130"/>
      <c r="AP102" s="131"/>
    </row>
    <row r="103" spans="39:42" x14ac:dyDescent="0.25">
      <c r="AM103" s="129"/>
      <c r="AO103" s="130"/>
      <c r="AP103" s="131"/>
    </row>
    <row r="104" spans="39:42" x14ac:dyDescent="0.25">
      <c r="AM104" s="129"/>
      <c r="AO104" s="130"/>
      <c r="AP104" s="131"/>
    </row>
    <row r="105" spans="39:42" x14ac:dyDescent="0.25">
      <c r="AM105" s="129"/>
      <c r="AO105" s="130"/>
      <c r="AP105" s="131"/>
    </row>
    <row r="106" spans="39:42" x14ac:dyDescent="0.25">
      <c r="AM106" s="129"/>
      <c r="AO106" s="130"/>
      <c r="AP106" s="131"/>
    </row>
    <row r="107" spans="39:42" x14ac:dyDescent="0.25">
      <c r="AM107" s="129"/>
      <c r="AO107" s="130"/>
      <c r="AP107" s="131"/>
    </row>
    <row r="108" spans="39:42" x14ac:dyDescent="0.25">
      <c r="AM108" s="129"/>
      <c r="AO108" s="130"/>
      <c r="AP108" s="131"/>
    </row>
    <row r="109" spans="39:42" x14ac:dyDescent="0.25">
      <c r="AM109" s="129"/>
      <c r="AO109" s="130"/>
      <c r="AP109" s="131"/>
    </row>
    <row r="110" spans="39:42" x14ac:dyDescent="0.25">
      <c r="AM110" s="129"/>
      <c r="AO110" s="130"/>
      <c r="AP110" s="131"/>
    </row>
    <row r="111" spans="39:42" x14ac:dyDescent="0.25">
      <c r="AM111" s="129"/>
      <c r="AO111" s="130"/>
      <c r="AP111" s="131"/>
    </row>
    <row r="112" spans="39:42" x14ac:dyDescent="0.25">
      <c r="AM112" s="129"/>
      <c r="AO112" s="130"/>
      <c r="AP112" s="131"/>
    </row>
    <row r="113" spans="39:42" x14ac:dyDescent="0.25">
      <c r="AM113" s="129"/>
      <c r="AO113" s="130"/>
      <c r="AP113" s="131"/>
    </row>
    <row r="114" spans="39:42" x14ac:dyDescent="0.25">
      <c r="AM114" s="129"/>
      <c r="AO114" s="130"/>
      <c r="AP114" s="131"/>
    </row>
    <row r="115" spans="39:42" x14ac:dyDescent="0.25">
      <c r="AM115" s="129"/>
      <c r="AO115" s="130"/>
      <c r="AP115" s="131"/>
    </row>
    <row r="116" spans="39:42" x14ac:dyDescent="0.25">
      <c r="AM116" s="129"/>
      <c r="AO116" s="130"/>
      <c r="AP116" s="131"/>
    </row>
    <row r="117" spans="39:42" x14ac:dyDescent="0.25">
      <c r="AM117" s="129"/>
      <c r="AO117" s="130"/>
      <c r="AP117" s="131"/>
    </row>
    <row r="118" spans="39:42" x14ac:dyDescent="0.25">
      <c r="AM118" s="129"/>
      <c r="AO118" s="130"/>
      <c r="AP118" s="131"/>
    </row>
    <row r="119" spans="39:42" x14ac:dyDescent="0.25">
      <c r="AM119" s="129"/>
      <c r="AO119" s="130"/>
      <c r="AP119" s="131"/>
    </row>
    <row r="120" spans="39:42" x14ac:dyDescent="0.25">
      <c r="AM120" s="129"/>
      <c r="AO120" s="130"/>
      <c r="AP120" s="131"/>
    </row>
    <row r="121" spans="39:42" x14ac:dyDescent="0.25">
      <c r="AM121" s="129"/>
      <c r="AO121" s="130"/>
      <c r="AP121" s="131"/>
    </row>
    <row r="122" spans="39:42" x14ac:dyDescent="0.25">
      <c r="AM122" s="129"/>
      <c r="AO122" s="130"/>
      <c r="AP122" s="131"/>
    </row>
    <row r="123" spans="39:42" x14ac:dyDescent="0.25">
      <c r="AM123" s="129"/>
      <c r="AO123" s="130"/>
      <c r="AP123" s="131"/>
    </row>
    <row r="124" spans="39:42" x14ac:dyDescent="0.25">
      <c r="AM124" s="129"/>
      <c r="AO124" s="130"/>
      <c r="AP124" s="131"/>
    </row>
    <row r="125" spans="39:42" x14ac:dyDescent="0.25">
      <c r="AM125" s="129"/>
      <c r="AO125" s="130"/>
      <c r="AP125" s="131"/>
    </row>
    <row r="126" spans="39:42" x14ac:dyDescent="0.25">
      <c r="AM126" s="129"/>
      <c r="AO126" s="130"/>
      <c r="AP126" s="131"/>
    </row>
    <row r="127" spans="39:42" x14ac:dyDescent="0.25">
      <c r="AM127" s="129"/>
      <c r="AO127" s="130"/>
      <c r="AP127" s="131"/>
    </row>
    <row r="128" spans="39:42" x14ac:dyDescent="0.25">
      <c r="AM128" s="129"/>
      <c r="AO128" s="130"/>
      <c r="AP128" s="131"/>
    </row>
    <row r="129" spans="39:42" x14ac:dyDescent="0.25">
      <c r="AM129" s="129"/>
      <c r="AO129" s="130"/>
      <c r="AP129" s="131"/>
    </row>
    <row r="130" spans="39:42" x14ac:dyDescent="0.25">
      <c r="AM130" s="129"/>
      <c r="AO130" s="130"/>
      <c r="AP130" s="131"/>
    </row>
    <row r="131" spans="39:42" x14ac:dyDescent="0.25">
      <c r="AM131" s="129"/>
      <c r="AO131" s="130"/>
      <c r="AP131" s="131"/>
    </row>
    <row r="132" spans="39:42" x14ac:dyDescent="0.25">
      <c r="AM132" s="129"/>
      <c r="AO132" s="130"/>
      <c r="AP132" s="131"/>
    </row>
    <row r="133" spans="39:42" x14ac:dyDescent="0.25">
      <c r="AM133" s="129"/>
      <c r="AO133" s="130"/>
      <c r="AP133" s="131"/>
    </row>
    <row r="134" spans="39:42" x14ac:dyDescent="0.25">
      <c r="AM134" s="129"/>
      <c r="AO134" s="130"/>
      <c r="AP134" s="131"/>
    </row>
    <row r="135" spans="39:42" x14ac:dyDescent="0.25">
      <c r="AM135" s="129"/>
      <c r="AO135" s="130"/>
      <c r="AP135" s="131"/>
    </row>
    <row r="136" spans="39:42" x14ac:dyDescent="0.25">
      <c r="AM136" s="129"/>
      <c r="AO136" s="130"/>
      <c r="AP136" s="131"/>
    </row>
    <row r="137" spans="39:42" x14ac:dyDescent="0.25">
      <c r="AM137" s="129"/>
      <c r="AO137" s="130"/>
      <c r="AP137" s="131"/>
    </row>
    <row r="138" spans="39:42" x14ac:dyDescent="0.25">
      <c r="AM138" s="129"/>
      <c r="AO138" s="130"/>
      <c r="AP138" s="131"/>
    </row>
    <row r="139" spans="39:42" x14ac:dyDescent="0.25">
      <c r="AM139" s="129"/>
      <c r="AO139" s="130"/>
      <c r="AP139" s="131"/>
    </row>
    <row r="140" spans="39:42" x14ac:dyDescent="0.25">
      <c r="AM140" s="129"/>
      <c r="AO140" s="130"/>
      <c r="AP140" s="131"/>
    </row>
    <row r="141" spans="39:42" x14ac:dyDescent="0.25">
      <c r="AM141" s="129"/>
      <c r="AO141" s="130"/>
      <c r="AP141" s="131"/>
    </row>
    <row r="142" spans="39:42" x14ac:dyDescent="0.25">
      <c r="AM142" s="129"/>
      <c r="AO142" s="130"/>
      <c r="AP142" s="131"/>
    </row>
    <row r="143" spans="39:42" x14ac:dyDescent="0.25">
      <c r="AM143" s="129"/>
      <c r="AO143" s="130"/>
      <c r="AP143" s="131"/>
    </row>
    <row r="144" spans="39:42" x14ac:dyDescent="0.25">
      <c r="AM144" s="129"/>
      <c r="AO144" s="130"/>
      <c r="AP144" s="131"/>
    </row>
    <row r="145" spans="39:42" x14ac:dyDescent="0.25">
      <c r="AM145" s="129"/>
      <c r="AO145" s="130"/>
      <c r="AP145" s="131"/>
    </row>
    <row r="146" spans="39:42" x14ac:dyDescent="0.25">
      <c r="AM146" s="129"/>
      <c r="AO146" s="130"/>
      <c r="AP146" s="131"/>
    </row>
    <row r="147" spans="39:42" x14ac:dyDescent="0.25">
      <c r="AM147" s="129"/>
      <c r="AO147" s="130"/>
      <c r="AP147" s="131"/>
    </row>
    <row r="148" spans="39:42" x14ac:dyDescent="0.25">
      <c r="AM148" s="129"/>
      <c r="AO148" s="130"/>
      <c r="AP148" s="131"/>
    </row>
    <row r="149" spans="39:42" x14ac:dyDescent="0.25">
      <c r="AM149" s="129"/>
      <c r="AO149" s="130"/>
      <c r="AP149" s="131"/>
    </row>
    <row r="150" spans="39:42" x14ac:dyDescent="0.25">
      <c r="AM150" s="129"/>
      <c r="AO150" s="130"/>
      <c r="AP150" s="131"/>
    </row>
    <row r="151" spans="39:42" x14ac:dyDescent="0.25">
      <c r="AM151" s="129"/>
      <c r="AO151" s="130"/>
      <c r="AP151" s="131"/>
    </row>
  </sheetData>
  <autoFilter ref="A1:AQ71" xr:uid="{00000000-0001-0000-0100-000000000000}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202D4-CCB3-43EE-AB5A-B384AC0E0A11}">
  <dimension ref="A1:AG215"/>
  <sheetViews>
    <sheetView topLeftCell="P1" workbookViewId="0">
      <selection sqref="A1:AG1048576"/>
    </sheetView>
  </sheetViews>
  <sheetFormatPr defaultRowHeight="13.8" x14ac:dyDescent="0.25"/>
  <cols>
    <col min="1" max="1" width="59.09765625" bestFit="1" customWidth="1"/>
  </cols>
  <sheetData>
    <row r="1" spans="1:33" x14ac:dyDescent="0.25">
      <c r="A1" t="s">
        <v>2054</v>
      </c>
      <c r="B1" t="s">
        <v>2055</v>
      </c>
      <c r="C1" t="s">
        <v>2056</v>
      </c>
      <c r="D1" t="s">
        <v>2057</v>
      </c>
      <c r="E1" t="s">
        <v>2058</v>
      </c>
      <c r="F1" t="s">
        <v>2059</v>
      </c>
      <c r="G1" t="s">
        <v>2060</v>
      </c>
      <c r="H1" t="s">
        <v>2061</v>
      </c>
      <c r="I1" t="s">
        <v>2062</v>
      </c>
      <c r="J1" t="s">
        <v>2064</v>
      </c>
      <c r="K1" t="s">
        <v>2065</v>
      </c>
      <c r="L1" t="s">
        <v>2121</v>
      </c>
      <c r="M1" t="s">
        <v>2066</v>
      </c>
      <c r="N1" t="s">
        <v>2122</v>
      </c>
      <c r="O1" t="s">
        <v>2067</v>
      </c>
      <c r="P1" t="s">
        <v>2068</v>
      </c>
      <c r="Q1" t="s">
        <v>2123</v>
      </c>
      <c r="R1" t="s">
        <v>2070</v>
      </c>
      <c r="S1" t="s">
        <v>2071</v>
      </c>
      <c r="T1" t="s">
        <v>2072</v>
      </c>
      <c r="U1" t="s">
        <v>2124</v>
      </c>
      <c r="V1" t="s">
        <v>2073</v>
      </c>
      <c r="W1" t="s">
        <v>2074</v>
      </c>
      <c r="X1" t="s">
        <v>2075</v>
      </c>
      <c r="Y1" t="s">
        <v>2076</v>
      </c>
      <c r="Z1" t="s">
        <v>2077</v>
      </c>
      <c r="AA1" t="s">
        <v>2078</v>
      </c>
      <c r="AB1" t="s">
        <v>2079</v>
      </c>
      <c r="AC1" t="s">
        <v>2080</v>
      </c>
      <c r="AD1" t="s">
        <v>2081</v>
      </c>
      <c r="AE1" t="s">
        <v>2125</v>
      </c>
      <c r="AF1" t="s">
        <v>2082</v>
      </c>
      <c r="AG1" t="s">
        <v>2083</v>
      </c>
    </row>
    <row r="2" spans="1:33" x14ac:dyDescent="0.25">
      <c r="A2" t="s">
        <v>2084</v>
      </c>
      <c r="B2" t="s">
        <v>2085</v>
      </c>
      <c r="C2" t="s">
        <v>2086</v>
      </c>
      <c r="D2" t="s">
        <v>2087</v>
      </c>
      <c r="E2" t="s">
        <v>2088</v>
      </c>
      <c r="F2" t="s">
        <v>2089</v>
      </c>
      <c r="G2" t="s">
        <v>2090</v>
      </c>
      <c r="H2" t="s">
        <v>2091</v>
      </c>
      <c r="I2" t="s">
        <v>2092</v>
      </c>
      <c r="J2" t="s">
        <v>2094</v>
      </c>
      <c r="K2" t="s">
        <v>2095</v>
      </c>
      <c r="L2" t="s">
        <v>2128</v>
      </c>
      <c r="M2" t="s">
        <v>2096</v>
      </c>
      <c r="N2" t="s">
        <v>2129</v>
      </c>
      <c r="O2" t="s">
        <v>2097</v>
      </c>
      <c r="P2" t="s">
        <v>2098</v>
      </c>
      <c r="Q2" t="s">
        <v>2130</v>
      </c>
      <c r="R2" t="s">
        <v>2100</v>
      </c>
      <c r="S2" t="s">
        <v>2101</v>
      </c>
      <c r="T2" t="s">
        <v>2102</v>
      </c>
      <c r="U2" t="s">
        <v>2131</v>
      </c>
      <c r="V2" t="s">
        <v>2103</v>
      </c>
      <c r="W2" t="s">
        <v>2104</v>
      </c>
      <c r="X2" t="s">
        <v>2105</v>
      </c>
      <c r="Y2" t="s">
        <v>2106</v>
      </c>
      <c r="Z2" t="s">
        <v>2107</v>
      </c>
      <c r="AA2" t="s">
        <v>2108</v>
      </c>
      <c r="AB2" t="s">
        <v>2109</v>
      </c>
      <c r="AC2" t="s">
        <v>2110</v>
      </c>
      <c r="AD2" t="s">
        <v>2111</v>
      </c>
      <c r="AE2" t="s">
        <v>2132</v>
      </c>
      <c r="AF2" t="s">
        <v>2112</v>
      </c>
      <c r="AG2" t="s">
        <v>2113</v>
      </c>
    </row>
    <row r="3" spans="1:33" x14ac:dyDescent="0.25">
      <c r="A3" t="s">
        <v>2114</v>
      </c>
      <c r="B3">
        <v>241299214.09999999</v>
      </c>
      <c r="C3">
        <v>61921012.640000001</v>
      </c>
      <c r="D3">
        <v>48893642.840000004</v>
      </c>
      <c r="E3">
        <v>92654404.150000006</v>
      </c>
      <c r="F3">
        <v>118158482.56</v>
      </c>
      <c r="G3">
        <v>-122461.77</v>
      </c>
      <c r="H3">
        <v>4787018.42</v>
      </c>
      <c r="I3">
        <v>18978726.010000002</v>
      </c>
      <c r="J3">
        <v>5857105.8600000003</v>
      </c>
      <c r="K3">
        <v>5235189</v>
      </c>
      <c r="L3">
        <v>1166</v>
      </c>
      <c r="M3">
        <v>11134032.34</v>
      </c>
      <c r="N3">
        <v>-10621271.199999999</v>
      </c>
      <c r="O3">
        <v>26181818.989999998</v>
      </c>
      <c r="P3">
        <v>502622393.22000003</v>
      </c>
      <c r="Q3">
        <v>43945.32</v>
      </c>
      <c r="R3">
        <v>379874668.83999997</v>
      </c>
      <c r="S3">
        <v>75316819.280000001</v>
      </c>
      <c r="T3">
        <v>522206.21</v>
      </c>
      <c r="U3">
        <v>5538.69</v>
      </c>
      <c r="V3">
        <v>330862539.42000002</v>
      </c>
      <c r="W3">
        <v>42662948.07</v>
      </c>
      <c r="X3">
        <v>444219954.31999999</v>
      </c>
      <c r="Y3">
        <v>2535678.9500000002</v>
      </c>
      <c r="Z3">
        <v>964026</v>
      </c>
      <c r="AA3">
        <v>308507438.16000003</v>
      </c>
      <c r="AB3">
        <v>40637547.030000001</v>
      </c>
      <c r="AC3">
        <v>589037</v>
      </c>
      <c r="AD3">
        <v>650743.16</v>
      </c>
      <c r="AE3">
        <v>473443.65</v>
      </c>
      <c r="AF3">
        <v>32026461.68</v>
      </c>
      <c r="AG3">
        <v>56220</v>
      </c>
    </row>
    <row r="10" spans="1:33" x14ac:dyDescent="0.25">
      <c r="A10" t="s">
        <v>2133</v>
      </c>
      <c r="B10">
        <v>1520196.88</v>
      </c>
      <c r="C10">
        <v>296513.78000000003</v>
      </c>
      <c r="D10">
        <v>558779.53</v>
      </c>
      <c r="E10">
        <v>296802.96000000002</v>
      </c>
      <c r="F10">
        <v>844582.43</v>
      </c>
      <c r="H10">
        <v>30390</v>
      </c>
      <c r="I10">
        <v>111639.62</v>
      </c>
      <c r="K10">
        <v>0</v>
      </c>
      <c r="M10">
        <v>1000</v>
      </c>
      <c r="O10">
        <v>1949865.23</v>
      </c>
      <c r="P10">
        <v>1534772.11</v>
      </c>
      <c r="R10">
        <v>2221502.48</v>
      </c>
      <c r="S10">
        <v>582622</v>
      </c>
      <c r="T10">
        <v>103.02</v>
      </c>
      <c r="V10">
        <v>3444378.28</v>
      </c>
      <c r="W10">
        <v>233329.5</v>
      </c>
      <c r="X10">
        <v>4161728.78</v>
      </c>
      <c r="Y10">
        <v>3500</v>
      </c>
      <c r="AA10">
        <v>2083259.38</v>
      </c>
      <c r="AB10">
        <v>336491.5</v>
      </c>
      <c r="AC10">
        <v>7747</v>
      </c>
    </row>
    <row r="11" spans="1:33" x14ac:dyDescent="0.25">
      <c r="A11" t="s">
        <v>2134</v>
      </c>
      <c r="B11">
        <v>2039113.08</v>
      </c>
      <c r="C11">
        <v>21500</v>
      </c>
      <c r="D11">
        <v>114534.43</v>
      </c>
      <c r="E11">
        <v>47668.639999999999</v>
      </c>
      <c r="F11">
        <v>1648822.86</v>
      </c>
      <c r="H11">
        <v>11430</v>
      </c>
      <c r="I11">
        <v>77118</v>
      </c>
      <c r="K11">
        <v>1544</v>
      </c>
      <c r="O11">
        <v>4414511.24</v>
      </c>
      <c r="P11">
        <v>1097038.29</v>
      </c>
      <c r="R11">
        <v>1117339.79</v>
      </c>
      <c r="S11">
        <v>14600</v>
      </c>
      <c r="T11">
        <v>5812.6</v>
      </c>
      <c r="V11">
        <v>2018408</v>
      </c>
      <c r="W11">
        <v>218200</v>
      </c>
      <c r="X11">
        <v>2416241</v>
      </c>
      <c r="Y11">
        <v>1500</v>
      </c>
      <c r="AA11">
        <v>1572512.03</v>
      </c>
      <c r="AB11">
        <v>1056362.8799999999</v>
      </c>
      <c r="AF11">
        <v>57747</v>
      </c>
    </row>
    <row r="12" spans="1:33" x14ac:dyDescent="0.25">
      <c r="A12" t="s">
        <v>2135</v>
      </c>
      <c r="B12">
        <v>700173.18</v>
      </c>
      <c r="C12">
        <v>5664.5</v>
      </c>
      <c r="D12">
        <v>162281.1</v>
      </c>
      <c r="E12">
        <v>1410282.96</v>
      </c>
      <c r="F12">
        <v>1101675.8700000001</v>
      </c>
      <c r="H12">
        <v>8848</v>
      </c>
      <c r="I12">
        <v>54599.839999999997</v>
      </c>
      <c r="K12">
        <v>0</v>
      </c>
      <c r="O12">
        <v>2390780.6</v>
      </c>
      <c r="P12">
        <v>1718005.94</v>
      </c>
      <c r="R12">
        <v>1035139.86</v>
      </c>
      <c r="S12">
        <v>60100</v>
      </c>
      <c r="T12">
        <v>1806.36</v>
      </c>
      <c r="V12">
        <v>1443010</v>
      </c>
      <c r="W12">
        <v>176700</v>
      </c>
      <c r="X12">
        <v>1774260</v>
      </c>
      <c r="Y12">
        <v>11420</v>
      </c>
      <c r="Z12">
        <v>2780</v>
      </c>
      <c r="AA12">
        <v>1166469.74</v>
      </c>
      <c r="AB12">
        <v>553983.25</v>
      </c>
    </row>
    <row r="13" spans="1:33" x14ac:dyDescent="0.25">
      <c r="A13" t="s">
        <v>2136</v>
      </c>
      <c r="B13">
        <v>3236870.56</v>
      </c>
      <c r="C13">
        <v>117921.63</v>
      </c>
      <c r="D13">
        <v>767842.42</v>
      </c>
      <c r="E13">
        <v>7</v>
      </c>
      <c r="F13">
        <v>702538.89</v>
      </c>
      <c r="H13">
        <v>13151</v>
      </c>
      <c r="I13">
        <v>160677.12</v>
      </c>
      <c r="K13">
        <v>31801.81</v>
      </c>
      <c r="M13">
        <v>800</v>
      </c>
      <c r="O13">
        <v>566109.19999999995</v>
      </c>
      <c r="P13">
        <v>3950541.16</v>
      </c>
      <c r="R13">
        <v>3577470.51</v>
      </c>
      <c r="S13">
        <v>3050</v>
      </c>
      <c r="T13">
        <v>4562.6099999999997</v>
      </c>
      <c r="V13">
        <v>4689241.09</v>
      </c>
      <c r="W13">
        <v>229500</v>
      </c>
      <c r="X13">
        <v>5281520.09</v>
      </c>
      <c r="AA13">
        <v>2849698.85</v>
      </c>
      <c r="AB13">
        <v>220065.06</v>
      </c>
      <c r="AF13">
        <v>50440</v>
      </c>
    </row>
    <row r="14" spans="1:33" x14ac:dyDescent="0.25">
      <c r="A14" t="s">
        <v>2137</v>
      </c>
      <c r="B14">
        <v>2761508.87</v>
      </c>
      <c r="C14">
        <v>51363.93</v>
      </c>
      <c r="D14">
        <v>546973.4</v>
      </c>
      <c r="E14">
        <v>437234.14</v>
      </c>
      <c r="F14">
        <v>265631.23</v>
      </c>
      <c r="H14">
        <v>10500</v>
      </c>
      <c r="I14">
        <v>149996.6</v>
      </c>
      <c r="K14">
        <v>2210.83</v>
      </c>
      <c r="L14">
        <v>300</v>
      </c>
      <c r="O14">
        <v>1810944.26</v>
      </c>
      <c r="P14">
        <v>2643840</v>
      </c>
      <c r="R14">
        <v>3052706.66</v>
      </c>
      <c r="S14">
        <v>323300</v>
      </c>
      <c r="T14">
        <v>5128.1400000000003</v>
      </c>
      <c r="V14">
        <v>2973274.26</v>
      </c>
      <c r="W14">
        <v>263339</v>
      </c>
      <c r="X14">
        <v>3776509.26</v>
      </c>
      <c r="Y14">
        <v>12950</v>
      </c>
      <c r="Z14">
        <v>9131</v>
      </c>
      <c r="AA14">
        <v>3214822.04</v>
      </c>
      <c r="AB14">
        <v>139103.88</v>
      </c>
      <c r="AF14">
        <v>20312</v>
      </c>
    </row>
    <row r="15" spans="1:33" x14ac:dyDescent="0.25">
      <c r="A15" t="s">
        <v>2138</v>
      </c>
      <c r="B15">
        <v>1373102.48</v>
      </c>
      <c r="C15">
        <v>30560</v>
      </c>
      <c r="D15">
        <v>306461.96999999997</v>
      </c>
      <c r="E15">
        <v>378995.55</v>
      </c>
      <c r="F15">
        <v>571134.67000000004</v>
      </c>
      <c r="H15">
        <v>3000</v>
      </c>
      <c r="I15">
        <v>46087.65</v>
      </c>
      <c r="K15">
        <v>287</v>
      </c>
      <c r="O15">
        <v>778017.28000000003</v>
      </c>
      <c r="P15">
        <v>2287723.02</v>
      </c>
      <c r="R15">
        <v>1143990.24</v>
      </c>
      <c r="S15">
        <v>148020</v>
      </c>
      <c r="T15">
        <v>2939.4</v>
      </c>
      <c r="V15">
        <v>1471295</v>
      </c>
      <c r="W15">
        <v>107471.75</v>
      </c>
      <c r="X15">
        <v>1862171.75</v>
      </c>
      <c r="Y15">
        <v>72980.08</v>
      </c>
      <c r="AA15">
        <v>1176257.28</v>
      </c>
      <c r="AB15">
        <v>195525.56</v>
      </c>
      <c r="AF15">
        <v>21642</v>
      </c>
    </row>
    <row r="16" spans="1:33" x14ac:dyDescent="0.25">
      <c r="A16" t="s">
        <v>2139</v>
      </c>
      <c r="B16">
        <v>3103838.45</v>
      </c>
      <c r="C16">
        <v>63227</v>
      </c>
      <c r="D16">
        <v>1010671.85</v>
      </c>
      <c r="E16">
        <v>500999</v>
      </c>
      <c r="F16">
        <v>978912.01</v>
      </c>
      <c r="H16">
        <v>17830</v>
      </c>
      <c r="I16">
        <v>111122.65</v>
      </c>
      <c r="K16">
        <v>3364.26</v>
      </c>
      <c r="O16">
        <v>3467507.45</v>
      </c>
      <c r="P16">
        <v>312292.87</v>
      </c>
      <c r="R16">
        <v>2897340.92</v>
      </c>
      <c r="S16">
        <v>1723263</v>
      </c>
      <c r="T16">
        <v>3103.49</v>
      </c>
      <c r="V16">
        <v>2989609.22</v>
      </c>
      <c r="W16">
        <v>227321</v>
      </c>
      <c r="X16">
        <v>3708089.22</v>
      </c>
      <c r="Z16">
        <v>3030</v>
      </c>
      <c r="AA16">
        <v>2082517.02</v>
      </c>
      <c r="AB16">
        <v>293693.31</v>
      </c>
      <c r="AF16">
        <v>7777</v>
      </c>
    </row>
    <row r="17" spans="1:32" x14ac:dyDescent="0.25">
      <c r="A17" t="s">
        <v>2140</v>
      </c>
      <c r="B17">
        <v>2505146.2799999998</v>
      </c>
      <c r="C17">
        <v>73680</v>
      </c>
      <c r="D17">
        <v>1068812.1000000001</v>
      </c>
      <c r="E17">
        <v>853737.59</v>
      </c>
      <c r="F17">
        <v>178208.08</v>
      </c>
      <c r="I17">
        <v>118110</v>
      </c>
      <c r="K17">
        <v>9771</v>
      </c>
      <c r="O17">
        <v>3463617.51</v>
      </c>
      <c r="P17">
        <v>928313.81</v>
      </c>
      <c r="R17">
        <v>2126519.4</v>
      </c>
      <c r="S17">
        <v>670476</v>
      </c>
      <c r="T17">
        <v>398.96</v>
      </c>
      <c r="V17">
        <v>2331547.2599999998</v>
      </c>
      <c r="W17">
        <v>188000</v>
      </c>
      <c r="X17">
        <v>3043585.86</v>
      </c>
      <c r="Y17">
        <v>6906</v>
      </c>
      <c r="AA17">
        <v>1970486.06</v>
      </c>
      <c r="AB17">
        <v>117326.08</v>
      </c>
      <c r="AF17">
        <v>18865.89</v>
      </c>
    </row>
    <row r="18" spans="1:32" x14ac:dyDescent="0.25">
      <c r="A18" t="s">
        <v>2141</v>
      </c>
      <c r="B18">
        <v>2011317.47</v>
      </c>
      <c r="C18">
        <v>49200</v>
      </c>
      <c r="D18">
        <v>199339.28</v>
      </c>
      <c r="E18">
        <v>155714.28</v>
      </c>
      <c r="F18">
        <v>262578.39</v>
      </c>
      <c r="H18">
        <v>0</v>
      </c>
      <c r="I18">
        <v>102012.47</v>
      </c>
      <c r="K18">
        <v>0</v>
      </c>
      <c r="O18">
        <v>2521688.61</v>
      </c>
      <c r="P18">
        <v>955989.15</v>
      </c>
      <c r="R18">
        <v>1556063.39</v>
      </c>
      <c r="S18">
        <v>1508458</v>
      </c>
      <c r="T18">
        <v>5447.68</v>
      </c>
      <c r="V18">
        <v>2615047.06</v>
      </c>
      <c r="W18">
        <v>219300</v>
      </c>
      <c r="X18">
        <v>3083804.41</v>
      </c>
      <c r="Y18">
        <v>26746</v>
      </c>
      <c r="AA18">
        <v>3523546.29</v>
      </c>
      <c r="AB18">
        <v>144847.24</v>
      </c>
      <c r="AF18">
        <v>26913</v>
      </c>
    </row>
    <row r="19" spans="1:32" x14ac:dyDescent="0.25">
      <c r="A19" t="s">
        <v>2142</v>
      </c>
      <c r="B19">
        <v>1765460.28</v>
      </c>
      <c r="C19">
        <v>17600</v>
      </c>
      <c r="D19">
        <v>297650.06</v>
      </c>
      <c r="E19">
        <v>1319295.1399999999</v>
      </c>
      <c r="F19">
        <v>895656.57</v>
      </c>
      <c r="H19">
        <v>73540</v>
      </c>
      <c r="I19">
        <v>135997.26</v>
      </c>
      <c r="K19">
        <v>135</v>
      </c>
      <c r="O19">
        <v>3601140.42</v>
      </c>
      <c r="P19">
        <v>1540469.93</v>
      </c>
      <c r="R19">
        <v>1146059.8799999999</v>
      </c>
      <c r="S19">
        <v>600132</v>
      </c>
      <c r="T19">
        <v>4698.24</v>
      </c>
      <c r="V19">
        <v>2761575.33</v>
      </c>
      <c r="W19">
        <v>210581</v>
      </c>
      <c r="X19">
        <v>3200163.33</v>
      </c>
      <c r="AA19">
        <v>2256011.59</v>
      </c>
      <c r="AB19">
        <v>322492.09000000003</v>
      </c>
    </row>
    <row r="20" spans="1:32" x14ac:dyDescent="0.25">
      <c r="A20" t="s">
        <v>2143</v>
      </c>
      <c r="B20">
        <v>3038664.98</v>
      </c>
      <c r="C20">
        <v>29224</v>
      </c>
      <c r="D20">
        <v>572503.9</v>
      </c>
      <c r="E20">
        <v>1035880.43</v>
      </c>
      <c r="F20">
        <v>1263264.05</v>
      </c>
      <c r="H20">
        <v>0</v>
      </c>
      <c r="I20">
        <v>174347.71</v>
      </c>
      <c r="K20">
        <v>0</v>
      </c>
      <c r="O20">
        <v>3760808.55</v>
      </c>
      <c r="P20">
        <v>2399548.4500000002</v>
      </c>
      <c r="R20">
        <v>2820857.11</v>
      </c>
      <c r="S20">
        <v>104923</v>
      </c>
      <c r="T20">
        <v>6811.14</v>
      </c>
      <c r="V20">
        <v>4190308.4</v>
      </c>
      <c r="W20">
        <v>262200</v>
      </c>
      <c r="X20">
        <v>4987929.4000000004</v>
      </c>
      <c r="Y20">
        <v>68730</v>
      </c>
      <c r="AA20">
        <v>2367381.0099999998</v>
      </c>
      <c r="AB20">
        <v>339929.59</v>
      </c>
      <c r="AF20">
        <v>16297</v>
      </c>
    </row>
    <row r="21" spans="1:32" x14ac:dyDescent="0.25">
      <c r="A21" t="s">
        <v>2144</v>
      </c>
      <c r="B21">
        <v>2135903.73</v>
      </c>
      <c r="C21">
        <v>53800</v>
      </c>
      <c r="D21">
        <v>573917.69999999995</v>
      </c>
      <c r="E21">
        <v>635795.13</v>
      </c>
      <c r="F21">
        <v>1310546.2</v>
      </c>
      <c r="I21">
        <v>89134.76</v>
      </c>
      <c r="K21">
        <v>9378.16</v>
      </c>
      <c r="O21">
        <v>1390079.11</v>
      </c>
      <c r="P21">
        <v>3847094.62</v>
      </c>
      <c r="R21">
        <v>2782333.14</v>
      </c>
      <c r="S21">
        <v>989526</v>
      </c>
      <c r="T21">
        <v>6040.1</v>
      </c>
      <c r="V21">
        <v>3307372.18</v>
      </c>
      <c r="W21">
        <v>200200</v>
      </c>
      <c r="X21">
        <v>4041591.18</v>
      </c>
      <c r="Y21">
        <v>4120</v>
      </c>
      <c r="Z21">
        <v>426</v>
      </c>
      <c r="AA21">
        <v>3541747.42</v>
      </c>
      <c r="AB21">
        <v>315093.71000000002</v>
      </c>
      <c r="AF21">
        <v>8217</v>
      </c>
    </row>
    <row r="22" spans="1:32" x14ac:dyDescent="0.25">
      <c r="A22" t="s">
        <v>2145</v>
      </c>
      <c r="B22">
        <v>4467167.3899999997</v>
      </c>
      <c r="C22">
        <v>85453.5</v>
      </c>
      <c r="D22">
        <v>3207308.45</v>
      </c>
      <c r="E22">
        <v>4</v>
      </c>
      <c r="F22">
        <v>745311.67</v>
      </c>
      <c r="H22">
        <v>8955</v>
      </c>
      <c r="I22">
        <v>182543.35</v>
      </c>
      <c r="K22">
        <v>48615</v>
      </c>
      <c r="O22">
        <v>5239080.49</v>
      </c>
      <c r="P22">
        <v>2781867.7</v>
      </c>
      <c r="R22">
        <v>4509421.59</v>
      </c>
      <c r="S22">
        <v>11700</v>
      </c>
      <c r="T22">
        <v>7425.98</v>
      </c>
      <c r="V22">
        <v>3237262.06</v>
      </c>
      <c r="W22">
        <v>339471</v>
      </c>
      <c r="X22">
        <v>4061430.96</v>
      </c>
      <c r="Y22">
        <v>12500</v>
      </c>
      <c r="Z22">
        <v>3540</v>
      </c>
      <c r="AA22">
        <v>3659087.79</v>
      </c>
      <c r="AB22">
        <v>112042.89</v>
      </c>
      <c r="AF22">
        <v>12495.52</v>
      </c>
    </row>
    <row r="23" spans="1:32" x14ac:dyDescent="0.25">
      <c r="A23" t="s">
        <v>2146</v>
      </c>
      <c r="B23">
        <v>2447217.08</v>
      </c>
      <c r="C23">
        <v>38948.19</v>
      </c>
      <c r="D23">
        <v>191020.81</v>
      </c>
      <c r="E23">
        <v>183388.48</v>
      </c>
      <c r="F23">
        <v>1693568.67</v>
      </c>
      <c r="H23">
        <v>8830</v>
      </c>
      <c r="I23">
        <v>147744.44</v>
      </c>
      <c r="K23">
        <v>3302.52</v>
      </c>
      <c r="O23">
        <v>2550249.36</v>
      </c>
      <c r="P23">
        <v>1887309.56</v>
      </c>
      <c r="R23">
        <v>1669531.42</v>
      </c>
      <c r="S23">
        <v>691891</v>
      </c>
      <c r="T23">
        <v>6152.07</v>
      </c>
      <c r="V23">
        <v>3130462.14</v>
      </c>
      <c r="W23">
        <v>207054</v>
      </c>
      <c r="X23">
        <v>3420939.14</v>
      </c>
      <c r="Y23">
        <v>7020</v>
      </c>
      <c r="Z23">
        <v>5445</v>
      </c>
      <c r="AA23">
        <v>2032627.79</v>
      </c>
      <c r="AB23">
        <v>263434.34999999998</v>
      </c>
      <c r="AF23">
        <v>18917</v>
      </c>
    </row>
    <row r="24" spans="1:32" x14ac:dyDescent="0.25">
      <c r="A24" t="s">
        <v>2147</v>
      </c>
      <c r="B24">
        <v>1074062.06</v>
      </c>
      <c r="C24">
        <v>42526.64</v>
      </c>
      <c r="D24">
        <v>129487.53</v>
      </c>
      <c r="E24">
        <v>444144.01</v>
      </c>
      <c r="F24">
        <v>224821.73</v>
      </c>
      <c r="I24">
        <v>77930</v>
      </c>
      <c r="K24">
        <v>28</v>
      </c>
      <c r="O24">
        <v>-232454.01</v>
      </c>
      <c r="P24">
        <v>2302867.0299999998</v>
      </c>
      <c r="R24">
        <v>1133548.8999999999</v>
      </c>
      <c r="S24">
        <v>579448</v>
      </c>
      <c r="T24">
        <v>1179.49</v>
      </c>
      <c r="V24">
        <v>1740672.06</v>
      </c>
      <c r="W24">
        <v>186481</v>
      </c>
      <c r="X24">
        <v>2054027.06</v>
      </c>
      <c r="Y24">
        <v>3000</v>
      </c>
      <c r="Z24">
        <v>9692</v>
      </c>
      <c r="AA24">
        <v>1639867.72</v>
      </c>
      <c r="AB24">
        <v>160324.72</v>
      </c>
      <c r="AF24">
        <v>7747</v>
      </c>
    </row>
    <row r="25" spans="1:32" x14ac:dyDescent="0.25">
      <c r="A25" t="s">
        <v>2148</v>
      </c>
      <c r="B25">
        <v>2603662.36</v>
      </c>
      <c r="C25">
        <v>23381.599999999999</v>
      </c>
      <c r="D25">
        <v>522099.9</v>
      </c>
      <c r="E25">
        <v>141817</v>
      </c>
      <c r="F25">
        <v>818532.28</v>
      </c>
      <c r="I25">
        <v>86311.16</v>
      </c>
      <c r="K25">
        <v>0</v>
      </c>
      <c r="O25">
        <v>1576576.28</v>
      </c>
      <c r="P25">
        <v>1722667.58</v>
      </c>
      <c r="R25">
        <v>2419905.7599999998</v>
      </c>
      <c r="S25">
        <v>584944</v>
      </c>
      <c r="T25">
        <v>4374.28</v>
      </c>
      <c r="V25">
        <v>2321367</v>
      </c>
      <c r="W25">
        <v>169158</v>
      </c>
      <c r="X25">
        <v>2699343</v>
      </c>
      <c r="Y25">
        <v>6906</v>
      </c>
      <c r="Z25">
        <v>7342</v>
      </c>
      <c r="AA25">
        <v>2032287.27</v>
      </c>
      <c r="AB25">
        <v>22185.65</v>
      </c>
      <c r="AF25">
        <v>7747</v>
      </c>
    </row>
    <row r="26" spans="1:32" x14ac:dyDescent="0.25">
      <c r="A26" t="s">
        <v>2149</v>
      </c>
      <c r="B26">
        <v>1838418.49</v>
      </c>
      <c r="C26">
        <v>15970.34</v>
      </c>
      <c r="D26">
        <v>691973.19</v>
      </c>
      <c r="E26">
        <v>233469.7</v>
      </c>
      <c r="F26">
        <v>696887.42</v>
      </c>
      <c r="H26">
        <v>15682.06</v>
      </c>
      <c r="I26">
        <v>100030.74</v>
      </c>
      <c r="K26">
        <v>0</v>
      </c>
      <c r="O26">
        <v>1442533.74</v>
      </c>
      <c r="P26">
        <v>2074532.05</v>
      </c>
      <c r="R26">
        <v>1305765.73</v>
      </c>
      <c r="S26">
        <v>567500</v>
      </c>
      <c r="T26">
        <v>2551.86</v>
      </c>
      <c r="V26">
        <v>1804994.65</v>
      </c>
      <c r="W26">
        <v>134800</v>
      </c>
      <c r="X26">
        <v>2049790.65</v>
      </c>
      <c r="Y26">
        <v>12488</v>
      </c>
      <c r="Z26">
        <v>1946</v>
      </c>
      <c r="AA26">
        <v>1713512.02</v>
      </c>
      <c r="AB26">
        <v>183916.66</v>
      </c>
      <c r="AF26">
        <v>10018.36</v>
      </c>
    </row>
    <row r="27" spans="1:32" x14ac:dyDescent="0.25">
      <c r="A27" t="s">
        <v>2150</v>
      </c>
      <c r="B27">
        <v>2443127.06</v>
      </c>
      <c r="C27">
        <v>71188.710000000006</v>
      </c>
      <c r="D27">
        <v>711941.69</v>
      </c>
      <c r="E27">
        <v>192078.65</v>
      </c>
      <c r="F27">
        <v>999322.31</v>
      </c>
      <c r="I27">
        <v>94641.3</v>
      </c>
      <c r="K27">
        <v>0</v>
      </c>
      <c r="O27">
        <v>2999131.59</v>
      </c>
      <c r="P27">
        <v>900591.29</v>
      </c>
      <c r="R27">
        <v>1911265.83</v>
      </c>
      <c r="S27">
        <v>977526</v>
      </c>
      <c r="T27">
        <v>4601.53</v>
      </c>
      <c r="V27">
        <v>3547378.07</v>
      </c>
      <c r="W27">
        <v>149840.26</v>
      </c>
      <c r="X27">
        <v>3911441.33</v>
      </c>
      <c r="Y27">
        <v>6860</v>
      </c>
      <c r="Z27">
        <v>8770</v>
      </c>
      <c r="AA27">
        <v>1875879.33</v>
      </c>
      <c r="AB27">
        <v>303429.78999999998</v>
      </c>
      <c r="AF27">
        <v>60937</v>
      </c>
    </row>
    <row r="28" spans="1:32" x14ac:dyDescent="0.25">
      <c r="A28" t="s">
        <v>2151</v>
      </c>
      <c r="B28">
        <v>2786886.96</v>
      </c>
      <c r="C28">
        <v>44372.800000000003</v>
      </c>
      <c r="D28">
        <v>259900.04</v>
      </c>
      <c r="E28">
        <v>178445.04</v>
      </c>
      <c r="F28">
        <v>614441.63</v>
      </c>
      <c r="H28">
        <v>11603</v>
      </c>
      <c r="I28">
        <v>102698.09</v>
      </c>
      <c r="K28">
        <v>13064.74</v>
      </c>
      <c r="O28">
        <v>1464050.18</v>
      </c>
      <c r="P28">
        <v>2673935.1</v>
      </c>
      <c r="R28">
        <v>2023799.33</v>
      </c>
      <c r="S28">
        <v>1218806</v>
      </c>
      <c r="T28">
        <v>5324.7</v>
      </c>
      <c r="V28">
        <v>3604563.49</v>
      </c>
      <c r="W28">
        <v>218100</v>
      </c>
      <c r="X28">
        <v>4264909.49</v>
      </c>
      <c r="AA28">
        <v>2978723.88</v>
      </c>
      <c r="AB28">
        <v>208264.79</v>
      </c>
    </row>
    <row r="29" spans="1:32" x14ac:dyDescent="0.25">
      <c r="A29" t="s">
        <v>2152</v>
      </c>
      <c r="B29">
        <v>1858812.75</v>
      </c>
      <c r="C29">
        <v>150727.51</v>
      </c>
      <c r="D29">
        <v>325552.11</v>
      </c>
      <c r="E29">
        <v>772545</v>
      </c>
      <c r="F29">
        <v>454710.39</v>
      </c>
      <c r="H29">
        <v>29863</v>
      </c>
      <c r="I29">
        <v>85880.65</v>
      </c>
      <c r="K29">
        <v>1031</v>
      </c>
      <c r="O29">
        <v>2196833.16</v>
      </c>
      <c r="P29">
        <v>1942985.43</v>
      </c>
      <c r="R29">
        <v>1606612.8</v>
      </c>
      <c r="S29">
        <v>144800</v>
      </c>
      <c r="T29">
        <v>5305.42</v>
      </c>
      <c r="V29">
        <v>2481475.4</v>
      </c>
      <c r="W29">
        <v>204520</v>
      </c>
      <c r="X29">
        <v>2728577.4</v>
      </c>
      <c r="Y29">
        <v>2000</v>
      </c>
      <c r="Z29">
        <v>1556</v>
      </c>
      <c r="AA29">
        <v>2045813.76</v>
      </c>
      <c r="AB29">
        <v>341766.94</v>
      </c>
      <c r="AF29">
        <v>17245</v>
      </c>
    </row>
    <row r="30" spans="1:32" x14ac:dyDescent="0.25">
      <c r="A30" t="s">
        <v>2153</v>
      </c>
      <c r="B30">
        <v>802860.66</v>
      </c>
      <c r="C30">
        <v>2486.9699999999998</v>
      </c>
      <c r="D30">
        <v>339857.71</v>
      </c>
      <c r="E30">
        <v>896719.99</v>
      </c>
      <c r="F30">
        <v>2194494.11</v>
      </c>
      <c r="I30">
        <v>87506.09</v>
      </c>
      <c r="K30">
        <v>0</v>
      </c>
      <c r="O30">
        <v>2127657.81</v>
      </c>
      <c r="P30">
        <v>2306439.37</v>
      </c>
      <c r="R30">
        <v>1809544.27</v>
      </c>
      <c r="S30">
        <v>2475088</v>
      </c>
      <c r="T30">
        <v>3407.6</v>
      </c>
      <c r="V30">
        <v>2094648.55</v>
      </c>
      <c r="W30">
        <v>140648</v>
      </c>
      <c r="X30">
        <v>2370748.5499999998</v>
      </c>
      <c r="Y30">
        <v>7000</v>
      </c>
      <c r="AA30">
        <v>3970313.09</v>
      </c>
      <c r="AB30">
        <v>436911.61</v>
      </c>
      <c r="AF30">
        <v>23547</v>
      </c>
    </row>
    <row r="31" spans="1:32" x14ac:dyDescent="0.25">
      <c r="A31" t="s">
        <v>2154</v>
      </c>
      <c r="B31">
        <v>1558266.25</v>
      </c>
      <c r="C31">
        <v>24385.42</v>
      </c>
      <c r="D31">
        <v>427400.42</v>
      </c>
      <c r="E31">
        <v>195320.74</v>
      </c>
      <c r="F31">
        <v>1050034.26</v>
      </c>
      <c r="H31">
        <v>4854.0200000000004</v>
      </c>
      <c r="I31">
        <v>79402.38</v>
      </c>
      <c r="K31">
        <v>28</v>
      </c>
      <c r="O31">
        <v>1235587.33</v>
      </c>
      <c r="P31">
        <v>1600056.47</v>
      </c>
      <c r="R31">
        <v>2035523.53</v>
      </c>
      <c r="T31">
        <v>3105.08</v>
      </c>
      <c r="V31">
        <v>1788059.02</v>
      </c>
      <c r="W31">
        <v>111160</v>
      </c>
      <c r="X31">
        <v>2158064.7200000002</v>
      </c>
      <c r="Y31">
        <v>15558</v>
      </c>
      <c r="AA31">
        <v>1218999.1299999999</v>
      </c>
      <c r="AB31">
        <v>201999.89</v>
      </c>
      <c r="AF31">
        <v>7747</v>
      </c>
    </row>
    <row r="32" spans="1:32" x14ac:dyDescent="0.25">
      <c r="A32" t="s">
        <v>2155</v>
      </c>
      <c r="B32">
        <v>3330165.53</v>
      </c>
      <c r="C32">
        <v>108200</v>
      </c>
      <c r="D32">
        <v>469026.24</v>
      </c>
      <c r="E32">
        <v>3</v>
      </c>
      <c r="F32">
        <v>1098713.1299999999</v>
      </c>
      <c r="H32">
        <v>177700</v>
      </c>
      <c r="I32">
        <v>101905.55</v>
      </c>
      <c r="K32">
        <v>28</v>
      </c>
      <c r="M32">
        <v>6170</v>
      </c>
      <c r="O32">
        <v>1949967.71</v>
      </c>
      <c r="P32">
        <v>2970314.75</v>
      </c>
      <c r="R32">
        <v>2517902.12</v>
      </c>
      <c r="S32">
        <v>63876</v>
      </c>
      <c r="T32">
        <v>4262.3599999999997</v>
      </c>
      <c r="V32">
        <v>2114514</v>
      </c>
      <c r="W32">
        <v>254500</v>
      </c>
      <c r="X32">
        <v>2823358</v>
      </c>
      <c r="Z32">
        <v>18800</v>
      </c>
      <c r="AA32">
        <v>1942570.3</v>
      </c>
      <c r="AB32">
        <v>319377.57</v>
      </c>
      <c r="AF32">
        <v>50926.720000000001</v>
      </c>
    </row>
    <row r="33" spans="1:32" x14ac:dyDescent="0.25">
      <c r="A33" t="s">
        <v>2156</v>
      </c>
      <c r="B33">
        <v>621439.17000000004</v>
      </c>
      <c r="C33">
        <v>62337.3</v>
      </c>
      <c r="D33">
        <v>1007601.51</v>
      </c>
      <c r="E33">
        <v>3</v>
      </c>
      <c r="F33">
        <v>1091343.1499999999</v>
      </c>
      <c r="I33">
        <v>78495</v>
      </c>
      <c r="K33">
        <v>0</v>
      </c>
      <c r="O33">
        <v>915907.64</v>
      </c>
      <c r="P33">
        <v>2001291.5</v>
      </c>
      <c r="R33">
        <v>798242.98</v>
      </c>
      <c r="T33">
        <v>3528.31</v>
      </c>
      <c r="V33">
        <v>1824464.32</v>
      </c>
      <c r="W33">
        <v>116534</v>
      </c>
      <c r="X33">
        <v>1930558.32</v>
      </c>
      <c r="Y33">
        <v>11814</v>
      </c>
      <c r="AA33">
        <v>956735.2</v>
      </c>
      <c r="AB33">
        <v>47385.1</v>
      </c>
      <c r="AF33">
        <v>9247</v>
      </c>
    </row>
    <row r="34" spans="1:32" x14ac:dyDescent="0.25">
      <c r="A34" t="s">
        <v>2157</v>
      </c>
      <c r="B34">
        <v>1313792.31</v>
      </c>
      <c r="C34">
        <v>118630.49</v>
      </c>
      <c r="D34">
        <v>407821.55</v>
      </c>
      <c r="E34">
        <v>1462584.54</v>
      </c>
      <c r="F34">
        <v>577036.26</v>
      </c>
      <c r="I34">
        <v>94923.73</v>
      </c>
      <c r="K34">
        <v>0</v>
      </c>
      <c r="O34">
        <v>253895.67999999999</v>
      </c>
      <c r="P34">
        <v>3800882.66</v>
      </c>
      <c r="R34">
        <v>1229466.6200000001</v>
      </c>
      <c r="S34">
        <v>1110856</v>
      </c>
      <c r="T34">
        <v>2894.74</v>
      </c>
      <c r="V34">
        <v>2867171.5</v>
      </c>
      <c r="W34">
        <v>167050</v>
      </c>
      <c r="X34">
        <v>3162517.5</v>
      </c>
      <c r="Y34">
        <v>14700</v>
      </c>
      <c r="AA34">
        <v>2131341.29</v>
      </c>
      <c r="AB34">
        <v>329722.99</v>
      </c>
      <c r="AF34">
        <v>8994</v>
      </c>
    </row>
    <row r="35" spans="1:32" x14ac:dyDescent="0.25">
      <c r="A35" t="s">
        <v>2158</v>
      </c>
      <c r="B35">
        <v>1051262.51</v>
      </c>
      <c r="C35">
        <v>109408.3</v>
      </c>
      <c r="D35">
        <v>56787.519999999997</v>
      </c>
      <c r="E35">
        <v>454179.3</v>
      </c>
      <c r="F35">
        <v>470689.69</v>
      </c>
      <c r="H35">
        <v>3500</v>
      </c>
      <c r="I35">
        <v>66706.600000000006</v>
      </c>
      <c r="K35">
        <v>4837.93</v>
      </c>
      <c r="O35">
        <v>313338.63</v>
      </c>
      <c r="P35">
        <v>2024806.3999999999</v>
      </c>
      <c r="R35">
        <v>2393969.15</v>
      </c>
      <c r="S35">
        <v>142880</v>
      </c>
      <c r="T35">
        <v>2729.12</v>
      </c>
      <c r="V35">
        <v>1555056.3</v>
      </c>
      <c r="W35">
        <v>82800</v>
      </c>
      <c r="X35">
        <v>2457012.69</v>
      </c>
      <c r="Y35">
        <v>4000</v>
      </c>
      <c r="AA35">
        <v>1676761.16</v>
      </c>
      <c r="AB35">
        <v>246040.81</v>
      </c>
      <c r="AF35">
        <v>64482.15</v>
      </c>
    </row>
    <row r="36" spans="1:32" x14ac:dyDescent="0.25">
      <c r="A36" t="s">
        <v>2159</v>
      </c>
      <c r="B36">
        <v>2415311.5099999998</v>
      </c>
      <c r="C36">
        <v>30263.25</v>
      </c>
      <c r="D36">
        <v>49972.49</v>
      </c>
      <c r="E36">
        <v>53093.37</v>
      </c>
      <c r="F36">
        <v>706084.67</v>
      </c>
      <c r="H36">
        <v>0</v>
      </c>
      <c r="I36">
        <v>50576.480000000003</v>
      </c>
      <c r="K36">
        <v>2356.44</v>
      </c>
      <c r="O36">
        <v>322070.21999999997</v>
      </c>
      <c r="P36">
        <v>2381908.6800000002</v>
      </c>
      <c r="R36">
        <v>1666076.19</v>
      </c>
      <c r="S36">
        <v>974498</v>
      </c>
      <c r="T36">
        <v>4274.26</v>
      </c>
      <c r="V36">
        <v>1716620</v>
      </c>
      <c r="W36">
        <v>257504.25</v>
      </c>
      <c r="X36">
        <v>2247919</v>
      </c>
      <c r="Y36">
        <v>8340</v>
      </c>
      <c r="AA36">
        <v>1558311.71</v>
      </c>
      <c r="AB36">
        <v>242097.5</v>
      </c>
      <c r="AF36">
        <v>64491.02</v>
      </c>
    </row>
    <row r="37" spans="1:32" x14ac:dyDescent="0.25">
      <c r="A37" t="s">
        <v>2160</v>
      </c>
      <c r="B37">
        <v>1120642.3799999999</v>
      </c>
      <c r="C37">
        <v>15600</v>
      </c>
      <c r="D37">
        <v>69694.2</v>
      </c>
      <c r="E37">
        <v>477201.52</v>
      </c>
      <c r="F37">
        <v>693973.09</v>
      </c>
      <c r="H37">
        <v>0</v>
      </c>
      <c r="I37">
        <v>51335.360000000001</v>
      </c>
      <c r="K37">
        <v>3319.31</v>
      </c>
      <c r="O37">
        <v>-616710.37</v>
      </c>
      <c r="P37">
        <v>2692203.68</v>
      </c>
      <c r="R37">
        <v>1980556.96</v>
      </c>
      <c r="S37">
        <v>627334</v>
      </c>
      <c r="T37">
        <v>1985.2</v>
      </c>
      <c r="V37">
        <v>2901087.3</v>
      </c>
      <c r="W37">
        <v>123400</v>
      </c>
      <c r="X37">
        <v>3673131.3</v>
      </c>
      <c r="AA37">
        <v>1256858.94</v>
      </c>
      <c r="AB37">
        <v>279520.56</v>
      </c>
      <c r="AF37">
        <v>177889.45</v>
      </c>
    </row>
    <row r="38" spans="1:32" x14ac:dyDescent="0.25">
      <c r="A38" t="s">
        <v>2161</v>
      </c>
      <c r="B38">
        <v>673107.29</v>
      </c>
      <c r="C38">
        <v>15160</v>
      </c>
      <c r="D38">
        <v>164159.32999999999</v>
      </c>
      <c r="E38">
        <v>64692.41</v>
      </c>
      <c r="F38">
        <v>391456.18</v>
      </c>
      <c r="H38">
        <v>4500</v>
      </c>
      <c r="I38">
        <v>67465.78</v>
      </c>
      <c r="K38">
        <v>531</v>
      </c>
      <c r="O38">
        <v>589964.65</v>
      </c>
      <c r="P38">
        <v>288756.2</v>
      </c>
      <c r="R38">
        <v>1799079.66</v>
      </c>
      <c r="S38">
        <v>302778</v>
      </c>
      <c r="T38">
        <v>1022.37</v>
      </c>
      <c r="V38">
        <v>1019907</v>
      </c>
      <c r="W38">
        <v>104191.16</v>
      </c>
      <c r="X38">
        <v>1808822</v>
      </c>
      <c r="AA38">
        <v>876264.2</v>
      </c>
      <c r="AB38">
        <v>139382.37</v>
      </c>
      <c r="AF38">
        <v>45152.04</v>
      </c>
    </row>
    <row r="39" spans="1:32" x14ac:dyDescent="0.25">
      <c r="A39" t="s">
        <v>2162</v>
      </c>
      <c r="B39">
        <v>3612789.72</v>
      </c>
      <c r="C39">
        <v>40997</v>
      </c>
      <c r="D39">
        <v>193437.37</v>
      </c>
      <c r="E39">
        <v>-24699.74</v>
      </c>
      <c r="F39">
        <v>1010409.64</v>
      </c>
      <c r="H39">
        <v>0</v>
      </c>
      <c r="I39">
        <v>47709.03</v>
      </c>
      <c r="K39">
        <v>938.18</v>
      </c>
      <c r="M39">
        <v>60860</v>
      </c>
      <c r="O39">
        <v>586140.99</v>
      </c>
      <c r="P39">
        <v>3281518.85</v>
      </c>
      <c r="R39">
        <v>2843864.77</v>
      </c>
      <c r="T39">
        <v>7269.28</v>
      </c>
      <c r="V39">
        <v>2439374.79</v>
      </c>
      <c r="W39">
        <v>1525725.28</v>
      </c>
      <c r="X39">
        <v>3910195.3</v>
      </c>
      <c r="Y39">
        <v>8000</v>
      </c>
      <c r="AA39">
        <v>1517831.41</v>
      </c>
      <c r="AB39">
        <v>250157.67</v>
      </c>
      <c r="AD39">
        <v>274282.8</v>
      </c>
    </row>
    <row r="40" spans="1:32" x14ac:dyDescent="0.25">
      <c r="A40" t="s">
        <v>2163</v>
      </c>
      <c r="B40">
        <v>2336009.23</v>
      </c>
      <c r="C40">
        <v>25160.85</v>
      </c>
      <c r="D40">
        <v>116587.57</v>
      </c>
      <c r="E40">
        <v>421723.27</v>
      </c>
      <c r="F40">
        <v>432981.47</v>
      </c>
      <c r="H40">
        <v>3360</v>
      </c>
      <c r="I40">
        <v>49422</v>
      </c>
      <c r="K40">
        <v>0</v>
      </c>
      <c r="O40">
        <v>-1143158.78</v>
      </c>
      <c r="P40">
        <v>3750097.45</v>
      </c>
      <c r="R40">
        <v>2268556.3199999998</v>
      </c>
      <c r="S40">
        <v>913372.28</v>
      </c>
      <c r="T40">
        <v>3543.05</v>
      </c>
      <c r="V40">
        <v>2672026</v>
      </c>
      <c r="W40">
        <v>241867.49</v>
      </c>
      <c r="X40">
        <v>3264248</v>
      </c>
      <c r="Y40">
        <v>7426</v>
      </c>
      <c r="AA40">
        <v>1710883.67</v>
      </c>
      <c r="AB40">
        <v>233694.79</v>
      </c>
      <c r="AF40">
        <v>210370.96</v>
      </c>
    </row>
    <row r="41" spans="1:32" x14ac:dyDescent="0.25">
      <c r="A41" t="s">
        <v>2164</v>
      </c>
      <c r="B41">
        <v>1108897.6000000001</v>
      </c>
      <c r="C41">
        <v>9578.56</v>
      </c>
      <c r="D41">
        <v>170880.44</v>
      </c>
      <c r="E41">
        <v>523572.41</v>
      </c>
      <c r="F41">
        <v>290579.05</v>
      </c>
      <c r="H41">
        <v>16400</v>
      </c>
      <c r="I41">
        <v>62191.53</v>
      </c>
      <c r="K41">
        <v>7.23</v>
      </c>
      <c r="O41">
        <v>25870.61</v>
      </c>
      <c r="P41">
        <v>1851653.95</v>
      </c>
      <c r="R41">
        <v>1665007.03</v>
      </c>
      <c r="S41">
        <v>248095.5</v>
      </c>
      <c r="T41">
        <v>1874.62</v>
      </c>
      <c r="V41">
        <v>1871067.94</v>
      </c>
      <c r="W41">
        <v>151379.46</v>
      </c>
      <c r="X41">
        <v>2408182.94</v>
      </c>
      <c r="Y41">
        <v>1480</v>
      </c>
      <c r="Z41">
        <v>2780</v>
      </c>
      <c r="AA41">
        <v>1100393.73</v>
      </c>
      <c r="AB41">
        <v>216185.7</v>
      </c>
      <c r="AF41">
        <v>61017.440000000002</v>
      </c>
    </row>
    <row r="42" spans="1:32" x14ac:dyDescent="0.25">
      <c r="A42" t="s">
        <v>2165</v>
      </c>
      <c r="B42">
        <v>979495.05</v>
      </c>
      <c r="C42">
        <v>13147.97</v>
      </c>
      <c r="D42">
        <v>24560.21</v>
      </c>
      <c r="E42">
        <v>73109.09</v>
      </c>
      <c r="F42">
        <v>1109513.3999999999</v>
      </c>
      <c r="H42">
        <v>3000</v>
      </c>
      <c r="I42">
        <v>49324</v>
      </c>
      <c r="K42">
        <v>1858.67</v>
      </c>
      <c r="O42">
        <v>-828346.3</v>
      </c>
      <c r="P42">
        <v>1865771.67</v>
      </c>
      <c r="R42">
        <v>3076236.19</v>
      </c>
      <c r="S42">
        <v>767502</v>
      </c>
      <c r="T42">
        <v>1606.04</v>
      </c>
      <c r="V42">
        <v>550456</v>
      </c>
      <c r="W42">
        <v>153127.79</v>
      </c>
      <c r="X42">
        <v>1427980</v>
      </c>
      <c r="Z42">
        <v>3500</v>
      </c>
      <c r="AA42">
        <v>1782931.71</v>
      </c>
      <c r="AB42">
        <v>165360.99</v>
      </c>
      <c r="AF42">
        <v>60937.64</v>
      </c>
    </row>
    <row r="43" spans="1:32" x14ac:dyDescent="0.25">
      <c r="A43" t="s">
        <v>2166</v>
      </c>
      <c r="B43">
        <v>1186319.31</v>
      </c>
      <c r="C43">
        <v>5000</v>
      </c>
      <c r="D43">
        <v>49660.67</v>
      </c>
      <c r="E43">
        <v>438992.53</v>
      </c>
      <c r="F43">
        <v>251866.34</v>
      </c>
      <c r="H43">
        <v>39000</v>
      </c>
      <c r="I43">
        <v>29168</v>
      </c>
      <c r="K43">
        <v>1415</v>
      </c>
      <c r="O43">
        <v>497160.72</v>
      </c>
      <c r="P43">
        <v>1234901.48</v>
      </c>
      <c r="R43">
        <v>950418.7</v>
      </c>
      <c r="S43">
        <v>611658</v>
      </c>
      <c r="T43">
        <v>2156.0700000000002</v>
      </c>
      <c r="V43">
        <v>1067141</v>
      </c>
      <c r="W43">
        <v>202519.52</v>
      </c>
      <c r="X43">
        <v>1722349</v>
      </c>
      <c r="Y43">
        <v>8412</v>
      </c>
      <c r="Z43">
        <v>5438</v>
      </c>
      <c r="AA43">
        <v>753835.43</v>
      </c>
      <c r="AB43">
        <v>186902.95</v>
      </c>
      <c r="AF43">
        <v>26762.26</v>
      </c>
    </row>
    <row r="44" spans="1:32" x14ac:dyDescent="0.25">
      <c r="A44" t="s">
        <v>2167</v>
      </c>
      <c r="B44">
        <v>570856.02</v>
      </c>
      <c r="C44">
        <v>16480.599999999999</v>
      </c>
      <c r="D44">
        <v>70224.179999999993</v>
      </c>
      <c r="E44">
        <v>401486.39</v>
      </c>
      <c r="F44">
        <v>1272900.51</v>
      </c>
      <c r="H44">
        <v>10000</v>
      </c>
      <c r="I44">
        <v>42575</v>
      </c>
      <c r="K44">
        <v>4.95</v>
      </c>
      <c r="O44">
        <v>-720299.28</v>
      </c>
      <c r="P44">
        <v>2300894.7000000002</v>
      </c>
      <c r="R44">
        <v>2794868.13</v>
      </c>
      <c r="S44">
        <v>281486</v>
      </c>
      <c r="T44">
        <v>2179.5100000000002</v>
      </c>
      <c r="V44">
        <v>1260525</v>
      </c>
      <c r="W44">
        <v>251577.81</v>
      </c>
      <c r="X44">
        <v>1829570</v>
      </c>
      <c r="Y44">
        <v>9880</v>
      </c>
      <c r="AA44">
        <v>1649042.15</v>
      </c>
      <c r="AB44">
        <v>194042.67</v>
      </c>
      <c r="AF44">
        <v>209329.3</v>
      </c>
    </row>
    <row r="45" spans="1:32" x14ac:dyDescent="0.25">
      <c r="A45" t="s">
        <v>2168</v>
      </c>
      <c r="B45">
        <v>759589.22</v>
      </c>
      <c r="C45">
        <v>10821.8</v>
      </c>
      <c r="D45">
        <v>46119.33</v>
      </c>
      <c r="E45">
        <v>3470206.79</v>
      </c>
      <c r="F45">
        <v>513267.09</v>
      </c>
      <c r="H45">
        <v>16000</v>
      </c>
      <c r="I45">
        <v>36440.639999999999</v>
      </c>
      <c r="K45">
        <v>463.45</v>
      </c>
      <c r="O45">
        <v>984034.99</v>
      </c>
      <c r="P45">
        <v>4006426</v>
      </c>
      <c r="R45">
        <v>2012064.86</v>
      </c>
      <c r="S45">
        <v>101830</v>
      </c>
      <c r="T45">
        <v>2586.37</v>
      </c>
      <c r="V45">
        <v>1258794.1399999999</v>
      </c>
      <c r="W45">
        <v>130463.69</v>
      </c>
      <c r="X45">
        <v>2078082.14</v>
      </c>
      <c r="Z45">
        <v>4000</v>
      </c>
      <c r="AA45">
        <v>1204948.28</v>
      </c>
      <c r="AB45">
        <v>367844.69</v>
      </c>
      <c r="AE45">
        <v>71802.8</v>
      </c>
      <c r="AF45">
        <v>22422</v>
      </c>
    </row>
    <row r="46" spans="1:32" x14ac:dyDescent="0.25">
      <c r="A46" t="s">
        <v>2169</v>
      </c>
      <c r="B46">
        <v>536039.41</v>
      </c>
      <c r="C46">
        <v>358302.44</v>
      </c>
      <c r="D46">
        <v>211401.9</v>
      </c>
      <c r="E46">
        <v>4</v>
      </c>
      <c r="F46">
        <v>394214.88</v>
      </c>
      <c r="I46">
        <v>82794</v>
      </c>
      <c r="K46">
        <v>0</v>
      </c>
      <c r="O46">
        <v>-972541.37</v>
      </c>
      <c r="P46">
        <v>1895478.66</v>
      </c>
      <c r="R46">
        <v>1225348.22</v>
      </c>
      <c r="S46">
        <v>59200</v>
      </c>
      <c r="T46">
        <v>617.74</v>
      </c>
      <c r="V46">
        <v>1543616.3</v>
      </c>
      <c r="W46">
        <v>166800</v>
      </c>
      <c r="X46">
        <v>1847999.3</v>
      </c>
      <c r="Y46">
        <v>1920</v>
      </c>
      <c r="AA46">
        <v>641591.62</v>
      </c>
      <c r="AB46">
        <v>8270</v>
      </c>
      <c r="AF46">
        <v>1570</v>
      </c>
    </row>
    <row r="47" spans="1:32" x14ac:dyDescent="0.25">
      <c r="A47" t="s">
        <v>2170</v>
      </c>
      <c r="B47">
        <v>455506.65</v>
      </c>
      <c r="C47">
        <v>136592.20000000001</v>
      </c>
      <c r="D47">
        <v>54369.65</v>
      </c>
      <c r="E47">
        <v>465732.6</v>
      </c>
      <c r="F47">
        <v>332833.58</v>
      </c>
      <c r="H47">
        <v>1000</v>
      </c>
      <c r="I47">
        <v>74669.25</v>
      </c>
      <c r="K47">
        <v>1112.99</v>
      </c>
      <c r="O47">
        <v>-1685015.46</v>
      </c>
      <c r="P47">
        <v>2506199.65</v>
      </c>
      <c r="R47">
        <v>1903708.51</v>
      </c>
      <c r="S47">
        <v>786998</v>
      </c>
      <c r="T47">
        <v>1040.6099999999999</v>
      </c>
      <c r="V47">
        <v>2154338.92</v>
      </c>
      <c r="W47">
        <v>126006.69</v>
      </c>
      <c r="X47">
        <v>2457660.92</v>
      </c>
      <c r="Z47">
        <v>560</v>
      </c>
      <c r="AA47">
        <v>1734777.92</v>
      </c>
      <c r="AB47">
        <v>62094.2</v>
      </c>
      <c r="AF47">
        <v>169931.44</v>
      </c>
    </row>
    <row r="48" spans="1:32" x14ac:dyDescent="0.25">
      <c r="A48" t="s">
        <v>2171</v>
      </c>
      <c r="B48">
        <v>768922.14</v>
      </c>
      <c r="C48">
        <v>519590</v>
      </c>
      <c r="D48">
        <v>550094.85</v>
      </c>
      <c r="E48">
        <v>3</v>
      </c>
      <c r="F48">
        <v>157803.34</v>
      </c>
      <c r="H48">
        <v>10200</v>
      </c>
      <c r="I48">
        <v>93445</v>
      </c>
      <c r="K48">
        <v>11310</v>
      </c>
      <c r="O48">
        <v>-1703676.56</v>
      </c>
      <c r="P48">
        <v>1985151.03</v>
      </c>
      <c r="R48">
        <v>1948046.33</v>
      </c>
      <c r="S48">
        <v>777990</v>
      </c>
      <c r="T48">
        <v>34.68</v>
      </c>
      <c r="V48">
        <v>2664630.65</v>
      </c>
      <c r="W48">
        <v>362830</v>
      </c>
      <c r="X48">
        <v>3093403.15</v>
      </c>
      <c r="Z48">
        <v>5440</v>
      </c>
      <c r="AA48">
        <v>914209.65</v>
      </c>
      <c r="AB48">
        <v>128495</v>
      </c>
      <c r="AF48">
        <v>12000</v>
      </c>
    </row>
    <row r="49" spans="1:32" x14ac:dyDescent="0.25">
      <c r="A49" t="s">
        <v>2172</v>
      </c>
      <c r="B49">
        <v>438731.83</v>
      </c>
      <c r="C49">
        <v>77575.259999999995</v>
      </c>
      <c r="D49">
        <v>162352.24</v>
      </c>
      <c r="E49">
        <v>444845.02</v>
      </c>
      <c r="F49">
        <v>92075.01</v>
      </c>
      <c r="H49">
        <v>41800</v>
      </c>
      <c r="I49">
        <v>56399.5</v>
      </c>
      <c r="K49">
        <v>761.59</v>
      </c>
      <c r="M49">
        <v>250</v>
      </c>
      <c r="N49">
        <v>-1073643.94</v>
      </c>
      <c r="O49">
        <v>1824443.93</v>
      </c>
      <c r="Q49">
        <v>24155.32</v>
      </c>
      <c r="R49">
        <v>1055748.03</v>
      </c>
      <c r="S49">
        <v>788939.13</v>
      </c>
      <c r="T49">
        <v>712.47</v>
      </c>
      <c r="V49">
        <v>1033802</v>
      </c>
      <c r="W49">
        <v>569236.5</v>
      </c>
      <c r="X49">
        <v>1978385.38</v>
      </c>
      <c r="Z49">
        <v>9640</v>
      </c>
      <c r="AA49">
        <v>1013316.69</v>
      </c>
      <c r="AB49">
        <v>81527.78</v>
      </c>
      <c r="AF49">
        <v>24155.32</v>
      </c>
    </row>
    <row r="50" spans="1:32" x14ac:dyDescent="0.25">
      <c r="A50" t="s">
        <v>2173</v>
      </c>
      <c r="B50">
        <v>490954.49</v>
      </c>
      <c r="C50">
        <v>242059.14</v>
      </c>
      <c r="D50">
        <v>373334.73</v>
      </c>
      <c r="E50">
        <v>407592.15</v>
      </c>
      <c r="F50">
        <v>692784.42</v>
      </c>
      <c r="H50">
        <v>20200</v>
      </c>
      <c r="I50">
        <v>63395.63</v>
      </c>
      <c r="K50">
        <v>1894</v>
      </c>
      <c r="M50">
        <v>118506</v>
      </c>
      <c r="O50">
        <v>437098.83</v>
      </c>
      <c r="P50">
        <v>1260400.73</v>
      </c>
      <c r="R50">
        <v>1360405.19</v>
      </c>
      <c r="S50">
        <v>186956</v>
      </c>
      <c r="V50">
        <v>3227845</v>
      </c>
      <c r="X50">
        <v>3478374.36</v>
      </c>
      <c r="AA50">
        <v>925147.02</v>
      </c>
      <c r="AB50">
        <v>64228.9</v>
      </c>
      <c r="AF50">
        <v>2226.17</v>
      </c>
    </row>
    <row r="51" spans="1:32" x14ac:dyDescent="0.25">
      <c r="A51" t="s">
        <v>2174</v>
      </c>
      <c r="B51">
        <v>658397.49</v>
      </c>
      <c r="C51">
        <v>780181.19</v>
      </c>
      <c r="D51">
        <v>211402.32</v>
      </c>
      <c r="E51">
        <v>3</v>
      </c>
      <c r="F51">
        <v>244547.24</v>
      </c>
      <c r="H51">
        <v>3000</v>
      </c>
      <c r="I51">
        <v>36457.15</v>
      </c>
      <c r="K51">
        <v>1957.88</v>
      </c>
      <c r="M51">
        <v>50</v>
      </c>
      <c r="O51">
        <v>826049.55</v>
      </c>
      <c r="R51">
        <v>1769120.5</v>
      </c>
      <c r="S51">
        <v>401052</v>
      </c>
      <c r="T51">
        <v>528.66999999999996</v>
      </c>
      <c r="U51">
        <v>350</v>
      </c>
      <c r="V51">
        <v>1331800</v>
      </c>
      <c r="W51">
        <v>141200</v>
      </c>
      <c r="X51">
        <v>1905072.1</v>
      </c>
      <c r="Y51">
        <v>1680</v>
      </c>
      <c r="AA51">
        <v>665113.81000000006</v>
      </c>
      <c r="AB51">
        <v>43896.7</v>
      </c>
      <c r="AE51">
        <v>350</v>
      </c>
      <c r="AF51">
        <v>921.9</v>
      </c>
    </row>
    <row r="52" spans="1:32" x14ac:dyDescent="0.25">
      <c r="A52" t="s">
        <v>2175</v>
      </c>
      <c r="B52">
        <v>334122.95</v>
      </c>
      <c r="C52">
        <v>156265.16</v>
      </c>
      <c r="D52">
        <v>114020.17</v>
      </c>
      <c r="E52">
        <v>777500.96</v>
      </c>
      <c r="F52">
        <v>466932.04</v>
      </c>
      <c r="I52">
        <v>50325.5</v>
      </c>
      <c r="O52">
        <v>-371965.77</v>
      </c>
      <c r="P52">
        <v>1936400.69</v>
      </c>
      <c r="R52">
        <v>1916976.86</v>
      </c>
      <c r="V52">
        <v>792200</v>
      </c>
      <c r="X52">
        <v>1117300</v>
      </c>
      <c r="Z52">
        <v>14984</v>
      </c>
      <c r="AA52">
        <v>1217487.3999999999</v>
      </c>
      <c r="AB52">
        <v>125324.6</v>
      </c>
    </row>
    <row r="53" spans="1:32" x14ac:dyDescent="0.25">
      <c r="A53" t="s">
        <v>2176</v>
      </c>
      <c r="B53">
        <v>2055325.74</v>
      </c>
      <c r="C53">
        <v>133600</v>
      </c>
      <c r="D53">
        <v>574025.34</v>
      </c>
      <c r="E53">
        <v>-6855.95</v>
      </c>
      <c r="F53">
        <v>307426.05</v>
      </c>
      <c r="H53">
        <v>3000</v>
      </c>
      <c r="I53">
        <v>147351.45000000001</v>
      </c>
      <c r="K53">
        <v>1751.99</v>
      </c>
      <c r="N53">
        <v>560218.99</v>
      </c>
      <c r="O53">
        <v>-503376.91</v>
      </c>
      <c r="P53">
        <v>1262941.0900000001</v>
      </c>
      <c r="R53">
        <v>3227029.15</v>
      </c>
      <c r="S53">
        <v>854734</v>
      </c>
      <c r="T53">
        <v>2707.33</v>
      </c>
      <c r="V53">
        <v>2968100</v>
      </c>
      <c r="W53">
        <v>221600</v>
      </c>
      <c r="X53">
        <v>3678561.96</v>
      </c>
      <c r="Y53">
        <v>16150</v>
      </c>
      <c r="AA53">
        <v>1952176.71</v>
      </c>
      <c r="AB53">
        <v>25647.24</v>
      </c>
      <c r="AF53">
        <v>10000</v>
      </c>
    </row>
    <row r="54" spans="1:32" x14ac:dyDescent="0.25">
      <c r="A54" t="s">
        <v>2177</v>
      </c>
      <c r="B54">
        <v>425970.56</v>
      </c>
      <c r="C54">
        <v>185711.49</v>
      </c>
      <c r="D54">
        <v>83498.62</v>
      </c>
      <c r="E54">
        <v>146342.74</v>
      </c>
      <c r="F54">
        <v>610606.86</v>
      </c>
      <c r="H54">
        <v>3500</v>
      </c>
      <c r="I54">
        <v>149907</v>
      </c>
      <c r="K54">
        <v>2162</v>
      </c>
      <c r="O54">
        <v>-634023.07999999996</v>
      </c>
      <c r="P54">
        <v>1603718.32</v>
      </c>
      <c r="R54">
        <v>1549645.8</v>
      </c>
      <c r="S54">
        <v>304998</v>
      </c>
      <c r="T54">
        <v>575.24</v>
      </c>
      <c r="W54">
        <v>2402330</v>
      </c>
      <c r="X54">
        <v>2853103</v>
      </c>
      <c r="Z54">
        <v>46988</v>
      </c>
      <c r="AA54">
        <v>945122.01</v>
      </c>
      <c r="AB54">
        <v>85470</v>
      </c>
    </row>
    <row r="55" spans="1:32" x14ac:dyDescent="0.25">
      <c r="A55" t="s">
        <v>2178</v>
      </c>
      <c r="B55">
        <v>1023697.79</v>
      </c>
      <c r="C55">
        <v>346368.66</v>
      </c>
      <c r="D55">
        <v>633717.11</v>
      </c>
      <c r="E55">
        <v>-125871.38</v>
      </c>
      <c r="F55">
        <v>256238.62</v>
      </c>
      <c r="I55">
        <v>100552.5</v>
      </c>
      <c r="K55">
        <v>0</v>
      </c>
      <c r="M55">
        <v>99034</v>
      </c>
      <c r="O55">
        <v>-1788289.16</v>
      </c>
      <c r="P55">
        <v>2378594.3199999998</v>
      </c>
      <c r="R55">
        <v>2250148.36</v>
      </c>
      <c r="S55">
        <v>753100</v>
      </c>
      <c r="T55">
        <v>1340.09</v>
      </c>
      <c r="V55">
        <v>1690674.5</v>
      </c>
      <c r="X55">
        <v>2045395.5</v>
      </c>
      <c r="Y55">
        <v>12722</v>
      </c>
      <c r="Z55">
        <v>4760</v>
      </c>
      <c r="AA55">
        <v>1119342.6100000001</v>
      </c>
      <c r="AB55">
        <v>118353.7</v>
      </c>
      <c r="AC55">
        <v>50430</v>
      </c>
    </row>
    <row r="56" spans="1:32" x14ac:dyDescent="0.25">
      <c r="A56" t="s">
        <v>2179</v>
      </c>
      <c r="B56">
        <v>355720.49</v>
      </c>
      <c r="C56">
        <v>146729.76</v>
      </c>
      <c r="D56">
        <v>534673.71</v>
      </c>
      <c r="E56">
        <v>1497939.96</v>
      </c>
      <c r="F56">
        <v>221907.12</v>
      </c>
      <c r="H56">
        <v>15000</v>
      </c>
      <c r="I56">
        <v>227506.51</v>
      </c>
      <c r="J56">
        <v>5095</v>
      </c>
      <c r="K56">
        <v>943</v>
      </c>
      <c r="M56">
        <v>5820</v>
      </c>
      <c r="O56">
        <v>-2466118.14</v>
      </c>
      <c r="P56">
        <v>4446748.38</v>
      </c>
      <c r="R56">
        <v>997484.54</v>
      </c>
      <c r="S56">
        <v>687768</v>
      </c>
      <c r="T56">
        <v>557.23</v>
      </c>
      <c r="V56">
        <v>2031785</v>
      </c>
      <c r="W56">
        <v>62150</v>
      </c>
      <c r="X56">
        <v>2355563</v>
      </c>
      <c r="Y56">
        <v>6660</v>
      </c>
      <c r="AA56">
        <v>845266.94</v>
      </c>
      <c r="AB56">
        <v>46500</v>
      </c>
      <c r="AF56">
        <v>3778.54</v>
      </c>
    </row>
    <row r="57" spans="1:32" x14ac:dyDescent="0.25">
      <c r="A57" t="s">
        <v>2180</v>
      </c>
      <c r="B57">
        <v>2726476.63</v>
      </c>
      <c r="C57">
        <v>809083.65</v>
      </c>
      <c r="D57">
        <v>158868.9</v>
      </c>
      <c r="E57">
        <v>717504.06</v>
      </c>
      <c r="F57">
        <v>753335.63</v>
      </c>
      <c r="H57">
        <v>8590.7000000000007</v>
      </c>
      <c r="I57">
        <v>295035.81</v>
      </c>
      <c r="K57">
        <v>7993.03</v>
      </c>
      <c r="M57">
        <v>1083704</v>
      </c>
      <c r="O57">
        <v>3477828.38</v>
      </c>
      <c r="P57">
        <v>2222830.41</v>
      </c>
      <c r="R57">
        <v>2487864.3199999998</v>
      </c>
      <c r="S57">
        <v>205755</v>
      </c>
      <c r="T57">
        <v>6920.8</v>
      </c>
      <c r="V57">
        <v>832580</v>
      </c>
      <c r="W57">
        <v>34500</v>
      </c>
      <c r="X57">
        <v>1991813.64</v>
      </c>
      <c r="Y57">
        <v>16222</v>
      </c>
      <c r="AA57">
        <v>2729170.89</v>
      </c>
      <c r="AB57">
        <v>282627.05</v>
      </c>
      <c r="AF57">
        <v>478500</v>
      </c>
    </row>
    <row r="58" spans="1:32" x14ac:dyDescent="0.25">
      <c r="A58" t="s">
        <v>2181</v>
      </c>
      <c r="B58">
        <v>2866118.73</v>
      </c>
      <c r="C58">
        <v>383534.61</v>
      </c>
      <c r="D58">
        <v>99505.29</v>
      </c>
      <c r="E58">
        <v>1916132.56</v>
      </c>
      <c r="F58">
        <v>3644581.47</v>
      </c>
      <c r="G58">
        <v>9900</v>
      </c>
      <c r="H58">
        <v>55500</v>
      </c>
      <c r="I58">
        <v>90730.32</v>
      </c>
      <c r="K58">
        <v>11827.29</v>
      </c>
      <c r="O58">
        <v>1464160.8</v>
      </c>
      <c r="P58">
        <v>7696912.6699999999</v>
      </c>
      <c r="R58">
        <v>3106183.26</v>
      </c>
      <c r="S58">
        <v>2476960</v>
      </c>
      <c r="T58">
        <v>10628.79</v>
      </c>
      <c r="V58">
        <v>3854410</v>
      </c>
      <c r="W58">
        <v>180000</v>
      </c>
      <c r="X58">
        <v>4256686</v>
      </c>
      <c r="Y58">
        <v>273326</v>
      </c>
      <c r="AA58">
        <v>5343709.7699999996</v>
      </c>
      <c r="AB58">
        <v>153818.70000000001</v>
      </c>
    </row>
    <row r="59" spans="1:32" x14ac:dyDescent="0.25">
      <c r="A59" t="s">
        <v>2182</v>
      </c>
      <c r="B59">
        <v>2064811.55</v>
      </c>
      <c r="C59">
        <v>863646.39</v>
      </c>
      <c r="D59">
        <v>702201.31</v>
      </c>
      <c r="E59">
        <v>192925.62</v>
      </c>
      <c r="F59">
        <v>777240.27</v>
      </c>
      <c r="I59">
        <v>563225.06000000006</v>
      </c>
      <c r="K59">
        <v>350</v>
      </c>
      <c r="O59">
        <v>2155633.0699999998</v>
      </c>
      <c r="P59">
        <v>2082375.6799999999</v>
      </c>
      <c r="R59">
        <v>1431593.54</v>
      </c>
      <c r="S59">
        <v>306630</v>
      </c>
      <c r="T59">
        <v>5997.99</v>
      </c>
      <c r="V59">
        <v>656115</v>
      </c>
      <c r="X59">
        <v>1225419</v>
      </c>
      <c r="Y59">
        <v>5242</v>
      </c>
      <c r="AA59">
        <v>1155023.46</v>
      </c>
      <c r="AB59">
        <v>215410.74</v>
      </c>
    </row>
    <row r="60" spans="1:32" x14ac:dyDescent="0.25">
      <c r="A60" t="s">
        <v>2183</v>
      </c>
      <c r="B60">
        <v>573392.81999999995</v>
      </c>
      <c r="C60">
        <v>313604.59000000003</v>
      </c>
      <c r="D60">
        <v>91778.82</v>
      </c>
      <c r="E60">
        <v>3856</v>
      </c>
      <c r="F60">
        <v>1032925.08</v>
      </c>
      <c r="H60">
        <v>5500</v>
      </c>
      <c r="I60">
        <v>44975.48</v>
      </c>
      <c r="K60">
        <v>2021.11</v>
      </c>
      <c r="N60">
        <v>1121351.25</v>
      </c>
      <c r="O60">
        <v>166172.76</v>
      </c>
      <c r="P60">
        <v>817347.69</v>
      </c>
      <c r="R60">
        <v>1285639.71</v>
      </c>
      <c r="S60">
        <v>308840</v>
      </c>
      <c r="T60">
        <v>1767.39</v>
      </c>
      <c r="V60">
        <v>1787900</v>
      </c>
      <c r="W60">
        <v>114100</v>
      </c>
      <c r="X60">
        <v>2103119</v>
      </c>
      <c r="Y60">
        <v>5642</v>
      </c>
      <c r="AA60">
        <v>1240168.31</v>
      </c>
      <c r="AB60">
        <v>290528.77</v>
      </c>
      <c r="AE60">
        <v>600</v>
      </c>
    </row>
    <row r="61" spans="1:32" x14ac:dyDescent="0.25">
      <c r="A61" t="s">
        <v>2184</v>
      </c>
      <c r="B61">
        <v>1837741.35</v>
      </c>
      <c r="C61">
        <v>847065.49</v>
      </c>
      <c r="D61">
        <v>93691</v>
      </c>
      <c r="E61">
        <v>58788.98</v>
      </c>
      <c r="F61">
        <v>649308.49</v>
      </c>
      <c r="H61">
        <v>4754</v>
      </c>
      <c r="I61">
        <v>52271.44</v>
      </c>
      <c r="K61">
        <v>6468.71</v>
      </c>
      <c r="O61">
        <v>2148031.5299999998</v>
      </c>
      <c r="P61">
        <v>1799262.21</v>
      </c>
      <c r="R61">
        <v>2053799.8</v>
      </c>
      <c r="S61">
        <v>553437</v>
      </c>
      <c r="T61">
        <v>4391.79</v>
      </c>
      <c r="V61">
        <v>1527160</v>
      </c>
      <c r="W61">
        <v>192000</v>
      </c>
      <c r="X61">
        <v>2253940.2799999998</v>
      </c>
      <c r="Y61">
        <v>10400</v>
      </c>
      <c r="Z61">
        <v>9194</v>
      </c>
      <c r="AA61">
        <v>2353653.59</v>
      </c>
      <c r="AB61">
        <v>119793.3</v>
      </c>
      <c r="AF61">
        <v>108000</v>
      </c>
    </row>
    <row r="62" spans="1:32" x14ac:dyDescent="0.25">
      <c r="A62" t="s">
        <v>2185</v>
      </c>
      <c r="B62">
        <v>1257715.8700000001</v>
      </c>
      <c r="C62">
        <v>3166085.55</v>
      </c>
      <c r="D62">
        <v>206775.32</v>
      </c>
      <c r="E62">
        <v>300653.99</v>
      </c>
      <c r="F62">
        <v>1118120.8799999999</v>
      </c>
      <c r="H62">
        <v>16500</v>
      </c>
      <c r="I62">
        <v>312389.5</v>
      </c>
      <c r="K62">
        <v>7642.16</v>
      </c>
      <c r="O62">
        <v>1438043.64</v>
      </c>
      <c r="P62">
        <v>2590732.39</v>
      </c>
      <c r="R62">
        <v>3459883.03</v>
      </c>
      <c r="S62">
        <v>770283</v>
      </c>
      <c r="T62">
        <v>2568.04</v>
      </c>
      <c r="V62">
        <v>2529590</v>
      </c>
      <c r="X62">
        <v>2855217</v>
      </c>
      <c r="Y62">
        <v>9374.92</v>
      </c>
      <c r="AA62">
        <v>2165889.0299999998</v>
      </c>
      <c r="AB62">
        <v>47799.199999999997</v>
      </c>
    </row>
    <row r="63" spans="1:32" x14ac:dyDescent="0.25">
      <c r="A63" t="s">
        <v>2186</v>
      </c>
      <c r="B63">
        <v>2343945.63</v>
      </c>
      <c r="C63">
        <v>16008.53</v>
      </c>
      <c r="D63">
        <v>34088.99</v>
      </c>
      <c r="E63">
        <v>519084.44</v>
      </c>
      <c r="F63">
        <v>1027434.08</v>
      </c>
      <c r="H63">
        <v>4900</v>
      </c>
      <c r="I63">
        <v>48741.9</v>
      </c>
      <c r="K63">
        <v>3707.58</v>
      </c>
      <c r="O63">
        <v>731408.64</v>
      </c>
      <c r="P63">
        <v>2642678.98</v>
      </c>
      <c r="R63">
        <v>2201174.5099999998</v>
      </c>
      <c r="T63">
        <v>4301.87</v>
      </c>
      <c r="V63">
        <v>1919790</v>
      </c>
      <c r="W63">
        <v>153600</v>
      </c>
      <c r="X63">
        <v>2105189</v>
      </c>
      <c r="Y63">
        <v>3490</v>
      </c>
      <c r="Z63">
        <v>6812</v>
      </c>
      <c r="AA63">
        <v>1138052.83</v>
      </c>
      <c r="AB63">
        <v>380164.08</v>
      </c>
      <c r="AD63">
        <v>111033.9</v>
      </c>
      <c r="AF63">
        <v>25000</v>
      </c>
    </row>
    <row r="64" spans="1:32" x14ac:dyDescent="0.25">
      <c r="A64" t="s">
        <v>2187</v>
      </c>
      <c r="B64">
        <v>1561216.96</v>
      </c>
      <c r="C64">
        <v>53982.21</v>
      </c>
      <c r="D64">
        <v>115123.89</v>
      </c>
      <c r="E64">
        <v>343999</v>
      </c>
      <c r="F64">
        <v>1176357.1599999999</v>
      </c>
      <c r="H64">
        <v>3500</v>
      </c>
      <c r="I64">
        <v>196100.26</v>
      </c>
      <c r="K64">
        <v>7092.82</v>
      </c>
      <c r="O64">
        <v>15840</v>
      </c>
      <c r="P64">
        <v>2996104.65</v>
      </c>
      <c r="R64">
        <v>1315928.51</v>
      </c>
      <c r="S64">
        <v>765746</v>
      </c>
      <c r="T64">
        <v>3445.71</v>
      </c>
      <c r="V64">
        <v>2053305</v>
      </c>
      <c r="W64">
        <v>193000</v>
      </c>
      <c r="X64">
        <v>2347818</v>
      </c>
      <c r="Y64">
        <v>5742</v>
      </c>
      <c r="AA64">
        <v>1642493.26</v>
      </c>
      <c r="AB64">
        <v>97210</v>
      </c>
      <c r="AD64">
        <v>206120.47</v>
      </c>
    </row>
    <row r="65" spans="1:32" x14ac:dyDescent="0.25">
      <c r="A65" t="s">
        <v>2188</v>
      </c>
      <c r="B65">
        <v>831477.38</v>
      </c>
      <c r="C65">
        <v>33301.339999999997</v>
      </c>
      <c r="D65">
        <v>155696.51999999999</v>
      </c>
      <c r="E65">
        <v>1026575.01</v>
      </c>
      <c r="F65">
        <v>814889.02</v>
      </c>
      <c r="H65">
        <v>680</v>
      </c>
      <c r="I65">
        <v>174818.36</v>
      </c>
      <c r="K65">
        <v>12468.91</v>
      </c>
      <c r="O65">
        <v>-808967.66</v>
      </c>
      <c r="P65">
        <v>3470807.24</v>
      </c>
      <c r="R65">
        <v>1320191.6299999999</v>
      </c>
      <c r="S65">
        <v>107847</v>
      </c>
      <c r="T65">
        <v>1651.84</v>
      </c>
      <c r="V65">
        <v>1719885</v>
      </c>
      <c r="W65">
        <v>291584.5</v>
      </c>
      <c r="X65">
        <v>2261320</v>
      </c>
      <c r="AA65">
        <v>1109347.55</v>
      </c>
      <c r="AB65">
        <v>58360</v>
      </c>
    </row>
    <row r="66" spans="1:32" x14ac:dyDescent="0.25">
      <c r="A66" t="s">
        <v>2189</v>
      </c>
      <c r="B66">
        <v>1097699.0900000001</v>
      </c>
      <c r="C66">
        <v>1805250.49</v>
      </c>
      <c r="D66">
        <v>90299.35</v>
      </c>
      <c r="E66">
        <v>106006.56</v>
      </c>
      <c r="F66">
        <v>1276868.8700000001</v>
      </c>
      <c r="H66">
        <v>107990</v>
      </c>
      <c r="I66">
        <v>106382.04</v>
      </c>
      <c r="K66">
        <v>7564.04</v>
      </c>
      <c r="M66">
        <v>1277294</v>
      </c>
      <c r="N66">
        <v>1000</v>
      </c>
      <c r="O66">
        <v>2026628.6</v>
      </c>
      <c r="P66">
        <v>1569595.32</v>
      </c>
      <c r="R66">
        <v>1461528.54</v>
      </c>
      <c r="S66">
        <v>157100</v>
      </c>
      <c r="T66">
        <v>746.54</v>
      </c>
      <c r="V66">
        <v>723135</v>
      </c>
      <c r="W66">
        <v>500</v>
      </c>
      <c r="X66">
        <v>1291012</v>
      </c>
      <c r="Y66">
        <v>7000</v>
      </c>
      <c r="AA66">
        <v>1556827.84</v>
      </c>
      <c r="AB66">
        <v>190179.88</v>
      </c>
      <c r="AF66">
        <v>18320</v>
      </c>
    </row>
    <row r="67" spans="1:32" x14ac:dyDescent="0.25">
      <c r="A67" t="s">
        <v>2190</v>
      </c>
      <c r="B67">
        <v>1103059.81</v>
      </c>
      <c r="C67">
        <v>645867.99</v>
      </c>
      <c r="D67">
        <v>758942.68</v>
      </c>
      <c r="E67">
        <v>585037.48</v>
      </c>
      <c r="F67">
        <v>828299.38</v>
      </c>
      <c r="H67">
        <v>21930</v>
      </c>
      <c r="I67">
        <v>135607.37</v>
      </c>
      <c r="K67">
        <v>3971.47</v>
      </c>
      <c r="M67">
        <v>883765.7</v>
      </c>
      <c r="O67">
        <v>2367289.0699999998</v>
      </c>
      <c r="P67">
        <v>934454.85</v>
      </c>
      <c r="R67">
        <v>1503814.72</v>
      </c>
      <c r="V67">
        <v>1731660</v>
      </c>
      <c r="W67">
        <v>295127.84999999998</v>
      </c>
      <c r="X67">
        <v>2175658</v>
      </c>
      <c r="Y67">
        <v>4060</v>
      </c>
      <c r="AA67">
        <v>1769071.55</v>
      </c>
      <c r="AB67">
        <v>7624.14</v>
      </c>
    </row>
    <row r="68" spans="1:32" x14ac:dyDescent="0.25">
      <c r="A68" t="s">
        <v>2191</v>
      </c>
      <c r="B68">
        <v>604212.61</v>
      </c>
      <c r="C68">
        <v>1124857.18</v>
      </c>
      <c r="D68">
        <v>111137.07</v>
      </c>
      <c r="E68">
        <v>2055.5700000000002</v>
      </c>
      <c r="F68">
        <v>1113165.79</v>
      </c>
      <c r="H68">
        <v>2500</v>
      </c>
      <c r="I68">
        <v>35880</v>
      </c>
      <c r="K68">
        <v>4392.6499999999996</v>
      </c>
      <c r="M68">
        <v>353828</v>
      </c>
      <c r="O68">
        <v>921518.57</v>
      </c>
      <c r="P68">
        <v>1881601.57</v>
      </c>
      <c r="R68">
        <v>1792650.28</v>
      </c>
      <c r="T68">
        <v>2589.79</v>
      </c>
      <c r="V68">
        <v>1454704.03</v>
      </c>
      <c r="W68">
        <v>163000</v>
      </c>
      <c r="X68">
        <v>1873805.03</v>
      </c>
      <c r="AA68">
        <v>1583086.08</v>
      </c>
      <c r="AB68">
        <v>200345.56</v>
      </c>
    </row>
    <row r="69" spans="1:32" x14ac:dyDescent="0.25">
      <c r="A69" t="s">
        <v>2192</v>
      </c>
      <c r="B69">
        <v>1407549.62</v>
      </c>
      <c r="C69">
        <v>230789.23</v>
      </c>
      <c r="D69">
        <v>44459.64</v>
      </c>
      <c r="E69">
        <v>8</v>
      </c>
      <c r="F69">
        <v>462231.89</v>
      </c>
      <c r="H69">
        <v>5500</v>
      </c>
      <c r="I69">
        <v>66090.69</v>
      </c>
      <c r="K69">
        <v>569</v>
      </c>
      <c r="O69">
        <v>-777739.35</v>
      </c>
      <c r="P69">
        <v>2618687.59</v>
      </c>
      <c r="R69">
        <v>1267170.33</v>
      </c>
      <c r="S69">
        <v>83530</v>
      </c>
      <c r="T69">
        <v>2320.1799999999998</v>
      </c>
      <c r="V69">
        <v>797200</v>
      </c>
      <c r="W69">
        <v>93000</v>
      </c>
      <c r="X69">
        <v>1213439</v>
      </c>
      <c r="AA69">
        <v>618333.43000000005</v>
      </c>
      <c r="AB69">
        <v>174917.63</v>
      </c>
      <c r="AF69">
        <v>4600</v>
      </c>
    </row>
    <row r="70" spans="1:32" x14ac:dyDescent="0.25">
      <c r="A70" t="s">
        <v>2193</v>
      </c>
      <c r="B70">
        <v>234413.32</v>
      </c>
      <c r="C70">
        <v>831108.94</v>
      </c>
      <c r="D70">
        <v>37786.089999999997</v>
      </c>
      <c r="E70">
        <v>6204.18</v>
      </c>
      <c r="F70">
        <v>513234.77</v>
      </c>
      <c r="H70">
        <v>4000</v>
      </c>
      <c r="I70">
        <v>63747.44</v>
      </c>
      <c r="K70">
        <v>2027.56</v>
      </c>
      <c r="M70">
        <v>634756</v>
      </c>
      <c r="O70">
        <v>-986997.98</v>
      </c>
      <c r="P70">
        <v>2255161.35</v>
      </c>
      <c r="R70">
        <v>1137438.82</v>
      </c>
      <c r="S70">
        <v>350380</v>
      </c>
      <c r="T70">
        <v>1532.97</v>
      </c>
      <c r="V70">
        <v>1405865</v>
      </c>
      <c r="W70">
        <v>101900</v>
      </c>
      <c r="X70">
        <v>1690993</v>
      </c>
      <c r="AA70">
        <v>1434259.11</v>
      </c>
      <c r="AB70">
        <v>221811.75</v>
      </c>
    </row>
    <row r="71" spans="1:32" x14ac:dyDescent="0.25">
      <c r="A71" t="s">
        <v>2194</v>
      </c>
      <c r="B71">
        <v>1223768.55</v>
      </c>
      <c r="C71">
        <v>2702506.56</v>
      </c>
      <c r="D71">
        <v>125853.1</v>
      </c>
      <c r="E71">
        <v>277025.49</v>
      </c>
      <c r="F71">
        <v>2899157.44</v>
      </c>
      <c r="H71">
        <v>3000</v>
      </c>
      <c r="I71">
        <v>167462.76999999999</v>
      </c>
      <c r="K71">
        <v>11612.26</v>
      </c>
      <c r="M71">
        <v>1446754</v>
      </c>
      <c r="O71">
        <v>4383097.9000000004</v>
      </c>
      <c r="P71">
        <v>2065017.96</v>
      </c>
      <c r="R71">
        <v>2307167.44</v>
      </c>
      <c r="T71">
        <v>3231.76</v>
      </c>
      <c r="V71">
        <v>1002020</v>
      </c>
      <c r="X71">
        <v>2144212</v>
      </c>
      <c r="AA71">
        <v>1903659.75</v>
      </c>
      <c r="AB71">
        <v>113181.2</v>
      </c>
    </row>
    <row r="72" spans="1:32" x14ac:dyDescent="0.25">
      <c r="A72" t="s">
        <v>2195</v>
      </c>
      <c r="B72">
        <v>1989967.23</v>
      </c>
      <c r="C72">
        <v>992650.98</v>
      </c>
      <c r="D72">
        <v>477414.38</v>
      </c>
      <c r="E72">
        <v>291664.8</v>
      </c>
      <c r="F72">
        <v>937818.84</v>
      </c>
      <c r="H72">
        <v>10499.9</v>
      </c>
      <c r="I72">
        <v>381416.49</v>
      </c>
      <c r="K72">
        <v>9612.43</v>
      </c>
      <c r="M72">
        <v>62400.01</v>
      </c>
      <c r="O72">
        <v>2725491.93</v>
      </c>
      <c r="P72">
        <v>2127187.88</v>
      </c>
      <c r="R72">
        <v>1600812.89</v>
      </c>
      <c r="S72">
        <v>23100</v>
      </c>
      <c r="T72">
        <v>5619.28</v>
      </c>
      <c r="V72">
        <v>968028.3</v>
      </c>
      <c r="X72">
        <v>1711949.23</v>
      </c>
      <c r="Y72">
        <v>22496</v>
      </c>
      <c r="AA72">
        <v>1426823.07</v>
      </c>
      <c r="AB72">
        <v>62649.35</v>
      </c>
      <c r="AF72">
        <v>735.23</v>
      </c>
    </row>
    <row r="73" spans="1:32" x14ac:dyDescent="0.25">
      <c r="A73" t="s">
        <v>2196</v>
      </c>
      <c r="B73">
        <v>1224331.26</v>
      </c>
      <c r="C73">
        <v>513150.7</v>
      </c>
      <c r="D73">
        <v>98630.01</v>
      </c>
      <c r="E73">
        <v>108939.92</v>
      </c>
      <c r="F73">
        <v>341049.55</v>
      </c>
      <c r="H73">
        <v>24300</v>
      </c>
      <c r="I73">
        <v>45478.44</v>
      </c>
      <c r="K73">
        <v>5220.9799999999996</v>
      </c>
      <c r="M73">
        <v>644084</v>
      </c>
      <c r="O73">
        <v>-1610598.13</v>
      </c>
      <c r="P73">
        <v>3692657.78</v>
      </c>
      <c r="R73">
        <v>994198.27</v>
      </c>
      <c r="S73">
        <v>427022</v>
      </c>
      <c r="T73">
        <v>3542.92</v>
      </c>
      <c r="V73">
        <v>2403244.2999999998</v>
      </c>
      <c r="W73">
        <v>144000</v>
      </c>
      <c r="X73">
        <v>2829750.3</v>
      </c>
      <c r="AA73">
        <v>1332374.24</v>
      </c>
      <c r="AB73">
        <v>324924.58</v>
      </c>
    </row>
    <row r="74" spans="1:32" x14ac:dyDescent="0.25">
      <c r="A74" t="s">
        <v>2197</v>
      </c>
      <c r="B74">
        <v>895761.19</v>
      </c>
      <c r="C74">
        <v>147809</v>
      </c>
      <c r="D74">
        <v>400633.38</v>
      </c>
      <c r="E74">
        <v>1355980.92</v>
      </c>
      <c r="F74">
        <v>496091.26</v>
      </c>
      <c r="I74">
        <v>70763</v>
      </c>
      <c r="K74">
        <v>373.3</v>
      </c>
      <c r="O74">
        <v>742453.58</v>
      </c>
      <c r="P74">
        <v>2241713.0099999998</v>
      </c>
      <c r="R74">
        <v>1749208.93</v>
      </c>
      <c r="S74">
        <v>778730</v>
      </c>
      <c r="T74">
        <v>3095.93</v>
      </c>
      <c r="V74">
        <v>1289610</v>
      </c>
      <c r="W74">
        <v>197730</v>
      </c>
      <c r="X74">
        <v>1936965</v>
      </c>
      <c r="Z74">
        <v>5640</v>
      </c>
      <c r="AA74">
        <v>1489389.29</v>
      </c>
      <c r="AB74">
        <v>345407.71</v>
      </c>
    </row>
    <row r="75" spans="1:32" x14ac:dyDescent="0.25">
      <c r="A75" t="s">
        <v>2198</v>
      </c>
      <c r="B75">
        <v>602376.32999999996</v>
      </c>
      <c r="C75">
        <v>387524</v>
      </c>
      <c r="D75">
        <v>47410.04</v>
      </c>
      <c r="E75">
        <v>465040.26</v>
      </c>
      <c r="F75">
        <v>304506.46000000002</v>
      </c>
      <c r="H75">
        <v>4500</v>
      </c>
      <c r="I75">
        <v>53931.6</v>
      </c>
      <c r="J75">
        <v>162000</v>
      </c>
      <c r="K75">
        <v>32325.13</v>
      </c>
      <c r="M75">
        <v>444</v>
      </c>
      <c r="O75">
        <v>329073.73</v>
      </c>
      <c r="P75">
        <v>1881918.88</v>
      </c>
      <c r="R75">
        <v>2577381.9300000002</v>
      </c>
      <c r="T75">
        <v>2895.51</v>
      </c>
      <c r="V75">
        <v>1569890</v>
      </c>
      <c r="X75">
        <v>1918225</v>
      </c>
      <c r="Y75">
        <v>12740</v>
      </c>
      <c r="AA75">
        <v>2384487.88</v>
      </c>
      <c r="AB75">
        <v>112190.81</v>
      </c>
      <c r="AC75">
        <v>379860</v>
      </c>
    </row>
    <row r="76" spans="1:32" x14ac:dyDescent="0.25">
      <c r="A76" t="s">
        <v>2199</v>
      </c>
      <c r="B76">
        <v>518826.72</v>
      </c>
      <c r="C76">
        <v>198150.2</v>
      </c>
      <c r="D76">
        <v>63496.03</v>
      </c>
      <c r="E76">
        <v>124326.16</v>
      </c>
      <c r="F76">
        <v>1072851.8700000001</v>
      </c>
      <c r="H76">
        <v>0</v>
      </c>
      <c r="I76">
        <v>122499.48</v>
      </c>
      <c r="J76">
        <v>148000</v>
      </c>
      <c r="K76">
        <v>15.4</v>
      </c>
      <c r="O76">
        <v>68340.13</v>
      </c>
      <c r="P76">
        <v>1941230.36</v>
      </c>
      <c r="R76">
        <v>1551851.1</v>
      </c>
      <c r="T76">
        <v>400</v>
      </c>
      <c r="V76">
        <v>748685</v>
      </c>
      <c r="W76">
        <v>136498.25</v>
      </c>
      <c r="X76">
        <v>1517841</v>
      </c>
      <c r="Y76">
        <v>15235</v>
      </c>
      <c r="AA76">
        <v>714209.36</v>
      </c>
      <c r="AB76">
        <v>492583.38</v>
      </c>
    </row>
    <row r="77" spans="1:32" x14ac:dyDescent="0.25">
      <c r="A77" t="s">
        <v>2200</v>
      </c>
      <c r="B77">
        <v>149046.96</v>
      </c>
      <c r="C77">
        <v>1424562.2</v>
      </c>
      <c r="D77">
        <v>134911.49</v>
      </c>
      <c r="E77">
        <v>134757.28</v>
      </c>
      <c r="F77">
        <v>632590.75</v>
      </c>
      <c r="H77">
        <v>497505</v>
      </c>
      <c r="I77">
        <v>41682.080000000002</v>
      </c>
      <c r="K77">
        <v>17738.580000000002</v>
      </c>
      <c r="M77">
        <v>5000</v>
      </c>
      <c r="O77">
        <v>54615.56</v>
      </c>
      <c r="P77">
        <v>1940061.77</v>
      </c>
      <c r="R77">
        <v>3526917.4</v>
      </c>
      <c r="S77">
        <v>2069054</v>
      </c>
      <c r="T77">
        <v>29</v>
      </c>
      <c r="V77">
        <v>1527860</v>
      </c>
      <c r="W77">
        <v>193900</v>
      </c>
      <c r="X77">
        <v>2399689</v>
      </c>
      <c r="Y77">
        <v>14340</v>
      </c>
      <c r="AA77">
        <v>4326702.37</v>
      </c>
      <c r="AB77">
        <v>557763.34</v>
      </c>
      <c r="AF77">
        <v>100000</v>
      </c>
    </row>
    <row r="78" spans="1:32" x14ac:dyDescent="0.25">
      <c r="A78" t="s">
        <v>2201</v>
      </c>
      <c r="B78">
        <v>614494.79</v>
      </c>
      <c r="C78">
        <v>370123</v>
      </c>
      <c r="D78">
        <v>157176.91</v>
      </c>
      <c r="E78">
        <v>286004</v>
      </c>
      <c r="F78">
        <v>846557.84</v>
      </c>
      <c r="I78">
        <v>198524.7</v>
      </c>
      <c r="K78">
        <v>6117</v>
      </c>
      <c r="O78">
        <v>-5273.45</v>
      </c>
      <c r="P78">
        <v>2076384.94</v>
      </c>
      <c r="R78">
        <v>1512067.73</v>
      </c>
      <c r="V78">
        <v>829815</v>
      </c>
      <c r="X78">
        <v>1538025</v>
      </c>
      <c r="AA78">
        <v>795254.38</v>
      </c>
      <c r="AB78">
        <v>10000</v>
      </c>
    </row>
    <row r="79" spans="1:32" x14ac:dyDescent="0.25">
      <c r="A79" t="s">
        <v>2202</v>
      </c>
      <c r="B79">
        <v>536772.41</v>
      </c>
      <c r="C79">
        <v>0</v>
      </c>
      <c r="D79">
        <v>338482.72</v>
      </c>
      <c r="E79">
        <v>-924015.45</v>
      </c>
      <c r="F79">
        <v>-199155.03</v>
      </c>
      <c r="H79">
        <v>219187.5</v>
      </c>
      <c r="I79">
        <v>46286.400000000001</v>
      </c>
      <c r="J79">
        <v>467440</v>
      </c>
      <c r="K79">
        <v>2342</v>
      </c>
      <c r="M79">
        <v>10000</v>
      </c>
      <c r="O79">
        <v>-2821297.43</v>
      </c>
      <c r="P79">
        <v>1879892.65</v>
      </c>
      <c r="R79">
        <v>1431726.62</v>
      </c>
      <c r="T79">
        <v>446.11</v>
      </c>
      <c r="V79">
        <v>1083320</v>
      </c>
      <c r="X79">
        <v>1593320</v>
      </c>
      <c r="Y79">
        <v>9015</v>
      </c>
      <c r="AA79">
        <v>857798</v>
      </c>
      <c r="AB79">
        <v>107126.2</v>
      </c>
    </row>
    <row r="80" spans="1:32" x14ac:dyDescent="0.25">
      <c r="A80" t="s">
        <v>2203</v>
      </c>
      <c r="B80">
        <v>157650.15</v>
      </c>
      <c r="C80">
        <v>2162552.94</v>
      </c>
      <c r="D80">
        <v>111147.07</v>
      </c>
      <c r="E80">
        <v>-120322.8</v>
      </c>
      <c r="F80">
        <v>576973.92000000004</v>
      </c>
      <c r="H80">
        <v>0</v>
      </c>
      <c r="I80">
        <v>98170</v>
      </c>
      <c r="K80">
        <v>2629</v>
      </c>
      <c r="O80">
        <v>-1107018.95</v>
      </c>
      <c r="P80">
        <v>1840507.51</v>
      </c>
      <c r="R80">
        <v>3208979.25</v>
      </c>
      <c r="S80">
        <v>712670</v>
      </c>
      <c r="V80">
        <v>992400</v>
      </c>
      <c r="W80">
        <v>378330.5</v>
      </c>
      <c r="X80">
        <v>1736246</v>
      </c>
      <c r="Y80">
        <v>8100</v>
      </c>
      <c r="AA80">
        <v>1289512.43</v>
      </c>
      <c r="AB80">
        <v>204807.6</v>
      </c>
    </row>
    <row r="81" spans="1:32" x14ac:dyDescent="0.25">
      <c r="A81" t="s">
        <v>2204</v>
      </c>
      <c r="B81">
        <v>672998.31</v>
      </c>
      <c r="C81">
        <v>274151.34999999998</v>
      </c>
      <c r="D81">
        <v>18962.560000000001</v>
      </c>
      <c r="E81">
        <v>1399599.01</v>
      </c>
      <c r="F81">
        <v>25867.41</v>
      </c>
      <c r="I81">
        <v>22960</v>
      </c>
      <c r="K81">
        <v>4258</v>
      </c>
      <c r="O81">
        <v>-329544.51</v>
      </c>
      <c r="P81">
        <v>2241713.0099999998</v>
      </c>
      <c r="R81">
        <v>883758.15</v>
      </c>
      <c r="S81">
        <v>467238</v>
      </c>
      <c r="T81">
        <v>669.76</v>
      </c>
      <c r="V81">
        <v>90809.1</v>
      </c>
      <c r="W81">
        <v>309400</v>
      </c>
      <c r="X81">
        <v>560631.1</v>
      </c>
      <c r="Y81">
        <v>12340</v>
      </c>
      <c r="AA81">
        <v>478530.77</v>
      </c>
      <c r="AB81">
        <v>248181</v>
      </c>
    </row>
    <row r="82" spans="1:32" x14ac:dyDescent="0.25">
      <c r="A82" t="s">
        <v>2205</v>
      </c>
      <c r="B82">
        <v>433719.37</v>
      </c>
      <c r="C82">
        <v>433169.82</v>
      </c>
      <c r="D82">
        <v>45809.87</v>
      </c>
      <c r="E82">
        <v>91602</v>
      </c>
      <c r="F82">
        <v>128564.41</v>
      </c>
      <c r="H82">
        <v>8805</v>
      </c>
      <c r="I82">
        <v>88130.61</v>
      </c>
      <c r="K82">
        <v>372.92</v>
      </c>
      <c r="O82">
        <v>-2586478.85</v>
      </c>
      <c r="P82">
        <v>3200752.69</v>
      </c>
      <c r="R82">
        <v>1442068.91</v>
      </c>
      <c r="S82">
        <v>419124</v>
      </c>
      <c r="T82">
        <v>952.59</v>
      </c>
      <c r="V82">
        <v>1859060.8</v>
      </c>
      <c r="W82">
        <v>138800</v>
      </c>
      <c r="X82">
        <v>2301550.7999999998</v>
      </c>
      <c r="Z82">
        <v>11120</v>
      </c>
      <c r="AA82">
        <v>1037116.58</v>
      </c>
      <c r="AB82">
        <v>88935.82</v>
      </c>
    </row>
    <row r="83" spans="1:32" x14ac:dyDescent="0.25">
      <c r="A83" t="s">
        <v>2206</v>
      </c>
      <c r="B83">
        <v>799467.55</v>
      </c>
      <c r="C83">
        <v>182961.28</v>
      </c>
      <c r="D83">
        <v>63385.65</v>
      </c>
      <c r="E83">
        <v>-525376.64</v>
      </c>
      <c r="F83">
        <v>1315815.7</v>
      </c>
      <c r="H83">
        <v>4400</v>
      </c>
      <c r="I83">
        <v>71996.460000000006</v>
      </c>
      <c r="K83">
        <v>36.35</v>
      </c>
      <c r="M83">
        <v>68430</v>
      </c>
      <c r="O83">
        <v>1247309.46</v>
      </c>
      <c r="P83">
        <v>1037408.38</v>
      </c>
      <c r="R83">
        <v>1163634.52</v>
      </c>
      <c r="T83">
        <v>1945.82</v>
      </c>
      <c r="V83">
        <v>1522822.3</v>
      </c>
      <c r="W83">
        <v>43137</v>
      </c>
      <c r="X83">
        <v>1902846.3</v>
      </c>
      <c r="Y83">
        <v>26982</v>
      </c>
      <c r="AA83">
        <v>1010374.99</v>
      </c>
      <c r="AB83">
        <v>254020.1</v>
      </c>
      <c r="AF83">
        <v>130643.36</v>
      </c>
    </row>
    <row r="84" spans="1:32" x14ac:dyDescent="0.25">
      <c r="A84" t="s">
        <v>2207</v>
      </c>
      <c r="B84">
        <v>2346439.08</v>
      </c>
      <c r="C84">
        <v>53944.69</v>
      </c>
      <c r="D84">
        <v>112037.31</v>
      </c>
      <c r="E84">
        <v>1127414.5900000001</v>
      </c>
      <c r="F84">
        <v>943297.47</v>
      </c>
      <c r="H84">
        <v>91144.8</v>
      </c>
      <c r="I84">
        <v>147126.93</v>
      </c>
      <c r="K84">
        <v>211076.01</v>
      </c>
      <c r="O84">
        <v>1329445.8799999999</v>
      </c>
      <c r="P84">
        <v>3848145.72</v>
      </c>
      <c r="R84">
        <v>3072940.14</v>
      </c>
      <c r="S84">
        <v>937365</v>
      </c>
      <c r="T84">
        <v>7171.36</v>
      </c>
      <c r="V84">
        <v>2210023</v>
      </c>
      <c r="W84">
        <v>50341.97</v>
      </c>
      <c r="X84">
        <v>3169622.25</v>
      </c>
      <c r="Y84">
        <v>28731.9</v>
      </c>
      <c r="AA84">
        <v>3393323.85</v>
      </c>
      <c r="AB84">
        <v>541280.31999999995</v>
      </c>
      <c r="AF84">
        <v>188689.35</v>
      </c>
    </row>
    <row r="85" spans="1:32" x14ac:dyDescent="0.25">
      <c r="A85" t="s">
        <v>2208</v>
      </c>
      <c r="B85">
        <v>5263429.78</v>
      </c>
      <c r="C85">
        <v>157146.95000000001</v>
      </c>
      <c r="D85">
        <v>146128.32000000001</v>
      </c>
      <c r="E85">
        <v>830393.21</v>
      </c>
      <c r="F85">
        <v>991186.65</v>
      </c>
      <c r="H85">
        <v>4660</v>
      </c>
      <c r="I85">
        <v>75721.77</v>
      </c>
      <c r="K85">
        <v>1124974.1100000001</v>
      </c>
      <c r="M85">
        <v>44220</v>
      </c>
      <c r="O85">
        <v>3934861.65</v>
      </c>
      <c r="P85">
        <v>2477300.52</v>
      </c>
      <c r="R85">
        <v>2337368.0099999998</v>
      </c>
      <c r="S85">
        <v>12000</v>
      </c>
      <c r="T85">
        <v>12596.84</v>
      </c>
      <c r="V85">
        <v>1703881.2</v>
      </c>
      <c r="W85">
        <v>69500</v>
      </c>
      <c r="X85">
        <v>2289096.2000000002</v>
      </c>
      <c r="Y85">
        <v>41485.24</v>
      </c>
      <c r="AA85">
        <v>1665027.31</v>
      </c>
      <c r="AB85">
        <v>246576.96</v>
      </c>
      <c r="AE85">
        <v>30000</v>
      </c>
      <c r="AF85">
        <v>136613.48000000001</v>
      </c>
    </row>
    <row r="86" spans="1:32" x14ac:dyDescent="0.25">
      <c r="A86" t="s">
        <v>2209</v>
      </c>
      <c r="B86">
        <v>1050630.95</v>
      </c>
      <c r="C86">
        <v>79586.59</v>
      </c>
      <c r="D86">
        <v>235587.94</v>
      </c>
      <c r="E86">
        <v>596534.53</v>
      </c>
      <c r="F86">
        <v>589217.22</v>
      </c>
      <c r="H86">
        <v>2000</v>
      </c>
      <c r="I86">
        <v>97304.55</v>
      </c>
      <c r="K86">
        <v>6242.9</v>
      </c>
      <c r="M86">
        <v>1161392.8</v>
      </c>
      <c r="N86">
        <v>736.99</v>
      </c>
      <c r="O86">
        <v>111704.52</v>
      </c>
      <c r="P86">
        <v>1537645.9</v>
      </c>
      <c r="R86">
        <v>2250750.35</v>
      </c>
      <c r="S86">
        <v>175500</v>
      </c>
      <c r="T86">
        <v>1846.87</v>
      </c>
      <c r="V86">
        <v>2068915.4</v>
      </c>
      <c r="W86">
        <v>70000</v>
      </c>
      <c r="X86">
        <v>2800922.4</v>
      </c>
      <c r="Z86">
        <v>26454</v>
      </c>
      <c r="AA86">
        <v>1719135.93</v>
      </c>
      <c r="AB86">
        <v>281083.7</v>
      </c>
      <c r="AC86">
        <v>10000</v>
      </c>
      <c r="AF86">
        <v>94887.02</v>
      </c>
    </row>
    <row r="87" spans="1:32" x14ac:dyDescent="0.25">
      <c r="A87" t="s">
        <v>2210</v>
      </c>
      <c r="B87">
        <v>984190.6</v>
      </c>
      <c r="C87">
        <v>257946.51</v>
      </c>
      <c r="D87">
        <v>7168.33</v>
      </c>
      <c r="E87">
        <v>1946279.68</v>
      </c>
      <c r="F87">
        <v>698102.08</v>
      </c>
      <c r="H87">
        <v>0</v>
      </c>
      <c r="I87">
        <v>88200</v>
      </c>
      <c r="K87">
        <v>862120.31</v>
      </c>
      <c r="M87">
        <v>2814.5</v>
      </c>
      <c r="O87">
        <v>2334159.61</v>
      </c>
      <c r="P87">
        <v>1677376.63</v>
      </c>
      <c r="R87">
        <v>1725736.04</v>
      </c>
      <c r="S87">
        <v>75300</v>
      </c>
      <c r="T87">
        <v>1523.58</v>
      </c>
      <c r="V87">
        <v>1864338.1</v>
      </c>
      <c r="W87">
        <v>73900</v>
      </c>
      <c r="X87">
        <v>2694715.1</v>
      </c>
      <c r="Z87">
        <v>16357</v>
      </c>
      <c r="AA87">
        <v>1706359.86</v>
      </c>
      <c r="AB87">
        <v>337823.24</v>
      </c>
      <c r="AE87">
        <v>3880</v>
      </c>
      <c r="AF87">
        <v>52646.37</v>
      </c>
    </row>
    <row r="88" spans="1:32" x14ac:dyDescent="0.25">
      <c r="A88" t="s">
        <v>2211</v>
      </c>
      <c r="B88">
        <v>2062317.61</v>
      </c>
      <c r="C88">
        <v>360986.13</v>
      </c>
      <c r="D88">
        <v>152680.29999999999</v>
      </c>
      <c r="E88">
        <v>432029.74</v>
      </c>
      <c r="F88">
        <v>1222099.25</v>
      </c>
      <c r="H88">
        <v>0</v>
      </c>
      <c r="I88">
        <v>104354</v>
      </c>
      <c r="K88">
        <v>176225.01</v>
      </c>
      <c r="O88">
        <v>3041947.27</v>
      </c>
      <c r="P88">
        <v>1937621.24</v>
      </c>
      <c r="R88">
        <v>2665988.9700000002</v>
      </c>
      <c r="S88">
        <v>372160</v>
      </c>
      <c r="T88">
        <v>5058.8500000000004</v>
      </c>
      <c r="V88">
        <v>2110068</v>
      </c>
      <c r="W88">
        <v>101400</v>
      </c>
      <c r="X88">
        <v>2956557</v>
      </c>
      <c r="Y88">
        <v>29714</v>
      </c>
      <c r="AA88">
        <v>2620455.08</v>
      </c>
      <c r="AB88">
        <v>410485.45</v>
      </c>
      <c r="AE88">
        <v>300</v>
      </c>
      <c r="AF88">
        <v>267198.78000000003</v>
      </c>
    </row>
    <row r="89" spans="1:32" x14ac:dyDescent="0.25">
      <c r="A89" t="s">
        <v>2212</v>
      </c>
      <c r="B89">
        <v>1323992.19</v>
      </c>
      <c r="C89">
        <v>34769.82</v>
      </c>
      <c r="D89">
        <v>199450.07</v>
      </c>
      <c r="E89">
        <v>390095.12</v>
      </c>
      <c r="F89">
        <v>687440.95</v>
      </c>
      <c r="H89">
        <v>18160</v>
      </c>
      <c r="I89">
        <v>118800</v>
      </c>
      <c r="J89">
        <v>113679.16</v>
      </c>
      <c r="K89">
        <v>1095455.69</v>
      </c>
      <c r="M89">
        <v>132392.32999999999</v>
      </c>
      <c r="N89">
        <v>-267452.31</v>
      </c>
      <c r="O89">
        <v>-2375817.0299999998</v>
      </c>
      <c r="P89">
        <v>4355323.6100000003</v>
      </c>
      <c r="R89">
        <v>1811455.48</v>
      </c>
      <c r="S89">
        <v>122002.02</v>
      </c>
      <c r="T89">
        <v>1503.99</v>
      </c>
      <c r="V89">
        <v>1274666</v>
      </c>
      <c r="W89">
        <v>15000</v>
      </c>
      <c r="X89">
        <v>1867065</v>
      </c>
      <c r="Y89">
        <v>14223</v>
      </c>
      <c r="AA89">
        <v>1533832.16</v>
      </c>
      <c r="AB89">
        <v>270097.11</v>
      </c>
      <c r="AF89">
        <v>94203.520000000004</v>
      </c>
    </row>
    <row r="90" spans="1:32" x14ac:dyDescent="0.25">
      <c r="A90" t="s">
        <v>2213</v>
      </c>
      <c r="B90">
        <v>2071007.65</v>
      </c>
      <c r="C90">
        <v>92090.77</v>
      </c>
      <c r="D90">
        <v>94971.45</v>
      </c>
      <c r="E90">
        <v>543738.39</v>
      </c>
      <c r="F90">
        <v>1197379.23</v>
      </c>
      <c r="H90">
        <v>16200</v>
      </c>
      <c r="I90">
        <v>124841.65</v>
      </c>
      <c r="K90">
        <v>247790.67</v>
      </c>
      <c r="O90">
        <v>1680769.19</v>
      </c>
      <c r="P90">
        <v>2312272.9300000002</v>
      </c>
      <c r="R90">
        <v>2526751.9</v>
      </c>
      <c r="S90">
        <v>82500</v>
      </c>
      <c r="V90">
        <v>2950532.99</v>
      </c>
      <c r="W90">
        <v>66000</v>
      </c>
      <c r="X90">
        <v>3702748.52</v>
      </c>
      <c r="Y90">
        <v>13877</v>
      </c>
      <c r="AA90">
        <v>1935333.14</v>
      </c>
      <c r="AB90">
        <v>177657.68</v>
      </c>
      <c r="AC90">
        <v>10000</v>
      </c>
      <c r="AF90">
        <v>168855.5</v>
      </c>
    </row>
    <row r="91" spans="1:32" x14ac:dyDescent="0.25">
      <c r="A91" t="s">
        <v>2214</v>
      </c>
      <c r="B91">
        <v>1804036.23</v>
      </c>
      <c r="C91">
        <v>101325.61</v>
      </c>
      <c r="D91">
        <v>81228.45</v>
      </c>
      <c r="E91">
        <v>615681.21</v>
      </c>
      <c r="F91">
        <v>589629.75</v>
      </c>
      <c r="H91">
        <v>6000</v>
      </c>
      <c r="I91">
        <v>75038.38</v>
      </c>
      <c r="K91">
        <v>73096.37</v>
      </c>
      <c r="O91">
        <v>2335052.71</v>
      </c>
      <c r="P91">
        <v>1586779.38</v>
      </c>
      <c r="R91">
        <v>1218015.97</v>
      </c>
      <c r="S91">
        <v>230218</v>
      </c>
      <c r="T91">
        <v>5009.67</v>
      </c>
      <c r="V91">
        <v>1794284</v>
      </c>
      <c r="W91">
        <v>60370</v>
      </c>
      <c r="X91">
        <v>2292504</v>
      </c>
      <c r="Y91">
        <v>11152</v>
      </c>
      <c r="AA91">
        <v>1461747.86</v>
      </c>
      <c r="AB91">
        <v>309657.15000000002</v>
      </c>
      <c r="AF91">
        <v>116902.22</v>
      </c>
    </row>
    <row r="92" spans="1:32" x14ac:dyDescent="0.25">
      <c r="A92" t="s">
        <v>2215</v>
      </c>
      <c r="B92">
        <v>2769186.19</v>
      </c>
      <c r="C92">
        <v>192341.73</v>
      </c>
      <c r="D92">
        <v>216309.19</v>
      </c>
      <c r="E92">
        <v>1022395.02</v>
      </c>
      <c r="F92">
        <v>814873.38</v>
      </c>
      <c r="H92">
        <v>1470</v>
      </c>
      <c r="I92">
        <v>70409.929999999993</v>
      </c>
      <c r="K92">
        <v>130.88</v>
      </c>
      <c r="O92">
        <v>979503.26</v>
      </c>
      <c r="P92">
        <v>4249528.84</v>
      </c>
      <c r="R92">
        <v>1988134.33</v>
      </c>
      <c r="S92">
        <v>274.27</v>
      </c>
      <c r="T92">
        <v>5588.66</v>
      </c>
      <c r="V92">
        <v>1769022</v>
      </c>
      <c r="W92">
        <v>32000</v>
      </c>
      <c r="X92">
        <v>2192774</v>
      </c>
      <c r="Y92">
        <v>8892</v>
      </c>
      <c r="AA92">
        <v>1456498.32</v>
      </c>
      <c r="AB92">
        <v>351258.05</v>
      </c>
      <c r="AF92">
        <v>71534.289999999994</v>
      </c>
    </row>
    <row r="93" spans="1:32" x14ac:dyDescent="0.25">
      <c r="A93" t="s">
        <v>2216</v>
      </c>
      <c r="B93">
        <v>1901959.93</v>
      </c>
      <c r="C93">
        <v>91830.24</v>
      </c>
      <c r="D93">
        <v>119955.23</v>
      </c>
      <c r="E93">
        <v>288736.12</v>
      </c>
      <c r="F93">
        <v>1038859.41</v>
      </c>
      <c r="H93">
        <v>75766.28</v>
      </c>
      <c r="I93">
        <v>87378.96</v>
      </c>
      <c r="K93">
        <v>177290.13</v>
      </c>
      <c r="O93">
        <v>1482713.01</v>
      </c>
      <c r="P93">
        <v>1939533.85</v>
      </c>
      <c r="R93">
        <v>1732403.8</v>
      </c>
      <c r="S93">
        <v>125930.62</v>
      </c>
      <c r="T93">
        <v>4497.45</v>
      </c>
      <c r="V93">
        <v>1416497.2</v>
      </c>
      <c r="W93">
        <v>65500</v>
      </c>
      <c r="X93">
        <v>2073619.2</v>
      </c>
      <c r="Y93">
        <v>29117</v>
      </c>
      <c r="AA93">
        <v>1063506.8899999999</v>
      </c>
      <c r="AB93">
        <v>367524.28</v>
      </c>
      <c r="AE93">
        <v>160</v>
      </c>
      <c r="AF93">
        <v>132243</v>
      </c>
    </row>
    <row r="94" spans="1:32" x14ac:dyDescent="0.25">
      <c r="A94" t="s">
        <v>2217</v>
      </c>
      <c r="B94">
        <v>843994.47</v>
      </c>
      <c r="C94">
        <v>177309.56</v>
      </c>
      <c r="D94">
        <v>84693.04</v>
      </c>
      <c r="E94">
        <v>1225017.33</v>
      </c>
      <c r="F94">
        <v>921076.21</v>
      </c>
      <c r="H94">
        <v>4000</v>
      </c>
      <c r="I94">
        <v>75482.2</v>
      </c>
      <c r="K94">
        <v>142513.09</v>
      </c>
      <c r="O94">
        <v>680102.67</v>
      </c>
      <c r="P94">
        <v>2506558.63</v>
      </c>
      <c r="R94">
        <v>2108779.65</v>
      </c>
      <c r="T94">
        <v>1165.73</v>
      </c>
      <c r="V94">
        <v>1312794.5</v>
      </c>
      <c r="W94">
        <v>82400</v>
      </c>
      <c r="X94">
        <v>2057175.5</v>
      </c>
      <c r="Z94">
        <v>7412</v>
      </c>
      <c r="AA94">
        <v>1187460.73</v>
      </c>
      <c r="AB94">
        <v>339066.1</v>
      </c>
      <c r="AF94">
        <v>70591.53</v>
      </c>
    </row>
    <row r="95" spans="1:32" x14ac:dyDescent="0.25">
      <c r="A95" t="s">
        <v>2218</v>
      </c>
      <c r="B95">
        <v>1398940.62</v>
      </c>
      <c r="C95">
        <v>328646.21000000002</v>
      </c>
      <c r="D95">
        <v>139838.88</v>
      </c>
      <c r="E95">
        <v>2071259.67</v>
      </c>
      <c r="F95">
        <v>868501.6</v>
      </c>
      <c r="H95">
        <v>9450</v>
      </c>
      <c r="I95">
        <v>88750</v>
      </c>
      <c r="K95">
        <v>91896.65</v>
      </c>
      <c r="O95">
        <v>3858125.03</v>
      </c>
      <c r="P95">
        <v>1606333.65</v>
      </c>
      <c r="R95">
        <v>2237530.46</v>
      </c>
      <c r="S95">
        <v>128000</v>
      </c>
      <c r="T95">
        <v>4509.21</v>
      </c>
      <c r="V95">
        <v>2313360</v>
      </c>
      <c r="W95">
        <v>89078.25</v>
      </c>
      <c r="X95">
        <v>3136800.25</v>
      </c>
      <c r="Y95">
        <v>10862</v>
      </c>
      <c r="AA95">
        <v>1946943.23</v>
      </c>
      <c r="AB95">
        <v>399960.26</v>
      </c>
      <c r="AF95">
        <v>125280.53</v>
      </c>
    </row>
    <row r="96" spans="1:32" x14ac:dyDescent="0.25">
      <c r="A96" t="s">
        <v>2219</v>
      </c>
      <c r="B96">
        <v>2058860.13</v>
      </c>
      <c r="C96">
        <v>110418.4</v>
      </c>
      <c r="D96">
        <v>68024.06</v>
      </c>
      <c r="E96">
        <v>747591.83</v>
      </c>
      <c r="F96">
        <v>717227.39</v>
      </c>
      <c r="H96">
        <v>0</v>
      </c>
      <c r="I96">
        <v>78991.95</v>
      </c>
      <c r="K96">
        <v>60086.78</v>
      </c>
      <c r="O96">
        <v>905804.27</v>
      </c>
      <c r="P96">
        <v>2538238.23</v>
      </c>
      <c r="R96">
        <v>2263887.7999999998</v>
      </c>
      <c r="S96">
        <v>235840</v>
      </c>
      <c r="T96">
        <v>3965.78</v>
      </c>
      <c r="V96">
        <v>1119609.8999999999</v>
      </c>
      <c r="W96">
        <v>76207.5</v>
      </c>
      <c r="X96">
        <v>1975811.9</v>
      </c>
      <c r="Y96">
        <v>16062</v>
      </c>
      <c r="AA96">
        <v>1204158.3700000001</v>
      </c>
      <c r="AB96">
        <v>302940.96999999997</v>
      </c>
      <c r="AF96">
        <v>81537.16</v>
      </c>
    </row>
    <row r="97" spans="1:33" x14ac:dyDescent="0.25">
      <c r="A97" t="s">
        <v>2220</v>
      </c>
      <c r="B97">
        <v>1031247.93</v>
      </c>
      <c r="C97">
        <v>43796.95</v>
      </c>
      <c r="D97">
        <v>156085.48000000001</v>
      </c>
      <c r="E97">
        <v>1024333.5</v>
      </c>
      <c r="F97">
        <v>260127.45</v>
      </c>
      <c r="H97">
        <v>0</v>
      </c>
      <c r="I97">
        <v>28510</v>
      </c>
      <c r="K97">
        <v>0</v>
      </c>
      <c r="M97">
        <v>82262</v>
      </c>
      <c r="O97">
        <v>359443.23</v>
      </c>
      <c r="P97">
        <v>1774553.91</v>
      </c>
      <c r="R97">
        <v>1495068.96</v>
      </c>
      <c r="S97">
        <v>116600</v>
      </c>
      <c r="T97">
        <v>2301.42</v>
      </c>
      <c r="V97">
        <v>965580</v>
      </c>
      <c r="W97">
        <v>168500</v>
      </c>
      <c r="X97">
        <v>1419039</v>
      </c>
      <c r="AA97">
        <v>870169.74</v>
      </c>
      <c r="AB97">
        <v>154895.39000000001</v>
      </c>
      <c r="AF97">
        <v>33124.080000000002</v>
      </c>
    </row>
    <row r="98" spans="1:33" x14ac:dyDescent="0.25">
      <c r="A98" t="s">
        <v>2221</v>
      </c>
      <c r="B98">
        <v>1582853.81</v>
      </c>
      <c r="C98">
        <v>56410.71</v>
      </c>
      <c r="D98">
        <v>144243.74</v>
      </c>
      <c r="E98">
        <v>769666.06</v>
      </c>
      <c r="F98">
        <v>562639.31999999995</v>
      </c>
      <c r="H98">
        <v>0</v>
      </c>
      <c r="I98">
        <v>63425</v>
      </c>
      <c r="K98">
        <v>9.99</v>
      </c>
      <c r="O98">
        <v>3642195.26</v>
      </c>
      <c r="P98">
        <v>1563007.5</v>
      </c>
      <c r="R98">
        <v>2042635.08</v>
      </c>
      <c r="S98">
        <v>427022</v>
      </c>
      <c r="T98">
        <v>5172.79</v>
      </c>
      <c r="V98">
        <v>1970842.5</v>
      </c>
      <c r="W98">
        <v>232300</v>
      </c>
      <c r="X98">
        <v>2599736.0699999998</v>
      </c>
      <c r="Y98">
        <v>20497.82</v>
      </c>
      <c r="AA98">
        <v>2036657.84</v>
      </c>
      <c r="AB98">
        <v>2075219.26</v>
      </c>
      <c r="AF98">
        <v>98685.49</v>
      </c>
    </row>
    <row r="99" spans="1:33" x14ac:dyDescent="0.25">
      <c r="A99" t="s">
        <v>2222</v>
      </c>
      <c r="B99">
        <v>609962.28</v>
      </c>
      <c r="C99">
        <v>39329.56</v>
      </c>
      <c r="D99">
        <v>28681.83</v>
      </c>
      <c r="E99">
        <v>781179.59</v>
      </c>
      <c r="F99">
        <v>447098.2</v>
      </c>
      <c r="H99">
        <v>0</v>
      </c>
      <c r="I99">
        <v>26024.7</v>
      </c>
      <c r="K99">
        <v>0</v>
      </c>
      <c r="O99">
        <v>-24354.68</v>
      </c>
      <c r="P99">
        <v>2046781.46</v>
      </c>
      <c r="R99">
        <v>1232239.3600000001</v>
      </c>
      <c r="S99">
        <v>280295</v>
      </c>
      <c r="T99">
        <v>1550.63</v>
      </c>
      <c r="V99">
        <v>1525784.08</v>
      </c>
      <c r="W99">
        <v>22800</v>
      </c>
      <c r="X99">
        <v>2012288.84</v>
      </c>
      <c r="Y99">
        <v>4860</v>
      </c>
      <c r="AA99">
        <v>964011.17</v>
      </c>
      <c r="AB99">
        <v>223189.08</v>
      </c>
      <c r="AF99">
        <v>520</v>
      </c>
    </row>
    <row r="100" spans="1:33" x14ac:dyDescent="0.25">
      <c r="A100" t="s">
        <v>2223</v>
      </c>
      <c r="B100">
        <v>715375.46</v>
      </c>
      <c r="C100">
        <v>35806.29</v>
      </c>
      <c r="D100">
        <v>22519.119999999999</v>
      </c>
      <c r="E100">
        <v>875277.96</v>
      </c>
      <c r="F100">
        <v>424115.33</v>
      </c>
      <c r="H100">
        <v>0</v>
      </c>
      <c r="I100">
        <v>36982.5</v>
      </c>
      <c r="K100">
        <v>0</v>
      </c>
      <c r="O100">
        <v>-1349950.51</v>
      </c>
      <c r="P100">
        <v>3243756.17</v>
      </c>
      <c r="R100">
        <v>1053168.52</v>
      </c>
      <c r="S100">
        <v>129292</v>
      </c>
      <c r="T100">
        <v>1467.32</v>
      </c>
      <c r="V100">
        <v>1778140</v>
      </c>
      <c r="W100">
        <v>211700</v>
      </c>
      <c r="X100">
        <v>2134060</v>
      </c>
      <c r="Y100">
        <v>3000</v>
      </c>
      <c r="AA100">
        <v>662084.31000000006</v>
      </c>
      <c r="AB100">
        <v>192034.93</v>
      </c>
      <c r="AF100">
        <v>40282.6</v>
      </c>
    </row>
    <row r="101" spans="1:33" x14ac:dyDescent="0.25">
      <c r="A101" t="s">
        <v>2224</v>
      </c>
      <c r="B101">
        <v>663626.36</v>
      </c>
      <c r="C101">
        <v>57706.65</v>
      </c>
      <c r="D101">
        <v>39417.51</v>
      </c>
      <c r="E101">
        <v>398804.1</v>
      </c>
      <c r="F101">
        <v>147599.37</v>
      </c>
      <c r="G101">
        <v>-132361.76999999999</v>
      </c>
      <c r="H101">
        <v>0</v>
      </c>
      <c r="I101">
        <v>29028.1</v>
      </c>
      <c r="J101">
        <v>234446</v>
      </c>
      <c r="K101">
        <v>0</v>
      </c>
      <c r="O101">
        <v>-263089.64</v>
      </c>
      <c r="P101">
        <v>1111772.6200000001</v>
      </c>
      <c r="R101">
        <v>957255.14</v>
      </c>
      <c r="S101">
        <v>288943</v>
      </c>
      <c r="T101">
        <v>1684.5</v>
      </c>
      <c r="V101">
        <v>1204574</v>
      </c>
      <c r="W101">
        <v>152000</v>
      </c>
      <c r="X101">
        <v>1436318</v>
      </c>
      <c r="Y101">
        <v>4960</v>
      </c>
      <c r="AA101">
        <v>929327.85</v>
      </c>
      <c r="AB101">
        <v>171215.65</v>
      </c>
    </row>
    <row r="102" spans="1:33" x14ac:dyDescent="0.25">
      <c r="A102" t="s">
        <v>2225</v>
      </c>
      <c r="B102">
        <v>413087.62</v>
      </c>
      <c r="C102">
        <v>122106.09</v>
      </c>
      <c r="D102">
        <v>32350.43</v>
      </c>
      <c r="E102">
        <v>602311.24</v>
      </c>
      <c r="F102">
        <v>120597.62</v>
      </c>
      <c r="H102">
        <v>0</v>
      </c>
      <c r="I102">
        <v>29013.84</v>
      </c>
      <c r="K102">
        <v>0</v>
      </c>
      <c r="O102">
        <v>-446947.18</v>
      </c>
      <c r="P102">
        <v>1695120.4</v>
      </c>
      <c r="R102">
        <v>934208.92</v>
      </c>
      <c r="S102">
        <v>203242</v>
      </c>
      <c r="T102">
        <v>839.07</v>
      </c>
      <c r="V102">
        <v>2006314</v>
      </c>
      <c r="W102">
        <v>31413</v>
      </c>
      <c r="X102">
        <v>2293406</v>
      </c>
      <c r="Y102">
        <v>500</v>
      </c>
      <c r="AA102">
        <v>702289.7</v>
      </c>
      <c r="AB102">
        <v>160964.35999999999</v>
      </c>
      <c r="AF102">
        <v>5590.99</v>
      </c>
    </row>
    <row r="103" spans="1:33" x14ac:dyDescent="0.25">
      <c r="A103" t="s">
        <v>2226</v>
      </c>
      <c r="B103">
        <v>801353.77</v>
      </c>
      <c r="C103">
        <v>120606.25</v>
      </c>
      <c r="D103">
        <v>79011.89</v>
      </c>
      <c r="E103">
        <v>663184.15</v>
      </c>
      <c r="F103">
        <v>355353.33</v>
      </c>
      <c r="H103">
        <v>12500</v>
      </c>
      <c r="I103">
        <v>35580</v>
      </c>
      <c r="K103">
        <v>906.87</v>
      </c>
      <c r="O103">
        <v>396179.66</v>
      </c>
      <c r="P103">
        <v>1187793.3799999999</v>
      </c>
      <c r="R103">
        <v>874802.39</v>
      </c>
      <c r="S103">
        <v>126392</v>
      </c>
      <c r="T103">
        <v>1120</v>
      </c>
      <c r="V103">
        <v>1403770</v>
      </c>
      <c r="W103">
        <v>676547.19</v>
      </c>
      <c r="X103">
        <v>1655334</v>
      </c>
      <c r="AA103">
        <v>778532.46</v>
      </c>
      <c r="AB103">
        <v>245355.64</v>
      </c>
      <c r="AF103">
        <v>16860</v>
      </c>
    </row>
    <row r="104" spans="1:33" x14ac:dyDescent="0.25">
      <c r="A104" t="s">
        <v>2227</v>
      </c>
      <c r="B104">
        <v>1807794.54</v>
      </c>
      <c r="C104">
        <v>69871.45</v>
      </c>
      <c r="D104">
        <v>135280.48000000001</v>
      </c>
      <c r="E104">
        <v>-12381953.93</v>
      </c>
      <c r="F104">
        <v>724289.76</v>
      </c>
      <c r="H104">
        <v>9000</v>
      </c>
      <c r="I104">
        <v>193175</v>
      </c>
      <c r="K104">
        <v>8632.6</v>
      </c>
      <c r="O104">
        <v>-15003842.539999999</v>
      </c>
      <c r="P104">
        <v>4005245.62</v>
      </c>
      <c r="R104">
        <v>4021805.69</v>
      </c>
      <c r="S104">
        <v>258581</v>
      </c>
      <c r="T104">
        <v>2046.07</v>
      </c>
      <c r="V104">
        <v>2332790</v>
      </c>
      <c r="W104">
        <v>215102</v>
      </c>
      <c r="X104">
        <v>3372092</v>
      </c>
      <c r="Y104">
        <v>23377.71</v>
      </c>
      <c r="AA104">
        <v>1831432.08</v>
      </c>
      <c r="AB104">
        <v>119017.2</v>
      </c>
      <c r="AE104">
        <v>341334.15</v>
      </c>
    </row>
    <row r="105" spans="1:33" x14ac:dyDescent="0.25">
      <c r="A105" t="s">
        <v>2228</v>
      </c>
      <c r="B105">
        <v>523135.13</v>
      </c>
      <c r="C105">
        <v>348684.21</v>
      </c>
      <c r="D105">
        <v>197793.85</v>
      </c>
      <c r="E105">
        <v>1054598.72</v>
      </c>
      <c r="F105">
        <v>334040.15000000002</v>
      </c>
      <c r="H105">
        <v>43360</v>
      </c>
      <c r="I105">
        <v>42835.199999999997</v>
      </c>
      <c r="J105">
        <v>15150</v>
      </c>
      <c r="K105">
        <v>4698.32</v>
      </c>
      <c r="O105">
        <v>-661274.67000000004</v>
      </c>
      <c r="P105">
        <v>2324775.44</v>
      </c>
      <c r="R105">
        <v>2110715.5</v>
      </c>
      <c r="S105">
        <v>13950</v>
      </c>
      <c r="T105">
        <v>311.10000000000002</v>
      </c>
      <c r="V105">
        <v>2346980</v>
      </c>
      <c r="W105">
        <v>79500</v>
      </c>
      <c r="X105">
        <v>2795626</v>
      </c>
      <c r="AA105">
        <v>867247.33</v>
      </c>
      <c r="AB105">
        <v>199875.5</v>
      </c>
    </row>
    <row r="106" spans="1:33" x14ac:dyDescent="0.25">
      <c r="A106" t="s">
        <v>2229</v>
      </c>
      <c r="B106">
        <v>568454.05000000005</v>
      </c>
      <c r="C106">
        <v>292804.3</v>
      </c>
      <c r="D106">
        <v>193829.39</v>
      </c>
      <c r="E106">
        <v>501788.35</v>
      </c>
      <c r="F106">
        <v>528515.99</v>
      </c>
      <c r="H106">
        <v>27460</v>
      </c>
      <c r="I106">
        <v>52198.93</v>
      </c>
      <c r="J106">
        <v>200</v>
      </c>
      <c r="K106">
        <v>1008.59</v>
      </c>
      <c r="O106">
        <v>-1057585.03</v>
      </c>
      <c r="P106">
        <v>2620032.73</v>
      </c>
      <c r="R106">
        <v>1570940.47</v>
      </c>
      <c r="T106">
        <v>422.81</v>
      </c>
      <c r="V106">
        <v>948570</v>
      </c>
      <c r="W106">
        <v>2068200.39</v>
      </c>
      <c r="X106">
        <v>1738014</v>
      </c>
      <c r="AA106">
        <v>1715707.61</v>
      </c>
      <c r="AB106">
        <v>346775.9</v>
      </c>
      <c r="AC106">
        <v>23000</v>
      </c>
      <c r="AF106">
        <v>266339.3</v>
      </c>
      <c r="AG106">
        <v>56220</v>
      </c>
    </row>
    <row r="107" spans="1:33" x14ac:dyDescent="0.25">
      <c r="A107" t="s">
        <v>2230</v>
      </c>
      <c r="B107">
        <v>274832.84000000003</v>
      </c>
      <c r="C107">
        <v>8527.57</v>
      </c>
      <c r="D107">
        <v>87802.18</v>
      </c>
      <c r="E107">
        <v>2</v>
      </c>
      <c r="F107">
        <v>107934.11</v>
      </c>
      <c r="H107">
        <v>6500</v>
      </c>
      <c r="I107">
        <v>80765.47</v>
      </c>
      <c r="K107">
        <v>216.9</v>
      </c>
      <c r="O107">
        <v>-667988.28</v>
      </c>
      <c r="P107">
        <v>961037.76</v>
      </c>
      <c r="R107">
        <v>1155738.27</v>
      </c>
      <c r="S107">
        <v>553070</v>
      </c>
      <c r="T107">
        <v>960.4</v>
      </c>
      <c r="V107">
        <v>1094167.6000000001</v>
      </c>
      <c r="W107">
        <v>304829.24</v>
      </c>
      <c r="X107">
        <v>1495744.6</v>
      </c>
      <c r="Y107">
        <v>900</v>
      </c>
      <c r="AA107">
        <v>1338001.42</v>
      </c>
      <c r="AB107">
        <v>37602.800000000003</v>
      </c>
      <c r="AF107">
        <v>137949.84</v>
      </c>
    </row>
    <row r="108" spans="1:33" x14ac:dyDescent="0.25">
      <c r="A108" t="s">
        <v>2231</v>
      </c>
      <c r="B108">
        <v>646948.32999999996</v>
      </c>
      <c r="C108">
        <v>16627</v>
      </c>
      <c r="D108">
        <v>194375.52</v>
      </c>
      <c r="E108">
        <v>2</v>
      </c>
      <c r="F108">
        <v>393476.06</v>
      </c>
      <c r="H108">
        <v>6000</v>
      </c>
      <c r="I108">
        <v>66919.23</v>
      </c>
      <c r="K108">
        <v>545.15</v>
      </c>
      <c r="O108">
        <v>-103047.41</v>
      </c>
      <c r="P108">
        <v>852668.5</v>
      </c>
      <c r="R108">
        <v>840235.19</v>
      </c>
      <c r="S108">
        <v>1574860</v>
      </c>
      <c r="T108">
        <v>2192.2199999999998</v>
      </c>
      <c r="V108">
        <v>1498175</v>
      </c>
      <c r="W108">
        <v>313198.34000000003</v>
      </c>
      <c r="X108">
        <v>1863237</v>
      </c>
      <c r="Y108">
        <v>42950</v>
      </c>
      <c r="AA108">
        <v>1779418.7</v>
      </c>
      <c r="AB108">
        <v>87109.61</v>
      </c>
      <c r="AF108">
        <v>27602</v>
      </c>
    </row>
    <row r="109" spans="1:33" x14ac:dyDescent="0.25">
      <c r="A109" t="s">
        <v>2232</v>
      </c>
      <c r="B109">
        <v>301159.7</v>
      </c>
      <c r="C109">
        <v>3797.65</v>
      </c>
      <c r="D109">
        <v>184348.83</v>
      </c>
      <c r="E109">
        <v>178749.46</v>
      </c>
      <c r="F109">
        <v>110220.33</v>
      </c>
      <c r="H109">
        <v>2000</v>
      </c>
      <c r="I109">
        <v>40397.56</v>
      </c>
      <c r="K109">
        <v>746.73</v>
      </c>
      <c r="O109">
        <v>-1105886.1499999999</v>
      </c>
      <c r="P109">
        <v>1993338.97</v>
      </c>
      <c r="R109">
        <v>829267.34</v>
      </c>
      <c r="S109">
        <v>718379</v>
      </c>
      <c r="T109">
        <v>730.55</v>
      </c>
      <c r="V109">
        <v>343805</v>
      </c>
      <c r="W109">
        <v>130013.04</v>
      </c>
      <c r="X109">
        <v>627575</v>
      </c>
      <c r="Y109">
        <v>7060</v>
      </c>
      <c r="AA109">
        <v>1275290.05</v>
      </c>
      <c r="AB109">
        <v>95603.5</v>
      </c>
      <c r="AF109">
        <v>168987.51999999999</v>
      </c>
    </row>
    <row r="110" spans="1:33" x14ac:dyDescent="0.25">
      <c r="A110" t="s">
        <v>2233</v>
      </c>
      <c r="B110">
        <v>558676.73</v>
      </c>
      <c r="C110">
        <v>136823.82</v>
      </c>
      <c r="D110">
        <v>418799.97</v>
      </c>
      <c r="E110">
        <v>5</v>
      </c>
      <c r="F110">
        <v>205766.26</v>
      </c>
      <c r="H110">
        <v>0</v>
      </c>
      <c r="I110">
        <v>67914.070000000007</v>
      </c>
      <c r="K110">
        <v>3642.74</v>
      </c>
      <c r="O110">
        <v>-2254315.35</v>
      </c>
      <c r="P110">
        <v>3276385.87</v>
      </c>
      <c r="R110">
        <v>887794.1</v>
      </c>
      <c r="S110">
        <v>598040</v>
      </c>
      <c r="T110">
        <v>791.17</v>
      </c>
      <c r="V110">
        <v>1272425</v>
      </c>
      <c r="W110">
        <v>249207.98</v>
      </c>
      <c r="X110">
        <v>1731690</v>
      </c>
      <c r="Y110">
        <v>4776</v>
      </c>
      <c r="AA110">
        <v>898156.11</v>
      </c>
      <c r="AB110">
        <v>75163.22</v>
      </c>
      <c r="AF110">
        <v>72028.47</v>
      </c>
    </row>
    <row r="111" spans="1:33" x14ac:dyDescent="0.25">
      <c r="A111" t="s">
        <v>2234</v>
      </c>
      <c r="B111">
        <v>468182.18</v>
      </c>
      <c r="C111">
        <v>6200.8</v>
      </c>
      <c r="D111">
        <v>203490.93</v>
      </c>
      <c r="E111">
        <v>82228.02</v>
      </c>
      <c r="F111">
        <v>364771.93</v>
      </c>
      <c r="H111">
        <v>4000</v>
      </c>
      <c r="I111">
        <v>67525.86</v>
      </c>
      <c r="K111">
        <v>1087.3800000000001</v>
      </c>
      <c r="O111">
        <v>-2345423.9700000002</v>
      </c>
      <c r="P111">
        <v>3690825.96</v>
      </c>
      <c r="R111">
        <v>957395.93</v>
      </c>
      <c r="S111">
        <v>813299</v>
      </c>
      <c r="T111">
        <v>1324.89</v>
      </c>
      <c r="V111">
        <v>1717526</v>
      </c>
      <c r="W111">
        <v>447425.11</v>
      </c>
      <c r="X111">
        <v>2103408</v>
      </c>
      <c r="Y111">
        <v>66400</v>
      </c>
      <c r="AA111">
        <v>1572793.03</v>
      </c>
      <c r="AB111">
        <v>94152.05</v>
      </c>
      <c r="AF111">
        <v>393359.22</v>
      </c>
    </row>
    <row r="112" spans="1:33" x14ac:dyDescent="0.25">
      <c r="A112" t="s">
        <v>2235</v>
      </c>
      <c r="B112">
        <v>303075.65000000002</v>
      </c>
      <c r="C112">
        <v>18092.3</v>
      </c>
      <c r="D112">
        <v>188810.22</v>
      </c>
      <c r="E112">
        <v>104907.61</v>
      </c>
      <c r="F112">
        <v>119805.01</v>
      </c>
      <c r="H112">
        <v>2500</v>
      </c>
      <c r="I112">
        <v>39807.86</v>
      </c>
      <c r="K112">
        <v>557.29</v>
      </c>
      <c r="O112">
        <v>-1712531.1</v>
      </c>
      <c r="P112">
        <v>1854865.59</v>
      </c>
      <c r="R112">
        <v>1015423.24</v>
      </c>
      <c r="S112">
        <v>668800</v>
      </c>
      <c r="T112">
        <v>736.39</v>
      </c>
      <c r="V112">
        <v>233415</v>
      </c>
      <c r="W112">
        <v>174700.07</v>
      </c>
      <c r="X112">
        <v>638921.5</v>
      </c>
      <c r="Y112">
        <v>960</v>
      </c>
      <c r="AA112">
        <v>687802.94</v>
      </c>
      <c r="AB112">
        <v>75236.100000000006</v>
      </c>
      <c r="AF112">
        <v>140663.01</v>
      </c>
    </row>
    <row r="113" spans="1:32" x14ac:dyDescent="0.25">
      <c r="A113" t="s">
        <v>2236</v>
      </c>
      <c r="B113">
        <v>464185.34</v>
      </c>
      <c r="C113">
        <v>27867.88</v>
      </c>
      <c r="D113">
        <v>69144.09</v>
      </c>
      <c r="E113">
        <v>50585.71</v>
      </c>
      <c r="F113">
        <v>531602.69999999995</v>
      </c>
      <c r="H113">
        <v>6500</v>
      </c>
      <c r="I113">
        <v>48384.45</v>
      </c>
      <c r="K113">
        <v>0</v>
      </c>
      <c r="O113">
        <v>-857013.21</v>
      </c>
      <c r="P113">
        <v>1808375.97</v>
      </c>
      <c r="R113">
        <v>1023353.15</v>
      </c>
      <c r="S113">
        <v>858907.8</v>
      </c>
      <c r="T113">
        <v>1196.47</v>
      </c>
      <c r="V113">
        <v>1293110</v>
      </c>
      <c r="W113">
        <v>195105.48</v>
      </c>
      <c r="X113">
        <v>1768736</v>
      </c>
      <c r="Y113">
        <v>6700</v>
      </c>
      <c r="AA113">
        <v>1218166.76</v>
      </c>
      <c r="AB113">
        <v>156700.04999999999</v>
      </c>
      <c r="AF113">
        <v>84231.58</v>
      </c>
    </row>
    <row r="114" spans="1:32" x14ac:dyDescent="0.25">
      <c r="A114" t="s">
        <v>2237</v>
      </c>
      <c r="B114">
        <v>1327832.3500000001</v>
      </c>
      <c r="C114">
        <v>84680.15</v>
      </c>
      <c r="D114">
        <v>106935.09</v>
      </c>
      <c r="E114">
        <v>206828.69</v>
      </c>
      <c r="F114">
        <v>239230.39</v>
      </c>
      <c r="H114">
        <v>8500</v>
      </c>
      <c r="I114">
        <v>56247.17</v>
      </c>
      <c r="K114">
        <v>8076.64</v>
      </c>
      <c r="O114">
        <v>-282673.55</v>
      </c>
      <c r="P114">
        <v>2329931.42</v>
      </c>
      <c r="R114">
        <v>1354135.67</v>
      </c>
      <c r="S114">
        <v>1496686</v>
      </c>
      <c r="T114">
        <v>3809.26</v>
      </c>
      <c r="V114">
        <v>1516165</v>
      </c>
      <c r="W114">
        <v>251562.84</v>
      </c>
      <c r="X114">
        <v>1964996</v>
      </c>
      <c r="Y114">
        <v>15860</v>
      </c>
      <c r="AA114">
        <v>2478614.85</v>
      </c>
      <c r="AB114">
        <v>145754.43</v>
      </c>
      <c r="AF114">
        <v>171708.5</v>
      </c>
    </row>
    <row r="115" spans="1:32" x14ac:dyDescent="0.25">
      <c r="A115" t="s">
        <v>2238</v>
      </c>
      <c r="B115">
        <v>317225.02</v>
      </c>
      <c r="C115">
        <v>33821.1</v>
      </c>
      <c r="D115">
        <v>84787.49</v>
      </c>
      <c r="E115">
        <v>823000.28</v>
      </c>
      <c r="F115">
        <v>138670.12</v>
      </c>
      <c r="H115">
        <v>4000</v>
      </c>
      <c r="I115">
        <v>45671.17</v>
      </c>
      <c r="K115">
        <v>1138.1500000000001</v>
      </c>
      <c r="O115">
        <v>626073.4</v>
      </c>
      <c r="P115">
        <v>857017.52</v>
      </c>
      <c r="R115">
        <v>1352413.76</v>
      </c>
      <c r="S115">
        <v>250348</v>
      </c>
      <c r="T115">
        <v>1236.78</v>
      </c>
      <c r="V115">
        <v>498327</v>
      </c>
      <c r="W115">
        <v>163447.79999999999</v>
      </c>
      <c r="X115">
        <v>664959</v>
      </c>
      <c r="AA115">
        <v>892443.23</v>
      </c>
      <c r="AB115">
        <v>168337.33</v>
      </c>
      <c r="AF115">
        <v>676430.01</v>
      </c>
    </row>
    <row r="116" spans="1:32" x14ac:dyDescent="0.25">
      <c r="A116" t="s">
        <v>2239</v>
      </c>
      <c r="B116">
        <v>404402.36</v>
      </c>
      <c r="C116">
        <v>10496.11</v>
      </c>
      <c r="D116">
        <v>202188.92</v>
      </c>
      <c r="E116">
        <v>2013689.87</v>
      </c>
      <c r="F116">
        <v>40876.61</v>
      </c>
      <c r="H116">
        <v>141620</v>
      </c>
      <c r="I116">
        <v>35820.15</v>
      </c>
      <c r="K116">
        <v>2579.9499999999998</v>
      </c>
      <c r="O116">
        <v>-550430.25</v>
      </c>
      <c r="P116">
        <v>2768353.45</v>
      </c>
      <c r="R116">
        <v>733678.45</v>
      </c>
      <c r="S116">
        <v>669359</v>
      </c>
      <c r="T116">
        <v>255.49</v>
      </c>
      <c r="V116">
        <v>684915</v>
      </c>
      <c r="W116">
        <v>189575.62</v>
      </c>
      <c r="X116">
        <v>1023807</v>
      </c>
      <c r="AA116">
        <v>889807.99</v>
      </c>
      <c r="AB116">
        <v>66925.210000000006</v>
      </c>
      <c r="AF116">
        <v>23532.79</v>
      </c>
    </row>
    <row r="117" spans="1:32" x14ac:dyDescent="0.25">
      <c r="A117" t="s">
        <v>2240</v>
      </c>
      <c r="B117">
        <v>893213.99</v>
      </c>
      <c r="C117">
        <v>6237.51</v>
      </c>
      <c r="D117">
        <v>21667.42</v>
      </c>
      <c r="E117">
        <v>118828.33</v>
      </c>
      <c r="F117">
        <v>252788</v>
      </c>
      <c r="H117">
        <v>4000</v>
      </c>
      <c r="I117">
        <v>65759.41</v>
      </c>
      <c r="K117">
        <v>37.380000000000003</v>
      </c>
      <c r="O117">
        <v>-2625815.41</v>
      </c>
      <c r="P117">
        <v>3313708.59</v>
      </c>
      <c r="R117">
        <v>1715349.15</v>
      </c>
      <c r="S117">
        <v>397088</v>
      </c>
      <c r="T117">
        <v>977.08</v>
      </c>
      <c r="V117">
        <v>2186800</v>
      </c>
      <c r="W117">
        <v>204476.68</v>
      </c>
      <c r="X117">
        <v>2539848</v>
      </c>
      <c r="AA117">
        <v>1251302.51</v>
      </c>
      <c r="AB117">
        <v>64973.36</v>
      </c>
      <c r="AE117">
        <v>22446.7</v>
      </c>
      <c r="AF117">
        <v>91075.06</v>
      </c>
    </row>
    <row r="118" spans="1:32" x14ac:dyDescent="0.25">
      <c r="A118" t="s">
        <v>2241</v>
      </c>
      <c r="B118">
        <v>317883.37</v>
      </c>
      <c r="C118">
        <v>31007.75</v>
      </c>
      <c r="D118">
        <v>110703.87</v>
      </c>
      <c r="E118">
        <v>83452.02</v>
      </c>
      <c r="F118">
        <v>243977.62</v>
      </c>
      <c r="H118">
        <v>4000</v>
      </c>
      <c r="I118">
        <v>60044.23</v>
      </c>
      <c r="K118">
        <v>1000.4</v>
      </c>
      <c r="O118">
        <v>-2497428.59</v>
      </c>
      <c r="P118">
        <v>3532326.06</v>
      </c>
      <c r="R118">
        <v>1103457.49</v>
      </c>
      <c r="S118">
        <v>593640</v>
      </c>
      <c r="T118">
        <v>943.54</v>
      </c>
      <c r="V118">
        <v>497105</v>
      </c>
      <c r="W118">
        <v>220279.62</v>
      </c>
      <c r="X118">
        <v>994300</v>
      </c>
      <c r="Y118">
        <v>46558</v>
      </c>
      <c r="AA118">
        <v>1480443.73</v>
      </c>
      <c r="AB118">
        <v>162424.89000000001</v>
      </c>
      <c r="AF118">
        <v>44616.5</v>
      </c>
    </row>
    <row r="119" spans="1:32" x14ac:dyDescent="0.25">
      <c r="A119" t="s">
        <v>2242</v>
      </c>
      <c r="B119">
        <v>1582434.41</v>
      </c>
      <c r="C119">
        <v>17068</v>
      </c>
      <c r="D119">
        <v>126633.49</v>
      </c>
      <c r="E119">
        <v>2</v>
      </c>
      <c r="F119">
        <v>39084.370000000003</v>
      </c>
      <c r="H119">
        <v>0</v>
      </c>
      <c r="I119">
        <v>173972.3</v>
      </c>
      <c r="K119">
        <v>406.74</v>
      </c>
      <c r="N119">
        <v>-719964.76</v>
      </c>
      <c r="O119">
        <v>581762.75</v>
      </c>
      <c r="P119">
        <v>1454124.22</v>
      </c>
      <c r="R119">
        <v>2567305.52</v>
      </c>
      <c r="S119">
        <v>593274</v>
      </c>
      <c r="T119">
        <v>4242.67</v>
      </c>
      <c r="V119">
        <v>1625604.6</v>
      </c>
      <c r="W119">
        <v>199800</v>
      </c>
      <c r="X119">
        <v>2012073.6</v>
      </c>
      <c r="Z119">
        <v>3770</v>
      </c>
      <c r="AA119">
        <v>1684729.95</v>
      </c>
      <c r="AB119">
        <v>11117.3</v>
      </c>
      <c r="AF119">
        <v>1003614.92</v>
      </c>
    </row>
    <row r="120" spans="1:32" x14ac:dyDescent="0.25">
      <c r="A120" t="s">
        <v>2243</v>
      </c>
      <c r="B120">
        <v>704515.25</v>
      </c>
      <c r="C120">
        <v>0</v>
      </c>
      <c r="D120">
        <v>48451.53</v>
      </c>
      <c r="E120">
        <v>132077.13</v>
      </c>
      <c r="F120">
        <v>72160.56</v>
      </c>
      <c r="H120">
        <v>14970</v>
      </c>
      <c r="I120">
        <v>33798.050000000003</v>
      </c>
      <c r="K120">
        <v>50140</v>
      </c>
      <c r="N120">
        <v>355880.14</v>
      </c>
      <c r="O120">
        <v>-4508586.41</v>
      </c>
      <c r="P120">
        <v>5145573.0199999996</v>
      </c>
      <c r="R120">
        <v>1144209.27</v>
      </c>
      <c r="S120">
        <v>344586</v>
      </c>
      <c r="T120">
        <v>2627.02</v>
      </c>
      <c r="V120">
        <v>1503285.1</v>
      </c>
      <c r="W120">
        <v>145355</v>
      </c>
      <c r="X120">
        <v>1922903.1</v>
      </c>
      <c r="Y120">
        <v>2640</v>
      </c>
      <c r="Z120">
        <v>7624</v>
      </c>
      <c r="AA120">
        <v>1166860.5900000001</v>
      </c>
      <c r="AB120">
        <v>46254.53</v>
      </c>
      <c r="AF120">
        <v>128350.5</v>
      </c>
    </row>
    <row r="121" spans="1:32" x14ac:dyDescent="0.25">
      <c r="A121" t="s">
        <v>2244</v>
      </c>
      <c r="B121">
        <v>189466.23</v>
      </c>
      <c r="C121">
        <v>10032</v>
      </c>
      <c r="D121">
        <v>96309.62</v>
      </c>
      <c r="E121">
        <v>1</v>
      </c>
      <c r="F121">
        <v>54630.64</v>
      </c>
      <c r="I121">
        <v>30255</v>
      </c>
      <c r="K121">
        <v>78500</v>
      </c>
      <c r="N121">
        <v>2820431.71</v>
      </c>
      <c r="O121">
        <v>-5267851.72</v>
      </c>
      <c r="P121">
        <v>2682356.15</v>
      </c>
      <c r="R121">
        <v>1329055.07</v>
      </c>
      <c r="S121">
        <v>40000</v>
      </c>
      <c r="T121">
        <v>771.94</v>
      </c>
      <c r="V121">
        <v>1025100</v>
      </c>
      <c r="W121">
        <v>94000</v>
      </c>
      <c r="X121">
        <v>1241231</v>
      </c>
      <c r="Y121">
        <v>21752</v>
      </c>
      <c r="AA121">
        <v>722066.06</v>
      </c>
      <c r="AB121">
        <v>4166.6000000000004</v>
      </c>
      <c r="AF121">
        <v>492963</v>
      </c>
    </row>
    <row r="122" spans="1:32" x14ac:dyDescent="0.25">
      <c r="A122" t="s">
        <v>2245</v>
      </c>
      <c r="B122">
        <v>1245760.76</v>
      </c>
      <c r="C122">
        <v>6404</v>
      </c>
      <c r="D122">
        <v>33778.800000000003</v>
      </c>
      <c r="E122">
        <v>3.37</v>
      </c>
      <c r="F122">
        <v>99411.68</v>
      </c>
      <c r="H122">
        <v>3000</v>
      </c>
      <c r="I122">
        <v>120349.81</v>
      </c>
      <c r="K122">
        <v>1231.9000000000001</v>
      </c>
      <c r="N122">
        <v>1270310.74</v>
      </c>
      <c r="O122">
        <v>-1846260.12</v>
      </c>
      <c r="P122">
        <v>2132666.9300000002</v>
      </c>
      <c r="R122">
        <v>1051158.31</v>
      </c>
      <c r="S122">
        <v>50000</v>
      </c>
      <c r="T122">
        <v>3858.09</v>
      </c>
      <c r="V122">
        <v>796845</v>
      </c>
      <c r="W122">
        <v>93200</v>
      </c>
      <c r="X122">
        <v>1239409</v>
      </c>
      <c r="AA122">
        <v>1016268.58</v>
      </c>
      <c r="AB122">
        <v>26284.47</v>
      </c>
      <c r="AF122">
        <v>9040</v>
      </c>
    </row>
    <row r="123" spans="1:32" x14ac:dyDescent="0.25">
      <c r="A123" t="s">
        <v>2246</v>
      </c>
      <c r="B123">
        <v>1017757.27</v>
      </c>
      <c r="C123">
        <v>0</v>
      </c>
      <c r="D123">
        <v>231060.66</v>
      </c>
      <c r="E123">
        <v>703937.87</v>
      </c>
      <c r="F123">
        <v>25655.9</v>
      </c>
      <c r="H123">
        <v>0</v>
      </c>
      <c r="I123">
        <v>41879</v>
      </c>
      <c r="K123">
        <v>0</v>
      </c>
      <c r="N123">
        <v>-870751.37</v>
      </c>
      <c r="P123">
        <v>2748053.22</v>
      </c>
      <c r="R123">
        <v>1811433.2</v>
      </c>
      <c r="T123">
        <v>2864.96</v>
      </c>
      <c r="V123">
        <v>1176125</v>
      </c>
      <c r="W123">
        <v>296927</v>
      </c>
      <c r="X123">
        <v>1843077</v>
      </c>
      <c r="Y123">
        <v>9580</v>
      </c>
      <c r="Z123">
        <v>27756</v>
      </c>
      <c r="AA123">
        <v>1105997.1100000001</v>
      </c>
      <c r="AB123">
        <v>40530.78</v>
      </c>
      <c r="AF123">
        <v>201178.42</v>
      </c>
    </row>
    <row r="124" spans="1:32" x14ac:dyDescent="0.25">
      <c r="A124" t="s">
        <v>2247</v>
      </c>
      <c r="B124">
        <v>785739.2</v>
      </c>
      <c r="C124">
        <v>10352</v>
      </c>
      <c r="D124">
        <v>114273.3</v>
      </c>
      <c r="E124">
        <v>250964.88</v>
      </c>
      <c r="F124">
        <v>415441.7</v>
      </c>
      <c r="I124">
        <v>34225</v>
      </c>
      <c r="K124">
        <v>0</v>
      </c>
      <c r="N124">
        <v>-828623.01</v>
      </c>
      <c r="P124">
        <v>2407634.36</v>
      </c>
      <c r="R124">
        <v>919998.89</v>
      </c>
      <c r="T124">
        <v>2173.9299999999998</v>
      </c>
      <c r="V124">
        <v>703710</v>
      </c>
      <c r="W124">
        <v>373770.05</v>
      </c>
      <c r="X124">
        <v>1027515</v>
      </c>
      <c r="Y124">
        <v>1840</v>
      </c>
      <c r="Z124">
        <v>15624</v>
      </c>
      <c r="AA124">
        <v>812324.87</v>
      </c>
      <c r="AB124">
        <v>28012.7</v>
      </c>
      <c r="AF124">
        <v>150801.57</v>
      </c>
    </row>
    <row r="125" spans="1:32" x14ac:dyDescent="0.25">
      <c r="A125" t="s">
        <v>2248</v>
      </c>
      <c r="B125">
        <v>804622.81</v>
      </c>
      <c r="C125">
        <v>0</v>
      </c>
      <c r="D125">
        <v>146264.59</v>
      </c>
      <c r="E125">
        <v>1954507.97</v>
      </c>
      <c r="F125">
        <v>47221.16</v>
      </c>
      <c r="H125">
        <v>3640</v>
      </c>
      <c r="I125">
        <v>30879.5</v>
      </c>
      <c r="K125">
        <v>0</v>
      </c>
      <c r="N125">
        <v>178772.51</v>
      </c>
      <c r="O125">
        <v>-1008830.04</v>
      </c>
      <c r="P125">
        <v>3580405.02</v>
      </c>
      <c r="R125">
        <v>338211.51</v>
      </c>
      <c r="S125">
        <v>666520</v>
      </c>
      <c r="T125">
        <v>2157.0500000000002</v>
      </c>
      <c r="V125">
        <v>749210</v>
      </c>
      <c r="W125">
        <v>1012257.08</v>
      </c>
      <c r="X125">
        <v>1326961</v>
      </c>
      <c r="Y125">
        <v>2630</v>
      </c>
      <c r="Z125">
        <v>2624</v>
      </c>
      <c r="AA125">
        <v>1176249.3999999999</v>
      </c>
      <c r="AB125">
        <v>61041.7</v>
      </c>
      <c r="AF125">
        <v>31100</v>
      </c>
    </row>
    <row r="126" spans="1:32" x14ac:dyDescent="0.25">
      <c r="A126" t="s">
        <v>2249</v>
      </c>
      <c r="B126">
        <v>1564866.05</v>
      </c>
      <c r="C126">
        <v>8772</v>
      </c>
      <c r="D126">
        <v>111894.05</v>
      </c>
      <c r="E126">
        <v>0</v>
      </c>
      <c r="F126">
        <v>29386.52</v>
      </c>
      <c r="I126">
        <v>4675</v>
      </c>
      <c r="K126">
        <v>0</v>
      </c>
      <c r="N126">
        <v>1519628.46</v>
      </c>
      <c r="O126">
        <v>-2041809.05</v>
      </c>
      <c r="P126">
        <v>2242898.44</v>
      </c>
      <c r="R126">
        <v>815873.27</v>
      </c>
      <c r="S126">
        <v>70000</v>
      </c>
      <c r="T126">
        <v>4260.9399999999996</v>
      </c>
      <c r="V126">
        <v>1317240</v>
      </c>
      <c r="W126">
        <v>92732</v>
      </c>
      <c r="X126">
        <v>1444298</v>
      </c>
      <c r="Y126">
        <v>6204</v>
      </c>
      <c r="AA126">
        <v>855958.44</v>
      </c>
      <c r="AB126">
        <v>3850</v>
      </c>
      <c r="AF126">
        <v>270</v>
      </c>
    </row>
    <row r="127" spans="1:32" x14ac:dyDescent="0.25">
      <c r="A127" t="s">
        <v>2250</v>
      </c>
      <c r="B127">
        <v>790801.26</v>
      </c>
      <c r="C127">
        <v>0</v>
      </c>
      <c r="D127">
        <v>99363.89</v>
      </c>
      <c r="E127">
        <v>2</v>
      </c>
      <c r="F127">
        <v>621653.22</v>
      </c>
      <c r="H127">
        <v>3000</v>
      </c>
      <c r="I127">
        <v>52816.99</v>
      </c>
      <c r="K127">
        <v>1208</v>
      </c>
      <c r="N127">
        <v>-2313901.89</v>
      </c>
      <c r="P127">
        <v>3888577.4</v>
      </c>
      <c r="R127">
        <v>567346</v>
      </c>
      <c r="S127">
        <v>43600</v>
      </c>
      <c r="T127">
        <v>2559.34</v>
      </c>
      <c r="V127">
        <v>1144849.8</v>
      </c>
      <c r="W127">
        <v>282942.40000000002</v>
      </c>
      <c r="X127">
        <v>1319863.8</v>
      </c>
      <c r="Y127">
        <v>4000</v>
      </c>
      <c r="Z127">
        <v>2064</v>
      </c>
      <c r="AA127">
        <v>813548.87</v>
      </c>
      <c r="AB127">
        <v>21701</v>
      </c>
    </row>
    <row r="128" spans="1:32" x14ac:dyDescent="0.25">
      <c r="A128" t="s">
        <v>2251</v>
      </c>
      <c r="B128">
        <v>372048.01</v>
      </c>
      <c r="C128">
        <v>45897.24</v>
      </c>
      <c r="D128">
        <v>98682.18</v>
      </c>
      <c r="E128">
        <v>2630362.11</v>
      </c>
      <c r="F128">
        <v>12</v>
      </c>
      <c r="I128">
        <v>45337.599999999999</v>
      </c>
      <c r="K128">
        <v>3634</v>
      </c>
      <c r="N128">
        <v>-4470356.71</v>
      </c>
      <c r="O128">
        <v>1498276.15</v>
      </c>
      <c r="P128">
        <v>6097995.7300000004</v>
      </c>
      <c r="R128">
        <v>1192557.1000000001</v>
      </c>
      <c r="T128">
        <v>1073.54</v>
      </c>
      <c r="V128">
        <v>585585</v>
      </c>
      <c r="W128">
        <v>94052.02</v>
      </c>
      <c r="X128">
        <v>1010423</v>
      </c>
      <c r="Y128">
        <v>2810</v>
      </c>
      <c r="Z128">
        <v>3834</v>
      </c>
      <c r="AA128">
        <v>583732.73</v>
      </c>
      <c r="AB128">
        <v>170459.89</v>
      </c>
      <c r="AF128">
        <v>129893.27</v>
      </c>
    </row>
    <row r="129" spans="1:32" x14ac:dyDescent="0.25">
      <c r="A129" t="s">
        <v>2252</v>
      </c>
      <c r="B129">
        <v>1022899.77</v>
      </c>
      <c r="C129">
        <v>130610</v>
      </c>
      <c r="D129">
        <v>449987.56</v>
      </c>
      <c r="E129">
        <v>298668.83</v>
      </c>
      <c r="F129">
        <v>715319.31</v>
      </c>
      <c r="H129">
        <v>0</v>
      </c>
      <c r="I129">
        <v>77023.710000000006</v>
      </c>
      <c r="K129">
        <v>6984.44</v>
      </c>
      <c r="M129">
        <v>160153</v>
      </c>
      <c r="O129">
        <v>-2154374.48</v>
      </c>
      <c r="P129">
        <v>3801437.29</v>
      </c>
      <c r="R129">
        <v>1850155.38</v>
      </c>
      <c r="S129">
        <v>108700</v>
      </c>
      <c r="T129">
        <v>3051.85</v>
      </c>
      <c r="V129">
        <v>2475909.2000000002</v>
      </c>
      <c r="W129">
        <v>1891966.27</v>
      </c>
      <c r="X129">
        <v>3200895.8</v>
      </c>
      <c r="Z129">
        <v>18476</v>
      </c>
      <c r="AA129">
        <v>1868207.39</v>
      </c>
      <c r="AB129">
        <v>185905</v>
      </c>
      <c r="AF129">
        <v>330037</v>
      </c>
    </row>
    <row r="130" spans="1:32" x14ac:dyDescent="0.25">
      <c r="A130" t="s">
        <v>2253</v>
      </c>
      <c r="B130">
        <v>85001.97</v>
      </c>
      <c r="C130">
        <v>62715.13</v>
      </c>
      <c r="D130">
        <v>388805.24</v>
      </c>
      <c r="E130">
        <v>255301.9</v>
      </c>
      <c r="F130">
        <v>131498.49</v>
      </c>
      <c r="H130">
        <v>4900</v>
      </c>
      <c r="I130">
        <v>64139.4</v>
      </c>
      <c r="K130">
        <v>6704</v>
      </c>
      <c r="M130">
        <v>172160</v>
      </c>
      <c r="O130">
        <v>-1052213.05</v>
      </c>
      <c r="P130">
        <v>2453088.7400000002</v>
      </c>
      <c r="R130">
        <v>1418639.99</v>
      </c>
      <c r="S130">
        <v>5000</v>
      </c>
      <c r="T130">
        <v>788.66</v>
      </c>
      <c r="V130">
        <v>1653996.1</v>
      </c>
      <c r="W130">
        <v>122000</v>
      </c>
      <c r="X130">
        <v>2399727.1</v>
      </c>
      <c r="Y130">
        <v>20580</v>
      </c>
      <c r="AA130">
        <v>1180828.07</v>
      </c>
      <c r="AB130">
        <v>57445.17</v>
      </c>
      <c r="AF130">
        <v>267300.77</v>
      </c>
    </row>
    <row r="131" spans="1:32" x14ac:dyDescent="0.25">
      <c r="A131" t="s">
        <v>2254</v>
      </c>
      <c r="B131">
        <v>1433701.21</v>
      </c>
      <c r="C131">
        <v>539669.51</v>
      </c>
      <c r="D131">
        <v>781401.56</v>
      </c>
      <c r="E131">
        <v>178239.34</v>
      </c>
      <c r="F131">
        <v>353080.68</v>
      </c>
      <c r="H131">
        <v>0</v>
      </c>
      <c r="I131">
        <v>163570.28</v>
      </c>
      <c r="K131">
        <v>4736</v>
      </c>
      <c r="M131">
        <v>698200</v>
      </c>
      <c r="O131">
        <v>130827.36</v>
      </c>
      <c r="P131">
        <v>3154881.69</v>
      </c>
      <c r="R131">
        <v>2761778.37</v>
      </c>
      <c r="S131">
        <v>1088538</v>
      </c>
      <c r="T131">
        <v>4776.75</v>
      </c>
      <c r="V131">
        <v>2151440.81</v>
      </c>
      <c r="W131">
        <v>269560</v>
      </c>
      <c r="X131">
        <v>2632575.21</v>
      </c>
      <c r="Y131">
        <v>12472</v>
      </c>
      <c r="AA131">
        <v>3893228.64</v>
      </c>
      <c r="AB131">
        <v>205739.91</v>
      </c>
      <c r="AF131">
        <v>398201.2</v>
      </c>
    </row>
    <row r="132" spans="1:32" x14ac:dyDescent="0.25">
      <c r="A132" t="s">
        <v>2255</v>
      </c>
      <c r="B132">
        <v>1373506.68</v>
      </c>
      <c r="C132">
        <v>129934.78</v>
      </c>
      <c r="D132">
        <v>139921.09</v>
      </c>
      <c r="E132">
        <v>65946.38</v>
      </c>
      <c r="F132">
        <v>483934.79</v>
      </c>
      <c r="H132">
        <v>0</v>
      </c>
      <c r="I132">
        <v>81111.850000000006</v>
      </c>
      <c r="K132">
        <v>6826.68</v>
      </c>
      <c r="M132">
        <v>248430</v>
      </c>
      <c r="N132">
        <v>-132601.09</v>
      </c>
      <c r="O132">
        <v>1374998.29</v>
      </c>
      <c r="P132">
        <v>1192306.58</v>
      </c>
      <c r="R132">
        <v>2117958.4500000002</v>
      </c>
      <c r="S132">
        <v>580952</v>
      </c>
      <c r="T132">
        <v>3336.15</v>
      </c>
      <c r="V132">
        <v>1202154</v>
      </c>
      <c r="W132">
        <v>225600</v>
      </c>
      <c r="X132">
        <v>1965645</v>
      </c>
      <c r="Y132">
        <v>39000</v>
      </c>
      <c r="AA132">
        <v>2037176.3</v>
      </c>
      <c r="AB132">
        <v>155213.60999999999</v>
      </c>
      <c r="AF132">
        <v>510794.28</v>
      </c>
    </row>
    <row r="133" spans="1:32" x14ac:dyDescent="0.25">
      <c r="A133" t="s">
        <v>2256</v>
      </c>
      <c r="B133">
        <v>862737.56</v>
      </c>
      <c r="C133">
        <v>153407.15</v>
      </c>
      <c r="D133">
        <v>13219.1</v>
      </c>
      <c r="E133">
        <v>208032.9</v>
      </c>
      <c r="F133">
        <v>167010.92000000001</v>
      </c>
      <c r="H133">
        <v>6000</v>
      </c>
      <c r="I133">
        <v>59813.24</v>
      </c>
      <c r="K133">
        <v>4048</v>
      </c>
      <c r="M133">
        <v>146178</v>
      </c>
      <c r="O133">
        <v>-364916.08</v>
      </c>
      <c r="P133">
        <v>2072080.16</v>
      </c>
      <c r="R133">
        <v>949414.95</v>
      </c>
      <c r="S133">
        <v>205840</v>
      </c>
      <c r="T133">
        <v>2964.78</v>
      </c>
      <c r="U133">
        <v>3220</v>
      </c>
      <c r="V133">
        <v>1699000.54</v>
      </c>
      <c r="W133">
        <v>504984.34</v>
      </c>
      <c r="X133">
        <v>2117693.4900000002</v>
      </c>
      <c r="Y133">
        <v>3000</v>
      </c>
      <c r="Z133">
        <v>8050</v>
      </c>
      <c r="AA133">
        <v>1330891.54</v>
      </c>
      <c r="AB133">
        <v>115332.44</v>
      </c>
      <c r="AF133">
        <v>309252.83</v>
      </c>
    </row>
    <row r="134" spans="1:32" x14ac:dyDescent="0.25">
      <c r="A134" t="s">
        <v>2257</v>
      </c>
      <c r="B134">
        <v>849688.99</v>
      </c>
      <c r="C134">
        <v>173125</v>
      </c>
      <c r="D134">
        <v>375809.45</v>
      </c>
      <c r="E134">
        <v>273763.61</v>
      </c>
      <c r="F134">
        <v>218504.41</v>
      </c>
      <c r="H134">
        <v>0</v>
      </c>
      <c r="I134">
        <v>234112.63</v>
      </c>
      <c r="K134">
        <v>9037.5</v>
      </c>
      <c r="M134">
        <v>12900</v>
      </c>
      <c r="O134">
        <v>-1146057.01</v>
      </c>
      <c r="P134">
        <v>3517785.78</v>
      </c>
      <c r="R134">
        <v>4174850.75</v>
      </c>
      <c r="S134">
        <v>715965</v>
      </c>
      <c r="T134">
        <v>2919.04</v>
      </c>
      <c r="V134">
        <v>1799399</v>
      </c>
      <c r="W134">
        <v>93500</v>
      </c>
      <c r="X134">
        <v>2359413</v>
      </c>
      <c r="AA134">
        <v>2930102.83</v>
      </c>
      <c r="AB134">
        <v>61659.15</v>
      </c>
      <c r="AF134">
        <v>2172346.25</v>
      </c>
    </row>
    <row r="135" spans="1:32" x14ac:dyDescent="0.25">
      <c r="A135" t="s">
        <v>2258</v>
      </c>
      <c r="B135">
        <v>410078.08</v>
      </c>
      <c r="C135">
        <v>64650.5</v>
      </c>
      <c r="D135">
        <v>8959.91</v>
      </c>
      <c r="E135">
        <v>209236.22</v>
      </c>
      <c r="F135">
        <v>72854.83</v>
      </c>
      <c r="H135">
        <v>0</v>
      </c>
      <c r="I135">
        <v>87589.58</v>
      </c>
      <c r="K135">
        <v>3490</v>
      </c>
      <c r="M135">
        <v>55270</v>
      </c>
      <c r="O135">
        <v>-1471709.15</v>
      </c>
      <c r="P135">
        <v>2461639.23</v>
      </c>
      <c r="R135">
        <v>979944.37</v>
      </c>
      <c r="S135">
        <v>175440</v>
      </c>
      <c r="T135">
        <v>1621.75</v>
      </c>
      <c r="V135">
        <v>2025519.55</v>
      </c>
      <c r="W135">
        <v>480880.49</v>
      </c>
      <c r="X135">
        <v>2365203.5499999998</v>
      </c>
      <c r="Y135">
        <v>16206.05</v>
      </c>
      <c r="AA135">
        <v>1305319.58</v>
      </c>
      <c r="AB135">
        <v>78988.990000000005</v>
      </c>
      <c r="AF135">
        <v>268188.11</v>
      </c>
    </row>
    <row r="136" spans="1:32" x14ac:dyDescent="0.25">
      <c r="A136" t="s">
        <v>2259</v>
      </c>
      <c r="B136">
        <v>440321.42</v>
      </c>
      <c r="C136">
        <v>52737.62</v>
      </c>
      <c r="D136">
        <v>130668.04</v>
      </c>
      <c r="E136">
        <v>1217462.5900000001</v>
      </c>
      <c r="F136">
        <v>217595.05</v>
      </c>
      <c r="H136">
        <v>0</v>
      </c>
      <c r="I136">
        <v>56186.61</v>
      </c>
      <c r="K136">
        <v>2990</v>
      </c>
      <c r="M136">
        <v>227419.5</v>
      </c>
      <c r="O136">
        <v>928261.09</v>
      </c>
      <c r="P136">
        <v>1490475.39</v>
      </c>
      <c r="R136">
        <v>881580.99</v>
      </c>
      <c r="T136">
        <v>873.85</v>
      </c>
      <c r="U136">
        <v>760</v>
      </c>
      <c r="V136">
        <v>1328550</v>
      </c>
      <c r="W136">
        <v>193300.3</v>
      </c>
      <c r="X136">
        <v>1679727.3</v>
      </c>
      <c r="AA136">
        <v>846002.37</v>
      </c>
      <c r="AB136">
        <v>177081.8</v>
      </c>
      <c r="AF136">
        <v>348801.54</v>
      </c>
    </row>
    <row r="137" spans="1:32" x14ac:dyDescent="0.25">
      <c r="A137" t="s">
        <v>2260</v>
      </c>
      <c r="B137">
        <v>1203659.75</v>
      </c>
      <c r="C137">
        <v>49013.45</v>
      </c>
      <c r="D137">
        <v>348316.52</v>
      </c>
      <c r="E137">
        <v>911838.64</v>
      </c>
      <c r="F137">
        <v>473186.48</v>
      </c>
      <c r="H137">
        <v>6000</v>
      </c>
      <c r="I137">
        <v>102199.79</v>
      </c>
      <c r="K137">
        <v>8441.6</v>
      </c>
      <c r="M137">
        <v>186540</v>
      </c>
      <c r="O137">
        <v>-1117421.45</v>
      </c>
      <c r="P137">
        <v>3529981.97</v>
      </c>
      <c r="R137">
        <v>3331656.36</v>
      </c>
      <c r="S137">
        <v>92620</v>
      </c>
      <c r="T137">
        <v>2224.46</v>
      </c>
      <c r="V137">
        <v>1510527.3</v>
      </c>
      <c r="W137">
        <v>195530</v>
      </c>
      <c r="X137">
        <v>2448431.2999999998</v>
      </c>
      <c r="Y137">
        <v>11080</v>
      </c>
      <c r="AA137">
        <v>1958775.63</v>
      </c>
      <c r="AB137">
        <v>169039.26</v>
      </c>
      <c r="AE137">
        <v>2570</v>
      </c>
      <c r="AF137">
        <v>272389</v>
      </c>
    </row>
    <row r="138" spans="1:32" x14ac:dyDescent="0.25">
      <c r="A138" t="s">
        <v>2261</v>
      </c>
      <c r="B138">
        <v>809621.08</v>
      </c>
      <c r="C138">
        <v>69236.320000000007</v>
      </c>
      <c r="D138">
        <v>158511.51</v>
      </c>
      <c r="E138">
        <v>238823.97</v>
      </c>
      <c r="F138">
        <v>151855.46</v>
      </c>
      <c r="H138">
        <v>21830</v>
      </c>
      <c r="I138">
        <v>24400</v>
      </c>
      <c r="K138">
        <v>3589.39</v>
      </c>
      <c r="M138">
        <v>75180</v>
      </c>
      <c r="O138">
        <v>-716859.09</v>
      </c>
      <c r="P138">
        <v>1467910.57</v>
      </c>
      <c r="R138">
        <v>4426741.7300000004</v>
      </c>
      <c r="S138">
        <v>115500</v>
      </c>
      <c r="T138">
        <v>1324.8</v>
      </c>
      <c r="V138">
        <v>1371270</v>
      </c>
      <c r="W138">
        <v>906269</v>
      </c>
      <c r="X138">
        <v>1782562.07</v>
      </c>
      <c r="Y138">
        <v>3820</v>
      </c>
      <c r="Z138">
        <v>10000</v>
      </c>
      <c r="AA138">
        <v>1363016.88</v>
      </c>
      <c r="AB138">
        <v>79872.92</v>
      </c>
      <c r="AF138">
        <v>3029836.19</v>
      </c>
    </row>
    <row r="139" spans="1:32" x14ac:dyDescent="0.25">
      <c r="A139" t="s">
        <v>2262</v>
      </c>
      <c r="B139">
        <v>565164.38</v>
      </c>
      <c r="C139">
        <v>256424.7</v>
      </c>
      <c r="D139">
        <v>130868</v>
      </c>
      <c r="E139">
        <v>161528.16</v>
      </c>
      <c r="F139">
        <v>783215.32</v>
      </c>
      <c r="H139">
        <v>70409</v>
      </c>
      <c r="I139">
        <v>66823.89</v>
      </c>
      <c r="K139">
        <v>4670.8900000000003</v>
      </c>
      <c r="M139">
        <v>523</v>
      </c>
      <c r="O139">
        <v>677115.4</v>
      </c>
      <c r="P139">
        <v>431311.75</v>
      </c>
      <c r="R139">
        <v>4339773.5</v>
      </c>
      <c r="S139">
        <v>80000</v>
      </c>
      <c r="T139">
        <v>1912.79</v>
      </c>
      <c r="V139">
        <v>1427004.6</v>
      </c>
      <c r="W139">
        <v>1232308.8999999999</v>
      </c>
      <c r="X139">
        <v>1896746.6</v>
      </c>
      <c r="Y139">
        <v>5800</v>
      </c>
      <c r="AA139">
        <v>1430334.56</v>
      </c>
      <c r="AB139">
        <v>241820.17</v>
      </c>
      <c r="AF139">
        <v>2859951.83</v>
      </c>
    </row>
    <row r="140" spans="1:32" x14ac:dyDescent="0.25">
      <c r="A140" t="s">
        <v>2263</v>
      </c>
      <c r="B140">
        <v>363048.56</v>
      </c>
      <c r="C140">
        <v>114961.57</v>
      </c>
      <c r="D140">
        <v>330531.90000000002</v>
      </c>
      <c r="E140">
        <v>314146.63</v>
      </c>
      <c r="F140">
        <v>254548.65</v>
      </c>
      <c r="H140">
        <v>5000</v>
      </c>
      <c r="I140">
        <v>60248.959999999999</v>
      </c>
      <c r="K140">
        <v>2964</v>
      </c>
      <c r="O140">
        <v>-553338.03</v>
      </c>
      <c r="P140">
        <v>2115546</v>
      </c>
      <c r="R140">
        <v>1507432.02</v>
      </c>
      <c r="S140">
        <v>15000</v>
      </c>
      <c r="T140">
        <v>1335.24</v>
      </c>
      <c r="V140">
        <v>1563970</v>
      </c>
      <c r="W140">
        <v>94700</v>
      </c>
      <c r="X140">
        <v>1878892</v>
      </c>
      <c r="Y140">
        <v>9470</v>
      </c>
      <c r="AA140">
        <v>1187104.52</v>
      </c>
      <c r="AB140">
        <v>122787.4</v>
      </c>
      <c r="AF140">
        <v>237366.96</v>
      </c>
    </row>
    <row r="141" spans="1:32" x14ac:dyDescent="0.25">
      <c r="A141" t="s">
        <v>2264</v>
      </c>
      <c r="B141">
        <v>86647.03</v>
      </c>
      <c r="C141">
        <v>41317.29</v>
      </c>
      <c r="D141">
        <v>147129.99</v>
      </c>
      <c r="E141">
        <v>573439.51</v>
      </c>
      <c r="F141">
        <v>136263.74</v>
      </c>
      <c r="H141">
        <v>0</v>
      </c>
      <c r="I141">
        <v>125297.55</v>
      </c>
      <c r="K141">
        <v>4300</v>
      </c>
      <c r="O141">
        <v>-1386372.6</v>
      </c>
      <c r="P141">
        <v>2263113.85</v>
      </c>
      <c r="R141">
        <v>766867.08</v>
      </c>
      <c r="S141">
        <v>230</v>
      </c>
      <c r="T141">
        <v>234.67</v>
      </c>
      <c r="V141">
        <v>2306364</v>
      </c>
      <c r="W141">
        <v>374085.86</v>
      </c>
      <c r="X141">
        <v>2777366</v>
      </c>
      <c r="AA141">
        <v>380702.58</v>
      </c>
      <c r="AB141">
        <v>79336.100000000006</v>
      </c>
      <c r="AF141">
        <v>231918.17</v>
      </c>
    </row>
    <row r="142" spans="1:32" x14ac:dyDescent="0.25">
      <c r="A142" t="s">
        <v>2265</v>
      </c>
      <c r="B142">
        <v>493460.1</v>
      </c>
      <c r="C142">
        <v>291650.21999999997</v>
      </c>
      <c r="D142">
        <v>656159.93000000005</v>
      </c>
      <c r="E142">
        <v>445045.58</v>
      </c>
      <c r="F142">
        <v>249183.72</v>
      </c>
      <c r="H142">
        <v>2000</v>
      </c>
      <c r="I142">
        <v>55319.28</v>
      </c>
      <c r="J142">
        <v>13663</v>
      </c>
      <c r="K142">
        <v>8177.09</v>
      </c>
      <c r="M142">
        <v>74893</v>
      </c>
      <c r="O142">
        <v>-1259253.32</v>
      </c>
      <c r="P142">
        <v>2512572.4500000002</v>
      </c>
      <c r="R142">
        <v>2645082.0299999998</v>
      </c>
      <c r="S142">
        <v>61763.51</v>
      </c>
      <c r="T142">
        <v>1352.05</v>
      </c>
      <c r="V142">
        <v>1953418.8</v>
      </c>
      <c r="W142">
        <v>664457.35</v>
      </c>
      <c r="X142">
        <v>2598493.7999999998</v>
      </c>
      <c r="Y142">
        <v>20820</v>
      </c>
      <c r="AA142">
        <v>1155324.99</v>
      </c>
      <c r="AB142">
        <v>97538.559999999998</v>
      </c>
      <c r="AF142">
        <v>725768.34</v>
      </c>
    </row>
    <row r="143" spans="1:32" x14ac:dyDescent="0.25">
      <c r="A143" t="s">
        <v>2266</v>
      </c>
      <c r="B143">
        <v>1907342.16</v>
      </c>
      <c r="C143">
        <v>264987.38</v>
      </c>
      <c r="D143">
        <v>170130.34</v>
      </c>
      <c r="E143">
        <v>1200400.8999999999</v>
      </c>
      <c r="F143">
        <v>274880.18</v>
      </c>
      <c r="H143">
        <v>0</v>
      </c>
      <c r="I143">
        <v>149237.32</v>
      </c>
      <c r="K143">
        <v>4604</v>
      </c>
      <c r="M143">
        <v>872856</v>
      </c>
      <c r="O143">
        <v>2036289.64</v>
      </c>
      <c r="P143">
        <v>1298036.29</v>
      </c>
      <c r="R143">
        <v>2837390</v>
      </c>
      <c r="S143">
        <v>282820</v>
      </c>
      <c r="T143">
        <v>3536.15</v>
      </c>
      <c r="V143">
        <v>1730916.55</v>
      </c>
      <c r="W143">
        <v>155330.70000000001</v>
      </c>
      <c r="X143">
        <v>2296501.25</v>
      </c>
      <c r="Y143">
        <v>1320</v>
      </c>
      <c r="AA143">
        <v>2044379.55</v>
      </c>
      <c r="AB143">
        <v>239071.03</v>
      </c>
      <c r="AF143">
        <v>972003.86</v>
      </c>
    </row>
    <row r="144" spans="1:32" x14ac:dyDescent="0.25">
      <c r="A144" t="s">
        <v>2267</v>
      </c>
      <c r="B144">
        <v>481417.34</v>
      </c>
      <c r="C144">
        <v>152940.32999999999</v>
      </c>
      <c r="D144">
        <v>442709.91</v>
      </c>
      <c r="E144">
        <v>370241.1</v>
      </c>
      <c r="F144">
        <v>59234.69</v>
      </c>
      <c r="H144">
        <v>4300</v>
      </c>
      <c r="I144">
        <v>53298</v>
      </c>
      <c r="K144">
        <v>0</v>
      </c>
      <c r="O144">
        <v>-290872.51</v>
      </c>
      <c r="P144">
        <v>1854562.35</v>
      </c>
      <c r="R144">
        <v>1093055.03</v>
      </c>
      <c r="S144">
        <v>223004</v>
      </c>
      <c r="T144">
        <v>951.82</v>
      </c>
      <c r="V144">
        <v>1026039</v>
      </c>
      <c r="W144">
        <v>134389.28</v>
      </c>
      <c r="X144">
        <v>1326969</v>
      </c>
      <c r="Y144">
        <v>14180</v>
      </c>
      <c r="AA144">
        <v>1001531.65</v>
      </c>
      <c r="AB144">
        <v>183093.1</v>
      </c>
      <c r="AF144">
        <v>66409.850000000006</v>
      </c>
    </row>
    <row r="145" spans="1:32" x14ac:dyDescent="0.25">
      <c r="A145" t="s">
        <v>2268</v>
      </c>
      <c r="B145">
        <v>1525866.58</v>
      </c>
      <c r="C145">
        <v>324628.45</v>
      </c>
      <c r="D145">
        <v>365590.07</v>
      </c>
      <c r="E145">
        <v>251859.17</v>
      </c>
      <c r="F145">
        <v>576244.4</v>
      </c>
      <c r="H145">
        <v>2150</v>
      </c>
      <c r="I145">
        <v>235656.59</v>
      </c>
      <c r="K145">
        <v>5314</v>
      </c>
      <c r="O145">
        <v>-70978.2</v>
      </c>
      <c r="P145">
        <v>3974625.34</v>
      </c>
      <c r="R145">
        <v>1994895.29</v>
      </c>
      <c r="S145">
        <v>421938</v>
      </c>
      <c r="T145">
        <v>4340.3500000000004</v>
      </c>
      <c r="V145">
        <v>1879080</v>
      </c>
      <c r="W145">
        <v>168497.69</v>
      </c>
      <c r="X145">
        <v>2705299</v>
      </c>
      <c r="Y145">
        <v>43084</v>
      </c>
      <c r="AA145">
        <v>2326823.3199999998</v>
      </c>
      <c r="AB145">
        <v>275827.19</v>
      </c>
      <c r="AF145">
        <v>220296.88</v>
      </c>
    </row>
    <row r="146" spans="1:32" x14ac:dyDescent="0.25">
      <c r="A146" t="s">
        <v>2269</v>
      </c>
      <c r="B146">
        <v>532679.82999999996</v>
      </c>
      <c r="C146">
        <v>383164.7</v>
      </c>
      <c r="D146">
        <v>57347.41</v>
      </c>
      <c r="E146">
        <v>692356.13</v>
      </c>
      <c r="F146">
        <v>339396.21</v>
      </c>
      <c r="H146">
        <v>10000</v>
      </c>
      <c r="I146">
        <v>37076.980000000003</v>
      </c>
      <c r="K146">
        <v>1162</v>
      </c>
      <c r="O146">
        <v>-621741.34</v>
      </c>
      <c r="P146">
        <v>2427116.52</v>
      </c>
      <c r="R146">
        <v>1310665.53</v>
      </c>
      <c r="S146">
        <v>233864</v>
      </c>
      <c r="T146">
        <v>900.76</v>
      </c>
      <c r="V146">
        <v>1004587.5</v>
      </c>
      <c r="W146">
        <v>135092.31</v>
      </c>
      <c r="X146">
        <v>1271623.97</v>
      </c>
      <c r="Y146">
        <v>102320</v>
      </c>
      <c r="Z146">
        <v>2340</v>
      </c>
      <c r="AA146">
        <v>910812.1</v>
      </c>
      <c r="AB146">
        <v>126492.91</v>
      </c>
      <c r="AF146">
        <v>120191</v>
      </c>
    </row>
    <row r="147" spans="1:32" x14ac:dyDescent="0.25">
      <c r="A147" t="s">
        <v>2270</v>
      </c>
      <c r="B147">
        <v>1038197.78</v>
      </c>
      <c r="C147">
        <v>74839.61</v>
      </c>
      <c r="D147">
        <v>21838.39</v>
      </c>
      <c r="E147">
        <v>376560.85</v>
      </c>
      <c r="F147">
        <v>648392.66</v>
      </c>
      <c r="H147">
        <v>9000</v>
      </c>
      <c r="I147">
        <v>136830</v>
      </c>
      <c r="K147">
        <v>2376</v>
      </c>
      <c r="O147">
        <v>352946.12</v>
      </c>
      <c r="P147">
        <v>2538450.7999999998</v>
      </c>
      <c r="R147">
        <v>2395768.4</v>
      </c>
      <c r="S147">
        <v>402734</v>
      </c>
      <c r="T147">
        <v>4012.87</v>
      </c>
      <c r="V147">
        <v>1188012</v>
      </c>
      <c r="W147">
        <v>164710.04</v>
      </c>
      <c r="X147">
        <v>1727316</v>
      </c>
      <c r="Z147">
        <v>1560</v>
      </c>
      <c r="AA147">
        <v>2055405.14</v>
      </c>
      <c r="AB147">
        <v>73039.23</v>
      </c>
      <c r="AF147">
        <v>1177690.57</v>
      </c>
    </row>
    <row r="148" spans="1:32" x14ac:dyDescent="0.25">
      <c r="A148" t="s">
        <v>2271</v>
      </c>
      <c r="B148">
        <v>1786754.75</v>
      </c>
      <c r="C148">
        <v>331603.78999999998</v>
      </c>
      <c r="D148">
        <v>589354.68999999994</v>
      </c>
      <c r="E148">
        <v>533316.54</v>
      </c>
      <c r="F148">
        <v>106556.13</v>
      </c>
      <c r="H148">
        <v>5000</v>
      </c>
      <c r="I148">
        <v>77494.960000000006</v>
      </c>
      <c r="K148">
        <v>0</v>
      </c>
      <c r="O148">
        <v>-540893.12</v>
      </c>
      <c r="P148">
        <v>3053279.47</v>
      </c>
      <c r="R148">
        <v>2809009.14</v>
      </c>
      <c r="S148">
        <v>637018</v>
      </c>
      <c r="T148">
        <v>3517.86</v>
      </c>
      <c r="V148">
        <v>2051689.5</v>
      </c>
      <c r="W148">
        <v>188247.84</v>
      </c>
      <c r="X148">
        <v>2612343.5</v>
      </c>
      <c r="Y148">
        <v>3320</v>
      </c>
      <c r="AA148">
        <v>1610895.13</v>
      </c>
      <c r="AB148">
        <v>142902.59</v>
      </c>
      <c r="AF148">
        <v>567316.53</v>
      </c>
    </row>
    <row r="149" spans="1:32" x14ac:dyDescent="0.25">
      <c r="A149" t="s">
        <v>2272</v>
      </c>
      <c r="B149">
        <v>1453725.38</v>
      </c>
      <c r="C149">
        <v>72215.11</v>
      </c>
      <c r="D149">
        <v>167580.6</v>
      </c>
      <c r="E149">
        <v>156378.96</v>
      </c>
      <c r="F149">
        <v>229831.21</v>
      </c>
      <c r="H149">
        <v>2000</v>
      </c>
      <c r="I149">
        <v>63780</v>
      </c>
      <c r="K149">
        <v>0</v>
      </c>
      <c r="O149">
        <v>468791.17</v>
      </c>
      <c r="P149">
        <v>1819262.69</v>
      </c>
      <c r="R149">
        <v>1519005.65</v>
      </c>
      <c r="S149">
        <v>169450</v>
      </c>
      <c r="T149">
        <v>3681.09</v>
      </c>
      <c r="V149">
        <v>1179719.43</v>
      </c>
      <c r="W149">
        <v>182984.36</v>
      </c>
      <c r="X149">
        <v>1975150.43</v>
      </c>
      <c r="Y149">
        <v>5980</v>
      </c>
      <c r="AA149">
        <v>1208948.6200000001</v>
      </c>
      <c r="AB149">
        <v>29988.89</v>
      </c>
      <c r="AF149">
        <v>108875.19</v>
      </c>
    </row>
    <row r="150" spans="1:32" x14ac:dyDescent="0.25">
      <c r="A150" t="s">
        <v>2273</v>
      </c>
      <c r="B150">
        <v>227002.96</v>
      </c>
      <c r="C150">
        <v>536431.24</v>
      </c>
      <c r="D150">
        <v>761241.19</v>
      </c>
      <c r="E150">
        <v>386702.86</v>
      </c>
      <c r="F150">
        <v>405657.69</v>
      </c>
      <c r="H150">
        <v>4500</v>
      </c>
      <c r="I150">
        <v>90166.6</v>
      </c>
      <c r="K150">
        <v>0</v>
      </c>
      <c r="O150">
        <v>23771.95</v>
      </c>
      <c r="P150">
        <v>2522678.58</v>
      </c>
      <c r="R150">
        <v>2020850.55</v>
      </c>
      <c r="S150">
        <v>269350</v>
      </c>
      <c r="T150">
        <v>988.24</v>
      </c>
      <c r="V150">
        <v>1366511</v>
      </c>
      <c r="W150">
        <v>150436.4</v>
      </c>
      <c r="X150">
        <v>1986489</v>
      </c>
      <c r="Y150">
        <v>7180</v>
      </c>
      <c r="AA150">
        <v>2010473.13</v>
      </c>
      <c r="AB150">
        <v>88041.4</v>
      </c>
      <c r="AF150">
        <v>40033.85</v>
      </c>
    </row>
    <row r="151" spans="1:32" x14ac:dyDescent="0.25">
      <c r="A151" t="s">
        <v>2274</v>
      </c>
      <c r="B151">
        <v>367581.18</v>
      </c>
      <c r="C151">
        <v>13384.11</v>
      </c>
      <c r="D151">
        <v>133863.72</v>
      </c>
      <c r="E151">
        <v>352909.79</v>
      </c>
      <c r="F151">
        <v>222876.25</v>
      </c>
      <c r="H151">
        <v>4200</v>
      </c>
      <c r="I151">
        <v>56158.6</v>
      </c>
      <c r="K151">
        <v>0</v>
      </c>
      <c r="O151">
        <v>-3537283.74</v>
      </c>
      <c r="P151">
        <v>4801199.47</v>
      </c>
      <c r="R151">
        <v>1494618.72</v>
      </c>
      <c r="S151">
        <v>30000</v>
      </c>
      <c r="T151">
        <v>728.09</v>
      </c>
      <c r="V151">
        <v>1347206</v>
      </c>
      <c r="W151">
        <v>178655.04</v>
      </c>
      <c r="X151">
        <v>1754619</v>
      </c>
      <c r="AA151">
        <v>1229591.24</v>
      </c>
      <c r="AB151">
        <v>133141.85</v>
      </c>
      <c r="AF151">
        <v>167515.04</v>
      </c>
    </row>
    <row r="152" spans="1:32" x14ac:dyDescent="0.25">
      <c r="A152" t="s">
        <v>2275</v>
      </c>
      <c r="B152">
        <v>421993.95</v>
      </c>
      <c r="C152">
        <v>63831.95</v>
      </c>
      <c r="D152">
        <v>405396.92</v>
      </c>
      <c r="E152">
        <v>394840.56</v>
      </c>
      <c r="F152">
        <v>435870.46</v>
      </c>
      <c r="H152">
        <v>0</v>
      </c>
      <c r="I152">
        <v>96494.2</v>
      </c>
      <c r="K152">
        <v>0</v>
      </c>
      <c r="O152">
        <v>-3968867.3</v>
      </c>
      <c r="P152">
        <v>5209136.26</v>
      </c>
      <c r="R152">
        <v>1792320.21</v>
      </c>
      <c r="S152">
        <v>512658</v>
      </c>
      <c r="T152">
        <v>1021.56</v>
      </c>
      <c r="V152">
        <v>1625606.72</v>
      </c>
      <c r="W152">
        <v>145730.6</v>
      </c>
      <c r="X152">
        <v>2022366.72</v>
      </c>
      <c r="Y152">
        <v>58900</v>
      </c>
      <c r="AA152">
        <v>1412077.98</v>
      </c>
      <c r="AB152">
        <v>106323.11</v>
      </c>
      <c r="AF152">
        <v>92498.6</v>
      </c>
    </row>
    <row r="153" spans="1:32" x14ac:dyDescent="0.25">
      <c r="A153" t="s">
        <v>2276</v>
      </c>
      <c r="B153">
        <v>538251.63</v>
      </c>
      <c r="C153">
        <v>56564.46</v>
      </c>
      <c r="D153">
        <v>785770.8</v>
      </c>
      <c r="E153">
        <v>252706.34</v>
      </c>
      <c r="F153">
        <v>310061.99</v>
      </c>
      <c r="H153">
        <v>4500</v>
      </c>
      <c r="I153">
        <v>64743</v>
      </c>
      <c r="K153">
        <v>0</v>
      </c>
      <c r="O153">
        <v>-42641.31</v>
      </c>
      <c r="P153">
        <v>2453318.4700000002</v>
      </c>
      <c r="R153">
        <v>1050292.94</v>
      </c>
      <c r="S153">
        <v>481818</v>
      </c>
      <c r="T153">
        <v>1860.79</v>
      </c>
      <c r="V153">
        <v>939554</v>
      </c>
      <c r="W153">
        <v>155536.53</v>
      </c>
      <c r="X153">
        <v>1351716.25</v>
      </c>
      <c r="Y153">
        <v>11220</v>
      </c>
      <c r="AA153">
        <v>1603339.89</v>
      </c>
      <c r="AB153">
        <v>139450.01999999999</v>
      </c>
      <c r="AF153">
        <v>59901.04</v>
      </c>
    </row>
    <row r="154" spans="1:32" x14ac:dyDescent="0.25">
      <c r="A154" t="s">
        <v>2277</v>
      </c>
      <c r="B154">
        <v>3946597.64</v>
      </c>
      <c r="C154">
        <v>169063.5</v>
      </c>
      <c r="D154">
        <v>147071.35999999999</v>
      </c>
      <c r="E154">
        <v>353165.28</v>
      </c>
      <c r="F154">
        <v>1139949.72</v>
      </c>
      <c r="H154">
        <v>8000</v>
      </c>
      <c r="I154">
        <v>172113.99</v>
      </c>
      <c r="K154">
        <v>0</v>
      </c>
      <c r="O154">
        <v>2678966.0299999998</v>
      </c>
      <c r="P154">
        <v>4517827.99</v>
      </c>
      <c r="R154">
        <v>3407470.17</v>
      </c>
      <c r="S154">
        <v>89650</v>
      </c>
      <c r="T154">
        <v>12703.73</v>
      </c>
      <c r="V154">
        <v>2520051</v>
      </c>
      <c r="W154">
        <v>264127.86</v>
      </c>
      <c r="X154">
        <v>3716765</v>
      </c>
      <c r="Y154">
        <v>35155</v>
      </c>
      <c r="AA154">
        <v>3695825.51</v>
      </c>
      <c r="AB154">
        <v>338427.59</v>
      </c>
      <c r="AF154">
        <v>128890.17</v>
      </c>
    </row>
    <row r="155" spans="1:32" x14ac:dyDescent="0.25">
      <c r="A155" t="s">
        <v>2278</v>
      </c>
      <c r="B155">
        <v>83091.149999999994</v>
      </c>
      <c r="C155">
        <v>224408.34</v>
      </c>
      <c r="D155">
        <v>679770.68</v>
      </c>
      <c r="E155">
        <v>307600.84000000003</v>
      </c>
      <c r="F155">
        <v>118049.54</v>
      </c>
      <c r="H155">
        <v>11500</v>
      </c>
      <c r="I155">
        <v>126628.5</v>
      </c>
      <c r="K155">
        <v>2520</v>
      </c>
      <c r="O155">
        <v>-2047593.27</v>
      </c>
      <c r="P155">
        <v>3061336.79</v>
      </c>
      <c r="R155">
        <v>1935714.45</v>
      </c>
      <c r="S155">
        <v>674542</v>
      </c>
      <c r="T155">
        <v>26.3</v>
      </c>
      <c r="V155">
        <v>1584136.68</v>
      </c>
      <c r="W155">
        <v>29800</v>
      </c>
      <c r="X155">
        <v>2001350.68</v>
      </c>
      <c r="Y155">
        <v>5618</v>
      </c>
      <c r="AA155">
        <v>1834716.54</v>
      </c>
      <c r="AB155">
        <v>39452.559999999998</v>
      </c>
      <c r="AF155">
        <v>84553.12</v>
      </c>
    </row>
    <row r="156" spans="1:32" x14ac:dyDescent="0.25">
      <c r="A156" t="s">
        <v>2279</v>
      </c>
      <c r="B156">
        <v>627509.75</v>
      </c>
      <c r="C156">
        <v>76913.75</v>
      </c>
      <c r="D156">
        <v>14980.79</v>
      </c>
      <c r="E156">
        <v>1579150.65</v>
      </c>
      <c r="F156">
        <v>363283.39</v>
      </c>
      <c r="H156">
        <v>0</v>
      </c>
      <c r="I156">
        <v>71347.5</v>
      </c>
      <c r="K156">
        <v>4776.1499999999996</v>
      </c>
      <c r="O156">
        <v>222242.63</v>
      </c>
      <c r="P156">
        <v>2227904.62</v>
      </c>
      <c r="R156">
        <v>1149089.83</v>
      </c>
      <c r="S156">
        <v>753288</v>
      </c>
      <c r="T156">
        <v>307.86</v>
      </c>
      <c r="V156">
        <v>733411</v>
      </c>
      <c r="W156">
        <v>110772.88</v>
      </c>
      <c r="X156">
        <v>1301934.8500000001</v>
      </c>
      <c r="Y156">
        <v>6052</v>
      </c>
      <c r="AA156">
        <v>1076276.5900000001</v>
      </c>
      <c r="AB156">
        <v>116027</v>
      </c>
      <c r="AF156">
        <v>111011.7</v>
      </c>
    </row>
    <row r="157" spans="1:32" x14ac:dyDescent="0.25">
      <c r="A157" t="s">
        <v>2280</v>
      </c>
      <c r="B157">
        <v>915148.03</v>
      </c>
      <c r="C157">
        <v>344.5</v>
      </c>
      <c r="D157">
        <v>721666.8</v>
      </c>
      <c r="E157">
        <v>1124303.22</v>
      </c>
      <c r="F157">
        <v>834602.39</v>
      </c>
      <c r="H157">
        <v>2500</v>
      </c>
      <c r="I157">
        <v>95857.89</v>
      </c>
      <c r="K157">
        <v>1088</v>
      </c>
      <c r="O157">
        <v>1681380.51</v>
      </c>
      <c r="P157">
        <v>1652500.79</v>
      </c>
      <c r="R157">
        <v>1060437.1399999999</v>
      </c>
      <c r="S157">
        <v>407228</v>
      </c>
      <c r="T157">
        <v>1306.18</v>
      </c>
      <c r="V157">
        <v>1371906</v>
      </c>
      <c r="W157">
        <v>188800.92</v>
      </c>
      <c r="X157">
        <v>1636533</v>
      </c>
      <c r="Y157">
        <v>10740</v>
      </c>
      <c r="AA157">
        <v>1117525.8899999999</v>
      </c>
      <c r="AB157">
        <v>102141.6</v>
      </c>
    </row>
    <row r="158" spans="1:32" x14ac:dyDescent="0.25">
      <c r="A158" t="s">
        <v>2281</v>
      </c>
      <c r="B158">
        <v>957849.19</v>
      </c>
      <c r="C158">
        <v>0</v>
      </c>
      <c r="D158">
        <v>523765.86</v>
      </c>
      <c r="E158">
        <v>796908.03</v>
      </c>
      <c r="F158">
        <v>925098.3</v>
      </c>
      <c r="H158">
        <v>0</v>
      </c>
      <c r="I158">
        <v>86799.3</v>
      </c>
      <c r="K158">
        <v>1050</v>
      </c>
      <c r="O158">
        <v>991728.54</v>
      </c>
      <c r="P158">
        <v>2038406.69</v>
      </c>
      <c r="R158">
        <v>1941881.87</v>
      </c>
      <c r="S158">
        <v>194829</v>
      </c>
      <c r="T158">
        <v>2413.84</v>
      </c>
      <c r="V158">
        <v>755202</v>
      </c>
      <c r="W158">
        <v>75776.039999999994</v>
      </c>
      <c r="X158">
        <v>1394827</v>
      </c>
      <c r="Y158">
        <v>11290</v>
      </c>
      <c r="AA158">
        <v>1275603.5</v>
      </c>
      <c r="AB158">
        <v>202745.4</v>
      </c>
    </row>
    <row r="159" spans="1:32" x14ac:dyDescent="0.25">
      <c r="A159" t="s">
        <v>2282</v>
      </c>
      <c r="B159">
        <v>1056099.2</v>
      </c>
      <c r="C159">
        <v>18787.48</v>
      </c>
      <c r="D159">
        <v>61816.88</v>
      </c>
      <c r="E159">
        <v>952373.22</v>
      </c>
      <c r="F159">
        <v>280736.31</v>
      </c>
      <c r="H159">
        <v>0</v>
      </c>
      <c r="I159">
        <v>67845</v>
      </c>
      <c r="K159">
        <v>995</v>
      </c>
      <c r="O159">
        <v>125283.02</v>
      </c>
      <c r="P159">
        <v>2546107.46</v>
      </c>
      <c r="R159">
        <v>1815465.21</v>
      </c>
      <c r="S159">
        <v>379114</v>
      </c>
      <c r="T159">
        <v>2552.52</v>
      </c>
      <c r="V159">
        <v>1841203</v>
      </c>
      <c r="W159">
        <v>244991.5</v>
      </c>
      <c r="X159">
        <v>2124110.5</v>
      </c>
      <c r="Y159">
        <v>4540</v>
      </c>
      <c r="AA159">
        <v>2129597.6</v>
      </c>
      <c r="AB159">
        <v>249832.84</v>
      </c>
      <c r="AF159">
        <v>145662.68</v>
      </c>
    </row>
    <row r="160" spans="1:32" x14ac:dyDescent="0.25">
      <c r="A160" t="s">
        <v>2283</v>
      </c>
      <c r="B160">
        <v>88124.27</v>
      </c>
      <c r="C160">
        <v>42902.54</v>
      </c>
      <c r="D160">
        <v>137303.54</v>
      </c>
      <c r="E160">
        <v>374730.88</v>
      </c>
      <c r="F160">
        <v>922550.06</v>
      </c>
      <c r="I160">
        <v>4050.04</v>
      </c>
      <c r="K160">
        <v>0</v>
      </c>
      <c r="O160">
        <v>-458466.42</v>
      </c>
      <c r="P160">
        <v>2320392.7599999998</v>
      </c>
      <c r="R160">
        <v>1424896.41</v>
      </c>
      <c r="S160">
        <v>267000</v>
      </c>
      <c r="V160">
        <v>1265460</v>
      </c>
      <c r="W160">
        <v>96738.559999999998</v>
      </c>
      <c r="X160">
        <v>1556236</v>
      </c>
      <c r="Y160">
        <v>4488</v>
      </c>
      <c r="AA160">
        <v>1237687.77</v>
      </c>
      <c r="AB160">
        <v>27965.1</v>
      </c>
      <c r="AF160">
        <v>528083.18999999994</v>
      </c>
    </row>
    <row r="161" spans="1:32" x14ac:dyDescent="0.25">
      <c r="A161" t="s">
        <v>2284</v>
      </c>
      <c r="B161">
        <v>877123.04</v>
      </c>
      <c r="C161">
        <v>89152.5</v>
      </c>
      <c r="D161">
        <v>103509.07</v>
      </c>
      <c r="E161">
        <v>342295.13</v>
      </c>
      <c r="F161">
        <v>394506.12</v>
      </c>
      <c r="H161">
        <v>127621</v>
      </c>
      <c r="I161">
        <v>64938</v>
      </c>
      <c r="O161">
        <v>-1350623.82</v>
      </c>
      <c r="P161">
        <v>2754433.99</v>
      </c>
      <c r="R161">
        <v>1597654.45</v>
      </c>
      <c r="S161">
        <v>156252</v>
      </c>
      <c r="T161">
        <v>1118.5899999999999</v>
      </c>
      <c r="V161">
        <v>1519300.93</v>
      </c>
      <c r="W161">
        <v>164085</v>
      </c>
      <c r="X161">
        <v>1825970.93</v>
      </c>
      <c r="AA161">
        <v>1037911.09</v>
      </c>
      <c r="AB161">
        <v>155665.51</v>
      </c>
      <c r="AF161">
        <v>208646.75</v>
      </c>
    </row>
    <row r="162" spans="1:32" x14ac:dyDescent="0.25">
      <c r="A162" t="s">
        <v>2285</v>
      </c>
      <c r="B162">
        <v>437506.83</v>
      </c>
      <c r="C162">
        <v>64627.98</v>
      </c>
      <c r="D162">
        <v>54905.1</v>
      </c>
      <c r="E162">
        <v>314465</v>
      </c>
      <c r="F162">
        <v>597387.86</v>
      </c>
      <c r="H162">
        <v>3750</v>
      </c>
      <c r="I162">
        <v>85534.19</v>
      </c>
      <c r="K162">
        <v>0</v>
      </c>
      <c r="O162">
        <v>-2316653.46</v>
      </c>
      <c r="P162">
        <v>4163724</v>
      </c>
      <c r="R162">
        <v>1650481.42</v>
      </c>
      <c r="S162">
        <v>224420</v>
      </c>
      <c r="T162">
        <v>1295.8800000000001</v>
      </c>
      <c r="V162">
        <v>1505844.18</v>
      </c>
      <c r="W162">
        <v>191921.56</v>
      </c>
      <c r="X162">
        <v>2070647.28</v>
      </c>
      <c r="Z162">
        <v>15882</v>
      </c>
      <c r="AA162">
        <v>1659383.58</v>
      </c>
      <c r="AB162">
        <v>50892.4</v>
      </c>
      <c r="AF162">
        <v>244619.74</v>
      </c>
    </row>
    <row r="163" spans="1:32" x14ac:dyDescent="0.25">
      <c r="A163" t="s">
        <v>2334</v>
      </c>
      <c r="B163">
        <v>498383.94</v>
      </c>
      <c r="C163">
        <v>13883.56</v>
      </c>
      <c r="D163">
        <v>496885.81</v>
      </c>
      <c r="E163">
        <v>561374.24</v>
      </c>
      <c r="F163">
        <v>89409.83</v>
      </c>
      <c r="H163">
        <v>22000</v>
      </c>
      <c r="I163">
        <v>133807.79</v>
      </c>
      <c r="K163">
        <v>432</v>
      </c>
      <c r="O163">
        <v>-1953119.91</v>
      </c>
      <c r="P163">
        <v>3254719.47</v>
      </c>
      <c r="R163">
        <v>1138827.1000000001</v>
      </c>
      <c r="S163">
        <v>355028</v>
      </c>
      <c r="T163">
        <v>2826.78</v>
      </c>
      <c r="V163">
        <v>1470175</v>
      </c>
      <c r="W163">
        <v>92956.160000000003</v>
      </c>
      <c r="X163">
        <v>1742991.88</v>
      </c>
      <c r="AA163">
        <v>1078415.3700000001</v>
      </c>
      <c r="AB163">
        <v>16061.11</v>
      </c>
      <c r="AF163">
        <v>20246.650000000001</v>
      </c>
    </row>
    <row r="164" spans="1:32" x14ac:dyDescent="0.25">
      <c r="A164" t="s">
        <v>2287</v>
      </c>
      <c r="B164">
        <v>2056273.84</v>
      </c>
      <c r="C164">
        <v>2894518.5</v>
      </c>
      <c r="D164">
        <v>155285.25</v>
      </c>
      <c r="E164">
        <v>228565.83</v>
      </c>
      <c r="F164">
        <v>361695.23</v>
      </c>
      <c r="H164">
        <v>8000</v>
      </c>
      <c r="I164">
        <v>109651.79</v>
      </c>
      <c r="K164">
        <v>1872.48</v>
      </c>
      <c r="O164">
        <v>-1108424.8</v>
      </c>
      <c r="P164">
        <v>5043639.74</v>
      </c>
      <c r="Q164">
        <v>730</v>
      </c>
      <c r="R164">
        <v>3135782.6</v>
      </c>
      <c r="S164">
        <v>1158899</v>
      </c>
      <c r="T164">
        <v>3228.55</v>
      </c>
      <c r="V164">
        <v>2576749.7999999998</v>
      </c>
      <c r="W164">
        <v>50000</v>
      </c>
      <c r="X164">
        <v>3519924.8</v>
      </c>
      <c r="Y164">
        <v>36833</v>
      </c>
      <c r="Z164">
        <v>58984</v>
      </c>
      <c r="AA164">
        <v>1542960.02</v>
      </c>
      <c r="AB164">
        <v>69431.5</v>
      </c>
      <c r="AF164">
        <v>55657.19</v>
      </c>
    </row>
    <row r="165" spans="1:32" x14ac:dyDescent="0.25">
      <c r="A165" t="s">
        <v>2288</v>
      </c>
      <c r="B165">
        <v>284420.89</v>
      </c>
      <c r="C165">
        <v>497503.43</v>
      </c>
      <c r="D165">
        <v>23131.69</v>
      </c>
      <c r="E165">
        <v>201975.58</v>
      </c>
      <c r="F165">
        <v>359466.82</v>
      </c>
      <c r="H165">
        <v>10074.77</v>
      </c>
      <c r="I165">
        <v>82534.600000000006</v>
      </c>
      <c r="K165">
        <v>2769.31</v>
      </c>
      <c r="O165">
        <v>-2229736.58</v>
      </c>
      <c r="P165">
        <v>3325480.98</v>
      </c>
      <c r="R165">
        <v>1447674.99</v>
      </c>
      <c r="S165">
        <v>360138</v>
      </c>
      <c r="T165">
        <v>1118.3699999999999</v>
      </c>
      <c r="V165">
        <v>929495</v>
      </c>
      <c r="W165">
        <v>30000</v>
      </c>
      <c r="X165">
        <v>1416053.08</v>
      </c>
      <c r="Y165">
        <v>7060</v>
      </c>
      <c r="Z165">
        <v>16280</v>
      </c>
      <c r="AA165">
        <v>975227.53</v>
      </c>
      <c r="AB165">
        <v>175967.7</v>
      </c>
      <c r="AF165">
        <v>2462.7199999999998</v>
      </c>
    </row>
    <row r="166" spans="1:32" x14ac:dyDescent="0.25">
      <c r="A166" t="s">
        <v>2289</v>
      </c>
      <c r="B166">
        <v>426219.27</v>
      </c>
      <c r="C166">
        <v>2678987.5499999998</v>
      </c>
      <c r="D166">
        <v>86566.67</v>
      </c>
      <c r="E166">
        <v>267329.77</v>
      </c>
      <c r="F166">
        <v>781017.46</v>
      </c>
      <c r="H166">
        <v>5000</v>
      </c>
      <c r="I166">
        <v>101376.96000000001</v>
      </c>
      <c r="K166">
        <v>11204.3</v>
      </c>
      <c r="O166">
        <v>234819.81</v>
      </c>
      <c r="P166">
        <v>2391351.64</v>
      </c>
      <c r="R166">
        <v>2903391.55</v>
      </c>
      <c r="S166">
        <v>788073</v>
      </c>
      <c r="T166">
        <v>1298.07</v>
      </c>
      <c r="V166">
        <v>1542492.8</v>
      </c>
      <c r="W166">
        <v>65000</v>
      </c>
      <c r="X166">
        <v>1872243.8</v>
      </c>
      <c r="Y166">
        <v>1620</v>
      </c>
      <c r="Z166">
        <v>6600</v>
      </c>
      <c r="AA166">
        <v>1666955.14</v>
      </c>
      <c r="AB166">
        <v>238298.47</v>
      </c>
      <c r="AF166">
        <v>18170</v>
      </c>
    </row>
    <row r="167" spans="1:32" x14ac:dyDescent="0.25">
      <c r="A167" t="s">
        <v>2290</v>
      </c>
      <c r="B167">
        <v>3569075.75</v>
      </c>
      <c r="C167">
        <v>2005437.61</v>
      </c>
      <c r="D167">
        <v>142427.01</v>
      </c>
      <c r="E167">
        <v>92301.24</v>
      </c>
      <c r="F167">
        <v>785978.5</v>
      </c>
      <c r="I167">
        <v>270130</v>
      </c>
      <c r="K167">
        <v>0</v>
      </c>
      <c r="O167">
        <v>2278379.48</v>
      </c>
      <c r="P167">
        <v>3361619.92</v>
      </c>
      <c r="R167">
        <v>2689893.2</v>
      </c>
      <c r="S167">
        <v>747780</v>
      </c>
      <c r="T167">
        <v>8572.76</v>
      </c>
      <c r="V167">
        <v>1526792.45</v>
      </c>
      <c r="W167">
        <v>450000</v>
      </c>
      <c r="X167">
        <v>2423681.4500000002</v>
      </c>
      <c r="Y167">
        <v>7020</v>
      </c>
      <c r="Z167">
        <v>21260</v>
      </c>
      <c r="AA167">
        <v>1699394.05</v>
      </c>
      <c r="AB167">
        <v>148817.20000000001</v>
      </c>
      <c r="AF167">
        <v>437775</v>
      </c>
    </row>
    <row r="168" spans="1:32" x14ac:dyDescent="0.25">
      <c r="A168" t="s">
        <v>2291</v>
      </c>
      <c r="B168">
        <v>2967929.95</v>
      </c>
      <c r="C168">
        <v>9243610.9900000002</v>
      </c>
      <c r="D168">
        <v>311454.83</v>
      </c>
      <c r="E168">
        <v>173067.23</v>
      </c>
      <c r="F168">
        <v>146235.73000000001</v>
      </c>
      <c r="H168">
        <v>3500</v>
      </c>
      <c r="I168">
        <v>92082.2</v>
      </c>
      <c r="K168">
        <v>14332.29</v>
      </c>
      <c r="O168">
        <v>9967499.0899999999</v>
      </c>
      <c r="P168">
        <v>1760380.65</v>
      </c>
      <c r="R168">
        <v>3655371.19</v>
      </c>
      <c r="S168">
        <v>1160532</v>
      </c>
      <c r="T168">
        <v>7459.44</v>
      </c>
      <c r="V168">
        <v>1095444.5</v>
      </c>
      <c r="W168">
        <v>50000</v>
      </c>
      <c r="X168">
        <v>1954198.5</v>
      </c>
      <c r="Y168">
        <v>21999</v>
      </c>
      <c r="Z168">
        <v>44708</v>
      </c>
      <c r="AA168">
        <v>2854067.13</v>
      </c>
      <c r="AB168">
        <v>80375</v>
      </c>
      <c r="AF168">
        <v>8955</v>
      </c>
    </row>
    <row r="169" spans="1:32" x14ac:dyDescent="0.25">
      <c r="A169" t="s">
        <v>2292</v>
      </c>
      <c r="B169">
        <v>530031.54</v>
      </c>
      <c r="C169">
        <v>1869913.23</v>
      </c>
      <c r="D169">
        <v>113767.14</v>
      </c>
      <c r="E169">
        <v>103047.72</v>
      </c>
      <c r="F169">
        <v>799277.03</v>
      </c>
      <c r="H169">
        <v>4000</v>
      </c>
      <c r="I169">
        <v>61195</v>
      </c>
      <c r="K169">
        <v>2576.9899999999998</v>
      </c>
      <c r="O169">
        <v>660649.59</v>
      </c>
      <c r="P169">
        <v>2322668.0699999998</v>
      </c>
      <c r="R169">
        <v>1998115.03</v>
      </c>
      <c r="S169">
        <v>624956</v>
      </c>
      <c r="T169">
        <v>1301.29</v>
      </c>
      <c r="V169">
        <v>1397981</v>
      </c>
      <c r="W169">
        <v>100000</v>
      </c>
      <c r="X169">
        <v>1888612</v>
      </c>
      <c r="Y169">
        <v>9530</v>
      </c>
      <c r="Z169">
        <v>17250</v>
      </c>
      <c r="AA169">
        <v>1658671.39</v>
      </c>
      <c r="AB169">
        <v>177761.4</v>
      </c>
      <c r="AF169">
        <v>5581.52</v>
      </c>
    </row>
    <row r="170" spans="1:32" x14ac:dyDescent="0.25">
      <c r="A170" t="s">
        <v>2293</v>
      </c>
      <c r="B170">
        <v>1277643.3700000001</v>
      </c>
      <c r="C170">
        <v>2943929.35</v>
      </c>
      <c r="D170">
        <v>166918.42000000001</v>
      </c>
      <c r="E170">
        <v>87518.47</v>
      </c>
      <c r="F170">
        <v>386758.05</v>
      </c>
      <c r="H170">
        <v>8000</v>
      </c>
      <c r="I170">
        <v>78608.960000000006</v>
      </c>
      <c r="K170">
        <v>96.72</v>
      </c>
      <c r="O170">
        <v>2019133.85</v>
      </c>
      <c r="P170">
        <v>2698130.22</v>
      </c>
      <c r="R170">
        <v>2797386.49</v>
      </c>
      <c r="S170">
        <v>60000</v>
      </c>
      <c r="T170">
        <v>4414.67</v>
      </c>
      <c r="V170">
        <v>978140</v>
      </c>
      <c r="X170">
        <v>1743230</v>
      </c>
      <c r="Y170">
        <v>13520</v>
      </c>
      <c r="Z170">
        <v>39440</v>
      </c>
      <c r="AA170">
        <v>1735204.15</v>
      </c>
      <c r="AB170">
        <v>212504.1</v>
      </c>
      <c r="AF170">
        <v>37245</v>
      </c>
    </row>
    <row r="171" spans="1:32" x14ac:dyDescent="0.25">
      <c r="A171" t="s">
        <v>2294</v>
      </c>
      <c r="B171">
        <v>849309.05</v>
      </c>
      <c r="C171">
        <v>1255235.8500000001</v>
      </c>
      <c r="D171">
        <v>128146.55</v>
      </c>
      <c r="E171">
        <v>2</v>
      </c>
      <c r="F171">
        <v>504908.87</v>
      </c>
      <c r="I171">
        <v>48520</v>
      </c>
      <c r="K171">
        <v>3146.18</v>
      </c>
      <c r="O171">
        <v>-214058.77</v>
      </c>
      <c r="P171">
        <v>2583594.75</v>
      </c>
      <c r="R171">
        <v>1651705.63</v>
      </c>
      <c r="S171">
        <v>340108</v>
      </c>
      <c r="T171">
        <v>1905.5</v>
      </c>
      <c r="V171">
        <v>986370</v>
      </c>
      <c r="W171">
        <v>30000</v>
      </c>
      <c r="X171">
        <v>1364189</v>
      </c>
      <c r="Y171">
        <v>15460</v>
      </c>
      <c r="Z171">
        <v>52320</v>
      </c>
      <c r="AA171">
        <v>999675.76</v>
      </c>
      <c r="AB171">
        <v>252507.21</v>
      </c>
      <c r="AF171">
        <v>9537</v>
      </c>
    </row>
    <row r="172" spans="1:32" x14ac:dyDescent="0.25">
      <c r="A172" t="s">
        <v>2295</v>
      </c>
      <c r="B172">
        <v>261464.44</v>
      </c>
      <c r="C172">
        <v>332572.28999999998</v>
      </c>
      <c r="D172">
        <v>75505.55</v>
      </c>
      <c r="E172">
        <v>504164.65</v>
      </c>
      <c r="F172">
        <v>78105.039999999994</v>
      </c>
      <c r="I172">
        <v>37492.800000000003</v>
      </c>
      <c r="K172">
        <v>734.25</v>
      </c>
      <c r="O172">
        <v>-2313633.7599999998</v>
      </c>
      <c r="P172">
        <v>3606433.4</v>
      </c>
      <c r="R172">
        <v>903493.96</v>
      </c>
      <c r="S172">
        <v>181678</v>
      </c>
      <c r="T172">
        <v>919.22</v>
      </c>
      <c r="V172">
        <v>946715</v>
      </c>
      <c r="W172">
        <v>95100</v>
      </c>
      <c r="X172">
        <v>1206778</v>
      </c>
      <c r="Y172">
        <v>3800</v>
      </c>
      <c r="Z172">
        <v>11600</v>
      </c>
      <c r="AA172">
        <v>825372.26</v>
      </c>
      <c r="AB172">
        <v>154943.64000000001</v>
      </c>
      <c r="AF172">
        <v>4627</v>
      </c>
    </row>
    <row r="173" spans="1:32" x14ac:dyDescent="0.25">
      <c r="A173" t="s">
        <v>2296</v>
      </c>
      <c r="B173">
        <v>1006528.8</v>
      </c>
      <c r="C173">
        <v>40570.86</v>
      </c>
      <c r="D173">
        <v>832990.69</v>
      </c>
      <c r="E173">
        <v>966607.39</v>
      </c>
      <c r="F173">
        <v>364314.57</v>
      </c>
      <c r="H173">
        <v>140249.60000000001</v>
      </c>
      <c r="I173">
        <v>122460</v>
      </c>
      <c r="J173">
        <v>865318.62</v>
      </c>
      <c r="K173">
        <v>2863.41</v>
      </c>
      <c r="L173">
        <v>866</v>
      </c>
      <c r="O173">
        <v>967454.18</v>
      </c>
      <c r="P173">
        <v>1870843.71</v>
      </c>
      <c r="R173">
        <v>2048127.29</v>
      </c>
      <c r="T173">
        <v>1560.94</v>
      </c>
      <c r="V173">
        <v>1850030</v>
      </c>
      <c r="W173">
        <v>271500</v>
      </c>
      <c r="X173">
        <v>3012166</v>
      </c>
      <c r="Y173">
        <v>13820</v>
      </c>
      <c r="AA173">
        <v>1508754.41</v>
      </c>
      <c r="AB173">
        <v>182983.21</v>
      </c>
      <c r="AF173">
        <v>212537.82</v>
      </c>
    </row>
    <row r="174" spans="1:32" x14ac:dyDescent="0.25">
      <c r="A174" t="s">
        <v>2297</v>
      </c>
      <c r="B174">
        <v>471659.6</v>
      </c>
      <c r="C174">
        <v>29613.3</v>
      </c>
      <c r="D174">
        <v>195951.77</v>
      </c>
      <c r="E174">
        <v>356015.67</v>
      </c>
      <c r="F174">
        <v>549377.34</v>
      </c>
      <c r="H174">
        <v>3000</v>
      </c>
      <c r="I174">
        <v>66574.350000000006</v>
      </c>
      <c r="J174">
        <v>143514</v>
      </c>
      <c r="K174">
        <v>900.9</v>
      </c>
      <c r="O174">
        <v>-1778228.61</v>
      </c>
      <c r="P174">
        <v>3462022.37</v>
      </c>
      <c r="R174">
        <v>1533325.59</v>
      </c>
      <c r="S174">
        <v>93820</v>
      </c>
      <c r="T174">
        <v>1265</v>
      </c>
      <c r="V174">
        <v>1805138</v>
      </c>
      <c r="W174">
        <v>160100</v>
      </c>
      <c r="X174">
        <v>2230592</v>
      </c>
      <c r="Y174">
        <v>1840</v>
      </c>
      <c r="Z174">
        <v>3789</v>
      </c>
      <c r="AA174">
        <v>1185086.74</v>
      </c>
      <c r="AB174">
        <v>343022.65</v>
      </c>
      <c r="AF174">
        <v>124483.53</v>
      </c>
    </row>
    <row r="175" spans="1:32" x14ac:dyDescent="0.25">
      <c r="A175" t="s">
        <v>2298</v>
      </c>
      <c r="B175">
        <v>960517.43</v>
      </c>
      <c r="C175">
        <v>47885.69</v>
      </c>
      <c r="D175">
        <v>310339.25</v>
      </c>
      <c r="E175">
        <v>3</v>
      </c>
      <c r="F175">
        <v>380542.07</v>
      </c>
      <c r="H175">
        <v>425036.5</v>
      </c>
      <c r="I175">
        <v>58044.59</v>
      </c>
      <c r="J175">
        <v>585064</v>
      </c>
      <c r="K175">
        <v>2973.06</v>
      </c>
      <c r="O175">
        <v>-570802.25</v>
      </c>
      <c r="P175">
        <v>1627952.15</v>
      </c>
      <c r="R175">
        <v>2564177.91</v>
      </c>
      <c r="S175">
        <v>143180</v>
      </c>
      <c r="T175">
        <v>1338.77</v>
      </c>
      <c r="V175">
        <v>1931747</v>
      </c>
      <c r="W175">
        <v>172200</v>
      </c>
      <c r="X175">
        <v>2560912.52</v>
      </c>
      <c r="Y175">
        <v>2160</v>
      </c>
      <c r="AA175">
        <v>1731159.71</v>
      </c>
      <c r="AB175">
        <v>140933.39000000001</v>
      </c>
      <c r="AF175">
        <v>806458.67</v>
      </c>
    </row>
    <row r="176" spans="1:32" x14ac:dyDescent="0.25">
      <c r="A176" t="s">
        <v>2299</v>
      </c>
      <c r="B176">
        <v>714637.13</v>
      </c>
      <c r="C176">
        <v>130011.73</v>
      </c>
      <c r="D176">
        <v>230120.93</v>
      </c>
      <c r="E176">
        <v>2</v>
      </c>
      <c r="F176">
        <v>293824.86</v>
      </c>
      <c r="H176">
        <v>37450</v>
      </c>
      <c r="I176">
        <v>325184.05</v>
      </c>
      <c r="K176">
        <v>3045.76</v>
      </c>
      <c r="O176">
        <v>-3518689.58</v>
      </c>
      <c r="P176">
        <v>4470863.96</v>
      </c>
      <c r="R176">
        <v>1364111.61</v>
      </c>
      <c r="T176">
        <v>805.55</v>
      </c>
      <c r="V176">
        <v>226145.5</v>
      </c>
      <c r="W176">
        <v>166200</v>
      </c>
      <c r="X176">
        <v>692294.61</v>
      </c>
      <c r="Y176">
        <v>2202</v>
      </c>
      <c r="AA176">
        <v>716652.98</v>
      </c>
      <c r="AB176">
        <v>67592.12</v>
      </c>
      <c r="AF176">
        <v>227778.49</v>
      </c>
    </row>
    <row r="177" spans="1:32" x14ac:dyDescent="0.25">
      <c r="A177" t="s">
        <v>2300</v>
      </c>
      <c r="B177">
        <v>492900</v>
      </c>
      <c r="C177">
        <v>93805.5</v>
      </c>
      <c r="D177">
        <v>371813.7</v>
      </c>
      <c r="E177">
        <v>-5809.7</v>
      </c>
      <c r="F177">
        <v>767647.08</v>
      </c>
      <c r="H177">
        <v>148248.07999999999</v>
      </c>
      <c r="I177">
        <v>184209.91</v>
      </c>
      <c r="J177">
        <v>265160</v>
      </c>
      <c r="K177">
        <v>3584.68</v>
      </c>
      <c r="O177">
        <v>-252857.69</v>
      </c>
      <c r="P177">
        <v>1561169.34</v>
      </c>
      <c r="R177">
        <v>2145054.2799999998</v>
      </c>
      <c r="S177">
        <v>181730</v>
      </c>
      <c r="T177">
        <v>1270.51</v>
      </c>
      <c r="V177">
        <v>2098639</v>
      </c>
      <c r="W177">
        <v>152500</v>
      </c>
      <c r="X177">
        <v>3044949</v>
      </c>
      <c r="Y177">
        <v>1100</v>
      </c>
      <c r="AA177">
        <v>1423425.14</v>
      </c>
      <c r="AB177">
        <v>148998.29999999999</v>
      </c>
      <c r="AF177">
        <v>149879.09</v>
      </c>
    </row>
    <row r="178" spans="1:32" x14ac:dyDescent="0.25">
      <c r="A178" t="s">
        <v>2301</v>
      </c>
      <c r="B178">
        <v>962070.68</v>
      </c>
      <c r="C178">
        <v>45738.82</v>
      </c>
      <c r="D178">
        <v>276353.59000000003</v>
      </c>
      <c r="E178">
        <v>427917.99</v>
      </c>
      <c r="F178">
        <v>973306.85</v>
      </c>
      <c r="H178">
        <v>3400</v>
      </c>
      <c r="I178">
        <v>88250.03</v>
      </c>
      <c r="J178">
        <v>46440</v>
      </c>
      <c r="K178">
        <v>38.65</v>
      </c>
      <c r="O178">
        <v>1737941.96</v>
      </c>
      <c r="P178">
        <v>1137972.49</v>
      </c>
      <c r="R178">
        <v>1751644.24</v>
      </c>
      <c r="S178">
        <v>47382.15</v>
      </c>
      <c r="T178">
        <v>2280.09</v>
      </c>
      <c r="V178">
        <v>2396551</v>
      </c>
      <c r="W178">
        <v>161100</v>
      </c>
      <c r="X178">
        <v>2834995</v>
      </c>
      <c r="Y178">
        <v>8920</v>
      </c>
      <c r="AA178">
        <v>1340664.99</v>
      </c>
      <c r="AB178">
        <v>352179.6</v>
      </c>
      <c r="AF178">
        <v>150853.09</v>
      </c>
    </row>
    <row r="179" spans="1:32" x14ac:dyDescent="0.25">
      <c r="A179" t="s">
        <v>2302</v>
      </c>
      <c r="B179">
        <v>1157851.8500000001</v>
      </c>
      <c r="C179">
        <v>54102.27</v>
      </c>
      <c r="D179">
        <v>213965.54</v>
      </c>
      <c r="E179">
        <v>1560764.87</v>
      </c>
      <c r="F179">
        <v>762412.9</v>
      </c>
      <c r="H179">
        <v>127450</v>
      </c>
      <c r="I179">
        <v>111186.22</v>
      </c>
      <c r="J179">
        <v>389800</v>
      </c>
      <c r="K179">
        <v>2287.5300000000002</v>
      </c>
      <c r="O179">
        <v>1649698.94</v>
      </c>
      <c r="P179">
        <v>1899168.01</v>
      </c>
      <c r="R179">
        <v>3193503.76</v>
      </c>
      <c r="T179">
        <v>2277.7399999999998</v>
      </c>
      <c r="V179">
        <v>1850157</v>
      </c>
      <c r="W179">
        <v>193200</v>
      </c>
      <c r="X179">
        <v>2869367</v>
      </c>
      <c r="Y179">
        <v>12000</v>
      </c>
      <c r="AA179">
        <v>1710120.49</v>
      </c>
      <c r="AB179">
        <v>404099.6</v>
      </c>
      <c r="AF179">
        <v>674044.68</v>
      </c>
    </row>
    <row r="180" spans="1:32" x14ac:dyDescent="0.25">
      <c r="A180" t="s">
        <v>2303</v>
      </c>
      <c r="B180">
        <v>659263.81000000006</v>
      </c>
      <c r="C180">
        <v>93411.69</v>
      </c>
      <c r="D180">
        <v>488415.89</v>
      </c>
      <c r="E180">
        <v>1089934.81</v>
      </c>
      <c r="F180">
        <v>363073.75</v>
      </c>
      <c r="H180">
        <v>4500</v>
      </c>
      <c r="I180">
        <v>80738.240000000005</v>
      </c>
      <c r="J180">
        <v>865609.27</v>
      </c>
      <c r="K180">
        <v>2031.86</v>
      </c>
      <c r="O180">
        <v>-2163872.96</v>
      </c>
      <c r="P180">
        <v>4476501.28</v>
      </c>
      <c r="R180">
        <v>1970622.21</v>
      </c>
      <c r="S180">
        <v>161652</v>
      </c>
      <c r="T180">
        <v>1623.96</v>
      </c>
      <c r="V180">
        <v>1494158</v>
      </c>
      <c r="W180">
        <v>146100</v>
      </c>
      <c r="X180">
        <v>2046383</v>
      </c>
      <c r="Y180">
        <v>5040</v>
      </c>
      <c r="AA180">
        <v>1968554.26</v>
      </c>
      <c r="AB180">
        <v>229956.55</v>
      </c>
      <c r="AF180">
        <v>95630.1</v>
      </c>
    </row>
    <row r="181" spans="1:32" x14ac:dyDescent="0.25">
      <c r="A181" t="s">
        <v>2304</v>
      </c>
      <c r="B181">
        <v>760420.53</v>
      </c>
      <c r="C181">
        <v>32484.27</v>
      </c>
      <c r="D181">
        <v>136148.76999999999</v>
      </c>
      <c r="E181">
        <v>194496.05</v>
      </c>
      <c r="F181">
        <v>838208.46</v>
      </c>
      <c r="H181">
        <v>0</v>
      </c>
      <c r="I181">
        <v>106940.4</v>
      </c>
      <c r="J181">
        <v>153155.81</v>
      </c>
      <c r="K181">
        <v>36183.089999999997</v>
      </c>
      <c r="O181">
        <v>358025.89</v>
      </c>
      <c r="P181">
        <v>1898710.57</v>
      </c>
      <c r="R181">
        <v>1380015.13</v>
      </c>
      <c r="S181">
        <v>51500</v>
      </c>
      <c r="T181">
        <v>1484.42</v>
      </c>
      <c r="V181">
        <v>2394242</v>
      </c>
      <c r="W181">
        <v>143100</v>
      </c>
      <c r="X181">
        <v>2892230</v>
      </c>
      <c r="Y181">
        <v>9140</v>
      </c>
      <c r="AA181">
        <v>1131867.83</v>
      </c>
      <c r="AB181">
        <v>328407.31</v>
      </c>
      <c r="AF181">
        <v>199954.09</v>
      </c>
    </row>
    <row r="182" spans="1:32" x14ac:dyDescent="0.25">
      <c r="A182" t="s">
        <v>2305</v>
      </c>
      <c r="B182">
        <v>598165.09</v>
      </c>
      <c r="C182">
        <v>59816.32</v>
      </c>
      <c r="D182">
        <v>171529.14</v>
      </c>
      <c r="E182">
        <v>152454.57999999999</v>
      </c>
      <c r="F182">
        <v>547586.65</v>
      </c>
      <c r="H182">
        <v>14500</v>
      </c>
      <c r="I182">
        <v>62344.57</v>
      </c>
      <c r="J182">
        <v>132063</v>
      </c>
      <c r="K182">
        <v>1053.99</v>
      </c>
      <c r="O182">
        <v>-781662.9</v>
      </c>
      <c r="P182">
        <v>2242933.0699999998</v>
      </c>
      <c r="R182">
        <v>1997238.55</v>
      </c>
      <c r="S182">
        <v>3000</v>
      </c>
      <c r="T182">
        <v>1091.46</v>
      </c>
      <c r="V182">
        <v>1626908</v>
      </c>
      <c r="W182">
        <v>252117</v>
      </c>
      <c r="X182">
        <v>2359782</v>
      </c>
      <c r="AA182">
        <v>1071105.58</v>
      </c>
      <c r="AB182">
        <v>231533.7</v>
      </c>
      <c r="AF182">
        <v>359613.68</v>
      </c>
    </row>
    <row r="183" spans="1:32" x14ac:dyDescent="0.25">
      <c r="A183" t="s">
        <v>2306</v>
      </c>
      <c r="B183">
        <v>544193.93000000005</v>
      </c>
      <c r="C183">
        <v>51489.86</v>
      </c>
      <c r="D183">
        <v>89025.33</v>
      </c>
      <c r="E183">
        <v>150080.84</v>
      </c>
      <c r="F183">
        <v>366613.96</v>
      </c>
      <c r="H183">
        <v>10200</v>
      </c>
      <c r="I183">
        <v>47141</v>
      </c>
      <c r="J183">
        <v>229724</v>
      </c>
      <c r="K183">
        <v>440.29</v>
      </c>
      <c r="O183">
        <v>-2182751.02</v>
      </c>
      <c r="P183">
        <v>3271789.71</v>
      </c>
      <c r="R183">
        <v>1312964.72</v>
      </c>
      <c r="S183">
        <v>18000</v>
      </c>
      <c r="T183">
        <v>922.3</v>
      </c>
      <c r="V183">
        <v>1298727</v>
      </c>
      <c r="W183">
        <v>109900</v>
      </c>
      <c r="X183">
        <v>1666057</v>
      </c>
      <c r="Y183">
        <v>20027.330000000002</v>
      </c>
      <c r="AA183">
        <v>977761.13</v>
      </c>
      <c r="AB183">
        <v>155442.98000000001</v>
      </c>
      <c r="AF183">
        <v>96365.64</v>
      </c>
    </row>
    <row r="184" spans="1:32" x14ac:dyDescent="0.25">
      <c r="A184" t="s">
        <v>2307</v>
      </c>
      <c r="B184">
        <v>572083.5</v>
      </c>
      <c r="C184">
        <v>15995.53</v>
      </c>
      <c r="D184">
        <v>576798.62</v>
      </c>
      <c r="E184">
        <v>707510.88</v>
      </c>
      <c r="F184">
        <v>526564.43000000005</v>
      </c>
      <c r="H184">
        <v>1500</v>
      </c>
      <c r="I184">
        <v>78887.61</v>
      </c>
      <c r="J184">
        <v>129130</v>
      </c>
      <c r="K184">
        <v>4906.3999999999996</v>
      </c>
      <c r="O184">
        <v>-1325445.27</v>
      </c>
      <c r="P184">
        <v>3600900</v>
      </c>
      <c r="R184">
        <v>2072720.73</v>
      </c>
      <c r="S184">
        <v>674288</v>
      </c>
      <c r="T184">
        <v>1006.91</v>
      </c>
      <c r="V184">
        <v>1755256</v>
      </c>
      <c r="W184">
        <v>195900</v>
      </c>
      <c r="X184">
        <v>2517858</v>
      </c>
      <c r="Y184">
        <v>10960</v>
      </c>
      <c r="AA184">
        <v>1772177.01</v>
      </c>
      <c r="AB184">
        <v>328845.03999999998</v>
      </c>
      <c r="AF184">
        <v>160257.37</v>
      </c>
    </row>
    <row r="185" spans="1:32" x14ac:dyDescent="0.25">
      <c r="A185" t="s">
        <v>2308</v>
      </c>
      <c r="B185">
        <v>393915.92</v>
      </c>
      <c r="C185">
        <v>35347</v>
      </c>
      <c r="D185">
        <v>20013.04</v>
      </c>
      <c r="E185">
        <v>406313.1</v>
      </c>
      <c r="F185">
        <v>44087.1</v>
      </c>
      <c r="H185">
        <v>1000</v>
      </c>
      <c r="I185">
        <v>113579.9</v>
      </c>
      <c r="K185">
        <v>0</v>
      </c>
      <c r="O185">
        <v>-2062261.68</v>
      </c>
      <c r="P185">
        <v>2938659.03</v>
      </c>
      <c r="Q185">
        <v>8100</v>
      </c>
      <c r="R185">
        <v>1048258.95</v>
      </c>
      <c r="S185">
        <v>167900</v>
      </c>
      <c r="T185">
        <v>529.39</v>
      </c>
      <c r="V185">
        <v>861377.2</v>
      </c>
      <c r="W185">
        <v>4061.5</v>
      </c>
      <c r="X185">
        <v>1264098.7</v>
      </c>
      <c r="Y185">
        <v>480</v>
      </c>
      <c r="Z185">
        <v>2772</v>
      </c>
      <c r="AA185">
        <v>817671.52</v>
      </c>
      <c r="AB185">
        <v>65105.91</v>
      </c>
      <c r="AF185">
        <v>31400</v>
      </c>
    </row>
    <row r="186" spans="1:32" x14ac:dyDescent="0.25">
      <c r="A186" t="s">
        <v>2309</v>
      </c>
      <c r="B186">
        <v>796805.23</v>
      </c>
      <c r="C186">
        <v>17603</v>
      </c>
      <c r="D186">
        <v>154250.38</v>
      </c>
      <c r="E186">
        <v>575491.59</v>
      </c>
      <c r="F186">
        <v>348516.36</v>
      </c>
      <c r="H186">
        <v>1500</v>
      </c>
      <c r="I186">
        <v>99280</v>
      </c>
      <c r="K186">
        <v>15.4</v>
      </c>
      <c r="O186">
        <v>2655146.42</v>
      </c>
      <c r="P186">
        <v>514242.15</v>
      </c>
      <c r="Q186">
        <v>6060</v>
      </c>
      <c r="R186">
        <v>890717.69</v>
      </c>
      <c r="S186">
        <v>138850</v>
      </c>
      <c r="T186">
        <v>1958.04</v>
      </c>
      <c r="V186">
        <v>1495077.23</v>
      </c>
      <c r="W186">
        <v>24000</v>
      </c>
      <c r="X186">
        <v>1947130.23</v>
      </c>
      <c r="Y186">
        <v>2760</v>
      </c>
      <c r="Z186">
        <v>5060</v>
      </c>
      <c r="AA186">
        <v>930037.45</v>
      </c>
      <c r="AB186">
        <v>1019192.69</v>
      </c>
      <c r="AF186">
        <v>30000</v>
      </c>
    </row>
    <row r="187" spans="1:32" x14ac:dyDescent="0.25">
      <c r="A187" t="s">
        <v>2310</v>
      </c>
      <c r="B187">
        <v>1355805.18</v>
      </c>
      <c r="C187">
        <v>40660</v>
      </c>
      <c r="D187">
        <v>259867.7</v>
      </c>
      <c r="E187">
        <v>1446263.44</v>
      </c>
      <c r="F187">
        <v>235678.14</v>
      </c>
      <c r="H187">
        <v>1500</v>
      </c>
      <c r="I187">
        <v>124405</v>
      </c>
      <c r="K187">
        <v>4908.88</v>
      </c>
      <c r="O187">
        <v>226573.34</v>
      </c>
      <c r="P187">
        <v>2920045.89</v>
      </c>
      <c r="R187">
        <v>1761458.48</v>
      </c>
      <c r="S187">
        <v>398848</v>
      </c>
      <c r="T187">
        <v>1846.46</v>
      </c>
      <c r="V187">
        <v>1959155.57</v>
      </c>
      <c r="W187">
        <v>30000</v>
      </c>
      <c r="X187">
        <v>2597799.5699999998</v>
      </c>
      <c r="Y187">
        <v>5640</v>
      </c>
      <c r="Z187">
        <v>3572</v>
      </c>
      <c r="AA187">
        <v>1228631.5</v>
      </c>
      <c r="AB187">
        <v>211824.09</v>
      </c>
      <c r="AF187">
        <v>43000</v>
      </c>
    </row>
    <row r="188" spans="1:32" x14ac:dyDescent="0.25">
      <c r="A188" t="s">
        <v>2311</v>
      </c>
      <c r="B188">
        <v>179113.81</v>
      </c>
      <c r="C188">
        <v>8900</v>
      </c>
      <c r="D188">
        <v>106049.4</v>
      </c>
      <c r="E188">
        <v>192236.44</v>
      </c>
      <c r="F188">
        <v>53911.01</v>
      </c>
      <c r="H188">
        <v>3500</v>
      </c>
      <c r="I188">
        <v>83000</v>
      </c>
      <c r="K188">
        <v>0</v>
      </c>
      <c r="O188">
        <v>-1852208.49</v>
      </c>
      <c r="P188">
        <v>2662416.9900000002</v>
      </c>
      <c r="Q188">
        <v>4900</v>
      </c>
      <c r="R188">
        <v>1050792.02</v>
      </c>
      <c r="T188">
        <v>604.42999999999995</v>
      </c>
      <c r="W188">
        <v>15000</v>
      </c>
      <c r="X188">
        <v>303037</v>
      </c>
      <c r="AA188">
        <v>678638</v>
      </c>
      <c r="AB188">
        <v>56611.29</v>
      </c>
      <c r="AF188">
        <v>389508</v>
      </c>
    </row>
    <row r="189" spans="1:32" x14ac:dyDescent="0.25">
      <c r="A189" t="s">
        <v>2312</v>
      </c>
      <c r="B189">
        <v>750387.93</v>
      </c>
      <c r="C189">
        <v>11714.17</v>
      </c>
      <c r="D189">
        <v>63316.9</v>
      </c>
      <c r="E189">
        <v>2</v>
      </c>
      <c r="F189">
        <v>118733.44</v>
      </c>
      <c r="H189">
        <v>0</v>
      </c>
      <c r="I189">
        <v>46445</v>
      </c>
      <c r="K189">
        <v>1352.91</v>
      </c>
      <c r="O189">
        <v>-1597129.25</v>
      </c>
      <c r="P189">
        <v>2577037.9500000002</v>
      </c>
      <c r="R189">
        <v>1468967.94</v>
      </c>
      <c r="S189">
        <v>65200</v>
      </c>
      <c r="T189">
        <v>1474.06</v>
      </c>
      <c r="V189">
        <v>650740</v>
      </c>
      <c r="W189">
        <v>50</v>
      </c>
      <c r="X189">
        <v>1335933</v>
      </c>
      <c r="AA189">
        <v>869509.61</v>
      </c>
      <c r="AB189">
        <v>33541.56</v>
      </c>
      <c r="AF189">
        <v>31000</v>
      </c>
    </row>
    <row r="190" spans="1:32" x14ac:dyDescent="0.25">
      <c r="A190" t="s">
        <v>2313</v>
      </c>
      <c r="B190">
        <v>848792.02</v>
      </c>
      <c r="C190">
        <v>148721</v>
      </c>
      <c r="D190">
        <v>128519.28</v>
      </c>
      <c r="E190">
        <v>247304.1</v>
      </c>
      <c r="F190">
        <v>-159707.92000000001</v>
      </c>
      <c r="H190">
        <v>2620.56</v>
      </c>
      <c r="I190">
        <v>231485</v>
      </c>
      <c r="K190">
        <v>95812.9</v>
      </c>
      <c r="O190">
        <v>-2068426.66</v>
      </c>
      <c r="P190">
        <v>2987149.95</v>
      </c>
      <c r="R190">
        <v>1899791.29</v>
      </c>
      <c r="S190">
        <v>126247</v>
      </c>
      <c r="T190">
        <v>1922.38</v>
      </c>
      <c r="V190">
        <v>934500</v>
      </c>
      <c r="W190">
        <v>2090</v>
      </c>
      <c r="X190">
        <v>1461523</v>
      </c>
      <c r="Y190">
        <v>15444.92</v>
      </c>
      <c r="AA190">
        <v>1122361.67</v>
      </c>
      <c r="AB190">
        <v>194267.1</v>
      </c>
      <c r="AF190">
        <v>205967.25</v>
      </c>
    </row>
    <row r="191" spans="1:32" x14ac:dyDescent="0.25">
      <c r="A191" t="s">
        <v>2314</v>
      </c>
      <c r="B191">
        <v>504364.55</v>
      </c>
      <c r="C191">
        <v>780352.15</v>
      </c>
      <c r="D191">
        <v>139045.54999999999</v>
      </c>
      <c r="E191">
        <v>3255145.13</v>
      </c>
      <c r="F191">
        <v>807401.1</v>
      </c>
      <c r="H191">
        <v>0</v>
      </c>
      <c r="I191">
        <v>0</v>
      </c>
      <c r="K191">
        <v>1483.97</v>
      </c>
      <c r="M191">
        <v>2</v>
      </c>
      <c r="O191">
        <v>1586224.85</v>
      </c>
      <c r="P191">
        <v>2987149.95</v>
      </c>
      <c r="R191">
        <v>2197500.21</v>
      </c>
      <c r="T191">
        <v>904.14</v>
      </c>
      <c r="V191">
        <v>1266797.6000000001</v>
      </c>
      <c r="W191">
        <v>40</v>
      </c>
      <c r="X191">
        <v>1549530.6</v>
      </c>
      <c r="Y191">
        <v>27330</v>
      </c>
      <c r="AA191">
        <v>921022.44</v>
      </c>
      <c r="AB191">
        <v>5935.9</v>
      </c>
      <c r="AF191">
        <v>49975.3</v>
      </c>
    </row>
    <row r="192" spans="1:32" x14ac:dyDescent="0.25">
      <c r="A192" t="s">
        <v>2315</v>
      </c>
      <c r="B192">
        <v>515828.56</v>
      </c>
      <c r="C192">
        <v>12300</v>
      </c>
      <c r="D192">
        <v>19786.54</v>
      </c>
      <c r="E192">
        <v>138970.4</v>
      </c>
      <c r="F192">
        <v>92100.78</v>
      </c>
      <c r="H192">
        <v>0</v>
      </c>
      <c r="I192">
        <v>31900</v>
      </c>
      <c r="K192">
        <v>19235</v>
      </c>
      <c r="O192">
        <v>-722651.02</v>
      </c>
      <c r="P192">
        <v>2090614.96</v>
      </c>
      <c r="R192">
        <v>1084335.06</v>
      </c>
      <c r="S192">
        <v>60000</v>
      </c>
      <c r="T192">
        <v>2196.4899999999998</v>
      </c>
      <c r="V192">
        <v>1560262</v>
      </c>
      <c r="W192">
        <v>112800</v>
      </c>
      <c r="X192">
        <v>1939462</v>
      </c>
      <c r="Y192">
        <v>37380</v>
      </c>
      <c r="AA192">
        <v>1205174.31</v>
      </c>
      <c r="AB192">
        <v>176048.9</v>
      </c>
      <c r="AF192">
        <v>101641</v>
      </c>
    </row>
    <row r="193" spans="1:32" x14ac:dyDescent="0.25">
      <c r="A193" t="s">
        <v>2316</v>
      </c>
      <c r="B193">
        <v>1037781.15</v>
      </c>
      <c r="C193">
        <v>40000</v>
      </c>
      <c r="D193">
        <v>125132.54</v>
      </c>
      <c r="E193">
        <v>674134.59</v>
      </c>
      <c r="F193">
        <v>1086154.46</v>
      </c>
      <c r="H193">
        <v>0</v>
      </c>
      <c r="I193">
        <v>95775</v>
      </c>
      <c r="J193">
        <v>1470</v>
      </c>
      <c r="K193">
        <v>3663.36</v>
      </c>
      <c r="M193">
        <v>9382.5</v>
      </c>
      <c r="O193">
        <v>1742521.05</v>
      </c>
      <c r="P193">
        <v>433496.95</v>
      </c>
      <c r="R193">
        <v>2432630.44</v>
      </c>
      <c r="S193">
        <v>469890</v>
      </c>
      <c r="T193">
        <v>1635.87</v>
      </c>
      <c r="V193">
        <v>2167600</v>
      </c>
      <c r="W193">
        <v>38536</v>
      </c>
      <c r="X193">
        <v>2445556</v>
      </c>
      <c r="Y193">
        <v>15374</v>
      </c>
      <c r="AA193">
        <v>1504249.5</v>
      </c>
      <c r="AB193">
        <v>188106.01</v>
      </c>
      <c r="AF193">
        <v>280112.92</v>
      </c>
    </row>
    <row r="194" spans="1:32" x14ac:dyDescent="0.25">
      <c r="A194" t="s">
        <v>2317</v>
      </c>
      <c r="B194">
        <v>1107600.23</v>
      </c>
      <c r="C194">
        <v>15729</v>
      </c>
      <c r="D194">
        <v>31784.69</v>
      </c>
      <c r="E194">
        <v>78290.009999999995</v>
      </c>
      <c r="F194">
        <v>342319.73</v>
      </c>
      <c r="H194">
        <v>3500</v>
      </c>
      <c r="I194">
        <v>21465</v>
      </c>
      <c r="K194">
        <v>0</v>
      </c>
      <c r="M194">
        <v>4979</v>
      </c>
      <c r="N194">
        <v>-8100056.1100000003</v>
      </c>
      <c r="O194">
        <v>5065372.91</v>
      </c>
      <c r="P194">
        <v>4047651.72</v>
      </c>
      <c r="R194">
        <v>2576040.9900000002</v>
      </c>
      <c r="S194">
        <v>123622</v>
      </c>
      <c r="T194">
        <v>5472.49</v>
      </c>
      <c r="X194">
        <v>953071.95</v>
      </c>
      <c r="Y194">
        <v>50230</v>
      </c>
      <c r="AA194">
        <v>1110923.06</v>
      </c>
      <c r="AB194">
        <v>58099.33</v>
      </c>
    </row>
    <row r="195" spans="1:32" x14ac:dyDescent="0.25">
      <c r="A195" t="s">
        <v>2318</v>
      </c>
      <c r="B195">
        <v>1047227.03</v>
      </c>
      <c r="C195">
        <v>39100</v>
      </c>
      <c r="D195">
        <v>120577.07</v>
      </c>
      <c r="E195">
        <v>381050.02</v>
      </c>
      <c r="F195">
        <v>271796.34000000003</v>
      </c>
      <c r="H195">
        <v>423300.7</v>
      </c>
      <c r="I195">
        <v>60030</v>
      </c>
      <c r="K195">
        <v>0</v>
      </c>
      <c r="N195">
        <v>327749.2</v>
      </c>
      <c r="O195">
        <v>-108913.73</v>
      </c>
      <c r="P195">
        <v>769808.6</v>
      </c>
      <c r="R195">
        <v>1933950.83</v>
      </c>
      <c r="S195">
        <v>90000</v>
      </c>
      <c r="V195">
        <v>879299</v>
      </c>
      <c r="W195">
        <v>74125.09</v>
      </c>
      <c r="X195">
        <v>1427090</v>
      </c>
      <c r="Z195">
        <v>43960</v>
      </c>
      <c r="AA195">
        <v>1015091.73</v>
      </c>
      <c r="AB195">
        <v>103457.5</v>
      </c>
    </row>
    <row r="196" spans="1:32" x14ac:dyDescent="0.25">
      <c r="A196" t="s">
        <v>2319</v>
      </c>
      <c r="B196">
        <v>827010.88</v>
      </c>
      <c r="C196">
        <v>146377.09</v>
      </c>
      <c r="D196">
        <v>62864.92</v>
      </c>
      <c r="E196">
        <v>1082477.02</v>
      </c>
      <c r="F196">
        <v>127529.95</v>
      </c>
      <c r="H196">
        <v>71003.199999999997</v>
      </c>
      <c r="I196">
        <v>86264.87</v>
      </c>
      <c r="J196">
        <v>57679</v>
      </c>
      <c r="K196">
        <v>3503</v>
      </c>
      <c r="O196">
        <v>558653.22</v>
      </c>
      <c r="P196">
        <v>1268762.8700000001</v>
      </c>
      <c r="R196">
        <v>3004902.83</v>
      </c>
      <c r="V196">
        <v>1022840</v>
      </c>
      <c r="X196">
        <v>1898264</v>
      </c>
      <c r="Z196">
        <v>40236</v>
      </c>
      <c r="AA196">
        <v>1604689.05</v>
      </c>
      <c r="AB196">
        <v>284160.08</v>
      </c>
    </row>
    <row r="197" spans="1:32" x14ac:dyDescent="0.25">
      <c r="A197" t="s">
        <v>2320</v>
      </c>
      <c r="B197">
        <v>527293.54</v>
      </c>
      <c r="C197">
        <v>81322.3</v>
      </c>
      <c r="D197">
        <v>93439.29</v>
      </c>
      <c r="E197">
        <v>426040.72</v>
      </c>
      <c r="F197">
        <v>340197.83</v>
      </c>
      <c r="H197">
        <v>20590</v>
      </c>
      <c r="I197">
        <v>53680</v>
      </c>
      <c r="K197">
        <v>0</v>
      </c>
      <c r="O197">
        <v>-1063065.6299999999</v>
      </c>
      <c r="P197">
        <v>2466734.7400000002</v>
      </c>
      <c r="R197">
        <v>1137182.02</v>
      </c>
      <c r="S197">
        <v>208840</v>
      </c>
      <c r="T197">
        <v>354</v>
      </c>
      <c r="V197">
        <v>426800</v>
      </c>
      <c r="X197">
        <v>840939</v>
      </c>
      <c r="Y197">
        <v>3450</v>
      </c>
      <c r="Z197">
        <v>18760</v>
      </c>
      <c r="AA197">
        <v>787781.85</v>
      </c>
      <c r="AB197">
        <v>131890.6</v>
      </c>
    </row>
    <row r="198" spans="1:32" x14ac:dyDescent="0.25">
      <c r="A198" t="s">
        <v>2321</v>
      </c>
      <c r="B198">
        <v>509241.1</v>
      </c>
      <c r="C198">
        <v>35800</v>
      </c>
      <c r="D198">
        <v>276748.33</v>
      </c>
      <c r="E198">
        <v>831645.02</v>
      </c>
      <c r="F198">
        <v>969276.15</v>
      </c>
      <c r="H198">
        <v>409723</v>
      </c>
      <c r="I198">
        <v>26410.07</v>
      </c>
      <c r="K198">
        <v>9598</v>
      </c>
      <c r="O198">
        <v>-855777.08</v>
      </c>
      <c r="P198">
        <v>2655980.98</v>
      </c>
      <c r="R198">
        <v>1731430.72</v>
      </c>
      <c r="V198">
        <v>450755</v>
      </c>
      <c r="X198">
        <v>985055</v>
      </c>
      <c r="Y198">
        <v>44360</v>
      </c>
      <c r="Z198">
        <v>35170</v>
      </c>
      <c r="AA198">
        <v>614239.67000000004</v>
      </c>
      <c r="AB198">
        <v>126585.42</v>
      </c>
    </row>
    <row r="199" spans="1:32" x14ac:dyDescent="0.25">
      <c r="A199" t="s">
        <v>2322</v>
      </c>
      <c r="B199">
        <v>371575.26</v>
      </c>
      <c r="C199">
        <v>22000</v>
      </c>
      <c r="D199">
        <v>10475.56</v>
      </c>
      <c r="E199">
        <v>222475.62</v>
      </c>
      <c r="F199">
        <v>350332.54</v>
      </c>
      <c r="H199">
        <v>7640</v>
      </c>
      <c r="I199">
        <v>37971.46</v>
      </c>
      <c r="K199">
        <v>135</v>
      </c>
      <c r="O199">
        <v>-1386589.78</v>
      </c>
      <c r="P199">
        <v>2312515.77</v>
      </c>
      <c r="R199">
        <v>1387294.06</v>
      </c>
      <c r="T199">
        <v>1033.73</v>
      </c>
      <c r="V199">
        <v>939330</v>
      </c>
      <c r="X199">
        <v>1449656</v>
      </c>
      <c r="Y199">
        <v>10560</v>
      </c>
      <c r="Z199">
        <v>45280</v>
      </c>
      <c r="AA199">
        <v>748630.9</v>
      </c>
      <c r="AB199">
        <v>68344.36</v>
      </c>
    </row>
    <row r="200" spans="1:32" x14ac:dyDescent="0.25">
      <c r="A200" t="s">
        <v>2323</v>
      </c>
      <c r="B200">
        <v>1725729.86</v>
      </c>
      <c r="C200">
        <v>0</v>
      </c>
      <c r="D200">
        <v>105425.26</v>
      </c>
      <c r="E200">
        <v>2383702.7200000002</v>
      </c>
      <c r="F200">
        <v>1431534.74</v>
      </c>
      <c r="H200">
        <v>4500</v>
      </c>
      <c r="I200">
        <v>49393.120000000003</v>
      </c>
      <c r="K200">
        <v>0</v>
      </c>
      <c r="O200">
        <v>464985.96</v>
      </c>
      <c r="P200">
        <v>4119895.74</v>
      </c>
      <c r="R200">
        <v>2449749.23</v>
      </c>
      <c r="S200">
        <v>354502</v>
      </c>
      <c r="T200">
        <v>3552.81</v>
      </c>
      <c r="V200">
        <v>1122056.1000000001</v>
      </c>
      <c r="W200">
        <v>58237.32</v>
      </c>
      <c r="X200">
        <v>1528056.1</v>
      </c>
      <c r="Z200">
        <v>31580</v>
      </c>
      <c r="AA200">
        <v>1265710.54</v>
      </c>
      <c r="AB200">
        <v>155133.06</v>
      </c>
    </row>
    <row r="201" spans="1:32" x14ac:dyDescent="0.25">
      <c r="A201" t="s">
        <v>2324</v>
      </c>
      <c r="B201">
        <v>805330.37</v>
      </c>
      <c r="C201">
        <v>0</v>
      </c>
      <c r="D201">
        <v>58231</v>
      </c>
      <c r="E201">
        <v>456645.4</v>
      </c>
      <c r="F201">
        <v>822927.64</v>
      </c>
      <c r="H201">
        <v>124300</v>
      </c>
      <c r="I201">
        <v>292949</v>
      </c>
      <c r="K201">
        <v>24975</v>
      </c>
      <c r="O201">
        <v>-1286984.3700000001</v>
      </c>
      <c r="P201">
        <v>2992215.82</v>
      </c>
      <c r="R201">
        <v>1456706</v>
      </c>
      <c r="V201">
        <v>1207611</v>
      </c>
      <c r="X201">
        <v>1532079</v>
      </c>
      <c r="Y201">
        <v>41700</v>
      </c>
      <c r="AA201">
        <v>995313.29</v>
      </c>
      <c r="AB201">
        <v>99545.75</v>
      </c>
    </row>
    <row r="202" spans="1:32" x14ac:dyDescent="0.25">
      <c r="A202" t="s">
        <v>2325</v>
      </c>
      <c r="B202">
        <v>697479.45</v>
      </c>
      <c r="C202">
        <v>22460</v>
      </c>
      <c r="D202">
        <v>65203</v>
      </c>
      <c r="E202">
        <v>-1095908.31</v>
      </c>
      <c r="F202">
        <v>520578.85</v>
      </c>
      <c r="K202">
        <v>4338</v>
      </c>
      <c r="O202">
        <v>-583575.68999999994</v>
      </c>
      <c r="P202">
        <v>889745.48</v>
      </c>
      <c r="R202">
        <v>1243964.8899999999</v>
      </c>
      <c r="T202">
        <v>3110.31</v>
      </c>
      <c r="W202">
        <v>12500</v>
      </c>
      <c r="X202">
        <v>501879.58</v>
      </c>
      <c r="Y202">
        <v>43570</v>
      </c>
      <c r="Z202">
        <v>27094</v>
      </c>
      <c r="AA202">
        <v>567659.1</v>
      </c>
      <c r="AB202">
        <v>220067.32</v>
      </c>
    </row>
    <row r="203" spans="1:32" x14ac:dyDescent="0.25">
      <c r="A203" t="s">
        <v>2326</v>
      </c>
      <c r="B203">
        <v>567048.77</v>
      </c>
      <c r="C203">
        <v>110047</v>
      </c>
      <c r="D203">
        <v>29030.81</v>
      </c>
      <c r="E203">
        <v>1836093.93</v>
      </c>
      <c r="F203">
        <v>673686.58</v>
      </c>
      <c r="I203">
        <v>73691.8</v>
      </c>
      <c r="J203">
        <v>125000</v>
      </c>
      <c r="K203">
        <v>1844</v>
      </c>
      <c r="O203">
        <v>2393137.89</v>
      </c>
      <c r="P203">
        <v>574807.30000000005</v>
      </c>
      <c r="R203">
        <v>1618991.42</v>
      </c>
      <c r="T203">
        <v>1126.8</v>
      </c>
      <c r="V203">
        <v>1255866</v>
      </c>
      <c r="W203">
        <v>45200</v>
      </c>
      <c r="X203">
        <v>1849490</v>
      </c>
      <c r="Y203">
        <v>32950</v>
      </c>
      <c r="AA203">
        <v>562839.6</v>
      </c>
      <c r="AB203">
        <v>282190.52</v>
      </c>
      <c r="AF203">
        <v>146288</v>
      </c>
    </row>
    <row r="204" spans="1:32" x14ac:dyDescent="0.25">
      <c r="A204" t="s">
        <v>2327</v>
      </c>
      <c r="B204">
        <v>1142969.46</v>
      </c>
      <c r="C204">
        <v>42421</v>
      </c>
      <c r="D204">
        <v>77282.009999999995</v>
      </c>
      <c r="E204">
        <v>557125.86</v>
      </c>
      <c r="F204">
        <v>983896.71</v>
      </c>
      <c r="I204">
        <v>81849.63</v>
      </c>
      <c r="J204">
        <v>412205</v>
      </c>
      <c r="K204">
        <v>9347.48</v>
      </c>
      <c r="M204">
        <v>0</v>
      </c>
      <c r="O204">
        <v>132501.51</v>
      </c>
      <c r="P204">
        <v>2085517.75</v>
      </c>
      <c r="R204">
        <v>2060194.08</v>
      </c>
      <c r="T204">
        <v>2173.46</v>
      </c>
      <c r="V204">
        <v>926088</v>
      </c>
      <c r="W204">
        <v>197600</v>
      </c>
      <c r="X204">
        <v>1723231.52</v>
      </c>
      <c r="Y204">
        <v>32706</v>
      </c>
      <c r="AA204">
        <v>1055510.1599999999</v>
      </c>
      <c r="AB204">
        <v>252033.19</v>
      </c>
      <c r="AF204">
        <v>40301</v>
      </c>
    </row>
    <row r="205" spans="1:32" x14ac:dyDescent="0.25">
      <c r="A205" t="s">
        <v>2328</v>
      </c>
      <c r="B205">
        <v>543708.16000000003</v>
      </c>
      <c r="C205">
        <v>12975</v>
      </c>
      <c r="D205">
        <v>101500.49</v>
      </c>
      <c r="E205">
        <v>1330185.28</v>
      </c>
      <c r="F205">
        <v>410644.74</v>
      </c>
      <c r="H205">
        <v>0</v>
      </c>
      <c r="I205">
        <v>86757.93</v>
      </c>
      <c r="K205">
        <v>1790</v>
      </c>
      <c r="O205">
        <v>-313546.34999999998</v>
      </c>
      <c r="P205">
        <v>2982894.62</v>
      </c>
      <c r="R205">
        <v>1188520.27</v>
      </c>
      <c r="S205">
        <v>164970</v>
      </c>
      <c r="T205">
        <v>1654.94</v>
      </c>
      <c r="V205">
        <v>2662459</v>
      </c>
      <c r="W205">
        <v>246600</v>
      </c>
      <c r="X205">
        <v>3075526</v>
      </c>
      <c r="Z205">
        <v>30030</v>
      </c>
      <c r="AA205">
        <v>969467.08</v>
      </c>
      <c r="AB205">
        <v>378201.66</v>
      </c>
      <c r="AC205">
        <v>108000</v>
      </c>
      <c r="AF205">
        <v>61862</v>
      </c>
    </row>
    <row r="206" spans="1:32" x14ac:dyDescent="0.25">
      <c r="A206" t="s">
        <v>2329</v>
      </c>
      <c r="B206">
        <v>697432.01</v>
      </c>
      <c r="C206">
        <v>29159</v>
      </c>
      <c r="D206">
        <v>37947.519999999997</v>
      </c>
      <c r="E206">
        <v>1708292.99</v>
      </c>
      <c r="F206">
        <v>340938.86</v>
      </c>
      <c r="I206">
        <v>224208.79</v>
      </c>
      <c r="J206">
        <v>296100</v>
      </c>
      <c r="K206">
        <v>1755</v>
      </c>
      <c r="O206">
        <v>-80145.3</v>
      </c>
      <c r="P206">
        <v>2454994.11</v>
      </c>
      <c r="R206">
        <v>1335017.44</v>
      </c>
      <c r="U206">
        <v>1108.69</v>
      </c>
      <c r="V206">
        <v>1616861.3</v>
      </c>
      <c r="W206">
        <v>193528</v>
      </c>
      <c r="X206">
        <v>1924182.3</v>
      </c>
      <c r="Y206">
        <v>22740</v>
      </c>
      <c r="AA206">
        <v>974889.23</v>
      </c>
      <c r="AB206">
        <v>284822.12</v>
      </c>
      <c r="AF206">
        <v>23024</v>
      </c>
    </row>
    <row r="207" spans="1:32" x14ac:dyDescent="0.25">
      <c r="A207" t="s">
        <v>2330</v>
      </c>
      <c r="B207">
        <v>2311679.08</v>
      </c>
      <c r="C207">
        <v>147595.42000000001</v>
      </c>
      <c r="D207">
        <v>157339.28</v>
      </c>
      <c r="E207">
        <v>784370.15</v>
      </c>
      <c r="F207">
        <v>467401.67</v>
      </c>
      <c r="H207">
        <v>180651</v>
      </c>
      <c r="I207">
        <v>193082.15</v>
      </c>
      <c r="K207">
        <v>4485.68</v>
      </c>
      <c r="O207">
        <v>-277832.92</v>
      </c>
      <c r="P207">
        <v>3300171.5</v>
      </c>
      <c r="R207">
        <v>1857232.34</v>
      </c>
      <c r="S207">
        <v>671020</v>
      </c>
      <c r="T207">
        <v>5582.95</v>
      </c>
      <c r="U207">
        <v>100</v>
      </c>
      <c r="V207">
        <v>818840</v>
      </c>
      <c r="W207">
        <v>131700</v>
      </c>
      <c r="X207">
        <v>1294478</v>
      </c>
      <c r="Y207">
        <v>25198</v>
      </c>
      <c r="AA207">
        <v>1510649.11</v>
      </c>
      <c r="AB207">
        <v>176859.87</v>
      </c>
      <c r="AD207">
        <v>9462.1200000000008</v>
      </c>
    </row>
    <row r="208" spans="1:32" x14ac:dyDescent="0.25">
      <c r="A208" t="s">
        <v>2331</v>
      </c>
      <c r="B208">
        <v>2154509.0499999998</v>
      </c>
      <c r="C208">
        <v>123746.5</v>
      </c>
      <c r="D208">
        <v>136075.70000000001</v>
      </c>
      <c r="E208">
        <v>656867.76</v>
      </c>
      <c r="F208">
        <v>458492.11</v>
      </c>
      <c r="I208">
        <v>59670</v>
      </c>
      <c r="K208">
        <v>2863.5</v>
      </c>
      <c r="O208">
        <v>1902077.25</v>
      </c>
      <c r="P208">
        <v>1463514.66</v>
      </c>
      <c r="R208">
        <v>124974.28</v>
      </c>
      <c r="T208">
        <v>4436.57</v>
      </c>
      <c r="V208">
        <v>1373660</v>
      </c>
      <c r="W208">
        <v>1574084.49</v>
      </c>
      <c r="X208">
        <v>2014701</v>
      </c>
      <c r="Y208">
        <v>4610</v>
      </c>
      <c r="AA208">
        <v>680914.31</v>
      </c>
      <c r="AB208">
        <v>274594.32</v>
      </c>
      <c r="AD208">
        <v>0</v>
      </c>
      <c r="AF208">
        <v>770</v>
      </c>
    </row>
    <row r="209" spans="1:32" x14ac:dyDescent="0.25">
      <c r="A209" t="s">
        <v>2332</v>
      </c>
      <c r="B209">
        <v>1543307.89</v>
      </c>
      <c r="C209">
        <v>508770.5</v>
      </c>
      <c r="D209">
        <v>64113.22</v>
      </c>
      <c r="E209">
        <v>1299438.1100000001</v>
      </c>
      <c r="F209">
        <v>400816.33</v>
      </c>
      <c r="H209">
        <v>11210</v>
      </c>
      <c r="I209">
        <v>36047.03</v>
      </c>
      <c r="K209">
        <v>1824.73</v>
      </c>
      <c r="O209">
        <v>533172.96</v>
      </c>
      <c r="P209">
        <v>2681365.84</v>
      </c>
      <c r="R209">
        <v>1945259.83</v>
      </c>
      <c r="S209">
        <v>125000</v>
      </c>
      <c r="T209">
        <v>2798.6</v>
      </c>
      <c r="V209">
        <v>1256100</v>
      </c>
      <c r="W209">
        <v>2508</v>
      </c>
      <c r="X209">
        <v>1732248</v>
      </c>
      <c r="Y209">
        <v>2760</v>
      </c>
      <c r="Z209">
        <v>690</v>
      </c>
      <c r="AA209">
        <v>862194</v>
      </c>
      <c r="AB209">
        <v>146477.94</v>
      </c>
      <c r="AD209">
        <v>34471</v>
      </c>
    </row>
    <row r="210" spans="1:32" x14ac:dyDescent="0.25">
      <c r="A210" t="s">
        <v>2333</v>
      </c>
      <c r="B210">
        <v>3068512.95</v>
      </c>
      <c r="C210">
        <v>123167.09</v>
      </c>
      <c r="D210">
        <v>109720.76</v>
      </c>
      <c r="E210">
        <v>464385.49</v>
      </c>
      <c r="F210">
        <v>1150310.55</v>
      </c>
      <c r="H210">
        <v>2610</v>
      </c>
      <c r="I210">
        <v>108518.39999999999</v>
      </c>
      <c r="K210">
        <v>2614.4699999999998</v>
      </c>
      <c r="O210">
        <v>-921426.08</v>
      </c>
      <c r="P210">
        <v>5060758.04</v>
      </c>
      <c r="R210">
        <v>2461912.84</v>
      </c>
      <c r="T210">
        <v>6543.26</v>
      </c>
      <c r="V210">
        <v>1774380</v>
      </c>
      <c r="W210">
        <v>251500</v>
      </c>
      <c r="X210">
        <v>2394948</v>
      </c>
      <c r="Z210">
        <v>31670</v>
      </c>
      <c r="AA210">
        <v>1288056.68</v>
      </c>
      <c r="AB210">
        <v>100239.7</v>
      </c>
      <c r="AD210">
        <v>14769.71</v>
      </c>
      <c r="AF210">
        <v>1630</v>
      </c>
    </row>
    <row r="211" spans="1:32" x14ac:dyDescent="0.25">
      <c r="A211" t="s">
        <v>2286</v>
      </c>
      <c r="B211">
        <v>1123566.3500000001</v>
      </c>
      <c r="C211">
        <v>8224.06</v>
      </c>
      <c r="D211">
        <v>73733.78</v>
      </c>
      <c r="E211">
        <v>125375.89</v>
      </c>
      <c r="F211">
        <v>509407.79</v>
      </c>
      <c r="H211">
        <v>22306.75</v>
      </c>
      <c r="I211">
        <v>26712</v>
      </c>
      <c r="K211">
        <v>1677.23</v>
      </c>
      <c r="O211">
        <v>-73785.45</v>
      </c>
      <c r="P211">
        <v>1741122.88</v>
      </c>
      <c r="R211">
        <v>1124695.07</v>
      </c>
      <c r="S211">
        <v>239790</v>
      </c>
      <c r="T211">
        <v>2610.7399999999998</v>
      </c>
      <c r="V211">
        <v>854620</v>
      </c>
      <c r="W211">
        <v>630</v>
      </c>
      <c r="X211">
        <v>1229975</v>
      </c>
      <c r="Y211">
        <v>13300</v>
      </c>
      <c r="AA211">
        <v>716413.86</v>
      </c>
      <c r="AB211">
        <v>138779.32999999999</v>
      </c>
      <c r="AD211">
        <v>603.16</v>
      </c>
      <c r="AF211">
        <v>1000</v>
      </c>
    </row>
    <row r="212" spans="1:32" x14ac:dyDescent="0.25">
      <c r="A212" t="s">
        <v>2335</v>
      </c>
      <c r="B212">
        <v>1283556.1599999999</v>
      </c>
      <c r="C212">
        <v>0</v>
      </c>
      <c r="D212">
        <v>2450</v>
      </c>
      <c r="E212">
        <v>466375.5</v>
      </c>
      <c r="F212">
        <v>766223.56</v>
      </c>
      <c r="H212">
        <v>16000</v>
      </c>
      <c r="I212">
        <v>73025</v>
      </c>
      <c r="K212">
        <v>5660.38</v>
      </c>
      <c r="M212">
        <v>720</v>
      </c>
      <c r="O212">
        <v>-1795489.18</v>
      </c>
      <c r="P212">
        <v>3760347.17</v>
      </c>
      <c r="R212">
        <v>2083886.32</v>
      </c>
      <c r="S212">
        <v>690509</v>
      </c>
      <c r="T212">
        <v>3719.89</v>
      </c>
      <c r="V212">
        <v>1461671</v>
      </c>
      <c r="W212">
        <v>130800</v>
      </c>
      <c r="X212">
        <v>1920212</v>
      </c>
      <c r="Y212">
        <v>2680</v>
      </c>
      <c r="Z212">
        <v>2780</v>
      </c>
      <c r="AA212">
        <v>1873620.97</v>
      </c>
      <c r="AB212">
        <v>44788.55</v>
      </c>
      <c r="AF212">
        <v>68162.84</v>
      </c>
    </row>
    <row r="213" spans="1:32" x14ac:dyDescent="0.25">
      <c r="A213" t="s">
        <v>2336</v>
      </c>
      <c r="B213">
        <v>1885692.18</v>
      </c>
      <c r="C213">
        <v>49674.7</v>
      </c>
      <c r="D213">
        <v>53517.08</v>
      </c>
      <c r="E213">
        <v>949446.95</v>
      </c>
      <c r="F213">
        <v>345821.28</v>
      </c>
      <c r="H213">
        <v>2000</v>
      </c>
      <c r="I213">
        <v>51191.42</v>
      </c>
      <c r="K213">
        <v>9477.52</v>
      </c>
      <c r="O213">
        <v>1168000.1100000001</v>
      </c>
      <c r="P213">
        <v>2267172.48</v>
      </c>
      <c r="R213">
        <v>1743149.26</v>
      </c>
      <c r="S213">
        <v>549006</v>
      </c>
      <c r="T213">
        <v>4773.13</v>
      </c>
      <c r="V213">
        <v>1477892.5</v>
      </c>
      <c r="W213">
        <v>26673.29</v>
      </c>
      <c r="X213">
        <v>1864013.5</v>
      </c>
      <c r="Y213">
        <v>22718.98</v>
      </c>
      <c r="AA213">
        <v>1618981.21</v>
      </c>
      <c r="AB213">
        <v>377870.88</v>
      </c>
      <c r="AF213">
        <v>131598.95000000001</v>
      </c>
    </row>
    <row r="214" spans="1:32" x14ac:dyDescent="0.25">
      <c r="A214" t="s">
        <v>2337</v>
      </c>
      <c r="B214">
        <v>847273.31</v>
      </c>
      <c r="C214">
        <v>83666.25</v>
      </c>
      <c r="D214">
        <v>227794.74</v>
      </c>
      <c r="E214">
        <v>192313.89</v>
      </c>
      <c r="F214">
        <v>722832.47</v>
      </c>
      <c r="K214">
        <v>52443.91</v>
      </c>
      <c r="M214">
        <v>2215</v>
      </c>
      <c r="O214">
        <v>-187209.13</v>
      </c>
      <c r="P214">
        <v>1878069.39</v>
      </c>
      <c r="R214">
        <v>1472467.54</v>
      </c>
      <c r="S214">
        <v>538564</v>
      </c>
      <c r="T214">
        <v>2980.12</v>
      </c>
      <c r="V214">
        <v>1926134</v>
      </c>
      <c r="W214">
        <v>2360</v>
      </c>
      <c r="X214">
        <v>2121218.6</v>
      </c>
      <c r="AA214">
        <v>1218004.75</v>
      </c>
      <c r="AB214">
        <v>133728.32000000001</v>
      </c>
      <c r="AF214">
        <v>141192.5</v>
      </c>
    </row>
    <row r="215" spans="1:32" x14ac:dyDescent="0.25">
      <c r="A215" t="s">
        <v>2338</v>
      </c>
      <c r="B215">
        <v>2282871.6800000002</v>
      </c>
      <c r="C215">
        <v>107290.54</v>
      </c>
      <c r="D215">
        <v>146507.09</v>
      </c>
      <c r="E215">
        <v>359509.21</v>
      </c>
      <c r="F215">
        <v>1397513.03</v>
      </c>
      <c r="H215">
        <v>17215</v>
      </c>
      <c r="I215">
        <v>174199.7</v>
      </c>
      <c r="K215">
        <v>195.87</v>
      </c>
      <c r="O215">
        <v>-868449.41</v>
      </c>
      <c r="P215">
        <v>4524693.96</v>
      </c>
      <c r="R215">
        <v>4179887.7</v>
      </c>
      <c r="S215">
        <v>872408</v>
      </c>
      <c r="T215">
        <v>6162.62</v>
      </c>
      <c r="V215">
        <v>2153115.5</v>
      </c>
      <c r="W215">
        <v>220689.68</v>
      </c>
      <c r="X215">
        <v>3675346.5</v>
      </c>
      <c r="Y215">
        <v>44004</v>
      </c>
      <c r="AA215">
        <v>2368844.64</v>
      </c>
      <c r="AB215">
        <v>253666.67</v>
      </c>
      <c r="AF215">
        <v>644565.26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tabColor rgb="FF00B050"/>
  </sheetPr>
  <dimension ref="A1:AQ215"/>
  <sheetViews>
    <sheetView topLeftCell="AB1" zoomScale="96" zoomScaleNormal="96" workbookViewId="0">
      <pane ySplit="3" topLeftCell="A4" activePane="bottomLeft" state="frozen"/>
      <selection pane="bottomLeft" activeCell="AP10" sqref="AP10"/>
    </sheetView>
  </sheetViews>
  <sheetFormatPr defaultColWidth="9" defaultRowHeight="13.8" x14ac:dyDescent="0.25"/>
  <cols>
    <col min="1" max="1" width="6.69921875" style="115" bestFit="1" customWidth="1"/>
    <col min="2" max="2" width="14.59765625" style="115" customWidth="1"/>
    <col min="3" max="3" width="7.5" style="115" bestFit="1" customWidth="1"/>
    <col min="4" max="4" width="30.19921875" style="115" customWidth="1"/>
    <col min="5" max="5" width="59.09765625" bestFit="1" customWidth="1"/>
    <col min="6" max="34" width="8.796875"/>
    <col min="38" max="38" width="16.3984375" style="123" customWidth="1"/>
    <col min="39" max="39" width="17.09765625" style="144" bestFit="1" customWidth="1"/>
    <col min="40" max="40" width="17.3984375" style="138" bestFit="1" customWidth="1"/>
    <col min="41" max="41" width="17.59765625" style="140" bestFit="1" customWidth="1"/>
    <col min="42" max="42" width="19.09765625" style="141" bestFit="1" customWidth="1"/>
    <col min="43" max="43" width="14.59765625" style="145" bestFit="1" customWidth="1"/>
    <col min="44" max="16384" width="9" style="147"/>
  </cols>
  <sheetData>
    <row r="1" spans="1:43" x14ac:dyDescent="0.25">
      <c r="E1" t="s">
        <v>2054</v>
      </c>
      <c r="F1" t="s">
        <v>2055</v>
      </c>
      <c r="G1" t="s">
        <v>2056</v>
      </c>
      <c r="H1" t="s">
        <v>2057</v>
      </c>
      <c r="I1" t="s">
        <v>2058</v>
      </c>
      <c r="J1" t="s">
        <v>2059</v>
      </c>
      <c r="K1" t="s">
        <v>2060</v>
      </c>
      <c r="L1" t="s">
        <v>2061</v>
      </c>
      <c r="M1" t="s">
        <v>2062</v>
      </c>
      <c r="N1" t="s">
        <v>2064</v>
      </c>
      <c r="O1" t="s">
        <v>2065</v>
      </c>
      <c r="P1" t="s">
        <v>2121</v>
      </c>
      <c r="Q1" t="s">
        <v>2066</v>
      </c>
      <c r="R1" t="s">
        <v>2122</v>
      </c>
      <c r="S1" t="s">
        <v>2067</v>
      </c>
      <c r="T1" t="s">
        <v>2068</v>
      </c>
      <c r="U1" t="s">
        <v>2123</v>
      </c>
      <c r="V1" t="s">
        <v>2070</v>
      </c>
      <c r="W1" t="s">
        <v>2071</v>
      </c>
      <c r="X1" t="s">
        <v>2072</v>
      </c>
      <c r="Y1" t="s">
        <v>2124</v>
      </c>
      <c r="Z1" t="s">
        <v>2073</v>
      </c>
      <c r="AA1" t="s">
        <v>2074</v>
      </c>
      <c r="AB1" t="s">
        <v>2075</v>
      </c>
      <c r="AC1" t="s">
        <v>2076</v>
      </c>
      <c r="AD1" t="s">
        <v>2077</v>
      </c>
      <c r="AE1" t="s">
        <v>2078</v>
      </c>
      <c r="AF1" t="s">
        <v>2079</v>
      </c>
      <c r="AG1" t="s">
        <v>2080</v>
      </c>
      <c r="AH1" t="s">
        <v>2081</v>
      </c>
      <c r="AI1" t="s">
        <v>2125</v>
      </c>
      <c r="AJ1" t="s">
        <v>2082</v>
      </c>
      <c r="AK1" t="s">
        <v>2083</v>
      </c>
      <c r="AL1" s="123" t="s">
        <v>0</v>
      </c>
      <c r="AM1" s="124" t="s">
        <v>1</v>
      </c>
      <c r="AN1" s="138" t="s">
        <v>2</v>
      </c>
      <c r="AO1" s="139" t="s">
        <v>3</v>
      </c>
      <c r="AP1" s="126" t="s">
        <v>4</v>
      </c>
      <c r="AQ1" s="128" t="s">
        <v>5</v>
      </c>
    </row>
    <row r="2" spans="1:43" x14ac:dyDescent="0.25">
      <c r="E2" t="s">
        <v>2084</v>
      </c>
      <c r="F2" t="s">
        <v>2085</v>
      </c>
      <c r="G2" t="s">
        <v>2086</v>
      </c>
      <c r="H2" t="s">
        <v>2087</v>
      </c>
      <c r="I2" t="s">
        <v>2088</v>
      </c>
      <c r="J2" t="s">
        <v>2089</v>
      </c>
      <c r="K2" t="s">
        <v>2090</v>
      </c>
      <c r="L2" t="s">
        <v>2091</v>
      </c>
      <c r="M2" t="s">
        <v>2092</v>
      </c>
      <c r="N2" t="s">
        <v>2094</v>
      </c>
      <c r="O2" t="s">
        <v>2095</v>
      </c>
      <c r="P2" t="s">
        <v>2128</v>
      </c>
      <c r="Q2" t="s">
        <v>2096</v>
      </c>
      <c r="R2" t="s">
        <v>2129</v>
      </c>
      <c r="S2" t="s">
        <v>2097</v>
      </c>
      <c r="T2" t="s">
        <v>2098</v>
      </c>
      <c r="U2" t="s">
        <v>2130</v>
      </c>
      <c r="V2" t="s">
        <v>2100</v>
      </c>
      <c r="W2" t="s">
        <v>2101</v>
      </c>
      <c r="X2" t="s">
        <v>2102</v>
      </c>
      <c r="Y2" t="s">
        <v>2131</v>
      </c>
      <c r="Z2" t="s">
        <v>2103</v>
      </c>
      <c r="AA2" t="s">
        <v>2104</v>
      </c>
      <c r="AB2" t="s">
        <v>2105</v>
      </c>
      <c r="AC2" t="s">
        <v>2106</v>
      </c>
      <c r="AD2" t="s">
        <v>2107</v>
      </c>
      <c r="AE2" t="s">
        <v>2108</v>
      </c>
      <c r="AF2" t="s">
        <v>2109</v>
      </c>
      <c r="AG2" t="s">
        <v>2110</v>
      </c>
      <c r="AH2" t="s">
        <v>2111</v>
      </c>
      <c r="AI2" t="s">
        <v>2132</v>
      </c>
      <c r="AJ2" t="s">
        <v>2112</v>
      </c>
      <c r="AK2" t="s">
        <v>2113</v>
      </c>
      <c r="AM2" s="124"/>
      <c r="AQ2" s="125"/>
    </row>
    <row r="3" spans="1:43" x14ac:dyDescent="0.25">
      <c r="B3" s="115" t="s">
        <v>37</v>
      </c>
      <c r="E3" t="s">
        <v>2114</v>
      </c>
      <c r="F3">
        <v>241299214.09999999</v>
      </c>
      <c r="G3">
        <v>61921012.640000001</v>
      </c>
      <c r="H3">
        <v>48893642.840000004</v>
      </c>
      <c r="I3">
        <v>92654404.150000006</v>
      </c>
      <c r="J3">
        <v>118158482.56</v>
      </c>
      <c r="K3">
        <v>-122461.77</v>
      </c>
      <c r="L3">
        <v>4787018.42</v>
      </c>
      <c r="M3">
        <v>18978726.010000002</v>
      </c>
      <c r="N3">
        <v>5857105.8600000003</v>
      </c>
      <c r="O3">
        <v>5235189</v>
      </c>
      <c r="P3">
        <v>1166</v>
      </c>
      <c r="Q3">
        <v>11134032.34</v>
      </c>
      <c r="R3">
        <v>-10621271.199999999</v>
      </c>
      <c r="S3">
        <v>26181818.989999998</v>
      </c>
      <c r="T3">
        <v>502622393.22000003</v>
      </c>
      <c r="U3">
        <v>43945.32</v>
      </c>
      <c r="V3">
        <v>379874668.83999997</v>
      </c>
      <c r="W3">
        <v>75316819.280000001</v>
      </c>
      <c r="X3">
        <v>522206.21</v>
      </c>
      <c r="Y3">
        <v>5538.69</v>
      </c>
      <c r="Z3">
        <v>330862539.42000002</v>
      </c>
      <c r="AA3">
        <v>42662948.07</v>
      </c>
      <c r="AB3">
        <v>444219954.31999999</v>
      </c>
      <c r="AC3">
        <v>2535678.9500000002</v>
      </c>
      <c r="AD3">
        <v>964026</v>
      </c>
      <c r="AE3">
        <v>308507438.16000003</v>
      </c>
      <c r="AF3">
        <v>40637547.030000001</v>
      </c>
      <c r="AG3">
        <v>589037</v>
      </c>
      <c r="AH3">
        <v>650743.16</v>
      </c>
      <c r="AI3">
        <v>473443.65</v>
      </c>
      <c r="AJ3">
        <v>32026461.68</v>
      </c>
      <c r="AK3">
        <v>56220</v>
      </c>
      <c r="AL3" s="123">
        <f t="shared" ref="AL3:AQ3" si="0">SUM(AL4:AL83)</f>
        <v>157080212.95999995</v>
      </c>
      <c r="AM3" s="124">
        <f t="shared" si="0"/>
        <v>10631349.560000001</v>
      </c>
      <c r="AN3" s="138">
        <f t="shared" si="0"/>
        <v>146448863.39999998</v>
      </c>
      <c r="AO3" s="140" t="e">
        <f t="shared" si="0"/>
        <v>#REF!</v>
      </c>
      <c r="AP3" s="141" t="e">
        <f t="shared" si="0"/>
        <v>#REF!</v>
      </c>
      <c r="AQ3" s="125" t="e">
        <f t="shared" si="0"/>
        <v>#REF!</v>
      </c>
    </row>
    <row r="4" spans="1:43" x14ac:dyDescent="0.25">
      <c r="D4" s="115" t="s">
        <v>6</v>
      </c>
      <c r="AL4" s="123">
        <f t="shared" ref="AL4:AL9" si="1">SUM(S4:U4)</f>
        <v>0</v>
      </c>
      <c r="AM4" s="129">
        <f t="shared" ref="AM4:AM9" si="2">SUM(X4:AK4)</f>
        <v>0</v>
      </c>
      <c r="AN4" s="142">
        <f>AL4-AM4</f>
        <v>0</v>
      </c>
      <c r="AO4" s="143" t="e">
        <f>SUM(#REF!)</f>
        <v>#REF!</v>
      </c>
      <c r="AP4" s="130" t="e">
        <f>SUM(#REF!)</f>
        <v>#REF!</v>
      </c>
      <c r="AQ4" s="125" t="e">
        <f>AO4-AP4</f>
        <v>#REF!</v>
      </c>
    </row>
    <row r="5" spans="1:43" x14ac:dyDescent="0.25">
      <c r="D5" s="115" t="s">
        <v>1017</v>
      </c>
      <c r="AL5" s="123">
        <f t="shared" si="1"/>
        <v>0</v>
      </c>
      <c r="AM5" s="129">
        <f t="shared" si="2"/>
        <v>0</v>
      </c>
      <c r="AN5" s="142">
        <f t="shared" ref="AN5:AN9" si="3">AL5-AM5</f>
        <v>0</v>
      </c>
      <c r="AO5" s="143" t="e">
        <f>SUM(#REF!)</f>
        <v>#REF!</v>
      </c>
      <c r="AP5" s="130" t="e">
        <f>SUM(#REF!)</f>
        <v>#REF!</v>
      </c>
      <c r="AQ5" s="125" t="e">
        <f t="shared" ref="AQ5:AQ65" si="4">AO5-AP5</f>
        <v>#REF!</v>
      </c>
    </row>
    <row r="6" spans="1:43" x14ac:dyDescent="0.25">
      <c r="D6" s="115" t="s">
        <v>7</v>
      </c>
      <c r="AL6" s="123">
        <f t="shared" si="1"/>
        <v>0</v>
      </c>
      <c r="AM6" s="129">
        <f t="shared" si="2"/>
        <v>0</v>
      </c>
      <c r="AN6" s="142">
        <f t="shared" si="3"/>
        <v>0</v>
      </c>
      <c r="AO6" s="143" t="e">
        <f>SUM(#REF!)</f>
        <v>#REF!</v>
      </c>
      <c r="AP6" s="130" t="e">
        <f>SUM(#REF!)</f>
        <v>#REF!</v>
      </c>
      <c r="AQ6" s="125" t="e">
        <f t="shared" si="4"/>
        <v>#REF!</v>
      </c>
    </row>
    <row r="7" spans="1:43" x14ac:dyDescent="0.25">
      <c r="D7" s="115" t="s">
        <v>8</v>
      </c>
      <c r="AL7" s="123">
        <f t="shared" si="1"/>
        <v>0</v>
      </c>
      <c r="AM7" s="129">
        <f t="shared" si="2"/>
        <v>0</v>
      </c>
      <c r="AN7" s="142">
        <f t="shared" si="3"/>
        <v>0</v>
      </c>
      <c r="AO7" s="143" t="e">
        <f>SUM(#REF!)</f>
        <v>#REF!</v>
      </c>
      <c r="AP7" s="130" t="e">
        <f>SUM(#REF!)</f>
        <v>#REF!</v>
      </c>
      <c r="AQ7" s="125" t="e">
        <f t="shared" si="4"/>
        <v>#REF!</v>
      </c>
    </row>
    <row r="8" spans="1:43" x14ac:dyDescent="0.25">
      <c r="D8" s="115" t="s">
        <v>9</v>
      </c>
      <c r="AL8" s="123">
        <f t="shared" si="1"/>
        <v>0</v>
      </c>
      <c r="AM8" s="129">
        <f t="shared" si="2"/>
        <v>0</v>
      </c>
      <c r="AN8" s="142">
        <f t="shared" si="3"/>
        <v>0</v>
      </c>
      <c r="AO8" s="143" t="e">
        <f>SUM(#REF!)</f>
        <v>#REF!</v>
      </c>
      <c r="AP8" s="130" t="e">
        <f>SUM(#REF!)</f>
        <v>#REF!</v>
      </c>
      <c r="AQ8" s="125" t="e">
        <f t="shared" si="4"/>
        <v>#REF!</v>
      </c>
    </row>
    <row r="9" spans="1:43" ht="14.4" thickBot="1" x14ac:dyDescent="0.3">
      <c r="D9" s="115" t="s">
        <v>10</v>
      </c>
      <c r="AL9" s="123">
        <f t="shared" si="1"/>
        <v>0</v>
      </c>
      <c r="AM9" s="129">
        <f t="shared" si="2"/>
        <v>0</v>
      </c>
      <c r="AN9" s="142">
        <f t="shared" si="3"/>
        <v>0</v>
      </c>
      <c r="AO9" s="143" t="e">
        <f>SUM(#REF!)</f>
        <v>#REF!</v>
      </c>
      <c r="AP9" s="130" t="e">
        <f>SUM(#REF!)</f>
        <v>#REF!</v>
      </c>
      <c r="AQ9" s="125" t="e">
        <f t="shared" si="4"/>
        <v>#REF!</v>
      </c>
    </row>
    <row r="10" spans="1:43" ht="14.4" thickBot="1" x14ac:dyDescent="0.3">
      <c r="A10" s="115" t="s">
        <v>242</v>
      </c>
      <c r="B10" s="115" t="s">
        <v>23</v>
      </c>
      <c r="C10" s="149">
        <v>7817</v>
      </c>
      <c r="D10" s="150" t="s">
        <v>579</v>
      </c>
      <c r="E10" t="s">
        <v>2133</v>
      </c>
      <c r="F10">
        <v>1520196.88</v>
      </c>
      <c r="G10">
        <v>296513.78000000003</v>
      </c>
      <c r="H10">
        <v>558779.53</v>
      </c>
      <c r="I10">
        <v>296802.96000000002</v>
      </c>
      <c r="J10">
        <v>844582.43</v>
      </c>
      <c r="L10">
        <v>30390</v>
      </c>
      <c r="M10">
        <v>111639.62</v>
      </c>
      <c r="O10">
        <v>0</v>
      </c>
      <c r="Q10">
        <v>1000</v>
      </c>
      <c r="S10">
        <v>1949865.23</v>
      </c>
      <c r="T10">
        <v>1534772.11</v>
      </c>
      <c r="V10">
        <v>2221502.48</v>
      </c>
      <c r="W10">
        <v>582622</v>
      </c>
      <c r="X10">
        <v>103.02</v>
      </c>
      <c r="Z10">
        <v>3444378.28</v>
      </c>
      <c r="AA10">
        <v>233329.5</v>
      </c>
      <c r="AB10">
        <v>4161728.78</v>
      </c>
      <c r="AC10">
        <v>3500</v>
      </c>
      <c r="AE10">
        <v>2083259.38</v>
      </c>
      <c r="AF10">
        <v>336491.5</v>
      </c>
      <c r="AG10">
        <v>7747</v>
      </c>
      <c r="AL10" s="123">
        <f>SUM(F10:H10)</f>
        <v>2375490.19</v>
      </c>
      <c r="AM10" s="129">
        <f>SUM(L10:P10)</f>
        <v>142029.62</v>
      </c>
      <c r="AN10" s="142">
        <f>AL10-AM10</f>
        <v>2233460.5699999998</v>
      </c>
      <c r="AO10" s="143">
        <f>SUM(U10:AA10)</f>
        <v>6481935.2799999993</v>
      </c>
      <c r="AP10" s="143">
        <f>SUM(AB10:AK10)</f>
        <v>6592726.6600000001</v>
      </c>
      <c r="AQ10" s="125">
        <f t="shared" si="4"/>
        <v>-110791.38000000082</v>
      </c>
    </row>
    <row r="11" spans="1:43" ht="14.4" thickBot="1" x14ac:dyDescent="0.3">
      <c r="A11" s="115" t="s">
        <v>242</v>
      </c>
      <c r="B11" s="115" t="s">
        <v>23</v>
      </c>
      <c r="C11" s="149">
        <v>5402</v>
      </c>
      <c r="D11" s="150" t="s">
        <v>580</v>
      </c>
      <c r="E11" t="s">
        <v>2134</v>
      </c>
      <c r="F11">
        <v>2039113.08</v>
      </c>
      <c r="G11">
        <v>21500</v>
      </c>
      <c r="H11">
        <v>114534.43</v>
      </c>
      <c r="I11">
        <v>47668.639999999999</v>
      </c>
      <c r="J11">
        <v>1648822.86</v>
      </c>
      <c r="L11">
        <v>11430</v>
      </c>
      <c r="M11">
        <v>77118</v>
      </c>
      <c r="O11">
        <v>1544</v>
      </c>
      <c r="S11">
        <v>4414511.24</v>
      </c>
      <c r="T11">
        <v>1097038.29</v>
      </c>
      <c r="V11">
        <v>1117339.79</v>
      </c>
      <c r="W11">
        <v>14600</v>
      </c>
      <c r="X11">
        <v>5812.6</v>
      </c>
      <c r="Z11">
        <v>2018408</v>
      </c>
      <c r="AA11">
        <v>218200</v>
      </c>
      <c r="AB11">
        <v>2416241</v>
      </c>
      <c r="AC11">
        <v>1500</v>
      </c>
      <c r="AE11">
        <v>1572512.03</v>
      </c>
      <c r="AF11">
        <v>1056362.8799999999</v>
      </c>
      <c r="AJ11">
        <v>57747</v>
      </c>
      <c r="AL11" s="123">
        <f t="shared" ref="AL11:AL74" si="5">SUM(F11:H11)</f>
        <v>2175147.5100000002</v>
      </c>
      <c r="AM11" s="129">
        <f t="shared" ref="AM11:AM74" si="6">SUM(L11:P11)</f>
        <v>90092</v>
      </c>
      <c r="AN11" s="142">
        <f t="shared" ref="AN11:AN74" si="7">AL11-AM11</f>
        <v>2085055.5100000002</v>
      </c>
      <c r="AO11" s="143">
        <f t="shared" ref="AO11:AO74" si="8">SUM(U11:AA11)</f>
        <v>3374360.39</v>
      </c>
      <c r="AP11" s="143">
        <f t="shared" ref="AP11:AP74" si="9">SUM(AB11:AK11)</f>
        <v>5104362.91</v>
      </c>
      <c r="AQ11" s="125">
        <f t="shared" si="4"/>
        <v>-1730002.52</v>
      </c>
    </row>
    <row r="12" spans="1:43" ht="14.4" thickBot="1" x14ac:dyDescent="0.3">
      <c r="A12" s="115" t="s">
        <v>242</v>
      </c>
      <c r="B12" s="115" t="s">
        <v>23</v>
      </c>
      <c r="C12" s="149">
        <v>4534</v>
      </c>
      <c r="D12" s="150" t="s">
        <v>581</v>
      </c>
      <c r="E12" t="s">
        <v>2135</v>
      </c>
      <c r="F12">
        <v>700173.18</v>
      </c>
      <c r="G12">
        <v>5664.5</v>
      </c>
      <c r="H12">
        <v>162281.1</v>
      </c>
      <c r="I12">
        <v>1410282.96</v>
      </c>
      <c r="J12">
        <v>1101675.8700000001</v>
      </c>
      <c r="L12">
        <v>8848</v>
      </c>
      <c r="M12">
        <v>54599.839999999997</v>
      </c>
      <c r="O12">
        <v>0</v>
      </c>
      <c r="S12">
        <v>2390780.6</v>
      </c>
      <c r="T12">
        <v>1718005.94</v>
      </c>
      <c r="V12">
        <v>1035139.86</v>
      </c>
      <c r="W12">
        <v>60100</v>
      </c>
      <c r="X12">
        <v>1806.36</v>
      </c>
      <c r="Z12">
        <v>1443010</v>
      </c>
      <c r="AA12">
        <v>176700</v>
      </c>
      <c r="AB12">
        <v>1774260</v>
      </c>
      <c r="AC12">
        <v>11420</v>
      </c>
      <c r="AD12">
        <v>2780</v>
      </c>
      <c r="AE12">
        <v>1166469.74</v>
      </c>
      <c r="AF12">
        <v>553983.25</v>
      </c>
      <c r="AL12" s="123">
        <f t="shared" si="5"/>
        <v>868118.78</v>
      </c>
      <c r="AM12" s="129">
        <f t="shared" si="6"/>
        <v>63447.839999999997</v>
      </c>
      <c r="AN12" s="142">
        <f t="shared" si="7"/>
        <v>804670.94000000006</v>
      </c>
      <c r="AO12" s="143">
        <f t="shared" si="8"/>
        <v>2716756.2199999997</v>
      </c>
      <c r="AP12" s="143">
        <f t="shared" si="9"/>
        <v>3508912.99</v>
      </c>
      <c r="AQ12" s="125">
        <f t="shared" si="4"/>
        <v>-792156.77000000048</v>
      </c>
    </row>
    <row r="13" spans="1:43" ht="14.4" thickBot="1" x14ac:dyDescent="0.3">
      <c r="A13" s="115" t="s">
        <v>242</v>
      </c>
      <c r="B13" s="115" t="s">
        <v>23</v>
      </c>
      <c r="C13" s="149">
        <v>8215</v>
      </c>
      <c r="D13" s="150" t="s">
        <v>582</v>
      </c>
      <c r="E13" t="s">
        <v>2136</v>
      </c>
      <c r="F13">
        <v>3236870.56</v>
      </c>
      <c r="G13">
        <v>117921.63</v>
      </c>
      <c r="H13">
        <v>767842.42</v>
      </c>
      <c r="I13">
        <v>7</v>
      </c>
      <c r="J13">
        <v>702538.89</v>
      </c>
      <c r="L13">
        <v>13151</v>
      </c>
      <c r="M13">
        <v>160677.12</v>
      </c>
      <c r="O13">
        <v>31801.81</v>
      </c>
      <c r="Q13">
        <v>800</v>
      </c>
      <c r="S13">
        <v>566109.19999999995</v>
      </c>
      <c r="T13">
        <v>3950541.16</v>
      </c>
      <c r="V13">
        <v>3577470.51</v>
      </c>
      <c r="W13">
        <v>3050</v>
      </c>
      <c r="X13">
        <v>4562.6099999999997</v>
      </c>
      <c r="Z13">
        <v>4689241.09</v>
      </c>
      <c r="AA13">
        <v>229500</v>
      </c>
      <c r="AB13">
        <v>5281520.09</v>
      </c>
      <c r="AE13">
        <v>2849698.85</v>
      </c>
      <c r="AF13">
        <v>220065.06</v>
      </c>
      <c r="AJ13">
        <v>50440</v>
      </c>
      <c r="AL13" s="123">
        <f t="shared" si="5"/>
        <v>4122634.61</v>
      </c>
      <c r="AM13" s="129">
        <f t="shared" si="6"/>
        <v>205629.93</v>
      </c>
      <c r="AN13" s="142">
        <f t="shared" si="7"/>
        <v>3917004.6799999997</v>
      </c>
      <c r="AO13" s="143">
        <f t="shared" si="8"/>
        <v>8503824.209999999</v>
      </c>
      <c r="AP13" s="143">
        <f t="shared" si="9"/>
        <v>8401724</v>
      </c>
      <c r="AQ13" s="125">
        <f t="shared" si="4"/>
        <v>102100.20999999903</v>
      </c>
    </row>
    <row r="14" spans="1:43" ht="14.4" thickBot="1" x14ac:dyDescent="0.3">
      <c r="A14" s="115" t="s">
        <v>242</v>
      </c>
      <c r="B14" s="115" t="s">
        <v>23</v>
      </c>
      <c r="C14" s="149">
        <v>8736</v>
      </c>
      <c r="D14" s="150" t="s">
        <v>583</v>
      </c>
      <c r="E14" t="s">
        <v>2137</v>
      </c>
      <c r="F14">
        <v>2761508.87</v>
      </c>
      <c r="G14">
        <v>51363.93</v>
      </c>
      <c r="H14">
        <v>546973.4</v>
      </c>
      <c r="I14">
        <v>437234.14</v>
      </c>
      <c r="J14">
        <v>265631.23</v>
      </c>
      <c r="L14">
        <v>10500</v>
      </c>
      <c r="M14">
        <v>149996.6</v>
      </c>
      <c r="O14">
        <v>2210.83</v>
      </c>
      <c r="P14">
        <v>300</v>
      </c>
      <c r="S14">
        <v>1810944.26</v>
      </c>
      <c r="T14">
        <v>2643840</v>
      </c>
      <c r="V14">
        <v>3052706.66</v>
      </c>
      <c r="W14">
        <v>323300</v>
      </c>
      <c r="X14">
        <v>5128.1400000000003</v>
      </c>
      <c r="Z14">
        <v>2973274.26</v>
      </c>
      <c r="AA14">
        <v>263339</v>
      </c>
      <c r="AB14">
        <v>3776509.26</v>
      </c>
      <c r="AC14">
        <v>12950</v>
      </c>
      <c r="AD14">
        <v>9131</v>
      </c>
      <c r="AE14">
        <v>3214822.04</v>
      </c>
      <c r="AF14">
        <v>139103.88</v>
      </c>
      <c r="AJ14">
        <v>20312</v>
      </c>
      <c r="AL14" s="123">
        <f t="shared" si="5"/>
        <v>3359846.2</v>
      </c>
      <c r="AM14" s="129">
        <f t="shared" si="6"/>
        <v>163007.43</v>
      </c>
      <c r="AN14" s="142">
        <f t="shared" si="7"/>
        <v>3196838.77</v>
      </c>
      <c r="AO14" s="143">
        <f t="shared" si="8"/>
        <v>6617748.0600000005</v>
      </c>
      <c r="AP14" s="143">
        <f t="shared" si="9"/>
        <v>7172828.1799999997</v>
      </c>
      <c r="AQ14" s="125">
        <f t="shared" si="4"/>
        <v>-555080.11999999918</v>
      </c>
    </row>
    <row r="15" spans="1:43" ht="14.4" thickBot="1" x14ac:dyDescent="0.3">
      <c r="A15" s="115" t="s">
        <v>242</v>
      </c>
      <c r="B15" s="115" t="s">
        <v>23</v>
      </c>
      <c r="C15" s="149">
        <v>4649</v>
      </c>
      <c r="D15" s="150" t="s">
        <v>584</v>
      </c>
      <c r="E15" t="s">
        <v>2138</v>
      </c>
      <c r="F15">
        <v>1373102.48</v>
      </c>
      <c r="G15">
        <v>30560</v>
      </c>
      <c r="H15">
        <v>306461.96999999997</v>
      </c>
      <c r="I15">
        <v>378995.55</v>
      </c>
      <c r="J15">
        <v>571134.67000000004</v>
      </c>
      <c r="L15">
        <v>3000</v>
      </c>
      <c r="M15">
        <v>46087.65</v>
      </c>
      <c r="O15">
        <v>287</v>
      </c>
      <c r="S15">
        <v>778017.28000000003</v>
      </c>
      <c r="T15">
        <v>2287723.02</v>
      </c>
      <c r="V15">
        <v>1143990.24</v>
      </c>
      <c r="W15">
        <v>148020</v>
      </c>
      <c r="X15">
        <v>2939.4</v>
      </c>
      <c r="Z15">
        <v>1471295</v>
      </c>
      <c r="AA15">
        <v>107471.75</v>
      </c>
      <c r="AB15">
        <v>1862171.75</v>
      </c>
      <c r="AC15">
        <v>72980.08</v>
      </c>
      <c r="AE15">
        <v>1176257.28</v>
      </c>
      <c r="AF15">
        <v>195525.56</v>
      </c>
      <c r="AJ15">
        <v>21642</v>
      </c>
      <c r="AL15" s="123">
        <f t="shared" si="5"/>
        <v>1710124.45</v>
      </c>
      <c r="AM15" s="129">
        <f t="shared" si="6"/>
        <v>49374.65</v>
      </c>
      <c r="AN15" s="142">
        <f t="shared" si="7"/>
        <v>1660749.8</v>
      </c>
      <c r="AO15" s="143">
        <f t="shared" si="8"/>
        <v>2873716.3899999997</v>
      </c>
      <c r="AP15" s="143">
        <f t="shared" si="9"/>
        <v>3328576.6700000004</v>
      </c>
      <c r="AQ15" s="125">
        <f t="shared" si="4"/>
        <v>-454860.28000000073</v>
      </c>
    </row>
    <row r="16" spans="1:43" ht="14.4" thickBot="1" x14ac:dyDescent="0.3">
      <c r="A16" s="115" t="s">
        <v>242</v>
      </c>
      <c r="B16" s="115" t="s">
        <v>23</v>
      </c>
      <c r="C16" s="149">
        <v>8434</v>
      </c>
      <c r="D16" s="150" t="s">
        <v>585</v>
      </c>
      <c r="E16" t="s">
        <v>2139</v>
      </c>
      <c r="F16">
        <v>3103838.45</v>
      </c>
      <c r="G16">
        <v>63227</v>
      </c>
      <c r="H16">
        <v>1010671.85</v>
      </c>
      <c r="I16">
        <v>500999</v>
      </c>
      <c r="J16">
        <v>978912.01</v>
      </c>
      <c r="L16">
        <v>17830</v>
      </c>
      <c r="M16">
        <v>111122.65</v>
      </c>
      <c r="O16">
        <v>3364.26</v>
      </c>
      <c r="S16">
        <v>3467507.45</v>
      </c>
      <c r="T16">
        <v>312292.87</v>
      </c>
      <c r="V16">
        <v>2897340.92</v>
      </c>
      <c r="W16">
        <v>1723263</v>
      </c>
      <c r="X16">
        <v>3103.49</v>
      </c>
      <c r="Z16">
        <v>2989609.22</v>
      </c>
      <c r="AA16">
        <v>227321</v>
      </c>
      <c r="AB16">
        <v>3708089.22</v>
      </c>
      <c r="AD16">
        <v>3030</v>
      </c>
      <c r="AE16">
        <v>2082517.02</v>
      </c>
      <c r="AF16">
        <v>293693.31</v>
      </c>
      <c r="AJ16">
        <v>7777</v>
      </c>
      <c r="AL16" s="123">
        <f t="shared" si="5"/>
        <v>4177737.3000000003</v>
      </c>
      <c r="AM16" s="129">
        <f t="shared" si="6"/>
        <v>132316.91</v>
      </c>
      <c r="AN16" s="142">
        <f t="shared" si="7"/>
        <v>4045420.39</v>
      </c>
      <c r="AO16" s="143">
        <f t="shared" si="8"/>
        <v>7840637.6300000008</v>
      </c>
      <c r="AP16" s="143">
        <f t="shared" si="9"/>
        <v>6095106.5499999998</v>
      </c>
      <c r="AQ16" s="125">
        <f t="shared" si="4"/>
        <v>1745531.080000001</v>
      </c>
    </row>
    <row r="17" spans="1:43" ht="14.4" thickBot="1" x14ac:dyDescent="0.3">
      <c r="A17" s="115" t="s">
        <v>242</v>
      </c>
      <c r="B17" s="115" t="s">
        <v>23</v>
      </c>
      <c r="C17" s="149">
        <v>9149</v>
      </c>
      <c r="D17" s="150" t="s">
        <v>586</v>
      </c>
      <c r="E17" t="s">
        <v>2140</v>
      </c>
      <c r="F17">
        <v>2505146.2799999998</v>
      </c>
      <c r="G17">
        <v>73680</v>
      </c>
      <c r="H17">
        <v>1068812.1000000001</v>
      </c>
      <c r="I17">
        <v>853737.59</v>
      </c>
      <c r="J17">
        <v>178208.08</v>
      </c>
      <c r="M17">
        <v>118110</v>
      </c>
      <c r="O17">
        <v>9771</v>
      </c>
      <c r="S17">
        <v>3463617.51</v>
      </c>
      <c r="T17">
        <v>928313.81</v>
      </c>
      <c r="V17">
        <v>2126519.4</v>
      </c>
      <c r="W17">
        <v>670476</v>
      </c>
      <c r="X17">
        <v>398.96</v>
      </c>
      <c r="Z17">
        <v>2331547.2599999998</v>
      </c>
      <c r="AA17">
        <v>188000</v>
      </c>
      <c r="AB17">
        <v>3043585.86</v>
      </c>
      <c r="AC17">
        <v>6906</v>
      </c>
      <c r="AE17">
        <v>1970486.06</v>
      </c>
      <c r="AF17">
        <v>117326.08</v>
      </c>
      <c r="AJ17">
        <v>18865.89</v>
      </c>
      <c r="AL17" s="123">
        <f t="shared" si="5"/>
        <v>3647638.38</v>
      </c>
      <c r="AM17" s="129">
        <f t="shared" si="6"/>
        <v>127881</v>
      </c>
      <c r="AN17" s="142">
        <f t="shared" si="7"/>
        <v>3519757.38</v>
      </c>
      <c r="AO17" s="143">
        <f t="shared" si="8"/>
        <v>5316941.6199999992</v>
      </c>
      <c r="AP17" s="143">
        <f t="shared" si="9"/>
        <v>5157169.8899999997</v>
      </c>
      <c r="AQ17" s="125">
        <f t="shared" si="4"/>
        <v>159771.72999999952</v>
      </c>
    </row>
    <row r="18" spans="1:43" ht="14.4" thickBot="1" x14ac:dyDescent="0.3">
      <c r="A18" s="115" t="s">
        <v>242</v>
      </c>
      <c r="B18" s="115" t="s">
        <v>23</v>
      </c>
      <c r="C18" s="149">
        <v>6199</v>
      </c>
      <c r="D18" s="150" t="s">
        <v>587</v>
      </c>
      <c r="E18" t="s">
        <v>2141</v>
      </c>
      <c r="F18">
        <v>2011317.47</v>
      </c>
      <c r="G18">
        <v>49200</v>
      </c>
      <c r="H18">
        <v>199339.28</v>
      </c>
      <c r="I18">
        <v>155714.28</v>
      </c>
      <c r="J18">
        <v>262578.39</v>
      </c>
      <c r="L18">
        <v>0</v>
      </c>
      <c r="M18">
        <v>102012.47</v>
      </c>
      <c r="O18">
        <v>0</v>
      </c>
      <c r="S18">
        <v>2521688.61</v>
      </c>
      <c r="T18">
        <v>955989.15</v>
      </c>
      <c r="V18">
        <v>1556063.39</v>
      </c>
      <c r="W18">
        <v>1508458</v>
      </c>
      <c r="X18">
        <v>5447.68</v>
      </c>
      <c r="Z18">
        <v>2615047.06</v>
      </c>
      <c r="AA18">
        <v>219300</v>
      </c>
      <c r="AB18">
        <v>3083804.41</v>
      </c>
      <c r="AC18">
        <v>26746</v>
      </c>
      <c r="AE18">
        <v>3523546.29</v>
      </c>
      <c r="AF18">
        <v>144847.24</v>
      </c>
      <c r="AJ18">
        <v>26913</v>
      </c>
      <c r="AL18" s="123">
        <f t="shared" si="5"/>
        <v>2259856.75</v>
      </c>
      <c r="AM18" s="129">
        <f t="shared" si="6"/>
        <v>102012.47</v>
      </c>
      <c r="AN18" s="142">
        <f t="shared" si="7"/>
        <v>2157844.2799999998</v>
      </c>
      <c r="AO18" s="143">
        <f t="shared" si="8"/>
        <v>5904316.1299999999</v>
      </c>
      <c r="AP18" s="143">
        <f t="shared" si="9"/>
        <v>6805856.9400000004</v>
      </c>
      <c r="AQ18" s="125">
        <f t="shared" si="4"/>
        <v>-901540.81000000052</v>
      </c>
    </row>
    <row r="19" spans="1:43" ht="14.4" thickBot="1" x14ac:dyDescent="0.3">
      <c r="A19" s="115" t="s">
        <v>242</v>
      </c>
      <c r="B19" s="115" t="s">
        <v>23</v>
      </c>
      <c r="C19" s="149">
        <v>5135</v>
      </c>
      <c r="D19" s="150" t="s">
        <v>588</v>
      </c>
      <c r="E19" t="s">
        <v>2142</v>
      </c>
      <c r="F19">
        <v>1765460.28</v>
      </c>
      <c r="G19">
        <v>17600</v>
      </c>
      <c r="H19">
        <v>297650.06</v>
      </c>
      <c r="I19">
        <v>1319295.1399999999</v>
      </c>
      <c r="J19">
        <v>895656.57</v>
      </c>
      <c r="L19">
        <v>73540</v>
      </c>
      <c r="M19">
        <v>135997.26</v>
      </c>
      <c r="O19">
        <v>135</v>
      </c>
      <c r="S19">
        <v>3601140.42</v>
      </c>
      <c r="T19">
        <v>1540469.93</v>
      </c>
      <c r="V19">
        <v>1146059.8799999999</v>
      </c>
      <c r="W19">
        <v>600132</v>
      </c>
      <c r="X19">
        <v>4698.24</v>
      </c>
      <c r="Z19">
        <v>2761575.33</v>
      </c>
      <c r="AA19">
        <v>210581</v>
      </c>
      <c r="AB19">
        <v>3200163.33</v>
      </c>
      <c r="AE19">
        <v>2256011.59</v>
      </c>
      <c r="AF19">
        <v>322492.09000000003</v>
      </c>
      <c r="AL19" s="123">
        <f t="shared" si="5"/>
        <v>2080710.34</v>
      </c>
      <c r="AM19" s="129">
        <f t="shared" si="6"/>
        <v>209672.26</v>
      </c>
      <c r="AN19" s="142">
        <f t="shared" si="7"/>
        <v>1871038.08</v>
      </c>
      <c r="AO19" s="143">
        <f t="shared" si="8"/>
        <v>4723046.45</v>
      </c>
      <c r="AP19" s="143">
        <f t="shared" si="9"/>
        <v>5778667.0099999998</v>
      </c>
      <c r="AQ19" s="125">
        <f t="shared" si="4"/>
        <v>-1055620.5599999996</v>
      </c>
    </row>
    <row r="20" spans="1:43" ht="14.4" thickBot="1" x14ac:dyDescent="0.3">
      <c r="A20" s="115" t="s">
        <v>242</v>
      </c>
      <c r="B20" s="115" t="s">
        <v>23</v>
      </c>
      <c r="C20" s="149">
        <v>10482</v>
      </c>
      <c r="D20" s="150" t="s">
        <v>589</v>
      </c>
      <c r="E20" t="s">
        <v>2143</v>
      </c>
      <c r="F20">
        <v>3038664.98</v>
      </c>
      <c r="G20">
        <v>29224</v>
      </c>
      <c r="H20">
        <v>572503.9</v>
      </c>
      <c r="I20">
        <v>1035880.43</v>
      </c>
      <c r="J20">
        <v>1263264.05</v>
      </c>
      <c r="L20">
        <v>0</v>
      </c>
      <c r="M20">
        <v>174347.71</v>
      </c>
      <c r="O20">
        <v>0</v>
      </c>
      <c r="S20">
        <v>3760808.55</v>
      </c>
      <c r="T20">
        <v>2399548.4500000002</v>
      </c>
      <c r="V20">
        <v>2820857.11</v>
      </c>
      <c r="W20">
        <v>104923</v>
      </c>
      <c r="X20">
        <v>6811.14</v>
      </c>
      <c r="Z20">
        <v>4190308.4</v>
      </c>
      <c r="AA20">
        <v>262200</v>
      </c>
      <c r="AB20">
        <v>4987929.4000000004</v>
      </c>
      <c r="AC20">
        <v>68730</v>
      </c>
      <c r="AE20">
        <v>2367381.0099999998</v>
      </c>
      <c r="AF20">
        <v>339929.59</v>
      </c>
      <c r="AJ20">
        <v>16297</v>
      </c>
      <c r="AL20" s="123">
        <f t="shared" si="5"/>
        <v>3640392.88</v>
      </c>
      <c r="AM20" s="129">
        <f t="shared" si="6"/>
        <v>174347.71</v>
      </c>
      <c r="AN20" s="142">
        <f t="shared" si="7"/>
        <v>3466045.17</v>
      </c>
      <c r="AO20" s="143">
        <f t="shared" si="8"/>
        <v>7385099.6500000004</v>
      </c>
      <c r="AP20" s="143">
        <f t="shared" si="9"/>
        <v>7780267</v>
      </c>
      <c r="AQ20" s="125">
        <f t="shared" si="4"/>
        <v>-395167.34999999963</v>
      </c>
    </row>
    <row r="21" spans="1:43" ht="14.4" thickBot="1" x14ac:dyDescent="0.3">
      <c r="A21" s="115" t="s">
        <v>242</v>
      </c>
      <c r="B21" s="115" t="s">
        <v>23</v>
      </c>
      <c r="C21" s="149">
        <v>8929</v>
      </c>
      <c r="D21" s="150" t="s">
        <v>590</v>
      </c>
      <c r="E21" t="s">
        <v>2144</v>
      </c>
      <c r="F21">
        <v>2135903.73</v>
      </c>
      <c r="G21">
        <v>53800</v>
      </c>
      <c r="H21">
        <v>573917.69999999995</v>
      </c>
      <c r="I21">
        <v>635795.13</v>
      </c>
      <c r="J21">
        <v>1310546.2</v>
      </c>
      <c r="M21">
        <v>89134.76</v>
      </c>
      <c r="O21">
        <v>9378.16</v>
      </c>
      <c r="S21">
        <v>1390079.11</v>
      </c>
      <c r="T21">
        <v>3847094.62</v>
      </c>
      <c r="V21">
        <v>2782333.14</v>
      </c>
      <c r="W21">
        <v>989526</v>
      </c>
      <c r="X21">
        <v>6040.1</v>
      </c>
      <c r="Z21">
        <v>3307372.18</v>
      </c>
      <c r="AA21">
        <v>200200</v>
      </c>
      <c r="AB21">
        <v>4041591.18</v>
      </c>
      <c r="AC21">
        <v>4120</v>
      </c>
      <c r="AD21">
        <v>426</v>
      </c>
      <c r="AE21">
        <v>3541747.42</v>
      </c>
      <c r="AF21">
        <v>315093.71000000002</v>
      </c>
      <c r="AJ21">
        <v>8217</v>
      </c>
      <c r="AL21" s="123">
        <f t="shared" si="5"/>
        <v>2763621.4299999997</v>
      </c>
      <c r="AM21" s="129">
        <f t="shared" si="6"/>
        <v>98512.92</v>
      </c>
      <c r="AN21" s="142">
        <f t="shared" si="7"/>
        <v>2665108.5099999998</v>
      </c>
      <c r="AO21" s="143">
        <f t="shared" si="8"/>
        <v>7285471.4199999999</v>
      </c>
      <c r="AP21" s="143">
        <f t="shared" si="9"/>
        <v>7911195.3099999996</v>
      </c>
      <c r="AQ21" s="125">
        <f t="shared" si="4"/>
        <v>-625723.88999999966</v>
      </c>
    </row>
    <row r="22" spans="1:43" ht="14.4" thickBot="1" x14ac:dyDescent="0.3">
      <c r="A22" s="115" t="s">
        <v>242</v>
      </c>
      <c r="B22" s="115" t="s">
        <v>23</v>
      </c>
      <c r="C22" s="149">
        <v>13938</v>
      </c>
      <c r="D22" s="150" t="s">
        <v>591</v>
      </c>
      <c r="E22" t="s">
        <v>2145</v>
      </c>
      <c r="F22">
        <v>4467167.3899999997</v>
      </c>
      <c r="G22">
        <v>85453.5</v>
      </c>
      <c r="H22">
        <v>3207308.45</v>
      </c>
      <c r="I22">
        <v>4</v>
      </c>
      <c r="J22">
        <v>745311.67</v>
      </c>
      <c r="L22">
        <v>8955</v>
      </c>
      <c r="M22">
        <v>182543.35</v>
      </c>
      <c r="O22">
        <v>48615</v>
      </c>
      <c r="S22">
        <v>5239080.49</v>
      </c>
      <c r="T22">
        <v>2781867.7</v>
      </c>
      <c r="V22">
        <v>4509421.59</v>
      </c>
      <c r="W22">
        <v>11700</v>
      </c>
      <c r="X22">
        <v>7425.98</v>
      </c>
      <c r="Z22">
        <v>3237262.06</v>
      </c>
      <c r="AA22">
        <v>339471</v>
      </c>
      <c r="AB22">
        <v>4061430.96</v>
      </c>
      <c r="AC22">
        <v>12500</v>
      </c>
      <c r="AD22">
        <v>3540</v>
      </c>
      <c r="AE22">
        <v>3659087.79</v>
      </c>
      <c r="AF22">
        <v>112042.89</v>
      </c>
      <c r="AJ22">
        <v>12495.52</v>
      </c>
      <c r="AL22" s="123">
        <f t="shared" si="5"/>
        <v>7759929.3399999999</v>
      </c>
      <c r="AM22" s="129">
        <f t="shared" si="6"/>
        <v>240113.35</v>
      </c>
      <c r="AN22" s="142">
        <f t="shared" si="7"/>
        <v>7519815.9900000002</v>
      </c>
      <c r="AO22" s="143">
        <f t="shared" si="8"/>
        <v>8105280.6300000008</v>
      </c>
      <c r="AP22" s="143">
        <f t="shared" si="9"/>
        <v>7861097.1599999992</v>
      </c>
      <c r="AQ22" s="125">
        <f t="shared" si="4"/>
        <v>244183.4700000016</v>
      </c>
    </row>
    <row r="23" spans="1:43" ht="14.4" thickBot="1" x14ac:dyDescent="0.3">
      <c r="A23" s="115" t="s">
        <v>242</v>
      </c>
      <c r="B23" s="115" t="s">
        <v>23</v>
      </c>
      <c r="C23" s="149">
        <v>6484</v>
      </c>
      <c r="D23" s="150" t="s">
        <v>592</v>
      </c>
      <c r="E23" t="s">
        <v>2146</v>
      </c>
      <c r="F23">
        <v>2447217.08</v>
      </c>
      <c r="G23">
        <v>38948.19</v>
      </c>
      <c r="H23">
        <v>191020.81</v>
      </c>
      <c r="I23">
        <v>183388.48</v>
      </c>
      <c r="J23">
        <v>1693568.67</v>
      </c>
      <c r="L23">
        <v>8830</v>
      </c>
      <c r="M23">
        <v>147744.44</v>
      </c>
      <c r="O23">
        <v>3302.52</v>
      </c>
      <c r="S23">
        <v>2550249.36</v>
      </c>
      <c r="T23">
        <v>1887309.56</v>
      </c>
      <c r="V23">
        <v>1669531.42</v>
      </c>
      <c r="W23">
        <v>691891</v>
      </c>
      <c r="X23">
        <v>6152.07</v>
      </c>
      <c r="Z23">
        <v>3130462.14</v>
      </c>
      <c r="AA23">
        <v>207054</v>
      </c>
      <c r="AB23">
        <v>3420939.14</v>
      </c>
      <c r="AC23">
        <v>7020</v>
      </c>
      <c r="AD23">
        <v>5445</v>
      </c>
      <c r="AE23">
        <v>2032627.79</v>
      </c>
      <c r="AF23">
        <v>263434.34999999998</v>
      </c>
      <c r="AJ23">
        <v>18917</v>
      </c>
      <c r="AL23" s="123">
        <f t="shared" si="5"/>
        <v>2677186.08</v>
      </c>
      <c r="AM23" s="129">
        <f t="shared" si="6"/>
        <v>159876.96</v>
      </c>
      <c r="AN23" s="142">
        <f t="shared" si="7"/>
        <v>2517309.12</v>
      </c>
      <c r="AO23" s="143">
        <f t="shared" si="8"/>
        <v>5705090.6299999999</v>
      </c>
      <c r="AP23" s="143">
        <f t="shared" si="9"/>
        <v>5748383.2799999993</v>
      </c>
      <c r="AQ23" s="125">
        <f t="shared" si="4"/>
        <v>-43292.649999999441</v>
      </c>
    </row>
    <row r="24" spans="1:43" ht="14.4" thickBot="1" x14ac:dyDescent="0.3">
      <c r="A24" s="115" t="s">
        <v>242</v>
      </c>
      <c r="B24" s="115" t="s">
        <v>23</v>
      </c>
      <c r="C24" s="149">
        <v>4852</v>
      </c>
      <c r="D24" s="150" t="s">
        <v>593</v>
      </c>
      <c r="E24" t="s">
        <v>2147</v>
      </c>
      <c r="F24">
        <v>1074062.06</v>
      </c>
      <c r="G24">
        <v>42526.64</v>
      </c>
      <c r="H24">
        <v>129487.53</v>
      </c>
      <c r="I24">
        <v>444144.01</v>
      </c>
      <c r="J24">
        <v>224821.73</v>
      </c>
      <c r="M24">
        <v>77930</v>
      </c>
      <c r="O24">
        <v>28</v>
      </c>
      <c r="S24">
        <v>-232454.01</v>
      </c>
      <c r="T24">
        <v>2302867.0299999998</v>
      </c>
      <c r="V24">
        <v>1133548.8999999999</v>
      </c>
      <c r="W24">
        <v>579448</v>
      </c>
      <c r="X24">
        <v>1179.49</v>
      </c>
      <c r="Z24">
        <v>1740672.06</v>
      </c>
      <c r="AA24">
        <v>186481</v>
      </c>
      <c r="AB24">
        <v>2054027.06</v>
      </c>
      <c r="AC24">
        <v>3000</v>
      </c>
      <c r="AD24">
        <v>9692</v>
      </c>
      <c r="AE24">
        <v>1639867.72</v>
      </c>
      <c r="AF24">
        <v>160324.72</v>
      </c>
      <c r="AJ24">
        <v>7747</v>
      </c>
      <c r="AL24" s="123">
        <f t="shared" si="5"/>
        <v>1246076.23</v>
      </c>
      <c r="AM24" s="129">
        <f t="shared" si="6"/>
        <v>77958</v>
      </c>
      <c r="AN24" s="142">
        <f t="shared" si="7"/>
        <v>1168118.23</v>
      </c>
      <c r="AO24" s="143">
        <f t="shared" si="8"/>
        <v>3641329.45</v>
      </c>
      <c r="AP24" s="143">
        <f t="shared" si="9"/>
        <v>3874658.5000000005</v>
      </c>
      <c r="AQ24" s="125">
        <f t="shared" si="4"/>
        <v>-233329.05000000028</v>
      </c>
    </row>
    <row r="25" spans="1:43" ht="14.4" thickBot="1" x14ac:dyDescent="0.3">
      <c r="A25" s="115" t="s">
        <v>242</v>
      </c>
      <c r="B25" s="115" t="s">
        <v>23</v>
      </c>
      <c r="C25" s="149">
        <v>5055</v>
      </c>
      <c r="D25" s="150" t="s">
        <v>594</v>
      </c>
      <c r="E25" t="s">
        <v>2148</v>
      </c>
      <c r="F25">
        <v>2603662.36</v>
      </c>
      <c r="G25">
        <v>23381.599999999999</v>
      </c>
      <c r="H25">
        <v>522099.9</v>
      </c>
      <c r="I25">
        <v>141817</v>
      </c>
      <c r="J25">
        <v>818532.28</v>
      </c>
      <c r="M25">
        <v>86311.16</v>
      </c>
      <c r="O25">
        <v>0</v>
      </c>
      <c r="S25">
        <v>1576576.28</v>
      </c>
      <c r="T25">
        <v>1722667.58</v>
      </c>
      <c r="V25">
        <v>2419905.7599999998</v>
      </c>
      <c r="W25">
        <v>584944</v>
      </c>
      <c r="X25">
        <v>4374.28</v>
      </c>
      <c r="Z25">
        <v>2321367</v>
      </c>
      <c r="AA25">
        <v>169158</v>
      </c>
      <c r="AB25">
        <v>2699343</v>
      </c>
      <c r="AC25">
        <v>6906</v>
      </c>
      <c r="AD25">
        <v>7342</v>
      </c>
      <c r="AE25">
        <v>2032287.27</v>
      </c>
      <c r="AF25">
        <v>22185.65</v>
      </c>
      <c r="AJ25">
        <v>7747</v>
      </c>
      <c r="AL25" s="123">
        <f t="shared" si="5"/>
        <v>3149143.86</v>
      </c>
      <c r="AM25" s="129">
        <f t="shared" si="6"/>
        <v>86311.16</v>
      </c>
      <c r="AN25" s="142">
        <f t="shared" si="7"/>
        <v>3062832.6999999997</v>
      </c>
      <c r="AO25" s="143">
        <f t="shared" si="8"/>
        <v>5499749.0399999991</v>
      </c>
      <c r="AP25" s="143">
        <f t="shared" si="9"/>
        <v>4775810.92</v>
      </c>
      <c r="AQ25" s="125">
        <f t="shared" si="4"/>
        <v>723938.11999999918</v>
      </c>
    </row>
    <row r="26" spans="1:43" ht="14.4" thickBot="1" x14ac:dyDescent="0.3">
      <c r="A26" s="115" t="s">
        <v>242</v>
      </c>
      <c r="B26" s="115" t="s">
        <v>23</v>
      </c>
      <c r="C26" s="149">
        <v>5073</v>
      </c>
      <c r="D26" s="150" t="s">
        <v>595</v>
      </c>
      <c r="E26" t="s">
        <v>2149</v>
      </c>
      <c r="F26">
        <v>1838418.49</v>
      </c>
      <c r="G26">
        <v>15970.34</v>
      </c>
      <c r="H26">
        <v>691973.19</v>
      </c>
      <c r="I26">
        <v>233469.7</v>
      </c>
      <c r="J26">
        <v>696887.42</v>
      </c>
      <c r="L26">
        <v>15682.06</v>
      </c>
      <c r="M26">
        <v>100030.74</v>
      </c>
      <c r="O26">
        <v>0</v>
      </c>
      <c r="S26">
        <v>1442533.74</v>
      </c>
      <c r="T26">
        <v>2074532.05</v>
      </c>
      <c r="V26">
        <v>1305765.73</v>
      </c>
      <c r="W26">
        <v>567500</v>
      </c>
      <c r="X26">
        <v>2551.86</v>
      </c>
      <c r="Z26">
        <v>1804994.65</v>
      </c>
      <c r="AA26">
        <v>134800</v>
      </c>
      <c r="AB26">
        <v>2049790.65</v>
      </c>
      <c r="AC26">
        <v>12488</v>
      </c>
      <c r="AD26">
        <v>1946</v>
      </c>
      <c r="AE26">
        <v>1713512.02</v>
      </c>
      <c r="AF26">
        <v>183916.66</v>
      </c>
      <c r="AJ26">
        <v>10018.36</v>
      </c>
      <c r="AL26" s="123">
        <f t="shared" si="5"/>
        <v>2546362.02</v>
      </c>
      <c r="AM26" s="129">
        <f t="shared" si="6"/>
        <v>115712.8</v>
      </c>
      <c r="AN26" s="142">
        <f t="shared" si="7"/>
        <v>2430649.2200000002</v>
      </c>
      <c r="AO26" s="143">
        <f t="shared" si="8"/>
        <v>3815612.24</v>
      </c>
      <c r="AP26" s="143">
        <f t="shared" si="9"/>
        <v>3971671.69</v>
      </c>
      <c r="AQ26" s="125">
        <f t="shared" si="4"/>
        <v>-156059.44999999972</v>
      </c>
    </row>
    <row r="27" spans="1:43" ht="14.4" thickBot="1" x14ac:dyDescent="0.3">
      <c r="A27" s="115" t="s">
        <v>242</v>
      </c>
      <c r="B27" s="115" t="s">
        <v>23</v>
      </c>
      <c r="C27" s="149">
        <v>4573</v>
      </c>
      <c r="D27" s="150" t="s">
        <v>1018</v>
      </c>
      <c r="E27" t="s">
        <v>2150</v>
      </c>
      <c r="F27">
        <v>2443127.06</v>
      </c>
      <c r="G27">
        <v>71188.710000000006</v>
      </c>
      <c r="H27">
        <v>711941.69</v>
      </c>
      <c r="I27">
        <v>192078.65</v>
      </c>
      <c r="J27">
        <v>999322.31</v>
      </c>
      <c r="M27">
        <v>94641.3</v>
      </c>
      <c r="O27">
        <v>0</v>
      </c>
      <c r="S27">
        <v>2999131.59</v>
      </c>
      <c r="T27">
        <v>900591.29</v>
      </c>
      <c r="V27">
        <v>1911265.83</v>
      </c>
      <c r="W27">
        <v>977526</v>
      </c>
      <c r="X27">
        <v>4601.53</v>
      </c>
      <c r="Z27">
        <v>3547378.07</v>
      </c>
      <c r="AA27">
        <v>149840.26</v>
      </c>
      <c r="AB27">
        <v>3911441.33</v>
      </c>
      <c r="AC27">
        <v>6860</v>
      </c>
      <c r="AD27">
        <v>8770</v>
      </c>
      <c r="AE27">
        <v>1875879.33</v>
      </c>
      <c r="AF27">
        <v>303429.78999999998</v>
      </c>
      <c r="AJ27">
        <v>60937</v>
      </c>
      <c r="AL27" s="123">
        <f t="shared" si="5"/>
        <v>3226257.46</v>
      </c>
      <c r="AM27" s="129">
        <f t="shared" si="6"/>
        <v>94641.3</v>
      </c>
      <c r="AN27" s="142">
        <f t="shared" si="7"/>
        <v>3131616.16</v>
      </c>
      <c r="AO27" s="143">
        <f t="shared" si="8"/>
        <v>6590611.6899999995</v>
      </c>
      <c r="AP27" s="143">
        <f t="shared" si="9"/>
        <v>6167317.4500000002</v>
      </c>
      <c r="AQ27" s="125">
        <f t="shared" si="4"/>
        <v>423294.23999999929</v>
      </c>
    </row>
    <row r="28" spans="1:43" ht="14.4" thickBot="1" x14ac:dyDescent="0.3">
      <c r="A28" s="115" t="s">
        <v>242</v>
      </c>
      <c r="B28" s="115" t="s">
        <v>23</v>
      </c>
      <c r="C28" s="149">
        <v>7350</v>
      </c>
      <c r="D28" s="150" t="s">
        <v>597</v>
      </c>
      <c r="E28" t="s">
        <v>2151</v>
      </c>
      <c r="F28">
        <v>2786886.96</v>
      </c>
      <c r="G28">
        <v>44372.800000000003</v>
      </c>
      <c r="H28">
        <v>259900.04</v>
      </c>
      <c r="I28">
        <v>178445.04</v>
      </c>
      <c r="J28">
        <v>614441.63</v>
      </c>
      <c r="L28">
        <v>11603</v>
      </c>
      <c r="M28">
        <v>102698.09</v>
      </c>
      <c r="O28">
        <v>13064.74</v>
      </c>
      <c r="S28">
        <v>1464050.18</v>
      </c>
      <c r="T28">
        <v>2673935.1</v>
      </c>
      <c r="V28">
        <v>2023799.33</v>
      </c>
      <c r="W28">
        <v>1218806</v>
      </c>
      <c r="X28">
        <v>5324.7</v>
      </c>
      <c r="Z28">
        <v>3604563.49</v>
      </c>
      <c r="AA28">
        <v>218100</v>
      </c>
      <c r="AB28">
        <v>4264909.49</v>
      </c>
      <c r="AE28">
        <v>2978723.88</v>
      </c>
      <c r="AF28">
        <v>208264.79</v>
      </c>
      <c r="AL28" s="123">
        <f t="shared" si="5"/>
        <v>3091159.8</v>
      </c>
      <c r="AM28" s="129">
        <f t="shared" si="6"/>
        <v>127365.83</v>
      </c>
      <c r="AN28" s="142">
        <f t="shared" si="7"/>
        <v>2963793.9699999997</v>
      </c>
      <c r="AO28" s="143">
        <f t="shared" si="8"/>
        <v>7070593.5200000005</v>
      </c>
      <c r="AP28" s="143">
        <f t="shared" si="9"/>
        <v>7451898.1600000001</v>
      </c>
      <c r="AQ28" s="125">
        <f t="shared" si="4"/>
        <v>-381304.63999999966</v>
      </c>
    </row>
    <row r="29" spans="1:43" ht="14.4" thickBot="1" x14ac:dyDescent="0.3">
      <c r="A29" s="115" t="s">
        <v>242</v>
      </c>
      <c r="B29" s="115" t="s">
        <v>23</v>
      </c>
      <c r="C29" s="149">
        <v>5666</v>
      </c>
      <c r="D29" s="150" t="s">
        <v>598</v>
      </c>
      <c r="E29" t="s">
        <v>2152</v>
      </c>
      <c r="F29">
        <v>1858812.75</v>
      </c>
      <c r="G29">
        <v>150727.51</v>
      </c>
      <c r="H29">
        <v>325552.11</v>
      </c>
      <c r="I29">
        <v>772545</v>
      </c>
      <c r="J29">
        <v>454710.39</v>
      </c>
      <c r="L29">
        <v>29863</v>
      </c>
      <c r="M29">
        <v>85880.65</v>
      </c>
      <c r="O29">
        <v>1031</v>
      </c>
      <c r="S29">
        <v>2196833.16</v>
      </c>
      <c r="T29">
        <v>1942985.43</v>
      </c>
      <c r="V29">
        <v>1606612.8</v>
      </c>
      <c r="W29">
        <v>144800</v>
      </c>
      <c r="X29">
        <v>5305.42</v>
      </c>
      <c r="Z29">
        <v>2481475.4</v>
      </c>
      <c r="AA29">
        <v>204520</v>
      </c>
      <c r="AB29">
        <v>2728577.4</v>
      </c>
      <c r="AC29">
        <v>2000</v>
      </c>
      <c r="AD29">
        <v>1556</v>
      </c>
      <c r="AE29">
        <v>2045813.76</v>
      </c>
      <c r="AF29">
        <v>341766.94</v>
      </c>
      <c r="AJ29">
        <v>17245</v>
      </c>
      <c r="AL29" s="123">
        <f t="shared" si="5"/>
        <v>2335092.37</v>
      </c>
      <c r="AM29" s="129">
        <f t="shared" si="6"/>
        <v>116774.65</v>
      </c>
      <c r="AN29" s="142">
        <f t="shared" si="7"/>
        <v>2218317.7200000002</v>
      </c>
      <c r="AO29" s="143">
        <f t="shared" si="8"/>
        <v>4442713.62</v>
      </c>
      <c r="AP29" s="143">
        <f t="shared" si="9"/>
        <v>5136959.1000000006</v>
      </c>
      <c r="AQ29" s="125">
        <f t="shared" si="4"/>
        <v>-694245.48000000045</v>
      </c>
    </row>
    <row r="30" spans="1:43" ht="14.4" thickBot="1" x14ac:dyDescent="0.3">
      <c r="A30" s="115" t="s">
        <v>242</v>
      </c>
      <c r="B30" s="115" t="s">
        <v>23</v>
      </c>
      <c r="C30" s="149">
        <v>5772</v>
      </c>
      <c r="D30" s="150" t="s">
        <v>599</v>
      </c>
      <c r="E30" t="s">
        <v>2153</v>
      </c>
      <c r="F30">
        <v>802860.66</v>
      </c>
      <c r="G30">
        <v>2486.9699999999998</v>
      </c>
      <c r="H30">
        <v>339857.71</v>
      </c>
      <c r="I30">
        <v>896719.99</v>
      </c>
      <c r="J30">
        <v>2194494.11</v>
      </c>
      <c r="M30">
        <v>87506.09</v>
      </c>
      <c r="O30">
        <v>0</v>
      </c>
      <c r="S30">
        <v>2127657.81</v>
      </c>
      <c r="T30">
        <v>2306439.37</v>
      </c>
      <c r="V30">
        <v>1809544.27</v>
      </c>
      <c r="W30">
        <v>2475088</v>
      </c>
      <c r="X30">
        <v>3407.6</v>
      </c>
      <c r="Z30">
        <v>2094648.55</v>
      </c>
      <c r="AA30">
        <v>140648</v>
      </c>
      <c r="AB30">
        <v>2370748.5499999998</v>
      </c>
      <c r="AC30">
        <v>7000</v>
      </c>
      <c r="AE30">
        <v>3970313.09</v>
      </c>
      <c r="AF30">
        <v>436911.61</v>
      </c>
      <c r="AJ30">
        <v>23547</v>
      </c>
      <c r="AL30" s="123">
        <f t="shared" si="5"/>
        <v>1145205.3400000001</v>
      </c>
      <c r="AM30" s="129">
        <f t="shared" si="6"/>
        <v>87506.09</v>
      </c>
      <c r="AN30" s="142">
        <f t="shared" si="7"/>
        <v>1057699.25</v>
      </c>
      <c r="AO30" s="143">
        <f t="shared" si="8"/>
        <v>6523336.419999999</v>
      </c>
      <c r="AP30" s="143">
        <f t="shared" si="9"/>
        <v>6808520.25</v>
      </c>
      <c r="AQ30" s="125">
        <f t="shared" si="4"/>
        <v>-285183.83000000101</v>
      </c>
    </row>
    <row r="31" spans="1:43" ht="14.4" thickBot="1" x14ac:dyDescent="0.3">
      <c r="A31" s="115" t="s">
        <v>242</v>
      </c>
      <c r="B31" s="115" t="s">
        <v>23</v>
      </c>
      <c r="C31" s="149">
        <v>3690</v>
      </c>
      <c r="D31" s="150" t="s">
        <v>600</v>
      </c>
      <c r="E31" t="s">
        <v>2154</v>
      </c>
      <c r="F31">
        <v>1558266.25</v>
      </c>
      <c r="G31">
        <v>24385.42</v>
      </c>
      <c r="H31">
        <v>427400.42</v>
      </c>
      <c r="I31">
        <v>195320.74</v>
      </c>
      <c r="J31">
        <v>1050034.26</v>
      </c>
      <c r="L31">
        <v>4854.0200000000004</v>
      </c>
      <c r="M31">
        <v>79402.38</v>
      </c>
      <c r="O31">
        <v>28</v>
      </c>
      <c r="S31">
        <v>1235587.33</v>
      </c>
      <c r="T31">
        <v>1600056.47</v>
      </c>
      <c r="V31">
        <v>2035523.53</v>
      </c>
      <c r="X31">
        <v>3105.08</v>
      </c>
      <c r="Z31">
        <v>1788059.02</v>
      </c>
      <c r="AA31">
        <v>111160</v>
      </c>
      <c r="AB31">
        <v>2158064.7200000002</v>
      </c>
      <c r="AC31">
        <v>15558</v>
      </c>
      <c r="AE31">
        <v>1218999.1299999999</v>
      </c>
      <c r="AF31">
        <v>201999.89</v>
      </c>
      <c r="AJ31">
        <v>7747</v>
      </c>
      <c r="AL31" s="123">
        <f t="shared" si="5"/>
        <v>2010052.0899999999</v>
      </c>
      <c r="AM31" s="129">
        <f t="shared" si="6"/>
        <v>84284.400000000009</v>
      </c>
      <c r="AN31" s="142">
        <f t="shared" si="7"/>
        <v>1925767.69</v>
      </c>
      <c r="AO31" s="143">
        <f t="shared" si="8"/>
        <v>3937847.63</v>
      </c>
      <c r="AP31" s="143">
        <f t="shared" si="9"/>
        <v>3602368.74</v>
      </c>
      <c r="AQ31" s="125">
        <f t="shared" si="4"/>
        <v>335478.88999999966</v>
      </c>
    </row>
    <row r="32" spans="1:43" ht="14.4" thickBot="1" x14ac:dyDescent="0.3">
      <c r="A32" s="115" t="s">
        <v>242</v>
      </c>
      <c r="B32" s="115" t="s">
        <v>23</v>
      </c>
      <c r="C32" s="149">
        <v>6191</v>
      </c>
      <c r="D32" s="150" t="s">
        <v>601</v>
      </c>
      <c r="E32" t="s">
        <v>2155</v>
      </c>
      <c r="F32">
        <v>3330165.53</v>
      </c>
      <c r="G32">
        <v>108200</v>
      </c>
      <c r="H32">
        <v>469026.24</v>
      </c>
      <c r="I32">
        <v>3</v>
      </c>
      <c r="J32">
        <v>1098713.1299999999</v>
      </c>
      <c r="L32">
        <v>177700</v>
      </c>
      <c r="M32">
        <v>101905.55</v>
      </c>
      <c r="O32">
        <v>28</v>
      </c>
      <c r="Q32">
        <v>6170</v>
      </c>
      <c r="S32">
        <v>1949967.71</v>
      </c>
      <c r="T32">
        <v>2970314.75</v>
      </c>
      <c r="V32">
        <v>2517902.12</v>
      </c>
      <c r="W32">
        <v>63876</v>
      </c>
      <c r="X32">
        <v>4262.3599999999997</v>
      </c>
      <c r="Z32">
        <v>2114514</v>
      </c>
      <c r="AA32">
        <v>254500</v>
      </c>
      <c r="AB32">
        <v>2823358</v>
      </c>
      <c r="AD32">
        <v>18800</v>
      </c>
      <c r="AE32">
        <v>1942570.3</v>
      </c>
      <c r="AF32">
        <v>319377.57</v>
      </c>
      <c r="AJ32">
        <v>50926.720000000001</v>
      </c>
      <c r="AL32" s="123">
        <f t="shared" si="5"/>
        <v>3907391.7699999996</v>
      </c>
      <c r="AM32" s="129">
        <f t="shared" si="6"/>
        <v>279633.55</v>
      </c>
      <c r="AN32" s="142">
        <f t="shared" si="7"/>
        <v>3627758.2199999997</v>
      </c>
      <c r="AO32" s="143">
        <f t="shared" si="8"/>
        <v>4955054.4800000004</v>
      </c>
      <c r="AP32" s="143">
        <f t="shared" si="9"/>
        <v>5155032.59</v>
      </c>
      <c r="AQ32" s="125">
        <f t="shared" si="4"/>
        <v>-199978.1099999994</v>
      </c>
    </row>
    <row r="33" spans="1:43" ht="14.4" thickBot="1" x14ac:dyDescent="0.3">
      <c r="A33" s="115" t="s">
        <v>242</v>
      </c>
      <c r="B33" s="115" t="s">
        <v>23</v>
      </c>
      <c r="C33" s="149">
        <v>2634</v>
      </c>
      <c r="D33" s="150" t="s">
        <v>602</v>
      </c>
      <c r="E33" t="s">
        <v>2156</v>
      </c>
      <c r="F33">
        <v>621439.17000000004</v>
      </c>
      <c r="G33">
        <v>62337.3</v>
      </c>
      <c r="H33">
        <v>1007601.51</v>
      </c>
      <c r="I33">
        <v>3</v>
      </c>
      <c r="J33">
        <v>1091343.1499999999</v>
      </c>
      <c r="M33">
        <v>78495</v>
      </c>
      <c r="O33">
        <v>0</v>
      </c>
      <c r="S33">
        <v>915907.64</v>
      </c>
      <c r="T33">
        <v>2001291.5</v>
      </c>
      <c r="V33">
        <v>798242.98</v>
      </c>
      <c r="X33">
        <v>3528.31</v>
      </c>
      <c r="Z33">
        <v>1824464.32</v>
      </c>
      <c r="AA33">
        <v>116534</v>
      </c>
      <c r="AB33">
        <v>1930558.32</v>
      </c>
      <c r="AC33">
        <v>11814</v>
      </c>
      <c r="AE33">
        <v>956735.2</v>
      </c>
      <c r="AF33">
        <v>47385.1</v>
      </c>
      <c r="AJ33">
        <v>9247</v>
      </c>
      <c r="AL33" s="123">
        <f t="shared" si="5"/>
        <v>1691377.98</v>
      </c>
      <c r="AM33" s="129">
        <f t="shared" si="6"/>
        <v>78495</v>
      </c>
      <c r="AN33" s="142">
        <f t="shared" si="7"/>
        <v>1612882.98</v>
      </c>
      <c r="AO33" s="143">
        <f t="shared" si="8"/>
        <v>2742769.6100000003</v>
      </c>
      <c r="AP33" s="143">
        <f t="shared" si="9"/>
        <v>2955739.62</v>
      </c>
      <c r="AQ33" s="125">
        <f t="shared" si="4"/>
        <v>-212970.00999999978</v>
      </c>
    </row>
    <row r="34" spans="1:43" ht="14.4" thickBot="1" x14ac:dyDescent="0.3">
      <c r="A34" s="115" t="s">
        <v>242</v>
      </c>
      <c r="B34" s="115" t="s">
        <v>23</v>
      </c>
      <c r="C34" s="149">
        <v>5394</v>
      </c>
      <c r="D34" s="150" t="s">
        <v>603</v>
      </c>
      <c r="E34" t="s">
        <v>2157</v>
      </c>
      <c r="F34">
        <v>1313792.31</v>
      </c>
      <c r="G34">
        <v>118630.49</v>
      </c>
      <c r="H34">
        <v>407821.55</v>
      </c>
      <c r="I34">
        <v>1462584.54</v>
      </c>
      <c r="J34">
        <v>577036.26</v>
      </c>
      <c r="M34">
        <v>94923.73</v>
      </c>
      <c r="O34">
        <v>0</v>
      </c>
      <c r="S34">
        <v>253895.67999999999</v>
      </c>
      <c r="T34">
        <v>3800882.66</v>
      </c>
      <c r="V34">
        <v>1229466.6200000001</v>
      </c>
      <c r="W34">
        <v>1110856</v>
      </c>
      <c r="X34">
        <v>2894.74</v>
      </c>
      <c r="Z34">
        <v>2867171.5</v>
      </c>
      <c r="AA34">
        <v>167050</v>
      </c>
      <c r="AB34">
        <v>3162517.5</v>
      </c>
      <c r="AC34">
        <v>14700</v>
      </c>
      <c r="AE34">
        <v>2131341.29</v>
      </c>
      <c r="AF34">
        <v>329722.99</v>
      </c>
      <c r="AJ34">
        <v>8994</v>
      </c>
      <c r="AL34" s="123">
        <f t="shared" si="5"/>
        <v>1840244.35</v>
      </c>
      <c r="AM34" s="129">
        <f t="shared" si="6"/>
        <v>94923.73</v>
      </c>
      <c r="AN34" s="142">
        <f t="shared" si="7"/>
        <v>1745320.62</v>
      </c>
      <c r="AO34" s="143">
        <f t="shared" si="8"/>
        <v>5377438.8600000003</v>
      </c>
      <c r="AP34" s="143">
        <f t="shared" si="9"/>
        <v>5647275.7800000003</v>
      </c>
      <c r="AQ34" s="125">
        <f t="shared" si="4"/>
        <v>-269836.91999999993</v>
      </c>
    </row>
    <row r="35" spans="1:43" ht="14.4" thickBot="1" x14ac:dyDescent="0.3">
      <c r="A35" s="115" t="s">
        <v>246</v>
      </c>
      <c r="B35" s="115" t="s">
        <v>24</v>
      </c>
      <c r="C35" s="149">
        <v>3425</v>
      </c>
      <c r="D35" s="150" t="s">
        <v>604</v>
      </c>
      <c r="E35" t="s">
        <v>2158</v>
      </c>
      <c r="F35">
        <v>1051262.51</v>
      </c>
      <c r="G35">
        <v>109408.3</v>
      </c>
      <c r="H35">
        <v>56787.519999999997</v>
      </c>
      <c r="I35">
        <v>454179.3</v>
      </c>
      <c r="J35">
        <v>470689.69</v>
      </c>
      <c r="L35">
        <v>3500</v>
      </c>
      <c r="M35">
        <v>66706.600000000006</v>
      </c>
      <c r="O35">
        <v>4837.93</v>
      </c>
      <c r="S35">
        <v>313338.63</v>
      </c>
      <c r="T35">
        <v>2024806.3999999999</v>
      </c>
      <c r="V35">
        <v>2393969.15</v>
      </c>
      <c r="W35">
        <v>142880</v>
      </c>
      <c r="X35">
        <v>2729.12</v>
      </c>
      <c r="Z35">
        <v>1555056.3</v>
      </c>
      <c r="AA35">
        <v>82800</v>
      </c>
      <c r="AB35">
        <v>2457012.69</v>
      </c>
      <c r="AC35">
        <v>4000</v>
      </c>
      <c r="AE35">
        <v>1676761.16</v>
      </c>
      <c r="AF35">
        <v>246040.81</v>
      </c>
      <c r="AJ35">
        <v>64482.15</v>
      </c>
      <c r="AL35" s="123">
        <f t="shared" si="5"/>
        <v>1217458.33</v>
      </c>
      <c r="AM35" s="129">
        <f t="shared" si="6"/>
        <v>75044.53</v>
      </c>
      <c r="AN35" s="142">
        <f t="shared" si="7"/>
        <v>1142413.8</v>
      </c>
      <c r="AO35" s="143">
        <f t="shared" si="8"/>
        <v>4177434.5700000003</v>
      </c>
      <c r="AP35" s="143">
        <f t="shared" si="9"/>
        <v>4448296.8099999996</v>
      </c>
      <c r="AQ35" s="125">
        <f t="shared" si="4"/>
        <v>-270862.23999999929</v>
      </c>
    </row>
    <row r="36" spans="1:43" ht="14.4" thickBot="1" x14ac:dyDescent="0.3">
      <c r="A36" s="115" t="s">
        <v>246</v>
      </c>
      <c r="B36" s="115" t="s">
        <v>24</v>
      </c>
      <c r="C36" s="149">
        <v>4047</v>
      </c>
      <c r="D36" s="150" t="s">
        <v>605</v>
      </c>
      <c r="E36" t="s">
        <v>2159</v>
      </c>
      <c r="F36">
        <v>2415311.5099999998</v>
      </c>
      <c r="G36">
        <v>30263.25</v>
      </c>
      <c r="H36">
        <v>49972.49</v>
      </c>
      <c r="I36">
        <v>53093.37</v>
      </c>
      <c r="J36">
        <v>706084.67</v>
      </c>
      <c r="L36">
        <v>0</v>
      </c>
      <c r="M36">
        <v>50576.480000000003</v>
      </c>
      <c r="O36">
        <v>2356.44</v>
      </c>
      <c r="S36">
        <v>322070.21999999997</v>
      </c>
      <c r="T36">
        <v>2381908.6800000002</v>
      </c>
      <c r="V36">
        <v>1666076.19</v>
      </c>
      <c r="W36">
        <v>974498</v>
      </c>
      <c r="X36">
        <v>4274.26</v>
      </c>
      <c r="Z36">
        <v>1716620</v>
      </c>
      <c r="AA36">
        <v>257504.25</v>
      </c>
      <c r="AB36">
        <v>2247919</v>
      </c>
      <c r="AC36">
        <v>8340</v>
      </c>
      <c r="AE36">
        <v>1558311.71</v>
      </c>
      <c r="AF36">
        <v>242097.5</v>
      </c>
      <c r="AJ36">
        <v>64491.02</v>
      </c>
      <c r="AL36" s="123">
        <f t="shared" si="5"/>
        <v>2495547.25</v>
      </c>
      <c r="AM36" s="129">
        <f t="shared" si="6"/>
        <v>52932.920000000006</v>
      </c>
      <c r="AN36" s="142">
        <f t="shared" si="7"/>
        <v>2442614.33</v>
      </c>
      <c r="AO36" s="143">
        <f t="shared" si="8"/>
        <v>4618972.6999999993</v>
      </c>
      <c r="AP36" s="143">
        <f t="shared" si="9"/>
        <v>4121159.23</v>
      </c>
      <c r="AQ36" s="125">
        <f t="shared" si="4"/>
        <v>497813.46999999927</v>
      </c>
    </row>
    <row r="37" spans="1:43" ht="14.4" thickBot="1" x14ac:dyDescent="0.3">
      <c r="A37" s="115" t="s">
        <v>246</v>
      </c>
      <c r="B37" s="115" t="s">
        <v>24</v>
      </c>
      <c r="C37" s="149">
        <v>3656</v>
      </c>
      <c r="D37" s="150" t="s">
        <v>606</v>
      </c>
      <c r="E37" t="s">
        <v>2160</v>
      </c>
      <c r="F37">
        <v>1120642.3799999999</v>
      </c>
      <c r="G37">
        <v>15600</v>
      </c>
      <c r="H37">
        <v>69694.2</v>
      </c>
      <c r="I37">
        <v>477201.52</v>
      </c>
      <c r="J37">
        <v>693973.09</v>
      </c>
      <c r="L37">
        <v>0</v>
      </c>
      <c r="M37">
        <v>51335.360000000001</v>
      </c>
      <c r="O37">
        <v>3319.31</v>
      </c>
      <c r="S37">
        <v>-616710.37</v>
      </c>
      <c r="T37">
        <v>2692203.68</v>
      </c>
      <c r="V37">
        <v>1980556.96</v>
      </c>
      <c r="W37">
        <v>627334</v>
      </c>
      <c r="X37">
        <v>1985.2</v>
      </c>
      <c r="Z37">
        <v>2901087.3</v>
      </c>
      <c r="AA37">
        <v>123400</v>
      </c>
      <c r="AB37">
        <v>3673131.3</v>
      </c>
      <c r="AE37">
        <v>1256858.94</v>
      </c>
      <c r="AF37">
        <v>279520.56</v>
      </c>
      <c r="AJ37">
        <v>177889.45</v>
      </c>
      <c r="AL37" s="123">
        <f t="shared" si="5"/>
        <v>1205936.5799999998</v>
      </c>
      <c r="AM37" s="129">
        <f t="shared" si="6"/>
        <v>54654.67</v>
      </c>
      <c r="AN37" s="142">
        <f t="shared" si="7"/>
        <v>1151281.9099999999</v>
      </c>
      <c r="AO37" s="143">
        <f t="shared" si="8"/>
        <v>5634363.46</v>
      </c>
      <c r="AP37" s="143">
        <f t="shared" si="9"/>
        <v>5387400.25</v>
      </c>
      <c r="AQ37" s="125">
        <f t="shared" si="4"/>
        <v>246963.20999999996</v>
      </c>
    </row>
    <row r="38" spans="1:43" ht="14.4" thickBot="1" x14ac:dyDescent="0.3">
      <c r="A38" s="115" t="s">
        <v>246</v>
      </c>
      <c r="B38" s="115" t="s">
        <v>24</v>
      </c>
      <c r="C38" s="149">
        <v>3640</v>
      </c>
      <c r="D38" s="150" t="s">
        <v>607</v>
      </c>
      <c r="E38" t="s">
        <v>2161</v>
      </c>
      <c r="F38">
        <v>673107.29</v>
      </c>
      <c r="G38">
        <v>15160</v>
      </c>
      <c r="H38">
        <v>164159.32999999999</v>
      </c>
      <c r="I38">
        <v>64692.41</v>
      </c>
      <c r="J38">
        <v>391456.18</v>
      </c>
      <c r="L38">
        <v>4500</v>
      </c>
      <c r="M38">
        <v>67465.78</v>
      </c>
      <c r="O38">
        <v>531</v>
      </c>
      <c r="S38">
        <v>589964.65</v>
      </c>
      <c r="T38">
        <v>288756.2</v>
      </c>
      <c r="V38">
        <v>1799079.66</v>
      </c>
      <c r="W38">
        <v>302778</v>
      </c>
      <c r="X38">
        <v>1022.37</v>
      </c>
      <c r="Z38">
        <v>1019907</v>
      </c>
      <c r="AA38">
        <v>104191.16</v>
      </c>
      <c r="AB38">
        <v>1808822</v>
      </c>
      <c r="AE38">
        <v>876264.2</v>
      </c>
      <c r="AF38">
        <v>139382.37</v>
      </c>
      <c r="AJ38">
        <v>45152.04</v>
      </c>
      <c r="AL38" s="123">
        <f t="shared" si="5"/>
        <v>852426.62</v>
      </c>
      <c r="AM38" s="129">
        <f t="shared" si="6"/>
        <v>72496.78</v>
      </c>
      <c r="AN38" s="142">
        <f t="shared" si="7"/>
        <v>779929.84</v>
      </c>
      <c r="AO38" s="143">
        <f t="shared" si="8"/>
        <v>3226978.1900000004</v>
      </c>
      <c r="AP38" s="143">
        <f t="shared" si="9"/>
        <v>2869620.6100000003</v>
      </c>
      <c r="AQ38" s="125">
        <f t="shared" si="4"/>
        <v>357357.58000000007</v>
      </c>
    </row>
    <row r="39" spans="1:43" ht="14.4" thickBot="1" x14ac:dyDescent="0.3">
      <c r="A39" s="115" t="s">
        <v>246</v>
      </c>
      <c r="B39" s="115" t="s">
        <v>24</v>
      </c>
      <c r="C39" s="149">
        <v>7398</v>
      </c>
      <c r="D39" s="150" t="s">
        <v>608</v>
      </c>
      <c r="E39" t="s">
        <v>2162</v>
      </c>
      <c r="F39">
        <v>3612789.72</v>
      </c>
      <c r="G39">
        <v>40997</v>
      </c>
      <c r="H39">
        <v>193437.37</v>
      </c>
      <c r="I39">
        <v>-24699.74</v>
      </c>
      <c r="J39">
        <v>1010409.64</v>
      </c>
      <c r="L39">
        <v>0</v>
      </c>
      <c r="M39">
        <v>47709.03</v>
      </c>
      <c r="O39">
        <v>938.18</v>
      </c>
      <c r="Q39">
        <v>60860</v>
      </c>
      <c r="S39">
        <v>586140.99</v>
      </c>
      <c r="T39">
        <v>3281518.85</v>
      </c>
      <c r="V39">
        <v>2843864.77</v>
      </c>
      <c r="X39">
        <v>7269.28</v>
      </c>
      <c r="Z39">
        <v>2439374.79</v>
      </c>
      <c r="AA39">
        <v>1525725.28</v>
      </c>
      <c r="AB39">
        <v>3910195.3</v>
      </c>
      <c r="AC39">
        <v>8000</v>
      </c>
      <c r="AE39">
        <v>1517831.41</v>
      </c>
      <c r="AF39">
        <v>250157.67</v>
      </c>
      <c r="AH39">
        <v>274282.8</v>
      </c>
      <c r="AL39" s="123">
        <f t="shared" si="5"/>
        <v>3847224.0900000003</v>
      </c>
      <c r="AM39" s="129">
        <f t="shared" si="6"/>
        <v>48647.21</v>
      </c>
      <c r="AN39" s="142">
        <f t="shared" si="7"/>
        <v>3798576.8800000004</v>
      </c>
      <c r="AO39" s="143">
        <f t="shared" si="8"/>
        <v>6816234.1200000001</v>
      </c>
      <c r="AP39" s="143">
        <f t="shared" si="9"/>
        <v>5960467.1799999997</v>
      </c>
      <c r="AQ39" s="125">
        <f t="shared" si="4"/>
        <v>855766.94000000041</v>
      </c>
    </row>
    <row r="40" spans="1:43" ht="14.4" thickBot="1" x14ac:dyDescent="0.3">
      <c r="A40" s="115" t="s">
        <v>246</v>
      </c>
      <c r="B40" s="115" t="s">
        <v>24</v>
      </c>
      <c r="C40" s="149">
        <v>7430</v>
      </c>
      <c r="D40" s="150" t="s">
        <v>609</v>
      </c>
      <c r="E40" t="s">
        <v>2163</v>
      </c>
      <c r="F40">
        <v>2336009.23</v>
      </c>
      <c r="G40">
        <v>25160.85</v>
      </c>
      <c r="H40">
        <v>116587.57</v>
      </c>
      <c r="I40">
        <v>421723.27</v>
      </c>
      <c r="J40">
        <v>432981.47</v>
      </c>
      <c r="L40">
        <v>3360</v>
      </c>
      <c r="M40">
        <v>49422</v>
      </c>
      <c r="O40">
        <v>0</v>
      </c>
      <c r="S40">
        <v>-1143158.78</v>
      </c>
      <c r="T40">
        <v>3750097.45</v>
      </c>
      <c r="V40">
        <v>2268556.3199999998</v>
      </c>
      <c r="W40">
        <v>913372.28</v>
      </c>
      <c r="X40">
        <v>3543.05</v>
      </c>
      <c r="Z40">
        <v>2672026</v>
      </c>
      <c r="AA40">
        <v>241867.49</v>
      </c>
      <c r="AB40">
        <v>3264248</v>
      </c>
      <c r="AC40">
        <v>7426</v>
      </c>
      <c r="AE40">
        <v>1710883.67</v>
      </c>
      <c r="AF40">
        <v>233694.79</v>
      </c>
      <c r="AJ40">
        <v>210370.96</v>
      </c>
      <c r="AL40" s="123">
        <f t="shared" si="5"/>
        <v>2477757.65</v>
      </c>
      <c r="AM40" s="129">
        <f t="shared" si="6"/>
        <v>52782</v>
      </c>
      <c r="AN40" s="142">
        <f t="shared" si="7"/>
        <v>2424975.65</v>
      </c>
      <c r="AO40" s="143">
        <f t="shared" si="8"/>
        <v>6099365.1399999997</v>
      </c>
      <c r="AP40" s="143">
        <f t="shared" si="9"/>
        <v>5426623.4199999999</v>
      </c>
      <c r="AQ40" s="125">
        <f t="shared" si="4"/>
        <v>672741.71999999974</v>
      </c>
    </row>
    <row r="41" spans="1:43" ht="14.4" thickBot="1" x14ac:dyDescent="0.3">
      <c r="A41" s="115" t="s">
        <v>246</v>
      </c>
      <c r="B41" s="115" t="s">
        <v>24</v>
      </c>
      <c r="C41" s="149">
        <v>2978</v>
      </c>
      <c r="D41" s="150" t="s">
        <v>610</v>
      </c>
      <c r="E41" t="s">
        <v>2164</v>
      </c>
      <c r="F41">
        <v>1108897.6000000001</v>
      </c>
      <c r="G41">
        <v>9578.56</v>
      </c>
      <c r="H41">
        <v>170880.44</v>
      </c>
      <c r="I41">
        <v>523572.41</v>
      </c>
      <c r="J41">
        <v>290579.05</v>
      </c>
      <c r="L41">
        <v>16400</v>
      </c>
      <c r="M41">
        <v>62191.53</v>
      </c>
      <c r="O41">
        <v>7.23</v>
      </c>
      <c r="S41">
        <v>25870.61</v>
      </c>
      <c r="T41">
        <v>1851653.95</v>
      </c>
      <c r="V41">
        <v>1665007.03</v>
      </c>
      <c r="W41">
        <v>248095.5</v>
      </c>
      <c r="X41">
        <v>1874.62</v>
      </c>
      <c r="Z41">
        <v>1871067.94</v>
      </c>
      <c r="AA41">
        <v>151379.46</v>
      </c>
      <c r="AB41">
        <v>2408182.94</v>
      </c>
      <c r="AC41">
        <v>1480</v>
      </c>
      <c r="AD41">
        <v>2780</v>
      </c>
      <c r="AE41">
        <v>1100393.73</v>
      </c>
      <c r="AF41">
        <v>216185.7</v>
      </c>
      <c r="AJ41">
        <v>61017.440000000002</v>
      </c>
      <c r="AL41" s="123">
        <f t="shared" si="5"/>
        <v>1289356.6000000001</v>
      </c>
      <c r="AM41" s="129">
        <f t="shared" si="6"/>
        <v>78598.759999999995</v>
      </c>
      <c r="AN41" s="142">
        <f t="shared" si="7"/>
        <v>1210757.8400000001</v>
      </c>
      <c r="AO41" s="143">
        <f t="shared" si="8"/>
        <v>3937424.55</v>
      </c>
      <c r="AP41" s="143">
        <f t="shared" si="9"/>
        <v>3790039.81</v>
      </c>
      <c r="AQ41" s="125">
        <f t="shared" si="4"/>
        <v>147384.73999999976</v>
      </c>
    </row>
    <row r="42" spans="1:43" ht="14.4" thickBot="1" x14ac:dyDescent="0.3">
      <c r="A42" s="115" t="s">
        <v>246</v>
      </c>
      <c r="B42" s="115" t="s">
        <v>24</v>
      </c>
      <c r="C42" s="149">
        <v>3394</v>
      </c>
      <c r="D42" s="150" t="s">
        <v>611</v>
      </c>
      <c r="E42" t="s">
        <v>2165</v>
      </c>
      <c r="F42">
        <v>979495.05</v>
      </c>
      <c r="G42">
        <v>13147.97</v>
      </c>
      <c r="H42">
        <v>24560.21</v>
      </c>
      <c r="I42">
        <v>73109.09</v>
      </c>
      <c r="J42">
        <v>1109513.3999999999</v>
      </c>
      <c r="L42">
        <v>3000</v>
      </c>
      <c r="M42">
        <v>49324</v>
      </c>
      <c r="O42">
        <v>1858.67</v>
      </c>
      <c r="S42">
        <v>-828346.3</v>
      </c>
      <c r="T42">
        <v>1865771.67</v>
      </c>
      <c r="V42">
        <v>3076236.19</v>
      </c>
      <c r="W42">
        <v>767502</v>
      </c>
      <c r="X42">
        <v>1606.04</v>
      </c>
      <c r="Z42">
        <v>550456</v>
      </c>
      <c r="AA42">
        <v>153127.79</v>
      </c>
      <c r="AB42">
        <v>1427980</v>
      </c>
      <c r="AD42">
        <v>3500</v>
      </c>
      <c r="AE42">
        <v>1782931.71</v>
      </c>
      <c r="AF42">
        <v>165360.99</v>
      </c>
      <c r="AJ42">
        <v>60937.64</v>
      </c>
      <c r="AL42" s="123">
        <f t="shared" si="5"/>
        <v>1017203.23</v>
      </c>
      <c r="AM42" s="129">
        <f t="shared" si="6"/>
        <v>54182.67</v>
      </c>
      <c r="AN42" s="142">
        <f t="shared" si="7"/>
        <v>963020.55999999994</v>
      </c>
      <c r="AO42" s="143">
        <f t="shared" si="8"/>
        <v>4548928.0200000005</v>
      </c>
      <c r="AP42" s="143">
        <f t="shared" si="9"/>
        <v>3440710.3400000003</v>
      </c>
      <c r="AQ42" s="125">
        <f t="shared" si="4"/>
        <v>1108217.6800000002</v>
      </c>
    </row>
    <row r="43" spans="1:43" ht="14.4" thickBot="1" x14ac:dyDescent="0.3">
      <c r="A43" s="115" t="s">
        <v>246</v>
      </c>
      <c r="B43" s="115" t="s">
        <v>24</v>
      </c>
      <c r="C43" s="149">
        <v>1969</v>
      </c>
      <c r="D43" s="150" t="s">
        <v>612</v>
      </c>
      <c r="E43" t="s">
        <v>2166</v>
      </c>
      <c r="F43">
        <v>1186319.31</v>
      </c>
      <c r="G43">
        <v>5000</v>
      </c>
      <c r="H43">
        <v>49660.67</v>
      </c>
      <c r="I43">
        <v>438992.53</v>
      </c>
      <c r="J43">
        <v>251866.34</v>
      </c>
      <c r="L43">
        <v>39000</v>
      </c>
      <c r="M43">
        <v>29168</v>
      </c>
      <c r="O43">
        <v>1415</v>
      </c>
      <c r="S43">
        <v>497160.72</v>
      </c>
      <c r="T43">
        <v>1234901.48</v>
      </c>
      <c r="V43">
        <v>950418.7</v>
      </c>
      <c r="W43">
        <v>611658</v>
      </c>
      <c r="X43">
        <v>2156.0700000000002</v>
      </c>
      <c r="Z43">
        <v>1067141</v>
      </c>
      <c r="AA43">
        <v>202519.52</v>
      </c>
      <c r="AB43">
        <v>1722349</v>
      </c>
      <c r="AC43">
        <v>8412</v>
      </c>
      <c r="AD43">
        <v>5438</v>
      </c>
      <c r="AE43">
        <v>753835.43</v>
      </c>
      <c r="AF43">
        <v>186902.95</v>
      </c>
      <c r="AJ43">
        <v>26762.26</v>
      </c>
      <c r="AL43" s="123">
        <f t="shared" si="5"/>
        <v>1240979.98</v>
      </c>
      <c r="AM43" s="129">
        <f t="shared" si="6"/>
        <v>69583</v>
      </c>
      <c r="AN43" s="142">
        <f t="shared" si="7"/>
        <v>1171396.98</v>
      </c>
      <c r="AO43" s="143">
        <f t="shared" si="8"/>
        <v>2833893.29</v>
      </c>
      <c r="AP43" s="143">
        <f t="shared" si="9"/>
        <v>2703699.64</v>
      </c>
      <c r="AQ43" s="125">
        <f t="shared" si="4"/>
        <v>130193.64999999991</v>
      </c>
    </row>
    <row r="44" spans="1:43" ht="14.4" thickBot="1" x14ac:dyDescent="0.3">
      <c r="A44" s="115" t="s">
        <v>246</v>
      </c>
      <c r="B44" s="115" t="s">
        <v>24</v>
      </c>
      <c r="C44" s="149">
        <v>3732</v>
      </c>
      <c r="D44" s="150" t="s">
        <v>613</v>
      </c>
      <c r="E44" t="s">
        <v>2167</v>
      </c>
      <c r="F44">
        <v>570856.02</v>
      </c>
      <c r="G44">
        <v>16480.599999999999</v>
      </c>
      <c r="H44">
        <v>70224.179999999993</v>
      </c>
      <c r="I44">
        <v>401486.39</v>
      </c>
      <c r="J44">
        <v>1272900.51</v>
      </c>
      <c r="L44">
        <v>10000</v>
      </c>
      <c r="M44">
        <v>42575</v>
      </c>
      <c r="O44">
        <v>4.95</v>
      </c>
      <c r="S44">
        <v>-720299.28</v>
      </c>
      <c r="T44">
        <v>2300894.7000000002</v>
      </c>
      <c r="V44">
        <v>2794868.13</v>
      </c>
      <c r="W44">
        <v>281486</v>
      </c>
      <c r="X44">
        <v>2179.5100000000002</v>
      </c>
      <c r="Z44">
        <v>1260525</v>
      </c>
      <c r="AA44">
        <v>251577.81</v>
      </c>
      <c r="AB44">
        <v>1829570</v>
      </c>
      <c r="AC44">
        <v>9880</v>
      </c>
      <c r="AE44">
        <v>1649042.15</v>
      </c>
      <c r="AF44">
        <v>194042.67</v>
      </c>
      <c r="AJ44">
        <v>209329.3</v>
      </c>
      <c r="AL44" s="123">
        <f t="shared" si="5"/>
        <v>657560.80000000005</v>
      </c>
      <c r="AM44" s="129">
        <f t="shared" si="6"/>
        <v>52579.95</v>
      </c>
      <c r="AN44" s="142">
        <f t="shared" si="7"/>
        <v>604980.85000000009</v>
      </c>
      <c r="AO44" s="143">
        <f t="shared" si="8"/>
        <v>4590636.4499999993</v>
      </c>
      <c r="AP44" s="143">
        <f t="shared" si="9"/>
        <v>3891864.1199999996</v>
      </c>
      <c r="AQ44" s="125">
        <f t="shared" si="4"/>
        <v>698772.32999999961</v>
      </c>
    </row>
    <row r="45" spans="1:43" ht="14.4" thickBot="1" x14ac:dyDescent="0.3">
      <c r="A45" s="115" t="s">
        <v>246</v>
      </c>
      <c r="B45" s="115" t="s">
        <v>24</v>
      </c>
      <c r="C45" s="149">
        <v>3225</v>
      </c>
      <c r="D45" s="150" t="s">
        <v>614</v>
      </c>
      <c r="E45" t="s">
        <v>2168</v>
      </c>
      <c r="F45">
        <v>759589.22</v>
      </c>
      <c r="G45">
        <v>10821.8</v>
      </c>
      <c r="H45">
        <v>46119.33</v>
      </c>
      <c r="I45">
        <v>3470206.79</v>
      </c>
      <c r="J45">
        <v>513267.09</v>
      </c>
      <c r="L45">
        <v>16000</v>
      </c>
      <c r="M45">
        <v>36440.639999999999</v>
      </c>
      <c r="O45">
        <v>463.45</v>
      </c>
      <c r="S45">
        <v>984034.99</v>
      </c>
      <c r="T45">
        <v>4006426</v>
      </c>
      <c r="V45">
        <v>2012064.86</v>
      </c>
      <c r="W45">
        <v>101830</v>
      </c>
      <c r="X45">
        <v>2586.37</v>
      </c>
      <c r="Z45">
        <v>1258794.1399999999</v>
      </c>
      <c r="AA45">
        <v>130463.69</v>
      </c>
      <c r="AB45">
        <v>2078082.14</v>
      </c>
      <c r="AD45">
        <v>4000</v>
      </c>
      <c r="AE45">
        <v>1204948.28</v>
      </c>
      <c r="AF45">
        <v>367844.69</v>
      </c>
      <c r="AI45">
        <v>71802.8</v>
      </c>
      <c r="AJ45">
        <v>22422</v>
      </c>
      <c r="AL45" s="123">
        <f t="shared" si="5"/>
        <v>816530.35</v>
      </c>
      <c r="AM45" s="129">
        <f t="shared" si="6"/>
        <v>52904.09</v>
      </c>
      <c r="AN45" s="142">
        <f t="shared" si="7"/>
        <v>763626.26</v>
      </c>
      <c r="AO45" s="143">
        <f t="shared" si="8"/>
        <v>3505739.06</v>
      </c>
      <c r="AP45" s="143">
        <f t="shared" si="9"/>
        <v>3749099.9099999997</v>
      </c>
      <c r="AQ45" s="125">
        <f t="shared" si="4"/>
        <v>-243360.84999999963</v>
      </c>
    </row>
    <row r="46" spans="1:43" ht="14.4" thickBot="1" x14ac:dyDescent="0.3">
      <c r="A46" s="115" t="s">
        <v>11</v>
      </c>
      <c r="B46" s="115" t="s">
        <v>12</v>
      </c>
      <c r="C46" s="149">
        <v>3207</v>
      </c>
      <c r="D46" s="150" t="s">
        <v>615</v>
      </c>
      <c r="E46" t="s">
        <v>2169</v>
      </c>
      <c r="F46">
        <v>536039.41</v>
      </c>
      <c r="G46">
        <v>358302.44</v>
      </c>
      <c r="H46">
        <v>211401.9</v>
      </c>
      <c r="I46">
        <v>4</v>
      </c>
      <c r="J46">
        <v>394214.88</v>
      </c>
      <c r="M46">
        <v>82794</v>
      </c>
      <c r="O46">
        <v>0</v>
      </c>
      <c r="S46">
        <v>-972541.37</v>
      </c>
      <c r="T46">
        <v>1895478.66</v>
      </c>
      <c r="V46">
        <v>1225348.22</v>
      </c>
      <c r="W46">
        <v>59200</v>
      </c>
      <c r="X46">
        <v>617.74</v>
      </c>
      <c r="Z46">
        <v>1543616.3</v>
      </c>
      <c r="AA46">
        <v>166800</v>
      </c>
      <c r="AB46">
        <v>1847999.3</v>
      </c>
      <c r="AC46">
        <v>1920</v>
      </c>
      <c r="AE46">
        <v>641591.62</v>
      </c>
      <c r="AF46">
        <v>8270</v>
      </c>
      <c r="AJ46">
        <v>1570</v>
      </c>
      <c r="AL46" s="123">
        <f t="shared" si="5"/>
        <v>1105743.75</v>
      </c>
      <c r="AM46" s="129">
        <f t="shared" si="6"/>
        <v>82794</v>
      </c>
      <c r="AN46" s="142">
        <f t="shared" si="7"/>
        <v>1022949.75</v>
      </c>
      <c r="AO46" s="143">
        <f t="shared" si="8"/>
        <v>2995582.26</v>
      </c>
      <c r="AP46" s="143">
        <f t="shared" si="9"/>
        <v>2501350.92</v>
      </c>
      <c r="AQ46" s="125">
        <f t="shared" si="4"/>
        <v>494231.33999999985</v>
      </c>
    </row>
    <row r="47" spans="1:43" ht="14.4" thickBot="1" x14ac:dyDescent="0.3">
      <c r="A47" s="115" t="s">
        <v>11</v>
      </c>
      <c r="B47" s="115" t="s">
        <v>12</v>
      </c>
      <c r="C47" s="116">
        <v>3287</v>
      </c>
      <c r="D47" s="117" t="s">
        <v>616</v>
      </c>
      <c r="E47" t="s">
        <v>2170</v>
      </c>
      <c r="F47">
        <v>455506.65</v>
      </c>
      <c r="G47">
        <v>136592.20000000001</v>
      </c>
      <c r="H47">
        <v>54369.65</v>
      </c>
      <c r="I47">
        <v>465732.6</v>
      </c>
      <c r="J47">
        <v>332833.58</v>
      </c>
      <c r="L47">
        <v>1000</v>
      </c>
      <c r="M47">
        <v>74669.25</v>
      </c>
      <c r="O47">
        <v>1112.99</v>
      </c>
      <c r="S47">
        <v>-1685015.46</v>
      </c>
      <c r="T47">
        <v>2506199.65</v>
      </c>
      <c r="V47">
        <v>1903708.51</v>
      </c>
      <c r="W47">
        <v>786998</v>
      </c>
      <c r="X47">
        <v>1040.6099999999999</v>
      </c>
      <c r="Z47">
        <v>2154338.92</v>
      </c>
      <c r="AA47">
        <v>126006.69</v>
      </c>
      <c r="AB47">
        <v>2457660.92</v>
      </c>
      <c r="AD47">
        <v>560</v>
      </c>
      <c r="AE47">
        <v>1734777.92</v>
      </c>
      <c r="AF47">
        <v>62094.2</v>
      </c>
      <c r="AJ47">
        <v>169931.44</v>
      </c>
      <c r="AL47" s="123">
        <f t="shared" si="5"/>
        <v>646468.50000000012</v>
      </c>
      <c r="AM47" s="129">
        <f t="shared" si="6"/>
        <v>76782.240000000005</v>
      </c>
      <c r="AN47" s="142">
        <f t="shared" si="7"/>
        <v>569686.26000000013</v>
      </c>
      <c r="AO47" s="143">
        <f t="shared" si="8"/>
        <v>4972092.7299999995</v>
      </c>
      <c r="AP47" s="143">
        <f t="shared" si="9"/>
        <v>4425024.4800000004</v>
      </c>
      <c r="AQ47" s="125">
        <f t="shared" si="4"/>
        <v>547068.24999999907</v>
      </c>
    </row>
    <row r="48" spans="1:43" s="133" customFormat="1" ht="14.4" thickBot="1" x14ac:dyDescent="0.3">
      <c r="A48" s="118" t="s">
        <v>11</v>
      </c>
      <c r="B48" s="118" t="s">
        <v>12</v>
      </c>
      <c r="C48" s="119">
        <v>2936</v>
      </c>
      <c r="D48" s="120" t="s">
        <v>617</v>
      </c>
      <c r="E48" t="s">
        <v>2171</v>
      </c>
      <c r="F48">
        <v>768922.14</v>
      </c>
      <c r="G48">
        <v>519590</v>
      </c>
      <c r="H48">
        <v>550094.85</v>
      </c>
      <c r="I48">
        <v>3</v>
      </c>
      <c r="J48">
        <v>157803.34</v>
      </c>
      <c r="K48"/>
      <c r="L48">
        <v>10200</v>
      </c>
      <c r="M48">
        <v>93445</v>
      </c>
      <c r="N48"/>
      <c r="O48">
        <v>11310</v>
      </c>
      <c r="P48"/>
      <c r="Q48"/>
      <c r="R48"/>
      <c r="S48">
        <v>-1703676.56</v>
      </c>
      <c r="T48">
        <v>1985151.03</v>
      </c>
      <c r="U48"/>
      <c r="V48">
        <v>1948046.33</v>
      </c>
      <c r="W48">
        <v>777990</v>
      </c>
      <c r="X48">
        <v>34.68</v>
      </c>
      <c r="Y48"/>
      <c r="Z48">
        <v>2664630.65</v>
      </c>
      <c r="AA48">
        <v>362830</v>
      </c>
      <c r="AB48">
        <v>3093403.15</v>
      </c>
      <c r="AC48"/>
      <c r="AD48">
        <v>5440</v>
      </c>
      <c r="AE48">
        <v>914209.65</v>
      </c>
      <c r="AF48">
        <v>128495</v>
      </c>
      <c r="AG48"/>
      <c r="AH48"/>
      <c r="AI48"/>
      <c r="AJ48">
        <v>12000</v>
      </c>
      <c r="AK48"/>
      <c r="AL48" s="123">
        <f t="shared" si="5"/>
        <v>1838606.9900000002</v>
      </c>
      <c r="AM48" s="129">
        <f t="shared" si="6"/>
        <v>114955</v>
      </c>
      <c r="AN48" s="142">
        <f t="shared" si="7"/>
        <v>1723651.9900000002</v>
      </c>
      <c r="AO48" s="143">
        <f t="shared" si="8"/>
        <v>5753531.6600000001</v>
      </c>
      <c r="AP48" s="143">
        <f t="shared" si="9"/>
        <v>4153547.8</v>
      </c>
      <c r="AQ48" s="125">
        <f t="shared" si="4"/>
        <v>1599983.8600000003</v>
      </c>
    </row>
    <row r="49" spans="1:43" s="133" customFormat="1" ht="14.4" thickBot="1" x14ac:dyDescent="0.3">
      <c r="A49" s="118" t="s">
        <v>11</v>
      </c>
      <c r="B49" s="118" t="s">
        <v>12</v>
      </c>
      <c r="C49" s="119">
        <v>2495</v>
      </c>
      <c r="D49" s="120" t="s">
        <v>618</v>
      </c>
      <c r="E49" t="s">
        <v>2172</v>
      </c>
      <c r="F49">
        <v>438731.83</v>
      </c>
      <c r="G49">
        <v>77575.259999999995</v>
      </c>
      <c r="H49">
        <v>162352.24</v>
      </c>
      <c r="I49">
        <v>444845.02</v>
      </c>
      <c r="J49">
        <v>92075.01</v>
      </c>
      <c r="K49"/>
      <c r="L49">
        <v>41800</v>
      </c>
      <c r="M49">
        <v>56399.5</v>
      </c>
      <c r="N49"/>
      <c r="O49">
        <v>761.59</v>
      </c>
      <c r="P49"/>
      <c r="Q49">
        <v>250</v>
      </c>
      <c r="R49">
        <v>-1073643.94</v>
      </c>
      <c r="S49">
        <v>1824443.93</v>
      </c>
      <c r="T49"/>
      <c r="U49">
        <v>24155.32</v>
      </c>
      <c r="V49">
        <v>1055748.03</v>
      </c>
      <c r="W49">
        <v>788939.13</v>
      </c>
      <c r="X49">
        <v>712.47</v>
      </c>
      <c r="Y49"/>
      <c r="Z49">
        <v>1033802</v>
      </c>
      <c r="AA49">
        <v>569236.5</v>
      </c>
      <c r="AB49">
        <v>1978385.38</v>
      </c>
      <c r="AC49"/>
      <c r="AD49">
        <v>9640</v>
      </c>
      <c r="AE49">
        <v>1013316.69</v>
      </c>
      <c r="AF49">
        <v>81527.78</v>
      </c>
      <c r="AG49"/>
      <c r="AH49"/>
      <c r="AI49"/>
      <c r="AJ49">
        <v>24155.32</v>
      </c>
      <c r="AK49"/>
      <c r="AL49" s="123">
        <f t="shared" si="5"/>
        <v>678659.33000000007</v>
      </c>
      <c r="AM49" s="129">
        <f t="shared" si="6"/>
        <v>98961.09</v>
      </c>
      <c r="AN49" s="142">
        <f t="shared" si="7"/>
        <v>579698.24000000011</v>
      </c>
      <c r="AO49" s="143">
        <f t="shared" si="8"/>
        <v>3472593.45</v>
      </c>
      <c r="AP49" s="143">
        <f t="shared" si="9"/>
        <v>3107025.1699999995</v>
      </c>
      <c r="AQ49" s="125">
        <f t="shared" si="4"/>
        <v>365568.28000000073</v>
      </c>
    </row>
    <row r="50" spans="1:43" s="133" customFormat="1" ht="14.4" thickBot="1" x14ac:dyDescent="0.3">
      <c r="A50" s="118" t="s">
        <v>11</v>
      </c>
      <c r="B50" s="118" t="s">
        <v>12</v>
      </c>
      <c r="C50" s="119">
        <v>5264</v>
      </c>
      <c r="D50" s="120" t="s">
        <v>619</v>
      </c>
      <c r="E50" t="s">
        <v>2173</v>
      </c>
      <c r="F50">
        <v>490954.49</v>
      </c>
      <c r="G50">
        <v>242059.14</v>
      </c>
      <c r="H50">
        <v>373334.73</v>
      </c>
      <c r="I50">
        <v>407592.15</v>
      </c>
      <c r="J50">
        <v>692784.42</v>
      </c>
      <c r="K50"/>
      <c r="L50">
        <v>20200</v>
      </c>
      <c r="M50">
        <v>63395.63</v>
      </c>
      <c r="N50"/>
      <c r="O50">
        <v>1894</v>
      </c>
      <c r="P50"/>
      <c r="Q50">
        <v>118506</v>
      </c>
      <c r="R50"/>
      <c r="S50">
        <v>437098.83</v>
      </c>
      <c r="T50">
        <v>1260400.73</v>
      </c>
      <c r="U50"/>
      <c r="V50">
        <v>1360405.19</v>
      </c>
      <c r="W50">
        <v>186956</v>
      </c>
      <c r="X50"/>
      <c r="Y50"/>
      <c r="Z50">
        <v>3227845</v>
      </c>
      <c r="AA50"/>
      <c r="AB50">
        <v>3478374.36</v>
      </c>
      <c r="AC50"/>
      <c r="AD50"/>
      <c r="AE50">
        <v>925147.02</v>
      </c>
      <c r="AF50">
        <v>64228.9</v>
      </c>
      <c r="AG50"/>
      <c r="AH50"/>
      <c r="AI50"/>
      <c r="AJ50">
        <v>2226.17</v>
      </c>
      <c r="AK50"/>
      <c r="AL50" s="123">
        <f t="shared" si="5"/>
        <v>1106348.3599999999</v>
      </c>
      <c r="AM50" s="129">
        <f t="shared" si="6"/>
        <v>85489.63</v>
      </c>
      <c r="AN50" s="142">
        <f t="shared" si="7"/>
        <v>1020858.7299999999</v>
      </c>
      <c r="AO50" s="143">
        <f t="shared" si="8"/>
        <v>4775206.1899999995</v>
      </c>
      <c r="AP50" s="143">
        <f t="shared" si="9"/>
        <v>4469976.45</v>
      </c>
      <c r="AQ50" s="125">
        <f t="shared" si="4"/>
        <v>305229.73999999929</v>
      </c>
    </row>
    <row r="51" spans="1:43" ht="14.4" thickBot="1" x14ac:dyDescent="0.3">
      <c r="A51" s="115" t="s">
        <v>11</v>
      </c>
      <c r="B51" s="115" t="s">
        <v>12</v>
      </c>
      <c r="C51" s="116">
        <v>2213</v>
      </c>
      <c r="D51" s="117" t="s">
        <v>620</v>
      </c>
      <c r="E51" t="s">
        <v>2174</v>
      </c>
      <c r="F51">
        <v>658397.49</v>
      </c>
      <c r="G51">
        <v>780181.19</v>
      </c>
      <c r="H51">
        <v>211402.32</v>
      </c>
      <c r="I51">
        <v>3</v>
      </c>
      <c r="J51">
        <v>244547.24</v>
      </c>
      <c r="L51">
        <v>3000</v>
      </c>
      <c r="M51">
        <v>36457.15</v>
      </c>
      <c r="O51">
        <v>1957.88</v>
      </c>
      <c r="Q51">
        <v>50</v>
      </c>
      <c r="S51">
        <v>826049.55</v>
      </c>
      <c r="V51">
        <v>1769120.5</v>
      </c>
      <c r="W51">
        <v>401052</v>
      </c>
      <c r="X51">
        <v>528.66999999999996</v>
      </c>
      <c r="Y51">
        <v>350</v>
      </c>
      <c r="Z51">
        <v>1331800</v>
      </c>
      <c r="AA51">
        <v>141200</v>
      </c>
      <c r="AB51">
        <v>1905072.1</v>
      </c>
      <c r="AC51">
        <v>1680</v>
      </c>
      <c r="AE51">
        <v>665113.81000000006</v>
      </c>
      <c r="AF51">
        <v>43896.7</v>
      </c>
      <c r="AI51">
        <v>350</v>
      </c>
      <c r="AJ51">
        <v>921.9</v>
      </c>
      <c r="AL51" s="123">
        <f t="shared" si="5"/>
        <v>1649981</v>
      </c>
      <c r="AM51" s="129">
        <f t="shared" si="6"/>
        <v>41415.03</v>
      </c>
      <c r="AN51" s="142">
        <f t="shared" si="7"/>
        <v>1608565.97</v>
      </c>
      <c r="AO51" s="143">
        <f t="shared" si="8"/>
        <v>3644051.17</v>
      </c>
      <c r="AP51" s="143">
        <f t="shared" si="9"/>
        <v>2617034.5100000002</v>
      </c>
      <c r="AQ51" s="125">
        <f t="shared" si="4"/>
        <v>1027016.6599999997</v>
      </c>
    </row>
    <row r="52" spans="1:43" ht="14.4" thickBot="1" x14ac:dyDescent="0.3">
      <c r="A52" s="115" t="s">
        <v>11</v>
      </c>
      <c r="B52" s="115" t="s">
        <v>12</v>
      </c>
      <c r="C52" s="116">
        <v>2562</v>
      </c>
      <c r="D52" s="117" t="s">
        <v>621</v>
      </c>
      <c r="E52" t="s">
        <v>2175</v>
      </c>
      <c r="F52">
        <v>334122.95</v>
      </c>
      <c r="G52">
        <v>156265.16</v>
      </c>
      <c r="H52">
        <v>114020.17</v>
      </c>
      <c r="I52">
        <v>777500.96</v>
      </c>
      <c r="J52">
        <v>466932.04</v>
      </c>
      <c r="M52">
        <v>50325.5</v>
      </c>
      <c r="S52">
        <v>-371965.77</v>
      </c>
      <c r="T52">
        <v>1936400.69</v>
      </c>
      <c r="V52">
        <v>1916976.86</v>
      </c>
      <c r="Z52">
        <v>792200</v>
      </c>
      <c r="AB52">
        <v>1117300</v>
      </c>
      <c r="AD52">
        <v>14984</v>
      </c>
      <c r="AE52">
        <v>1217487.3999999999</v>
      </c>
      <c r="AF52">
        <v>125324.6</v>
      </c>
      <c r="AL52" s="123">
        <f t="shared" si="5"/>
        <v>604408.28</v>
      </c>
      <c r="AM52" s="129">
        <f t="shared" si="6"/>
        <v>50325.5</v>
      </c>
      <c r="AN52" s="142">
        <f t="shared" si="7"/>
        <v>554082.78</v>
      </c>
      <c r="AO52" s="143">
        <f t="shared" si="8"/>
        <v>2709176.8600000003</v>
      </c>
      <c r="AP52" s="143">
        <f t="shared" si="9"/>
        <v>2475096</v>
      </c>
      <c r="AQ52" s="125">
        <f t="shared" si="4"/>
        <v>234080.86000000034</v>
      </c>
    </row>
    <row r="53" spans="1:43" s="133" customFormat="1" ht="14.4" thickBot="1" x14ac:dyDescent="0.3">
      <c r="A53" s="118" t="s">
        <v>11</v>
      </c>
      <c r="B53" s="118" t="s">
        <v>12</v>
      </c>
      <c r="C53" s="119">
        <v>7114</v>
      </c>
      <c r="D53" s="120" t="s">
        <v>622</v>
      </c>
      <c r="E53" t="s">
        <v>2176</v>
      </c>
      <c r="F53">
        <v>2055325.74</v>
      </c>
      <c r="G53">
        <v>133600</v>
      </c>
      <c r="H53">
        <v>574025.34</v>
      </c>
      <c r="I53">
        <v>-6855.95</v>
      </c>
      <c r="J53">
        <v>307426.05</v>
      </c>
      <c r="K53"/>
      <c r="L53">
        <v>3000</v>
      </c>
      <c r="M53">
        <v>147351.45000000001</v>
      </c>
      <c r="N53"/>
      <c r="O53">
        <v>1751.99</v>
      </c>
      <c r="P53"/>
      <c r="Q53"/>
      <c r="R53">
        <v>560218.99</v>
      </c>
      <c r="S53">
        <v>-503376.91</v>
      </c>
      <c r="T53">
        <v>1262941.0900000001</v>
      </c>
      <c r="U53"/>
      <c r="V53">
        <v>3227029.15</v>
      </c>
      <c r="W53">
        <v>854734</v>
      </c>
      <c r="X53">
        <v>2707.33</v>
      </c>
      <c r="Y53"/>
      <c r="Z53">
        <v>2968100</v>
      </c>
      <c r="AA53">
        <v>221600</v>
      </c>
      <c r="AB53">
        <v>3678561.96</v>
      </c>
      <c r="AC53">
        <v>16150</v>
      </c>
      <c r="AD53"/>
      <c r="AE53">
        <v>1952176.71</v>
      </c>
      <c r="AF53">
        <v>25647.24</v>
      </c>
      <c r="AG53"/>
      <c r="AH53"/>
      <c r="AI53"/>
      <c r="AJ53">
        <v>10000</v>
      </c>
      <c r="AK53"/>
      <c r="AL53" s="123">
        <f t="shared" si="5"/>
        <v>2762951.08</v>
      </c>
      <c r="AM53" s="129">
        <f t="shared" si="6"/>
        <v>152103.44</v>
      </c>
      <c r="AN53" s="142">
        <f t="shared" si="7"/>
        <v>2610847.64</v>
      </c>
      <c r="AO53" s="143">
        <f t="shared" si="8"/>
        <v>7274170.4800000004</v>
      </c>
      <c r="AP53" s="143">
        <f t="shared" si="9"/>
        <v>5682535.9100000001</v>
      </c>
      <c r="AQ53" s="125">
        <f t="shared" si="4"/>
        <v>1591634.5700000003</v>
      </c>
    </row>
    <row r="54" spans="1:43" ht="14.4" thickBot="1" x14ac:dyDescent="0.3">
      <c r="A54" s="115" t="s">
        <v>11</v>
      </c>
      <c r="B54" s="115" t="s">
        <v>12</v>
      </c>
      <c r="C54" s="116">
        <v>6804</v>
      </c>
      <c r="D54" s="117" t="s">
        <v>623</v>
      </c>
      <c r="E54" t="s">
        <v>2177</v>
      </c>
      <c r="F54">
        <v>425970.56</v>
      </c>
      <c r="G54">
        <v>185711.49</v>
      </c>
      <c r="H54">
        <v>83498.62</v>
      </c>
      <c r="I54">
        <v>146342.74</v>
      </c>
      <c r="J54">
        <v>610606.86</v>
      </c>
      <c r="L54">
        <v>3500</v>
      </c>
      <c r="M54">
        <v>149907</v>
      </c>
      <c r="O54">
        <v>2162</v>
      </c>
      <c r="S54">
        <v>-634023.07999999996</v>
      </c>
      <c r="T54">
        <v>1603718.32</v>
      </c>
      <c r="V54">
        <v>1549645.8</v>
      </c>
      <c r="W54">
        <v>304998</v>
      </c>
      <c r="X54">
        <v>575.24</v>
      </c>
      <c r="AA54">
        <v>2402330</v>
      </c>
      <c r="AB54">
        <v>2853103</v>
      </c>
      <c r="AD54">
        <v>46988</v>
      </c>
      <c r="AE54">
        <v>945122.01</v>
      </c>
      <c r="AF54">
        <v>85470</v>
      </c>
      <c r="AL54" s="123">
        <f t="shared" si="5"/>
        <v>695180.67</v>
      </c>
      <c r="AM54" s="129">
        <f t="shared" si="6"/>
        <v>155569</v>
      </c>
      <c r="AN54" s="142">
        <f t="shared" si="7"/>
        <v>539611.67000000004</v>
      </c>
      <c r="AO54" s="143">
        <f t="shared" si="8"/>
        <v>4257549.04</v>
      </c>
      <c r="AP54" s="143">
        <f t="shared" si="9"/>
        <v>3930683.01</v>
      </c>
      <c r="AQ54" s="125">
        <f t="shared" si="4"/>
        <v>326866.03000000026</v>
      </c>
    </row>
    <row r="55" spans="1:43" s="133" customFormat="1" ht="14.4" thickBot="1" x14ac:dyDescent="0.3">
      <c r="A55" s="118" t="s">
        <v>11</v>
      </c>
      <c r="B55" s="118" t="s">
        <v>12</v>
      </c>
      <c r="C55" s="119">
        <v>3739</v>
      </c>
      <c r="D55" s="120" t="s">
        <v>624</v>
      </c>
      <c r="E55" t="s">
        <v>2178</v>
      </c>
      <c r="F55">
        <v>1023697.79</v>
      </c>
      <c r="G55">
        <v>346368.66</v>
      </c>
      <c r="H55">
        <v>633717.11</v>
      </c>
      <c r="I55">
        <v>-125871.38</v>
      </c>
      <c r="J55">
        <v>256238.62</v>
      </c>
      <c r="K55"/>
      <c r="L55"/>
      <c r="M55">
        <v>100552.5</v>
      </c>
      <c r="N55"/>
      <c r="O55">
        <v>0</v>
      </c>
      <c r="P55"/>
      <c r="Q55">
        <v>99034</v>
      </c>
      <c r="R55"/>
      <c r="S55">
        <v>-1788289.16</v>
      </c>
      <c r="T55">
        <v>2378594.3199999998</v>
      </c>
      <c r="U55"/>
      <c r="V55">
        <v>2250148.36</v>
      </c>
      <c r="W55">
        <v>753100</v>
      </c>
      <c r="X55">
        <v>1340.09</v>
      </c>
      <c r="Y55"/>
      <c r="Z55">
        <v>1690674.5</v>
      </c>
      <c r="AA55"/>
      <c r="AB55">
        <v>2045395.5</v>
      </c>
      <c r="AC55">
        <v>12722</v>
      </c>
      <c r="AD55">
        <v>4760</v>
      </c>
      <c r="AE55">
        <v>1119342.6100000001</v>
      </c>
      <c r="AF55">
        <v>118353.7</v>
      </c>
      <c r="AG55">
        <v>50430</v>
      </c>
      <c r="AH55"/>
      <c r="AI55"/>
      <c r="AJ55"/>
      <c r="AK55"/>
      <c r="AL55" s="123">
        <f t="shared" si="5"/>
        <v>2003783.56</v>
      </c>
      <c r="AM55" s="129">
        <f t="shared" si="6"/>
        <v>100552.5</v>
      </c>
      <c r="AN55" s="142">
        <f t="shared" si="7"/>
        <v>1903231.06</v>
      </c>
      <c r="AO55" s="143">
        <f t="shared" si="8"/>
        <v>4695262.9499999993</v>
      </c>
      <c r="AP55" s="143">
        <f t="shared" si="9"/>
        <v>3351003.8100000005</v>
      </c>
      <c r="AQ55" s="125">
        <f t="shared" si="4"/>
        <v>1344259.1399999987</v>
      </c>
    </row>
    <row r="56" spans="1:43" s="133" customFormat="1" ht="14.4" thickBot="1" x14ac:dyDescent="0.3">
      <c r="A56" s="118" t="s">
        <v>11</v>
      </c>
      <c r="B56" s="118" t="s">
        <v>12</v>
      </c>
      <c r="C56" s="119">
        <v>2743</v>
      </c>
      <c r="D56" s="120" t="s">
        <v>625</v>
      </c>
      <c r="E56" t="s">
        <v>2179</v>
      </c>
      <c r="F56">
        <v>355720.49</v>
      </c>
      <c r="G56">
        <v>146729.76</v>
      </c>
      <c r="H56">
        <v>534673.71</v>
      </c>
      <c r="I56">
        <v>1497939.96</v>
      </c>
      <c r="J56">
        <v>221907.12</v>
      </c>
      <c r="K56"/>
      <c r="L56">
        <v>15000</v>
      </c>
      <c r="M56">
        <v>227506.51</v>
      </c>
      <c r="N56">
        <v>5095</v>
      </c>
      <c r="O56">
        <v>943</v>
      </c>
      <c r="P56"/>
      <c r="Q56">
        <v>5820</v>
      </c>
      <c r="R56"/>
      <c r="S56">
        <v>-2466118.14</v>
      </c>
      <c r="T56">
        <v>4446748.38</v>
      </c>
      <c r="U56"/>
      <c r="V56">
        <v>997484.54</v>
      </c>
      <c r="W56">
        <v>687768</v>
      </c>
      <c r="X56">
        <v>557.23</v>
      </c>
      <c r="Y56"/>
      <c r="Z56">
        <v>2031785</v>
      </c>
      <c r="AA56">
        <v>62150</v>
      </c>
      <c r="AB56">
        <v>2355563</v>
      </c>
      <c r="AC56">
        <v>6660</v>
      </c>
      <c r="AD56"/>
      <c r="AE56">
        <v>845266.94</v>
      </c>
      <c r="AF56">
        <v>46500</v>
      </c>
      <c r="AG56"/>
      <c r="AH56"/>
      <c r="AI56"/>
      <c r="AJ56">
        <v>3778.54</v>
      </c>
      <c r="AK56"/>
      <c r="AL56" s="123">
        <f t="shared" si="5"/>
        <v>1037123.96</v>
      </c>
      <c r="AM56" s="129">
        <f t="shared" si="6"/>
        <v>248544.51</v>
      </c>
      <c r="AN56" s="142">
        <f t="shared" si="7"/>
        <v>788579.45</v>
      </c>
      <c r="AO56" s="143">
        <f t="shared" si="8"/>
        <v>3779744.77</v>
      </c>
      <c r="AP56" s="143">
        <f t="shared" si="9"/>
        <v>3257768.48</v>
      </c>
      <c r="AQ56" s="125">
        <f t="shared" si="4"/>
        <v>521976.29000000004</v>
      </c>
    </row>
    <row r="57" spans="1:43" ht="14.4" thickBot="1" x14ac:dyDescent="0.3">
      <c r="A57" s="115" t="s">
        <v>13</v>
      </c>
      <c r="B57" s="115" t="s">
        <v>14</v>
      </c>
      <c r="C57" s="116">
        <v>4721</v>
      </c>
      <c r="D57" s="117" t="s">
        <v>626</v>
      </c>
      <c r="E57" t="s">
        <v>2180</v>
      </c>
      <c r="F57">
        <v>2726476.63</v>
      </c>
      <c r="G57">
        <v>809083.65</v>
      </c>
      <c r="H57">
        <v>158868.9</v>
      </c>
      <c r="I57">
        <v>717504.06</v>
      </c>
      <c r="J57">
        <v>753335.63</v>
      </c>
      <c r="L57">
        <v>8590.7000000000007</v>
      </c>
      <c r="M57">
        <v>295035.81</v>
      </c>
      <c r="O57">
        <v>7993.03</v>
      </c>
      <c r="Q57">
        <v>1083704</v>
      </c>
      <c r="S57">
        <v>3477828.38</v>
      </c>
      <c r="T57">
        <v>2222830.41</v>
      </c>
      <c r="V57">
        <v>2487864.3199999998</v>
      </c>
      <c r="W57">
        <v>205755</v>
      </c>
      <c r="X57">
        <v>6920.8</v>
      </c>
      <c r="Z57">
        <v>832580</v>
      </c>
      <c r="AA57">
        <v>34500</v>
      </c>
      <c r="AB57">
        <v>1991813.64</v>
      </c>
      <c r="AC57">
        <v>16222</v>
      </c>
      <c r="AE57">
        <v>2729170.89</v>
      </c>
      <c r="AF57">
        <v>282627.05</v>
      </c>
      <c r="AJ57">
        <v>478500</v>
      </c>
      <c r="AL57" s="123">
        <f t="shared" si="5"/>
        <v>3694429.1799999997</v>
      </c>
      <c r="AM57" s="129">
        <f t="shared" si="6"/>
        <v>311619.54000000004</v>
      </c>
      <c r="AN57" s="142">
        <f t="shared" si="7"/>
        <v>3382809.6399999997</v>
      </c>
      <c r="AO57" s="143">
        <f t="shared" si="8"/>
        <v>3567620.1199999996</v>
      </c>
      <c r="AP57" s="143">
        <f t="shared" si="9"/>
        <v>5498333.5800000001</v>
      </c>
      <c r="AQ57" s="125">
        <f t="shared" si="4"/>
        <v>-1930713.4600000004</v>
      </c>
    </row>
    <row r="58" spans="1:43" ht="14.4" thickBot="1" x14ac:dyDescent="0.3">
      <c r="A58" s="115" t="s">
        <v>13</v>
      </c>
      <c r="B58" s="115" t="s">
        <v>14</v>
      </c>
      <c r="C58" s="149">
        <v>8384</v>
      </c>
      <c r="D58" s="150" t="s">
        <v>627</v>
      </c>
      <c r="E58" t="s">
        <v>2181</v>
      </c>
      <c r="F58">
        <v>2866118.73</v>
      </c>
      <c r="G58">
        <v>383534.61</v>
      </c>
      <c r="H58">
        <v>99505.29</v>
      </c>
      <c r="I58">
        <v>1916132.56</v>
      </c>
      <c r="J58">
        <v>3644581.47</v>
      </c>
      <c r="K58">
        <v>9900</v>
      </c>
      <c r="L58">
        <v>55500</v>
      </c>
      <c r="M58">
        <v>90730.32</v>
      </c>
      <c r="O58">
        <v>11827.29</v>
      </c>
      <c r="S58">
        <v>1464160.8</v>
      </c>
      <c r="T58">
        <v>7696912.6699999999</v>
      </c>
      <c r="V58">
        <v>3106183.26</v>
      </c>
      <c r="W58">
        <v>2476960</v>
      </c>
      <c r="X58">
        <v>10628.79</v>
      </c>
      <c r="Z58">
        <v>3854410</v>
      </c>
      <c r="AA58">
        <v>180000</v>
      </c>
      <c r="AB58">
        <v>4256686</v>
      </c>
      <c r="AC58">
        <v>273326</v>
      </c>
      <c r="AE58">
        <v>5343709.7699999996</v>
      </c>
      <c r="AF58">
        <v>153818.70000000001</v>
      </c>
      <c r="AL58" s="123">
        <f t="shared" si="5"/>
        <v>3349158.63</v>
      </c>
      <c r="AM58" s="129">
        <f t="shared" si="6"/>
        <v>158057.61000000002</v>
      </c>
      <c r="AN58" s="142">
        <f t="shared" si="7"/>
        <v>3191101.02</v>
      </c>
      <c r="AO58" s="143">
        <f t="shared" si="8"/>
        <v>9628182.0500000007</v>
      </c>
      <c r="AP58" s="143">
        <f t="shared" si="9"/>
        <v>10027540.469999999</v>
      </c>
      <c r="AQ58" s="125">
        <f t="shared" si="4"/>
        <v>-399358.41999999806</v>
      </c>
    </row>
    <row r="59" spans="1:43" ht="14.4" thickBot="1" x14ac:dyDescent="0.3">
      <c r="A59" s="115" t="s">
        <v>13</v>
      </c>
      <c r="B59" s="115" t="s">
        <v>14</v>
      </c>
      <c r="C59" s="149">
        <v>4586</v>
      </c>
      <c r="D59" s="150" t="s">
        <v>628</v>
      </c>
      <c r="E59" t="s">
        <v>2182</v>
      </c>
      <c r="F59">
        <v>2064811.55</v>
      </c>
      <c r="G59">
        <v>863646.39</v>
      </c>
      <c r="H59">
        <v>702201.31</v>
      </c>
      <c r="I59">
        <v>192925.62</v>
      </c>
      <c r="J59">
        <v>777240.27</v>
      </c>
      <c r="M59">
        <v>563225.06000000006</v>
      </c>
      <c r="O59">
        <v>350</v>
      </c>
      <c r="S59">
        <v>2155633.0699999998</v>
      </c>
      <c r="T59">
        <v>2082375.6799999999</v>
      </c>
      <c r="V59">
        <v>1431593.54</v>
      </c>
      <c r="W59">
        <v>306630</v>
      </c>
      <c r="X59">
        <v>5997.99</v>
      </c>
      <c r="Z59">
        <v>656115</v>
      </c>
      <c r="AB59">
        <v>1225419</v>
      </c>
      <c r="AC59">
        <v>5242</v>
      </c>
      <c r="AE59">
        <v>1155023.46</v>
      </c>
      <c r="AF59">
        <v>215410.74</v>
      </c>
      <c r="AL59" s="123">
        <f t="shared" si="5"/>
        <v>3630659.25</v>
      </c>
      <c r="AM59" s="129">
        <f t="shared" si="6"/>
        <v>563575.06000000006</v>
      </c>
      <c r="AN59" s="142">
        <f t="shared" si="7"/>
        <v>3067084.19</v>
      </c>
      <c r="AO59" s="143">
        <f t="shared" si="8"/>
        <v>2400336.5300000003</v>
      </c>
      <c r="AP59" s="143">
        <f t="shared" si="9"/>
        <v>2601095.2000000002</v>
      </c>
      <c r="AQ59" s="125">
        <f t="shared" si="4"/>
        <v>-200758.66999999993</v>
      </c>
    </row>
    <row r="60" spans="1:43" ht="14.4" thickBot="1" x14ac:dyDescent="0.3">
      <c r="A60" s="115" t="s">
        <v>13</v>
      </c>
      <c r="B60" s="115" t="s">
        <v>14</v>
      </c>
      <c r="C60" s="149">
        <v>3004</v>
      </c>
      <c r="D60" s="150" t="s">
        <v>629</v>
      </c>
      <c r="E60" t="s">
        <v>2183</v>
      </c>
      <c r="F60">
        <v>573392.81999999995</v>
      </c>
      <c r="G60">
        <v>313604.59000000003</v>
      </c>
      <c r="H60">
        <v>91778.82</v>
      </c>
      <c r="I60">
        <v>3856</v>
      </c>
      <c r="J60">
        <v>1032925.08</v>
      </c>
      <c r="L60">
        <v>5500</v>
      </c>
      <c r="M60">
        <v>44975.48</v>
      </c>
      <c r="O60">
        <v>2021.11</v>
      </c>
      <c r="R60">
        <v>1121351.25</v>
      </c>
      <c r="S60">
        <v>166172.76</v>
      </c>
      <c r="T60">
        <v>817347.69</v>
      </c>
      <c r="V60">
        <v>1285639.71</v>
      </c>
      <c r="W60">
        <v>308840</v>
      </c>
      <c r="X60">
        <v>1767.39</v>
      </c>
      <c r="Z60">
        <v>1787900</v>
      </c>
      <c r="AA60">
        <v>114100</v>
      </c>
      <c r="AB60">
        <v>2103119</v>
      </c>
      <c r="AC60">
        <v>5642</v>
      </c>
      <c r="AE60">
        <v>1240168.31</v>
      </c>
      <c r="AF60">
        <v>290528.77</v>
      </c>
      <c r="AI60">
        <v>600</v>
      </c>
      <c r="AL60" s="123">
        <f t="shared" si="5"/>
        <v>978776.23</v>
      </c>
      <c r="AM60" s="129">
        <f t="shared" si="6"/>
        <v>52496.590000000004</v>
      </c>
      <c r="AN60" s="142">
        <f t="shared" si="7"/>
        <v>926279.64</v>
      </c>
      <c r="AO60" s="143">
        <f t="shared" si="8"/>
        <v>3498247.0999999996</v>
      </c>
      <c r="AP60" s="143">
        <f t="shared" si="9"/>
        <v>3640058.08</v>
      </c>
      <c r="AQ60" s="125">
        <f t="shared" si="4"/>
        <v>-141810.98000000045</v>
      </c>
    </row>
    <row r="61" spans="1:43" ht="14.4" thickBot="1" x14ac:dyDescent="0.3">
      <c r="A61" s="115" t="s">
        <v>13</v>
      </c>
      <c r="B61" s="115" t="s">
        <v>14</v>
      </c>
      <c r="C61" s="149">
        <v>7236</v>
      </c>
      <c r="D61" s="150" t="s">
        <v>630</v>
      </c>
      <c r="E61" t="s">
        <v>2184</v>
      </c>
      <c r="F61">
        <v>1837741.35</v>
      </c>
      <c r="G61">
        <v>847065.49</v>
      </c>
      <c r="H61">
        <v>93691</v>
      </c>
      <c r="I61">
        <v>58788.98</v>
      </c>
      <c r="J61">
        <v>649308.49</v>
      </c>
      <c r="L61">
        <v>4754</v>
      </c>
      <c r="M61">
        <v>52271.44</v>
      </c>
      <c r="O61">
        <v>6468.71</v>
      </c>
      <c r="S61">
        <v>2148031.5299999998</v>
      </c>
      <c r="T61">
        <v>1799262.21</v>
      </c>
      <c r="V61">
        <v>2053799.8</v>
      </c>
      <c r="W61">
        <v>553437</v>
      </c>
      <c r="X61">
        <v>4391.79</v>
      </c>
      <c r="Z61">
        <v>1527160</v>
      </c>
      <c r="AA61">
        <v>192000</v>
      </c>
      <c r="AB61">
        <v>2253940.2799999998</v>
      </c>
      <c r="AC61">
        <v>10400</v>
      </c>
      <c r="AD61">
        <v>9194</v>
      </c>
      <c r="AE61">
        <v>2353653.59</v>
      </c>
      <c r="AF61">
        <v>119793.3</v>
      </c>
      <c r="AJ61">
        <v>108000</v>
      </c>
      <c r="AL61" s="123">
        <f t="shared" si="5"/>
        <v>2778497.84</v>
      </c>
      <c r="AM61" s="129">
        <f t="shared" si="6"/>
        <v>63494.15</v>
      </c>
      <c r="AN61" s="142">
        <f t="shared" si="7"/>
        <v>2715003.69</v>
      </c>
      <c r="AO61" s="143">
        <f t="shared" si="8"/>
        <v>4330788.59</v>
      </c>
      <c r="AP61" s="143">
        <f t="shared" si="9"/>
        <v>4854981.169999999</v>
      </c>
      <c r="AQ61" s="125">
        <f t="shared" si="4"/>
        <v>-524192.57999999914</v>
      </c>
    </row>
    <row r="62" spans="1:43" ht="14.4" thickBot="1" x14ac:dyDescent="0.3">
      <c r="A62" s="115" t="s">
        <v>13</v>
      </c>
      <c r="B62" s="115" t="s">
        <v>14</v>
      </c>
      <c r="C62" s="149">
        <v>5706</v>
      </c>
      <c r="D62" s="150" t="s">
        <v>631</v>
      </c>
      <c r="E62" t="s">
        <v>2185</v>
      </c>
      <c r="F62">
        <v>1257715.8700000001</v>
      </c>
      <c r="G62">
        <v>3166085.55</v>
      </c>
      <c r="H62">
        <v>206775.32</v>
      </c>
      <c r="I62">
        <v>300653.99</v>
      </c>
      <c r="J62">
        <v>1118120.8799999999</v>
      </c>
      <c r="L62">
        <v>16500</v>
      </c>
      <c r="M62">
        <v>312389.5</v>
      </c>
      <c r="O62">
        <v>7642.16</v>
      </c>
      <c r="S62">
        <v>1438043.64</v>
      </c>
      <c r="T62">
        <v>2590732.39</v>
      </c>
      <c r="V62">
        <v>3459883.03</v>
      </c>
      <c r="W62">
        <v>770283</v>
      </c>
      <c r="X62">
        <v>2568.04</v>
      </c>
      <c r="Z62">
        <v>2529590</v>
      </c>
      <c r="AB62">
        <v>2855217</v>
      </c>
      <c r="AC62">
        <v>9374.92</v>
      </c>
      <c r="AE62">
        <v>2165889.0299999998</v>
      </c>
      <c r="AF62">
        <v>47799.199999999997</v>
      </c>
      <c r="AL62" s="123">
        <f t="shared" si="5"/>
        <v>4630576.74</v>
      </c>
      <c r="AM62" s="129">
        <f t="shared" si="6"/>
        <v>336531.66</v>
      </c>
      <c r="AN62" s="142">
        <f t="shared" si="7"/>
        <v>4294045.08</v>
      </c>
      <c r="AO62" s="143">
        <f t="shared" si="8"/>
        <v>6762324.0699999994</v>
      </c>
      <c r="AP62" s="143">
        <f t="shared" si="9"/>
        <v>5078280.1499999994</v>
      </c>
      <c r="AQ62" s="125">
        <f t="shared" si="4"/>
        <v>1684043.92</v>
      </c>
    </row>
    <row r="63" spans="1:43" s="146" customFormat="1" ht="14.4" thickBot="1" x14ac:dyDescent="0.3">
      <c r="A63" s="122" t="s">
        <v>13</v>
      </c>
      <c r="B63" s="122" t="s">
        <v>14</v>
      </c>
      <c r="C63" s="151">
        <v>1949</v>
      </c>
      <c r="D63" s="152" t="s">
        <v>632</v>
      </c>
      <c r="E63" t="s">
        <v>2186</v>
      </c>
      <c r="F63">
        <v>2343945.63</v>
      </c>
      <c r="G63">
        <v>16008.53</v>
      </c>
      <c r="H63">
        <v>34088.99</v>
      </c>
      <c r="I63">
        <v>519084.44</v>
      </c>
      <c r="J63">
        <v>1027434.08</v>
      </c>
      <c r="K63"/>
      <c r="L63">
        <v>4900</v>
      </c>
      <c r="M63">
        <v>48741.9</v>
      </c>
      <c r="N63"/>
      <c r="O63">
        <v>3707.58</v>
      </c>
      <c r="P63"/>
      <c r="Q63"/>
      <c r="R63"/>
      <c r="S63">
        <v>731408.64</v>
      </c>
      <c r="T63">
        <v>2642678.98</v>
      </c>
      <c r="U63"/>
      <c r="V63">
        <v>2201174.5099999998</v>
      </c>
      <c r="W63"/>
      <c r="X63">
        <v>4301.87</v>
      </c>
      <c r="Y63"/>
      <c r="Z63">
        <v>1919790</v>
      </c>
      <c r="AA63">
        <v>153600</v>
      </c>
      <c r="AB63">
        <v>2105189</v>
      </c>
      <c r="AC63">
        <v>3490</v>
      </c>
      <c r="AD63">
        <v>6812</v>
      </c>
      <c r="AE63">
        <v>1138052.83</v>
      </c>
      <c r="AF63">
        <v>380164.08</v>
      </c>
      <c r="AG63"/>
      <c r="AH63">
        <v>111033.9</v>
      </c>
      <c r="AI63"/>
      <c r="AJ63">
        <v>25000</v>
      </c>
      <c r="AK63"/>
      <c r="AL63" s="123">
        <f t="shared" si="5"/>
        <v>2394043.15</v>
      </c>
      <c r="AM63" s="129">
        <f t="shared" si="6"/>
        <v>57349.48</v>
      </c>
      <c r="AN63" s="142">
        <f t="shared" si="7"/>
        <v>2336693.67</v>
      </c>
      <c r="AO63" s="143">
        <f t="shared" si="8"/>
        <v>4278866.38</v>
      </c>
      <c r="AP63" s="143">
        <f t="shared" si="9"/>
        <v>3769741.81</v>
      </c>
      <c r="AQ63" s="125">
        <f t="shared" si="4"/>
        <v>509124.56999999983</v>
      </c>
    </row>
    <row r="64" spans="1:43" ht="14.4" thickBot="1" x14ac:dyDescent="0.3">
      <c r="A64" s="115" t="s">
        <v>13</v>
      </c>
      <c r="B64" s="115" t="s">
        <v>14</v>
      </c>
      <c r="C64" s="149">
        <v>3449</v>
      </c>
      <c r="D64" s="150" t="s">
        <v>633</v>
      </c>
      <c r="E64" t="s">
        <v>2187</v>
      </c>
      <c r="F64">
        <v>1561216.96</v>
      </c>
      <c r="G64">
        <v>53982.21</v>
      </c>
      <c r="H64">
        <v>115123.89</v>
      </c>
      <c r="I64">
        <v>343999</v>
      </c>
      <c r="J64">
        <v>1176357.1599999999</v>
      </c>
      <c r="L64">
        <v>3500</v>
      </c>
      <c r="M64">
        <v>196100.26</v>
      </c>
      <c r="O64">
        <v>7092.82</v>
      </c>
      <c r="S64">
        <v>15840</v>
      </c>
      <c r="T64">
        <v>2996104.65</v>
      </c>
      <c r="V64">
        <v>1315928.51</v>
      </c>
      <c r="W64">
        <v>765746</v>
      </c>
      <c r="X64">
        <v>3445.71</v>
      </c>
      <c r="Z64">
        <v>2053305</v>
      </c>
      <c r="AA64">
        <v>193000</v>
      </c>
      <c r="AB64">
        <v>2347818</v>
      </c>
      <c r="AC64">
        <v>5742</v>
      </c>
      <c r="AE64">
        <v>1642493.26</v>
      </c>
      <c r="AF64">
        <v>97210</v>
      </c>
      <c r="AH64">
        <v>206120.47</v>
      </c>
      <c r="AL64" s="123">
        <f t="shared" si="5"/>
        <v>1730323.0599999998</v>
      </c>
      <c r="AM64" s="129">
        <f t="shared" si="6"/>
        <v>206693.08000000002</v>
      </c>
      <c r="AN64" s="142">
        <f t="shared" si="7"/>
        <v>1523629.9799999997</v>
      </c>
      <c r="AO64" s="143">
        <f t="shared" si="8"/>
        <v>4331425.22</v>
      </c>
      <c r="AP64" s="143">
        <f t="shared" si="9"/>
        <v>4299383.7299999995</v>
      </c>
      <c r="AQ64" s="125">
        <f t="shared" si="4"/>
        <v>32041.490000000224</v>
      </c>
    </row>
    <row r="65" spans="1:43" ht="14.4" thickBot="1" x14ac:dyDescent="0.3">
      <c r="A65" s="115" t="s">
        <v>13</v>
      </c>
      <c r="B65" s="115" t="s">
        <v>14</v>
      </c>
      <c r="C65" s="149">
        <v>4604</v>
      </c>
      <c r="D65" s="150" t="s">
        <v>634</v>
      </c>
      <c r="E65" t="s">
        <v>2188</v>
      </c>
      <c r="F65">
        <v>831477.38</v>
      </c>
      <c r="G65">
        <v>33301.339999999997</v>
      </c>
      <c r="H65">
        <v>155696.51999999999</v>
      </c>
      <c r="I65">
        <v>1026575.01</v>
      </c>
      <c r="J65">
        <v>814889.02</v>
      </c>
      <c r="L65">
        <v>680</v>
      </c>
      <c r="M65">
        <v>174818.36</v>
      </c>
      <c r="O65">
        <v>12468.91</v>
      </c>
      <c r="S65">
        <v>-808967.66</v>
      </c>
      <c r="T65">
        <v>3470807.24</v>
      </c>
      <c r="V65">
        <v>1320191.6299999999</v>
      </c>
      <c r="W65">
        <v>107847</v>
      </c>
      <c r="X65">
        <v>1651.84</v>
      </c>
      <c r="Z65">
        <v>1719885</v>
      </c>
      <c r="AA65">
        <v>291584.5</v>
      </c>
      <c r="AB65">
        <v>2261320</v>
      </c>
      <c r="AE65">
        <v>1109347.55</v>
      </c>
      <c r="AF65">
        <v>58360</v>
      </c>
      <c r="AL65" s="123">
        <f t="shared" si="5"/>
        <v>1020475.24</v>
      </c>
      <c r="AM65" s="129">
        <f t="shared" si="6"/>
        <v>187967.27</v>
      </c>
      <c r="AN65" s="142">
        <f t="shared" si="7"/>
        <v>832507.97</v>
      </c>
      <c r="AO65" s="143">
        <f t="shared" si="8"/>
        <v>3441159.9699999997</v>
      </c>
      <c r="AP65" s="143">
        <f t="shared" si="9"/>
        <v>3429027.55</v>
      </c>
      <c r="AQ65" s="125">
        <f t="shared" si="4"/>
        <v>12132.419999999925</v>
      </c>
    </row>
    <row r="66" spans="1:43" ht="14.4" thickBot="1" x14ac:dyDescent="0.3">
      <c r="A66" s="115" t="s">
        <v>13</v>
      </c>
      <c r="B66" s="115" t="s">
        <v>14</v>
      </c>
      <c r="C66" s="149">
        <v>2993</v>
      </c>
      <c r="D66" s="150" t="s">
        <v>635</v>
      </c>
      <c r="E66" t="s">
        <v>2189</v>
      </c>
      <c r="F66">
        <v>1097699.0900000001</v>
      </c>
      <c r="G66">
        <v>1805250.49</v>
      </c>
      <c r="H66">
        <v>90299.35</v>
      </c>
      <c r="I66">
        <v>106006.56</v>
      </c>
      <c r="J66">
        <v>1276868.8700000001</v>
      </c>
      <c r="L66">
        <v>107990</v>
      </c>
      <c r="M66">
        <v>106382.04</v>
      </c>
      <c r="O66">
        <v>7564.04</v>
      </c>
      <c r="Q66">
        <v>1277294</v>
      </c>
      <c r="R66">
        <v>1000</v>
      </c>
      <c r="S66">
        <v>2026628.6</v>
      </c>
      <c r="T66">
        <v>1569595.32</v>
      </c>
      <c r="V66">
        <v>1461528.54</v>
      </c>
      <c r="W66">
        <v>157100</v>
      </c>
      <c r="X66">
        <v>746.54</v>
      </c>
      <c r="Z66">
        <v>723135</v>
      </c>
      <c r="AA66">
        <v>500</v>
      </c>
      <c r="AB66">
        <v>1291012</v>
      </c>
      <c r="AC66">
        <v>7000</v>
      </c>
      <c r="AE66">
        <v>1556827.84</v>
      </c>
      <c r="AF66">
        <v>190179.88</v>
      </c>
      <c r="AJ66">
        <v>18320</v>
      </c>
      <c r="AL66" s="123">
        <f t="shared" si="5"/>
        <v>2993248.93</v>
      </c>
      <c r="AM66" s="129">
        <f t="shared" si="6"/>
        <v>221936.08</v>
      </c>
      <c r="AN66" s="142">
        <f t="shared" si="7"/>
        <v>2771312.85</v>
      </c>
      <c r="AO66" s="143">
        <f t="shared" si="8"/>
        <v>2343010.08</v>
      </c>
      <c r="AP66" s="143">
        <f t="shared" si="9"/>
        <v>3063339.7199999997</v>
      </c>
      <c r="AQ66" s="125">
        <f t="shared" ref="AQ66:AQ129" si="10">AO66-AP66</f>
        <v>-720329.63999999966</v>
      </c>
    </row>
    <row r="67" spans="1:43" ht="14.4" thickBot="1" x14ac:dyDescent="0.3">
      <c r="A67" s="115" t="s">
        <v>13</v>
      </c>
      <c r="B67" s="115" t="s">
        <v>14</v>
      </c>
      <c r="C67" s="149">
        <v>4393</v>
      </c>
      <c r="D67" s="150" t="s">
        <v>636</v>
      </c>
      <c r="E67" t="s">
        <v>2190</v>
      </c>
      <c r="F67">
        <v>1103059.81</v>
      </c>
      <c r="G67">
        <v>645867.99</v>
      </c>
      <c r="H67">
        <v>758942.68</v>
      </c>
      <c r="I67">
        <v>585037.48</v>
      </c>
      <c r="J67">
        <v>828299.38</v>
      </c>
      <c r="L67">
        <v>21930</v>
      </c>
      <c r="M67">
        <v>135607.37</v>
      </c>
      <c r="O67">
        <v>3971.47</v>
      </c>
      <c r="Q67">
        <v>883765.7</v>
      </c>
      <c r="S67">
        <v>2367289.0699999998</v>
      </c>
      <c r="T67">
        <v>934454.85</v>
      </c>
      <c r="V67">
        <v>1503814.72</v>
      </c>
      <c r="Z67">
        <v>1731660</v>
      </c>
      <c r="AA67">
        <v>295127.84999999998</v>
      </c>
      <c r="AB67">
        <v>2175658</v>
      </c>
      <c r="AC67">
        <v>4060</v>
      </c>
      <c r="AE67">
        <v>1769071.55</v>
      </c>
      <c r="AF67">
        <v>7624.14</v>
      </c>
      <c r="AL67" s="123">
        <f t="shared" si="5"/>
        <v>2507870.48</v>
      </c>
      <c r="AM67" s="129">
        <f t="shared" si="6"/>
        <v>161508.84</v>
      </c>
      <c r="AN67" s="142">
        <f t="shared" si="7"/>
        <v>2346361.64</v>
      </c>
      <c r="AO67" s="143">
        <f t="shared" si="8"/>
        <v>3530602.57</v>
      </c>
      <c r="AP67" s="143">
        <f t="shared" si="9"/>
        <v>3956413.69</v>
      </c>
      <c r="AQ67" s="125">
        <f t="shared" si="10"/>
        <v>-425811.12000000011</v>
      </c>
    </row>
    <row r="68" spans="1:43" ht="14.4" thickBot="1" x14ac:dyDescent="0.3">
      <c r="A68" s="115" t="s">
        <v>13</v>
      </c>
      <c r="B68" s="115" t="s">
        <v>14</v>
      </c>
      <c r="C68" s="149">
        <v>2760</v>
      </c>
      <c r="D68" s="150" t="s">
        <v>637</v>
      </c>
      <c r="E68" t="s">
        <v>2191</v>
      </c>
      <c r="F68">
        <v>604212.61</v>
      </c>
      <c r="G68">
        <v>1124857.18</v>
      </c>
      <c r="H68">
        <v>111137.07</v>
      </c>
      <c r="I68">
        <v>2055.5700000000002</v>
      </c>
      <c r="J68">
        <v>1113165.79</v>
      </c>
      <c r="L68">
        <v>2500</v>
      </c>
      <c r="M68">
        <v>35880</v>
      </c>
      <c r="O68">
        <v>4392.6499999999996</v>
      </c>
      <c r="Q68">
        <v>353828</v>
      </c>
      <c r="S68">
        <v>921518.57</v>
      </c>
      <c r="T68">
        <v>1881601.57</v>
      </c>
      <c r="V68">
        <v>1792650.28</v>
      </c>
      <c r="X68">
        <v>2589.79</v>
      </c>
      <c r="Z68">
        <v>1454704.03</v>
      </c>
      <c r="AA68">
        <v>163000</v>
      </c>
      <c r="AB68">
        <v>1873805.03</v>
      </c>
      <c r="AE68">
        <v>1583086.08</v>
      </c>
      <c r="AF68">
        <v>200345.56</v>
      </c>
      <c r="AL68" s="123">
        <f t="shared" si="5"/>
        <v>1840206.86</v>
      </c>
      <c r="AM68" s="129">
        <f t="shared" si="6"/>
        <v>42772.65</v>
      </c>
      <c r="AN68" s="142">
        <f t="shared" si="7"/>
        <v>1797434.2100000002</v>
      </c>
      <c r="AO68" s="143">
        <f t="shared" si="8"/>
        <v>3412944.1</v>
      </c>
      <c r="AP68" s="143">
        <f t="shared" si="9"/>
        <v>3657236.6700000004</v>
      </c>
      <c r="AQ68" s="125">
        <f t="shared" si="10"/>
        <v>-244292.5700000003</v>
      </c>
    </row>
    <row r="69" spans="1:43" ht="14.4" thickBot="1" x14ac:dyDescent="0.3">
      <c r="A69" s="115" t="s">
        <v>13</v>
      </c>
      <c r="B69" s="115" t="s">
        <v>14</v>
      </c>
      <c r="C69" s="149">
        <v>4335</v>
      </c>
      <c r="D69" s="150" t="s">
        <v>638</v>
      </c>
      <c r="E69" t="s">
        <v>2192</v>
      </c>
      <c r="F69">
        <v>1407549.62</v>
      </c>
      <c r="G69">
        <v>230789.23</v>
      </c>
      <c r="H69">
        <v>44459.64</v>
      </c>
      <c r="I69">
        <v>8</v>
      </c>
      <c r="J69">
        <v>462231.89</v>
      </c>
      <c r="L69">
        <v>5500</v>
      </c>
      <c r="M69">
        <v>66090.69</v>
      </c>
      <c r="O69">
        <v>569</v>
      </c>
      <c r="S69">
        <v>-777739.35</v>
      </c>
      <c r="T69">
        <v>2618687.59</v>
      </c>
      <c r="V69">
        <v>1267170.33</v>
      </c>
      <c r="W69">
        <v>83530</v>
      </c>
      <c r="X69">
        <v>2320.1799999999998</v>
      </c>
      <c r="Z69">
        <v>797200</v>
      </c>
      <c r="AA69">
        <v>93000</v>
      </c>
      <c r="AB69">
        <v>1213439</v>
      </c>
      <c r="AE69">
        <v>618333.43000000005</v>
      </c>
      <c r="AF69">
        <v>174917.63</v>
      </c>
      <c r="AJ69">
        <v>4600</v>
      </c>
      <c r="AL69" s="123">
        <f t="shared" si="5"/>
        <v>1682798.49</v>
      </c>
      <c r="AM69" s="129">
        <f t="shared" si="6"/>
        <v>72159.69</v>
      </c>
      <c r="AN69" s="142">
        <f t="shared" si="7"/>
        <v>1610638.8</v>
      </c>
      <c r="AO69" s="143">
        <f t="shared" si="8"/>
        <v>2243220.5099999998</v>
      </c>
      <c r="AP69" s="143">
        <f t="shared" si="9"/>
        <v>2011290.06</v>
      </c>
      <c r="AQ69" s="125">
        <f t="shared" si="10"/>
        <v>231930.44999999972</v>
      </c>
    </row>
    <row r="70" spans="1:43" ht="14.4" thickBot="1" x14ac:dyDescent="0.3">
      <c r="A70" s="115" t="s">
        <v>13</v>
      </c>
      <c r="B70" s="115" t="s">
        <v>14</v>
      </c>
      <c r="C70" s="149">
        <v>2477</v>
      </c>
      <c r="D70" s="150" t="s">
        <v>639</v>
      </c>
      <c r="E70" t="s">
        <v>2193</v>
      </c>
      <c r="F70">
        <v>234413.32</v>
      </c>
      <c r="G70">
        <v>831108.94</v>
      </c>
      <c r="H70">
        <v>37786.089999999997</v>
      </c>
      <c r="I70">
        <v>6204.18</v>
      </c>
      <c r="J70">
        <v>513234.77</v>
      </c>
      <c r="L70">
        <v>4000</v>
      </c>
      <c r="M70">
        <v>63747.44</v>
      </c>
      <c r="O70">
        <v>2027.56</v>
      </c>
      <c r="Q70">
        <v>634756</v>
      </c>
      <c r="S70">
        <v>-986997.98</v>
      </c>
      <c r="T70">
        <v>2255161.35</v>
      </c>
      <c r="V70">
        <v>1137438.82</v>
      </c>
      <c r="W70">
        <v>350380</v>
      </c>
      <c r="X70">
        <v>1532.97</v>
      </c>
      <c r="Z70">
        <v>1405865</v>
      </c>
      <c r="AA70">
        <v>101900</v>
      </c>
      <c r="AB70">
        <v>1690993</v>
      </c>
      <c r="AE70">
        <v>1434259.11</v>
      </c>
      <c r="AF70">
        <v>221811.75</v>
      </c>
      <c r="AL70" s="123">
        <f t="shared" si="5"/>
        <v>1103308.3500000001</v>
      </c>
      <c r="AM70" s="129">
        <f t="shared" si="6"/>
        <v>69775</v>
      </c>
      <c r="AN70" s="142">
        <f t="shared" si="7"/>
        <v>1033533.3500000001</v>
      </c>
      <c r="AO70" s="143">
        <f t="shared" si="8"/>
        <v>2997116.79</v>
      </c>
      <c r="AP70" s="143">
        <f t="shared" si="9"/>
        <v>3347063.8600000003</v>
      </c>
      <c r="AQ70" s="125">
        <f t="shared" si="10"/>
        <v>-349947.0700000003</v>
      </c>
    </row>
    <row r="71" spans="1:43" ht="14.4" thickBot="1" x14ac:dyDescent="0.3">
      <c r="A71" s="115" t="s">
        <v>13</v>
      </c>
      <c r="B71" s="115" t="s">
        <v>14</v>
      </c>
      <c r="C71" s="149">
        <v>5216</v>
      </c>
      <c r="D71" s="150" t="s">
        <v>640</v>
      </c>
      <c r="E71" t="s">
        <v>2194</v>
      </c>
      <c r="F71">
        <v>1223768.55</v>
      </c>
      <c r="G71">
        <v>2702506.56</v>
      </c>
      <c r="H71">
        <v>125853.1</v>
      </c>
      <c r="I71">
        <v>277025.49</v>
      </c>
      <c r="J71">
        <v>2899157.44</v>
      </c>
      <c r="L71">
        <v>3000</v>
      </c>
      <c r="M71">
        <v>167462.76999999999</v>
      </c>
      <c r="O71">
        <v>11612.26</v>
      </c>
      <c r="Q71">
        <v>1446754</v>
      </c>
      <c r="S71">
        <v>4383097.9000000004</v>
      </c>
      <c r="T71">
        <v>2065017.96</v>
      </c>
      <c r="V71">
        <v>2307167.44</v>
      </c>
      <c r="X71">
        <v>3231.76</v>
      </c>
      <c r="Z71">
        <v>1002020</v>
      </c>
      <c r="AB71">
        <v>2144212</v>
      </c>
      <c r="AE71">
        <v>1903659.75</v>
      </c>
      <c r="AF71">
        <v>113181.2</v>
      </c>
      <c r="AL71" s="123">
        <f t="shared" si="5"/>
        <v>4052128.2100000004</v>
      </c>
      <c r="AM71" s="129">
        <f t="shared" si="6"/>
        <v>182075.03</v>
      </c>
      <c r="AN71" s="142">
        <f t="shared" si="7"/>
        <v>3870053.1800000006</v>
      </c>
      <c r="AO71" s="143">
        <f t="shared" si="8"/>
        <v>3312419.1999999997</v>
      </c>
      <c r="AP71" s="143">
        <f t="shared" si="9"/>
        <v>4161052.95</v>
      </c>
      <c r="AQ71" s="125">
        <f t="shared" si="10"/>
        <v>-848633.75000000047</v>
      </c>
    </row>
    <row r="72" spans="1:43" s="123" customFormat="1" ht="14.4" thickBot="1" x14ac:dyDescent="0.3">
      <c r="A72" s="115" t="s">
        <v>13</v>
      </c>
      <c r="B72" s="115" t="s">
        <v>14</v>
      </c>
      <c r="C72" s="149">
        <v>5544</v>
      </c>
      <c r="D72" s="150" t="s">
        <v>641</v>
      </c>
      <c r="E72" t="s">
        <v>2195</v>
      </c>
      <c r="F72">
        <v>1989967.23</v>
      </c>
      <c r="G72">
        <v>992650.98</v>
      </c>
      <c r="H72">
        <v>477414.38</v>
      </c>
      <c r="I72">
        <v>291664.8</v>
      </c>
      <c r="J72">
        <v>937818.84</v>
      </c>
      <c r="K72"/>
      <c r="L72">
        <v>10499.9</v>
      </c>
      <c r="M72">
        <v>381416.49</v>
      </c>
      <c r="N72"/>
      <c r="O72">
        <v>9612.43</v>
      </c>
      <c r="P72"/>
      <c r="Q72">
        <v>62400.01</v>
      </c>
      <c r="R72"/>
      <c r="S72">
        <v>2725491.93</v>
      </c>
      <c r="T72">
        <v>2127187.88</v>
      </c>
      <c r="U72"/>
      <c r="V72">
        <v>1600812.89</v>
      </c>
      <c r="W72">
        <v>23100</v>
      </c>
      <c r="X72">
        <v>5619.28</v>
      </c>
      <c r="Y72"/>
      <c r="Z72">
        <v>968028.3</v>
      </c>
      <c r="AA72"/>
      <c r="AB72">
        <v>1711949.23</v>
      </c>
      <c r="AC72">
        <v>22496</v>
      </c>
      <c r="AD72"/>
      <c r="AE72">
        <v>1426823.07</v>
      </c>
      <c r="AF72">
        <v>62649.35</v>
      </c>
      <c r="AG72"/>
      <c r="AH72"/>
      <c r="AI72"/>
      <c r="AJ72">
        <v>735.23</v>
      </c>
      <c r="AK72"/>
      <c r="AL72" s="123">
        <f t="shared" si="5"/>
        <v>3460032.59</v>
      </c>
      <c r="AM72" s="129">
        <f t="shared" si="6"/>
        <v>401528.82</v>
      </c>
      <c r="AN72" s="142">
        <f t="shared" si="7"/>
        <v>3058503.77</v>
      </c>
      <c r="AO72" s="143">
        <f t="shared" si="8"/>
        <v>2597560.4699999997</v>
      </c>
      <c r="AP72" s="143">
        <f t="shared" si="9"/>
        <v>3224652.88</v>
      </c>
      <c r="AQ72" s="125">
        <f t="shared" si="10"/>
        <v>-627092.41000000015</v>
      </c>
    </row>
    <row r="73" spans="1:43" ht="14.4" thickBot="1" x14ac:dyDescent="0.3">
      <c r="A73" s="115" t="s">
        <v>13</v>
      </c>
      <c r="B73" s="115" t="s">
        <v>14</v>
      </c>
      <c r="C73" s="149">
        <v>2866</v>
      </c>
      <c r="D73" s="150" t="s">
        <v>642</v>
      </c>
      <c r="E73" t="s">
        <v>2196</v>
      </c>
      <c r="F73">
        <v>1224331.26</v>
      </c>
      <c r="G73">
        <v>513150.7</v>
      </c>
      <c r="H73">
        <v>98630.01</v>
      </c>
      <c r="I73">
        <v>108939.92</v>
      </c>
      <c r="J73">
        <v>341049.55</v>
      </c>
      <c r="L73">
        <v>24300</v>
      </c>
      <c r="M73">
        <v>45478.44</v>
      </c>
      <c r="O73">
        <v>5220.9799999999996</v>
      </c>
      <c r="Q73">
        <v>644084</v>
      </c>
      <c r="S73">
        <v>-1610598.13</v>
      </c>
      <c r="T73">
        <v>3692657.78</v>
      </c>
      <c r="V73">
        <v>994198.27</v>
      </c>
      <c r="W73">
        <v>427022</v>
      </c>
      <c r="X73">
        <v>3542.92</v>
      </c>
      <c r="Z73">
        <v>2403244.2999999998</v>
      </c>
      <c r="AA73">
        <v>144000</v>
      </c>
      <c r="AB73">
        <v>2829750.3</v>
      </c>
      <c r="AE73">
        <v>1332374.24</v>
      </c>
      <c r="AF73">
        <v>324924.58</v>
      </c>
      <c r="AL73" s="123">
        <f t="shared" si="5"/>
        <v>1836111.97</v>
      </c>
      <c r="AM73" s="129">
        <f t="shared" si="6"/>
        <v>74999.42</v>
      </c>
      <c r="AN73" s="142">
        <f t="shared" si="7"/>
        <v>1761112.55</v>
      </c>
      <c r="AO73" s="143">
        <f t="shared" si="8"/>
        <v>3972007.4899999998</v>
      </c>
      <c r="AP73" s="143">
        <f t="shared" si="9"/>
        <v>4487049.12</v>
      </c>
      <c r="AQ73" s="125">
        <f t="shared" si="10"/>
        <v>-515041.63000000035</v>
      </c>
    </row>
    <row r="74" spans="1:43" ht="14.4" thickBot="1" x14ac:dyDescent="0.3">
      <c r="A74" s="115" t="s">
        <v>15</v>
      </c>
      <c r="B74" s="115" t="s">
        <v>16</v>
      </c>
      <c r="C74" s="149">
        <v>3680</v>
      </c>
      <c r="D74" s="150" t="s">
        <v>643</v>
      </c>
      <c r="E74" t="s">
        <v>2197</v>
      </c>
      <c r="F74">
        <v>895761.19</v>
      </c>
      <c r="G74">
        <v>147809</v>
      </c>
      <c r="H74">
        <v>400633.38</v>
      </c>
      <c r="I74">
        <v>1355980.92</v>
      </c>
      <c r="J74">
        <v>496091.26</v>
      </c>
      <c r="M74">
        <v>70763</v>
      </c>
      <c r="O74">
        <v>373.3</v>
      </c>
      <c r="S74">
        <v>742453.58</v>
      </c>
      <c r="T74">
        <v>2241713.0099999998</v>
      </c>
      <c r="V74">
        <v>1749208.93</v>
      </c>
      <c r="W74">
        <v>778730</v>
      </c>
      <c r="X74">
        <v>3095.93</v>
      </c>
      <c r="Z74">
        <v>1289610</v>
      </c>
      <c r="AA74">
        <v>197730</v>
      </c>
      <c r="AB74">
        <v>1936965</v>
      </c>
      <c r="AD74">
        <v>5640</v>
      </c>
      <c r="AE74">
        <v>1489389.29</v>
      </c>
      <c r="AF74">
        <v>345407.71</v>
      </c>
      <c r="AL74" s="123">
        <f t="shared" si="5"/>
        <v>1444203.5699999998</v>
      </c>
      <c r="AM74" s="129">
        <f t="shared" si="6"/>
        <v>71136.3</v>
      </c>
      <c r="AN74" s="142">
        <f t="shared" si="7"/>
        <v>1373067.2699999998</v>
      </c>
      <c r="AO74" s="143">
        <f t="shared" si="8"/>
        <v>4018374.86</v>
      </c>
      <c r="AP74" s="143">
        <f t="shared" si="9"/>
        <v>3777402</v>
      </c>
      <c r="AQ74" s="125">
        <f t="shared" si="10"/>
        <v>240972.85999999987</v>
      </c>
    </row>
    <row r="75" spans="1:43" ht="14.4" thickBot="1" x14ac:dyDescent="0.3">
      <c r="A75" s="115" t="s">
        <v>15</v>
      </c>
      <c r="B75" s="115" t="s">
        <v>16</v>
      </c>
      <c r="C75" s="149">
        <v>5005</v>
      </c>
      <c r="D75" s="150" t="s">
        <v>644</v>
      </c>
      <c r="E75" t="s">
        <v>2198</v>
      </c>
      <c r="F75">
        <v>602376.32999999996</v>
      </c>
      <c r="G75">
        <v>387524</v>
      </c>
      <c r="H75">
        <v>47410.04</v>
      </c>
      <c r="I75">
        <v>465040.26</v>
      </c>
      <c r="J75">
        <v>304506.46000000002</v>
      </c>
      <c r="L75">
        <v>4500</v>
      </c>
      <c r="M75">
        <v>53931.6</v>
      </c>
      <c r="N75">
        <v>162000</v>
      </c>
      <c r="O75">
        <v>32325.13</v>
      </c>
      <c r="Q75">
        <v>444</v>
      </c>
      <c r="S75">
        <v>329073.73</v>
      </c>
      <c r="T75">
        <v>1881918.88</v>
      </c>
      <c r="V75">
        <v>2577381.9300000002</v>
      </c>
      <c r="X75">
        <v>2895.51</v>
      </c>
      <c r="Z75">
        <v>1569890</v>
      </c>
      <c r="AB75">
        <v>1918225</v>
      </c>
      <c r="AC75">
        <v>12740</v>
      </c>
      <c r="AE75">
        <v>2384487.88</v>
      </c>
      <c r="AF75">
        <v>112190.81</v>
      </c>
      <c r="AG75">
        <v>379860</v>
      </c>
      <c r="AL75" s="123">
        <f t="shared" ref="AL75:AL138" si="11">SUM(F75:H75)</f>
        <v>1037310.37</v>
      </c>
      <c r="AM75" s="129">
        <f t="shared" ref="AM75:AM138" si="12">SUM(L75:P75)</f>
        <v>252756.73</v>
      </c>
      <c r="AN75" s="142">
        <f t="shared" ref="AN75:AN138" si="13">AL75-AM75</f>
        <v>784553.64</v>
      </c>
      <c r="AO75" s="143">
        <f t="shared" ref="AO75:AO138" si="14">SUM(U75:AA75)</f>
        <v>4150167.44</v>
      </c>
      <c r="AP75" s="143">
        <f t="shared" ref="AP75:AP138" si="15">SUM(AB75:AK75)</f>
        <v>4807503.6899999995</v>
      </c>
      <c r="AQ75" s="125">
        <f t="shared" si="10"/>
        <v>-657336.24999999953</v>
      </c>
    </row>
    <row r="76" spans="1:43" ht="14.4" thickBot="1" x14ac:dyDescent="0.3">
      <c r="A76" s="115" t="s">
        <v>15</v>
      </c>
      <c r="B76" s="115" t="s">
        <v>16</v>
      </c>
      <c r="C76" s="149">
        <v>3048</v>
      </c>
      <c r="D76" s="150" t="s">
        <v>645</v>
      </c>
      <c r="E76" t="s">
        <v>2199</v>
      </c>
      <c r="F76">
        <v>518826.72</v>
      </c>
      <c r="G76">
        <v>198150.2</v>
      </c>
      <c r="H76">
        <v>63496.03</v>
      </c>
      <c r="I76">
        <v>124326.16</v>
      </c>
      <c r="J76">
        <v>1072851.8700000001</v>
      </c>
      <c r="L76">
        <v>0</v>
      </c>
      <c r="M76">
        <v>122499.48</v>
      </c>
      <c r="N76">
        <v>148000</v>
      </c>
      <c r="O76">
        <v>15.4</v>
      </c>
      <c r="S76">
        <v>68340.13</v>
      </c>
      <c r="T76">
        <v>1941230.36</v>
      </c>
      <c r="V76">
        <v>1551851.1</v>
      </c>
      <c r="X76">
        <v>400</v>
      </c>
      <c r="Z76">
        <v>748685</v>
      </c>
      <c r="AA76">
        <v>136498.25</v>
      </c>
      <c r="AB76">
        <v>1517841</v>
      </c>
      <c r="AC76">
        <v>15235</v>
      </c>
      <c r="AE76">
        <v>714209.36</v>
      </c>
      <c r="AF76">
        <v>492583.38</v>
      </c>
      <c r="AL76" s="123">
        <f t="shared" si="11"/>
        <v>780472.95</v>
      </c>
      <c r="AM76" s="129">
        <f t="shared" si="12"/>
        <v>270514.88</v>
      </c>
      <c r="AN76" s="142">
        <f t="shared" si="13"/>
        <v>509958.06999999995</v>
      </c>
      <c r="AO76" s="143">
        <f t="shared" si="14"/>
        <v>2437434.35</v>
      </c>
      <c r="AP76" s="143">
        <f t="shared" si="15"/>
        <v>2739868.7399999998</v>
      </c>
      <c r="AQ76" s="125">
        <f t="shared" si="10"/>
        <v>-302434.38999999966</v>
      </c>
    </row>
    <row r="77" spans="1:43" ht="14.4" thickBot="1" x14ac:dyDescent="0.3">
      <c r="A77" s="115" t="s">
        <v>15</v>
      </c>
      <c r="B77" s="115" t="s">
        <v>16</v>
      </c>
      <c r="C77" s="149">
        <v>6117</v>
      </c>
      <c r="D77" s="150" t="s">
        <v>646</v>
      </c>
      <c r="E77" t="s">
        <v>2200</v>
      </c>
      <c r="F77">
        <v>149046.96</v>
      </c>
      <c r="G77">
        <v>1424562.2</v>
      </c>
      <c r="H77">
        <v>134911.49</v>
      </c>
      <c r="I77">
        <v>134757.28</v>
      </c>
      <c r="J77">
        <v>632590.75</v>
      </c>
      <c r="L77">
        <v>497505</v>
      </c>
      <c r="M77">
        <v>41682.080000000002</v>
      </c>
      <c r="O77">
        <v>17738.580000000002</v>
      </c>
      <c r="Q77">
        <v>5000</v>
      </c>
      <c r="S77">
        <v>54615.56</v>
      </c>
      <c r="T77">
        <v>1940061.77</v>
      </c>
      <c r="V77">
        <v>3526917.4</v>
      </c>
      <c r="W77">
        <v>2069054</v>
      </c>
      <c r="X77">
        <v>29</v>
      </c>
      <c r="Z77">
        <v>1527860</v>
      </c>
      <c r="AA77">
        <v>193900</v>
      </c>
      <c r="AB77">
        <v>2399689</v>
      </c>
      <c r="AC77">
        <v>14340</v>
      </c>
      <c r="AE77">
        <v>4326702.37</v>
      </c>
      <c r="AF77">
        <v>557763.34</v>
      </c>
      <c r="AJ77">
        <v>100000</v>
      </c>
      <c r="AL77" s="123">
        <f t="shared" si="11"/>
        <v>1708520.65</v>
      </c>
      <c r="AM77" s="129">
        <f t="shared" si="12"/>
        <v>556925.65999999992</v>
      </c>
      <c r="AN77" s="142">
        <f t="shared" si="13"/>
        <v>1151594.99</v>
      </c>
      <c r="AO77" s="143">
        <f t="shared" si="14"/>
        <v>7317760.4000000004</v>
      </c>
      <c r="AP77" s="143">
        <f t="shared" si="15"/>
        <v>7398494.71</v>
      </c>
      <c r="AQ77" s="125">
        <f t="shared" si="10"/>
        <v>-80734.30999999959</v>
      </c>
    </row>
    <row r="78" spans="1:43" ht="14.4" thickBot="1" x14ac:dyDescent="0.3">
      <c r="A78" s="115" t="s">
        <v>15</v>
      </c>
      <c r="B78" s="115" t="s">
        <v>16</v>
      </c>
      <c r="C78" s="149">
        <v>3261</v>
      </c>
      <c r="D78" s="150" t="s">
        <v>647</v>
      </c>
      <c r="E78" t="s">
        <v>2201</v>
      </c>
      <c r="F78">
        <v>614494.79</v>
      </c>
      <c r="G78">
        <v>370123</v>
      </c>
      <c r="H78">
        <v>157176.91</v>
      </c>
      <c r="I78">
        <v>286004</v>
      </c>
      <c r="J78">
        <v>846557.84</v>
      </c>
      <c r="M78">
        <v>198524.7</v>
      </c>
      <c r="O78">
        <v>6117</v>
      </c>
      <c r="S78">
        <v>-5273.45</v>
      </c>
      <c r="T78">
        <v>2076384.94</v>
      </c>
      <c r="V78">
        <v>1512067.73</v>
      </c>
      <c r="Z78">
        <v>829815</v>
      </c>
      <c r="AB78">
        <v>1538025</v>
      </c>
      <c r="AE78">
        <v>795254.38</v>
      </c>
      <c r="AF78">
        <v>10000</v>
      </c>
      <c r="AL78" s="123">
        <f t="shared" si="11"/>
        <v>1141794.7</v>
      </c>
      <c r="AM78" s="129">
        <f t="shared" si="12"/>
        <v>204641.7</v>
      </c>
      <c r="AN78" s="142">
        <f t="shared" si="13"/>
        <v>937153</v>
      </c>
      <c r="AO78" s="143">
        <f t="shared" si="14"/>
        <v>2341882.73</v>
      </c>
      <c r="AP78" s="143">
        <f t="shared" si="15"/>
        <v>2343279.38</v>
      </c>
      <c r="AQ78" s="125">
        <f t="shared" si="10"/>
        <v>-1396.6499999999069</v>
      </c>
    </row>
    <row r="79" spans="1:43" ht="14.4" thickBot="1" x14ac:dyDescent="0.3">
      <c r="A79" s="115" t="s">
        <v>15</v>
      </c>
      <c r="B79" s="115" t="s">
        <v>16</v>
      </c>
      <c r="C79" s="149">
        <v>2381</v>
      </c>
      <c r="D79" s="150" t="s">
        <v>648</v>
      </c>
      <c r="E79" t="s">
        <v>2202</v>
      </c>
      <c r="F79">
        <v>536772.41</v>
      </c>
      <c r="G79">
        <v>0</v>
      </c>
      <c r="H79">
        <v>338482.72</v>
      </c>
      <c r="I79">
        <v>-924015.45</v>
      </c>
      <c r="J79">
        <v>-199155.03</v>
      </c>
      <c r="L79">
        <v>219187.5</v>
      </c>
      <c r="M79">
        <v>46286.400000000001</v>
      </c>
      <c r="N79">
        <v>467440</v>
      </c>
      <c r="O79">
        <v>2342</v>
      </c>
      <c r="Q79">
        <v>10000</v>
      </c>
      <c r="S79">
        <v>-2821297.43</v>
      </c>
      <c r="T79">
        <v>1879892.65</v>
      </c>
      <c r="V79">
        <v>1431726.62</v>
      </c>
      <c r="X79">
        <v>446.11</v>
      </c>
      <c r="Z79">
        <v>1083320</v>
      </c>
      <c r="AB79">
        <v>1593320</v>
      </c>
      <c r="AC79">
        <v>9015</v>
      </c>
      <c r="AE79">
        <v>857798</v>
      </c>
      <c r="AF79">
        <v>107126.2</v>
      </c>
      <c r="AL79" s="123">
        <f t="shared" si="11"/>
        <v>875255.13</v>
      </c>
      <c r="AM79" s="129">
        <f t="shared" si="12"/>
        <v>735255.9</v>
      </c>
      <c r="AN79" s="142">
        <f t="shared" si="13"/>
        <v>139999.22999999998</v>
      </c>
      <c r="AO79" s="143">
        <f t="shared" si="14"/>
        <v>2515492.7300000004</v>
      </c>
      <c r="AP79" s="143">
        <f t="shared" si="15"/>
        <v>2567259.2000000002</v>
      </c>
      <c r="AQ79" s="125">
        <f t="shared" si="10"/>
        <v>-51766.469999999739</v>
      </c>
    </row>
    <row r="80" spans="1:43" ht="14.4" thickBot="1" x14ac:dyDescent="0.3">
      <c r="A80" s="115" t="s">
        <v>15</v>
      </c>
      <c r="B80" s="115" t="s">
        <v>16</v>
      </c>
      <c r="C80" s="149">
        <v>2712</v>
      </c>
      <c r="D80" s="150" t="s">
        <v>649</v>
      </c>
      <c r="E80" t="s">
        <v>2203</v>
      </c>
      <c r="F80">
        <v>157650.15</v>
      </c>
      <c r="G80">
        <v>2162552.94</v>
      </c>
      <c r="H80">
        <v>111147.07</v>
      </c>
      <c r="I80">
        <v>-120322.8</v>
      </c>
      <c r="J80">
        <v>576973.92000000004</v>
      </c>
      <c r="L80">
        <v>0</v>
      </c>
      <c r="M80">
        <v>98170</v>
      </c>
      <c r="O80">
        <v>2629</v>
      </c>
      <c r="S80">
        <v>-1107018.95</v>
      </c>
      <c r="T80">
        <v>1840507.51</v>
      </c>
      <c r="V80">
        <v>3208979.25</v>
      </c>
      <c r="W80">
        <v>712670</v>
      </c>
      <c r="Z80">
        <v>992400</v>
      </c>
      <c r="AA80">
        <v>378330.5</v>
      </c>
      <c r="AB80">
        <v>1736246</v>
      </c>
      <c r="AC80">
        <v>8100</v>
      </c>
      <c r="AE80">
        <v>1289512.43</v>
      </c>
      <c r="AF80">
        <v>204807.6</v>
      </c>
      <c r="AL80" s="123">
        <f t="shared" si="11"/>
        <v>2431350.1599999997</v>
      </c>
      <c r="AM80" s="129">
        <f t="shared" si="12"/>
        <v>100799</v>
      </c>
      <c r="AN80" s="142">
        <f t="shared" si="13"/>
        <v>2330551.1599999997</v>
      </c>
      <c r="AO80" s="143">
        <f t="shared" si="14"/>
        <v>5292379.75</v>
      </c>
      <c r="AP80" s="143">
        <f t="shared" si="15"/>
        <v>3238666.03</v>
      </c>
      <c r="AQ80" s="125">
        <f t="shared" si="10"/>
        <v>2053713.7200000002</v>
      </c>
    </row>
    <row r="81" spans="1:43" ht="14.4" thickBot="1" x14ac:dyDescent="0.3">
      <c r="A81" s="115" t="s">
        <v>15</v>
      </c>
      <c r="B81" s="115" t="s">
        <v>16</v>
      </c>
      <c r="C81" s="149">
        <v>1686</v>
      </c>
      <c r="D81" s="150" t="s">
        <v>650</v>
      </c>
      <c r="E81" t="s">
        <v>2204</v>
      </c>
      <c r="F81">
        <v>672998.31</v>
      </c>
      <c r="G81">
        <v>274151.34999999998</v>
      </c>
      <c r="H81">
        <v>18962.560000000001</v>
      </c>
      <c r="I81">
        <v>1399599.01</v>
      </c>
      <c r="J81">
        <v>25867.41</v>
      </c>
      <c r="M81">
        <v>22960</v>
      </c>
      <c r="O81">
        <v>4258</v>
      </c>
      <c r="S81">
        <v>-329544.51</v>
      </c>
      <c r="T81">
        <v>2241713.0099999998</v>
      </c>
      <c r="V81">
        <v>883758.15</v>
      </c>
      <c r="W81">
        <v>467238</v>
      </c>
      <c r="X81">
        <v>669.76</v>
      </c>
      <c r="Z81">
        <v>90809.1</v>
      </c>
      <c r="AA81">
        <v>309400</v>
      </c>
      <c r="AB81">
        <v>560631.1</v>
      </c>
      <c r="AC81">
        <v>12340</v>
      </c>
      <c r="AE81">
        <v>478530.77</v>
      </c>
      <c r="AF81">
        <v>248181</v>
      </c>
      <c r="AL81" s="123">
        <f t="shared" si="11"/>
        <v>966112.22000000009</v>
      </c>
      <c r="AM81" s="129">
        <f t="shared" si="12"/>
        <v>27218</v>
      </c>
      <c r="AN81" s="142">
        <f t="shared" si="13"/>
        <v>938894.22000000009</v>
      </c>
      <c r="AO81" s="143">
        <f t="shared" si="14"/>
        <v>1751875.01</v>
      </c>
      <c r="AP81" s="143">
        <f t="shared" si="15"/>
        <v>1299682.8700000001</v>
      </c>
      <c r="AQ81" s="125">
        <f t="shared" si="10"/>
        <v>452192.1399999999</v>
      </c>
    </row>
    <row r="82" spans="1:43" ht="14.4" thickBot="1" x14ac:dyDescent="0.3">
      <c r="A82" s="115" t="s">
        <v>15</v>
      </c>
      <c r="B82" s="115" t="s">
        <v>16</v>
      </c>
      <c r="C82" s="149">
        <v>2512</v>
      </c>
      <c r="D82" s="150" t="s">
        <v>651</v>
      </c>
      <c r="E82" t="s">
        <v>2205</v>
      </c>
      <c r="F82">
        <v>433719.37</v>
      </c>
      <c r="G82">
        <v>433169.82</v>
      </c>
      <c r="H82">
        <v>45809.87</v>
      </c>
      <c r="I82">
        <v>91602</v>
      </c>
      <c r="J82">
        <v>128564.41</v>
      </c>
      <c r="L82">
        <v>8805</v>
      </c>
      <c r="M82">
        <v>88130.61</v>
      </c>
      <c r="O82">
        <v>372.92</v>
      </c>
      <c r="S82">
        <v>-2586478.85</v>
      </c>
      <c r="T82">
        <v>3200752.69</v>
      </c>
      <c r="V82">
        <v>1442068.91</v>
      </c>
      <c r="W82">
        <v>419124</v>
      </c>
      <c r="X82">
        <v>952.59</v>
      </c>
      <c r="Z82">
        <v>1859060.8</v>
      </c>
      <c r="AA82">
        <v>138800</v>
      </c>
      <c r="AB82">
        <v>2301550.7999999998</v>
      </c>
      <c r="AD82">
        <v>11120</v>
      </c>
      <c r="AE82">
        <v>1037116.58</v>
      </c>
      <c r="AF82">
        <v>88935.82</v>
      </c>
      <c r="AL82" s="123">
        <f t="shared" si="11"/>
        <v>912699.05999999994</v>
      </c>
      <c r="AM82" s="129">
        <f t="shared" si="12"/>
        <v>97308.53</v>
      </c>
      <c r="AN82" s="142">
        <f t="shared" si="13"/>
        <v>815390.52999999991</v>
      </c>
      <c r="AO82" s="143">
        <f t="shared" si="14"/>
        <v>3860006.3</v>
      </c>
      <c r="AP82" s="143">
        <f t="shared" si="15"/>
        <v>3438723.1999999997</v>
      </c>
      <c r="AQ82" s="125">
        <f t="shared" si="10"/>
        <v>421283.10000000009</v>
      </c>
    </row>
    <row r="83" spans="1:43" ht="14.4" thickBot="1" x14ac:dyDescent="0.3">
      <c r="A83" s="115" t="s">
        <v>255</v>
      </c>
      <c r="B83" s="115" t="s">
        <v>26</v>
      </c>
      <c r="C83" s="149">
        <v>3664</v>
      </c>
      <c r="D83" s="150" t="s">
        <v>652</v>
      </c>
      <c r="E83" t="s">
        <v>2206</v>
      </c>
      <c r="F83">
        <v>799467.55</v>
      </c>
      <c r="G83">
        <v>182961.28</v>
      </c>
      <c r="H83">
        <v>63385.65</v>
      </c>
      <c r="I83">
        <v>-525376.64</v>
      </c>
      <c r="J83">
        <v>1315815.7</v>
      </c>
      <c r="L83">
        <v>4400</v>
      </c>
      <c r="M83">
        <v>71996.460000000006</v>
      </c>
      <c r="O83">
        <v>36.35</v>
      </c>
      <c r="Q83">
        <v>68430</v>
      </c>
      <c r="S83">
        <v>1247309.46</v>
      </c>
      <c r="T83">
        <v>1037408.38</v>
      </c>
      <c r="V83">
        <v>1163634.52</v>
      </c>
      <c r="X83">
        <v>1945.82</v>
      </c>
      <c r="Z83">
        <v>1522822.3</v>
      </c>
      <c r="AA83">
        <v>43137</v>
      </c>
      <c r="AB83">
        <v>1902846.3</v>
      </c>
      <c r="AC83">
        <v>26982</v>
      </c>
      <c r="AE83">
        <v>1010374.99</v>
      </c>
      <c r="AF83">
        <v>254020.1</v>
      </c>
      <c r="AJ83">
        <v>130643.36</v>
      </c>
      <c r="AL83" s="123">
        <f t="shared" si="11"/>
        <v>1045814.4800000001</v>
      </c>
      <c r="AM83" s="129">
        <f t="shared" si="12"/>
        <v>76432.810000000012</v>
      </c>
      <c r="AN83" s="142">
        <f t="shared" si="13"/>
        <v>969381.67</v>
      </c>
      <c r="AO83" s="143">
        <f t="shared" si="14"/>
        <v>2731539.64</v>
      </c>
      <c r="AP83" s="143">
        <f t="shared" si="15"/>
        <v>3324866.75</v>
      </c>
      <c r="AQ83" s="125">
        <f t="shared" si="10"/>
        <v>-593327.10999999987</v>
      </c>
    </row>
    <row r="84" spans="1:43" ht="14.4" thickBot="1" x14ac:dyDescent="0.3">
      <c r="A84" s="115" t="s">
        <v>255</v>
      </c>
      <c r="B84" s="115" t="s">
        <v>26</v>
      </c>
      <c r="C84" s="149">
        <v>7927</v>
      </c>
      <c r="D84" s="150" t="s">
        <v>653</v>
      </c>
      <c r="E84" t="s">
        <v>2207</v>
      </c>
      <c r="F84">
        <v>2346439.08</v>
      </c>
      <c r="G84">
        <v>53944.69</v>
      </c>
      <c r="H84">
        <v>112037.31</v>
      </c>
      <c r="I84">
        <v>1127414.5900000001</v>
      </c>
      <c r="J84">
        <v>943297.47</v>
      </c>
      <c r="L84">
        <v>91144.8</v>
      </c>
      <c r="M84">
        <v>147126.93</v>
      </c>
      <c r="O84">
        <v>211076.01</v>
      </c>
      <c r="S84">
        <v>1329445.8799999999</v>
      </c>
      <c r="T84">
        <v>3848145.72</v>
      </c>
      <c r="V84">
        <v>3072940.14</v>
      </c>
      <c r="W84">
        <v>937365</v>
      </c>
      <c r="X84">
        <v>7171.36</v>
      </c>
      <c r="Z84">
        <v>2210023</v>
      </c>
      <c r="AA84">
        <v>50341.97</v>
      </c>
      <c r="AB84">
        <v>3169622.25</v>
      </c>
      <c r="AC84">
        <v>28731.9</v>
      </c>
      <c r="AE84">
        <v>3393323.85</v>
      </c>
      <c r="AF84">
        <v>541280.31999999995</v>
      </c>
      <c r="AJ84">
        <v>188689.35</v>
      </c>
      <c r="AL84" s="123">
        <f t="shared" si="11"/>
        <v>2512421.08</v>
      </c>
      <c r="AM84" s="129">
        <f t="shared" si="12"/>
        <v>449347.74</v>
      </c>
      <c r="AN84" s="142">
        <f t="shared" si="13"/>
        <v>2063073.34</v>
      </c>
      <c r="AO84" s="143">
        <f t="shared" si="14"/>
        <v>6277841.4699999997</v>
      </c>
      <c r="AP84" s="143">
        <f t="shared" si="15"/>
        <v>7321647.6699999999</v>
      </c>
      <c r="AQ84" s="125">
        <f t="shared" si="10"/>
        <v>-1043806.2000000002</v>
      </c>
    </row>
    <row r="85" spans="1:43" ht="14.4" thickBot="1" x14ac:dyDescent="0.3">
      <c r="A85" s="115" t="s">
        <v>255</v>
      </c>
      <c r="B85" s="115" t="s">
        <v>26</v>
      </c>
      <c r="C85" s="149">
        <v>7609</v>
      </c>
      <c r="D85" s="150" t="s">
        <v>654</v>
      </c>
      <c r="E85" t="s">
        <v>2208</v>
      </c>
      <c r="F85">
        <v>5263429.78</v>
      </c>
      <c r="G85">
        <v>157146.95000000001</v>
      </c>
      <c r="H85">
        <v>146128.32000000001</v>
      </c>
      <c r="I85">
        <v>830393.21</v>
      </c>
      <c r="J85">
        <v>991186.65</v>
      </c>
      <c r="L85">
        <v>4660</v>
      </c>
      <c r="M85">
        <v>75721.77</v>
      </c>
      <c r="O85">
        <v>1124974.1100000001</v>
      </c>
      <c r="Q85">
        <v>44220</v>
      </c>
      <c r="S85">
        <v>3934861.65</v>
      </c>
      <c r="T85">
        <v>2477300.52</v>
      </c>
      <c r="V85">
        <v>2337368.0099999998</v>
      </c>
      <c r="W85">
        <v>12000</v>
      </c>
      <c r="X85">
        <v>12596.84</v>
      </c>
      <c r="Z85">
        <v>1703881.2</v>
      </c>
      <c r="AA85">
        <v>69500</v>
      </c>
      <c r="AB85">
        <v>2289096.2000000002</v>
      </c>
      <c r="AC85">
        <v>41485.24</v>
      </c>
      <c r="AE85">
        <v>1665027.31</v>
      </c>
      <c r="AF85">
        <v>246576.96</v>
      </c>
      <c r="AI85">
        <v>30000</v>
      </c>
      <c r="AJ85">
        <v>136613.48000000001</v>
      </c>
      <c r="AL85" s="123">
        <f t="shared" si="11"/>
        <v>5566705.0500000007</v>
      </c>
      <c r="AM85" s="129">
        <f t="shared" si="12"/>
        <v>1205355.8800000001</v>
      </c>
      <c r="AN85" s="142">
        <f t="shared" si="13"/>
        <v>4361349.1700000009</v>
      </c>
      <c r="AO85" s="143">
        <f t="shared" si="14"/>
        <v>4135346.05</v>
      </c>
      <c r="AP85" s="143">
        <f t="shared" si="15"/>
        <v>4408799.1900000013</v>
      </c>
      <c r="AQ85" s="125">
        <f t="shared" si="10"/>
        <v>-273453.14000000153</v>
      </c>
    </row>
    <row r="86" spans="1:43" ht="14.4" thickBot="1" x14ac:dyDescent="0.3">
      <c r="A86" s="115" t="s">
        <v>255</v>
      </c>
      <c r="B86" s="115" t="s">
        <v>26</v>
      </c>
      <c r="C86" s="149">
        <v>6471</v>
      </c>
      <c r="D86" s="150" t="s">
        <v>655</v>
      </c>
      <c r="E86" t="s">
        <v>2209</v>
      </c>
      <c r="F86">
        <v>1050630.95</v>
      </c>
      <c r="G86">
        <v>79586.59</v>
      </c>
      <c r="H86">
        <v>235587.94</v>
      </c>
      <c r="I86">
        <v>596534.53</v>
      </c>
      <c r="J86">
        <v>589217.22</v>
      </c>
      <c r="L86">
        <v>2000</v>
      </c>
      <c r="M86">
        <v>97304.55</v>
      </c>
      <c r="O86">
        <v>6242.9</v>
      </c>
      <c r="Q86">
        <v>1161392.8</v>
      </c>
      <c r="R86">
        <v>736.99</v>
      </c>
      <c r="S86">
        <v>111704.52</v>
      </c>
      <c r="T86">
        <v>1537645.9</v>
      </c>
      <c r="V86">
        <v>2250750.35</v>
      </c>
      <c r="W86">
        <v>175500</v>
      </c>
      <c r="X86">
        <v>1846.87</v>
      </c>
      <c r="Z86">
        <v>2068915.4</v>
      </c>
      <c r="AA86">
        <v>70000</v>
      </c>
      <c r="AB86">
        <v>2800922.4</v>
      </c>
      <c r="AD86">
        <v>26454</v>
      </c>
      <c r="AE86">
        <v>1719135.93</v>
      </c>
      <c r="AF86">
        <v>281083.7</v>
      </c>
      <c r="AG86">
        <v>10000</v>
      </c>
      <c r="AJ86">
        <v>94887.02</v>
      </c>
      <c r="AL86" s="123">
        <f t="shared" si="11"/>
        <v>1365805.48</v>
      </c>
      <c r="AM86" s="129">
        <f t="shared" si="12"/>
        <v>105547.45</v>
      </c>
      <c r="AN86" s="142">
        <f t="shared" si="13"/>
        <v>1260258.03</v>
      </c>
      <c r="AO86" s="143">
        <f t="shared" si="14"/>
        <v>4567012.62</v>
      </c>
      <c r="AP86" s="143">
        <f t="shared" si="15"/>
        <v>4932483.05</v>
      </c>
      <c r="AQ86" s="125">
        <f t="shared" si="10"/>
        <v>-365470.4299999997</v>
      </c>
    </row>
    <row r="87" spans="1:43" ht="14.4" thickBot="1" x14ac:dyDescent="0.3">
      <c r="A87" s="115" t="s">
        <v>255</v>
      </c>
      <c r="B87" s="115" t="s">
        <v>26</v>
      </c>
      <c r="C87" s="149">
        <v>4146</v>
      </c>
      <c r="D87" s="150" t="s">
        <v>656</v>
      </c>
      <c r="E87" t="s">
        <v>2210</v>
      </c>
      <c r="F87">
        <v>984190.6</v>
      </c>
      <c r="G87">
        <v>257946.51</v>
      </c>
      <c r="H87">
        <v>7168.33</v>
      </c>
      <c r="I87">
        <v>1946279.68</v>
      </c>
      <c r="J87">
        <v>698102.08</v>
      </c>
      <c r="L87">
        <v>0</v>
      </c>
      <c r="M87">
        <v>88200</v>
      </c>
      <c r="O87">
        <v>862120.31</v>
      </c>
      <c r="Q87">
        <v>2814.5</v>
      </c>
      <c r="S87">
        <v>2334159.61</v>
      </c>
      <c r="T87">
        <v>1677376.63</v>
      </c>
      <c r="V87">
        <v>1725736.04</v>
      </c>
      <c r="W87">
        <v>75300</v>
      </c>
      <c r="X87">
        <v>1523.58</v>
      </c>
      <c r="Z87">
        <v>1864338.1</v>
      </c>
      <c r="AA87">
        <v>73900</v>
      </c>
      <c r="AB87">
        <v>2694715.1</v>
      </c>
      <c r="AD87">
        <v>16357</v>
      </c>
      <c r="AE87">
        <v>1706359.86</v>
      </c>
      <c r="AF87">
        <v>337823.24</v>
      </c>
      <c r="AI87">
        <v>3880</v>
      </c>
      <c r="AJ87">
        <v>52646.37</v>
      </c>
      <c r="AL87" s="123">
        <f t="shared" si="11"/>
        <v>1249305.44</v>
      </c>
      <c r="AM87" s="129">
        <f t="shared" si="12"/>
        <v>950320.31</v>
      </c>
      <c r="AN87" s="142">
        <f t="shared" si="13"/>
        <v>298985.12999999989</v>
      </c>
      <c r="AO87" s="143">
        <f t="shared" si="14"/>
        <v>3740797.72</v>
      </c>
      <c r="AP87" s="143">
        <f t="shared" si="15"/>
        <v>4811781.57</v>
      </c>
      <c r="AQ87" s="125">
        <f t="shared" si="10"/>
        <v>-1070983.8500000001</v>
      </c>
    </row>
    <row r="88" spans="1:43" ht="14.4" thickBot="1" x14ac:dyDescent="0.3">
      <c r="A88" s="115" t="s">
        <v>255</v>
      </c>
      <c r="B88" s="115" t="s">
        <v>26</v>
      </c>
      <c r="C88" s="149">
        <v>8209</v>
      </c>
      <c r="D88" s="150" t="s">
        <v>657</v>
      </c>
      <c r="E88" t="s">
        <v>2211</v>
      </c>
      <c r="F88">
        <v>2062317.61</v>
      </c>
      <c r="G88">
        <v>360986.13</v>
      </c>
      <c r="H88">
        <v>152680.29999999999</v>
      </c>
      <c r="I88">
        <v>432029.74</v>
      </c>
      <c r="J88">
        <v>1222099.25</v>
      </c>
      <c r="L88">
        <v>0</v>
      </c>
      <c r="M88">
        <v>104354</v>
      </c>
      <c r="O88">
        <v>176225.01</v>
      </c>
      <c r="S88">
        <v>3041947.27</v>
      </c>
      <c r="T88">
        <v>1937621.24</v>
      </c>
      <c r="V88">
        <v>2665988.9700000002</v>
      </c>
      <c r="W88">
        <v>372160</v>
      </c>
      <c r="X88">
        <v>5058.8500000000004</v>
      </c>
      <c r="Z88">
        <v>2110068</v>
      </c>
      <c r="AA88">
        <v>101400</v>
      </c>
      <c r="AB88">
        <v>2956557</v>
      </c>
      <c r="AC88">
        <v>29714</v>
      </c>
      <c r="AE88">
        <v>2620455.08</v>
      </c>
      <c r="AF88">
        <v>410485.45</v>
      </c>
      <c r="AI88">
        <v>300</v>
      </c>
      <c r="AJ88">
        <v>267198.78000000003</v>
      </c>
      <c r="AL88" s="123">
        <f t="shared" si="11"/>
        <v>2575984.04</v>
      </c>
      <c r="AM88" s="129">
        <f t="shared" si="12"/>
        <v>280579.01</v>
      </c>
      <c r="AN88" s="142">
        <f t="shared" si="13"/>
        <v>2295405.0300000003</v>
      </c>
      <c r="AO88" s="143">
        <f t="shared" si="14"/>
        <v>5254675.82</v>
      </c>
      <c r="AP88" s="143">
        <f t="shared" si="15"/>
        <v>6284710.3100000005</v>
      </c>
      <c r="AQ88" s="125">
        <f t="shared" si="10"/>
        <v>-1030034.4900000002</v>
      </c>
    </row>
    <row r="89" spans="1:43" ht="14.4" thickBot="1" x14ac:dyDescent="0.3">
      <c r="A89" s="115" t="s">
        <v>255</v>
      </c>
      <c r="B89" s="115" t="s">
        <v>26</v>
      </c>
      <c r="C89" s="149">
        <v>4164</v>
      </c>
      <c r="D89" s="150" t="s">
        <v>658</v>
      </c>
      <c r="E89" t="s">
        <v>2212</v>
      </c>
      <c r="F89">
        <v>1323992.19</v>
      </c>
      <c r="G89">
        <v>34769.82</v>
      </c>
      <c r="H89">
        <v>199450.07</v>
      </c>
      <c r="I89">
        <v>390095.12</v>
      </c>
      <c r="J89">
        <v>687440.95</v>
      </c>
      <c r="L89">
        <v>18160</v>
      </c>
      <c r="M89">
        <v>118800</v>
      </c>
      <c r="N89">
        <v>113679.16</v>
      </c>
      <c r="O89">
        <v>1095455.69</v>
      </c>
      <c r="Q89">
        <v>132392.32999999999</v>
      </c>
      <c r="R89">
        <v>-267452.31</v>
      </c>
      <c r="S89">
        <v>-2375817.0299999998</v>
      </c>
      <c r="T89">
        <v>4355323.6100000003</v>
      </c>
      <c r="V89">
        <v>1811455.48</v>
      </c>
      <c r="W89">
        <v>122002.02</v>
      </c>
      <c r="X89">
        <v>1503.99</v>
      </c>
      <c r="Z89">
        <v>1274666</v>
      </c>
      <c r="AA89">
        <v>15000</v>
      </c>
      <c r="AB89">
        <v>1867065</v>
      </c>
      <c r="AC89">
        <v>14223</v>
      </c>
      <c r="AE89">
        <v>1533832.16</v>
      </c>
      <c r="AF89">
        <v>270097.11</v>
      </c>
      <c r="AJ89">
        <v>94203.520000000004</v>
      </c>
      <c r="AL89" s="123">
        <f t="shared" si="11"/>
        <v>1558212.08</v>
      </c>
      <c r="AM89" s="129">
        <f t="shared" si="12"/>
        <v>1346094.8499999999</v>
      </c>
      <c r="AN89" s="142">
        <f t="shared" si="13"/>
        <v>212117.23000000021</v>
      </c>
      <c r="AO89" s="143">
        <f t="shared" si="14"/>
        <v>3224627.49</v>
      </c>
      <c r="AP89" s="143">
        <f t="shared" si="15"/>
        <v>3779420.79</v>
      </c>
      <c r="AQ89" s="125">
        <f t="shared" si="10"/>
        <v>-554793.29999999981</v>
      </c>
    </row>
    <row r="90" spans="1:43" ht="14.4" thickBot="1" x14ac:dyDescent="0.3">
      <c r="A90" s="115" t="s">
        <v>255</v>
      </c>
      <c r="B90" s="115" t="s">
        <v>26</v>
      </c>
      <c r="C90" s="149">
        <v>5920</v>
      </c>
      <c r="D90" s="150" t="s">
        <v>659</v>
      </c>
      <c r="E90" t="s">
        <v>2213</v>
      </c>
      <c r="F90">
        <v>2071007.65</v>
      </c>
      <c r="G90">
        <v>92090.77</v>
      </c>
      <c r="H90">
        <v>94971.45</v>
      </c>
      <c r="I90">
        <v>543738.39</v>
      </c>
      <c r="J90">
        <v>1197379.23</v>
      </c>
      <c r="L90">
        <v>16200</v>
      </c>
      <c r="M90">
        <v>124841.65</v>
      </c>
      <c r="O90">
        <v>247790.67</v>
      </c>
      <c r="S90">
        <v>1680769.19</v>
      </c>
      <c r="T90">
        <v>2312272.9300000002</v>
      </c>
      <c r="V90">
        <v>2526751.9</v>
      </c>
      <c r="W90">
        <v>82500</v>
      </c>
      <c r="Z90">
        <v>2950532.99</v>
      </c>
      <c r="AA90">
        <v>66000</v>
      </c>
      <c r="AB90">
        <v>3702748.52</v>
      </c>
      <c r="AC90">
        <v>13877</v>
      </c>
      <c r="AE90">
        <v>1935333.14</v>
      </c>
      <c r="AF90">
        <v>177657.68</v>
      </c>
      <c r="AG90">
        <v>10000</v>
      </c>
      <c r="AJ90">
        <v>168855.5</v>
      </c>
      <c r="AL90" s="123">
        <f t="shared" si="11"/>
        <v>2258069.87</v>
      </c>
      <c r="AM90" s="129">
        <f t="shared" si="12"/>
        <v>388832.32</v>
      </c>
      <c r="AN90" s="142">
        <f t="shared" si="13"/>
        <v>1869237.55</v>
      </c>
      <c r="AO90" s="143">
        <f t="shared" si="14"/>
        <v>5625784.8900000006</v>
      </c>
      <c r="AP90" s="143">
        <f t="shared" si="15"/>
        <v>6008471.8399999999</v>
      </c>
      <c r="AQ90" s="125">
        <f t="shared" si="10"/>
        <v>-382686.94999999925</v>
      </c>
    </row>
    <row r="91" spans="1:43" ht="14.4" thickBot="1" x14ac:dyDescent="0.3">
      <c r="A91" s="115" t="s">
        <v>255</v>
      </c>
      <c r="B91" s="115" t="s">
        <v>26</v>
      </c>
      <c r="C91" s="149">
        <v>4614</v>
      </c>
      <c r="D91" s="150" t="s">
        <v>660</v>
      </c>
      <c r="E91" t="s">
        <v>2214</v>
      </c>
      <c r="F91">
        <v>1804036.23</v>
      </c>
      <c r="G91">
        <v>101325.61</v>
      </c>
      <c r="H91">
        <v>81228.45</v>
      </c>
      <c r="I91">
        <v>615681.21</v>
      </c>
      <c r="J91">
        <v>589629.75</v>
      </c>
      <c r="L91">
        <v>6000</v>
      </c>
      <c r="M91">
        <v>75038.38</v>
      </c>
      <c r="O91">
        <v>73096.37</v>
      </c>
      <c r="S91">
        <v>2335052.71</v>
      </c>
      <c r="T91">
        <v>1586779.38</v>
      </c>
      <c r="V91">
        <v>1218015.97</v>
      </c>
      <c r="W91">
        <v>230218</v>
      </c>
      <c r="X91">
        <v>5009.67</v>
      </c>
      <c r="Z91">
        <v>1794284</v>
      </c>
      <c r="AA91">
        <v>60370</v>
      </c>
      <c r="AB91">
        <v>2292504</v>
      </c>
      <c r="AC91">
        <v>11152</v>
      </c>
      <c r="AE91">
        <v>1461747.86</v>
      </c>
      <c r="AF91">
        <v>309657.15000000002</v>
      </c>
      <c r="AJ91">
        <v>116902.22</v>
      </c>
      <c r="AL91" s="123">
        <f t="shared" si="11"/>
        <v>1986590.29</v>
      </c>
      <c r="AM91" s="129">
        <f t="shared" si="12"/>
        <v>154134.75</v>
      </c>
      <c r="AN91" s="142">
        <f t="shared" si="13"/>
        <v>1832455.54</v>
      </c>
      <c r="AO91" s="143">
        <f t="shared" si="14"/>
        <v>3307897.6399999997</v>
      </c>
      <c r="AP91" s="143">
        <f t="shared" si="15"/>
        <v>4191963.2300000004</v>
      </c>
      <c r="AQ91" s="125">
        <f t="shared" si="10"/>
        <v>-884065.59000000078</v>
      </c>
    </row>
    <row r="92" spans="1:43" ht="14.4" thickBot="1" x14ac:dyDescent="0.3">
      <c r="A92" s="115" t="s">
        <v>255</v>
      </c>
      <c r="B92" s="115" t="s">
        <v>26</v>
      </c>
      <c r="C92" s="149">
        <v>6523</v>
      </c>
      <c r="D92" s="150" t="s">
        <v>661</v>
      </c>
      <c r="E92" t="s">
        <v>2215</v>
      </c>
      <c r="F92">
        <v>2769186.19</v>
      </c>
      <c r="G92">
        <v>192341.73</v>
      </c>
      <c r="H92">
        <v>216309.19</v>
      </c>
      <c r="I92">
        <v>1022395.02</v>
      </c>
      <c r="J92">
        <v>814873.38</v>
      </c>
      <c r="L92">
        <v>1470</v>
      </c>
      <c r="M92">
        <v>70409.929999999993</v>
      </c>
      <c r="O92">
        <v>130.88</v>
      </c>
      <c r="S92">
        <v>979503.26</v>
      </c>
      <c r="T92">
        <v>4249528.84</v>
      </c>
      <c r="V92">
        <v>1988134.33</v>
      </c>
      <c r="W92">
        <v>274.27</v>
      </c>
      <c r="X92">
        <v>5588.66</v>
      </c>
      <c r="Z92">
        <v>1769022</v>
      </c>
      <c r="AA92">
        <v>32000</v>
      </c>
      <c r="AB92">
        <v>2192774</v>
      </c>
      <c r="AC92">
        <v>8892</v>
      </c>
      <c r="AE92">
        <v>1456498.32</v>
      </c>
      <c r="AF92">
        <v>351258.05</v>
      </c>
      <c r="AJ92">
        <v>71534.289999999994</v>
      </c>
      <c r="AL92" s="123">
        <f t="shared" si="11"/>
        <v>3177837.11</v>
      </c>
      <c r="AM92" s="129">
        <f t="shared" si="12"/>
        <v>72010.81</v>
      </c>
      <c r="AN92" s="142">
        <f t="shared" si="13"/>
        <v>3105826.3</v>
      </c>
      <c r="AO92" s="143">
        <f t="shared" si="14"/>
        <v>3795019.26</v>
      </c>
      <c r="AP92" s="143">
        <f t="shared" si="15"/>
        <v>4080956.66</v>
      </c>
      <c r="AQ92" s="125">
        <f t="shared" si="10"/>
        <v>-285937.40000000037</v>
      </c>
    </row>
    <row r="93" spans="1:43" ht="14.4" thickBot="1" x14ac:dyDescent="0.3">
      <c r="A93" s="115" t="s">
        <v>255</v>
      </c>
      <c r="B93" s="115" t="s">
        <v>26</v>
      </c>
      <c r="C93" s="149">
        <v>4131</v>
      </c>
      <c r="D93" s="150" t="s">
        <v>662</v>
      </c>
      <c r="E93" t="s">
        <v>2216</v>
      </c>
      <c r="F93">
        <v>1901959.93</v>
      </c>
      <c r="G93">
        <v>91830.24</v>
      </c>
      <c r="H93">
        <v>119955.23</v>
      </c>
      <c r="I93">
        <v>288736.12</v>
      </c>
      <c r="J93">
        <v>1038859.41</v>
      </c>
      <c r="L93">
        <v>75766.28</v>
      </c>
      <c r="M93">
        <v>87378.96</v>
      </c>
      <c r="O93">
        <v>177290.13</v>
      </c>
      <c r="S93">
        <v>1482713.01</v>
      </c>
      <c r="T93">
        <v>1939533.85</v>
      </c>
      <c r="V93">
        <v>1732403.8</v>
      </c>
      <c r="W93">
        <v>125930.62</v>
      </c>
      <c r="X93">
        <v>4497.45</v>
      </c>
      <c r="Z93">
        <v>1416497.2</v>
      </c>
      <c r="AA93">
        <v>65500</v>
      </c>
      <c r="AB93">
        <v>2073619.2</v>
      </c>
      <c r="AC93">
        <v>29117</v>
      </c>
      <c r="AE93">
        <v>1063506.8899999999</v>
      </c>
      <c r="AF93">
        <v>367524.28</v>
      </c>
      <c r="AI93">
        <v>160</v>
      </c>
      <c r="AJ93">
        <v>132243</v>
      </c>
      <c r="AL93" s="123">
        <f t="shared" si="11"/>
        <v>2113745.4</v>
      </c>
      <c r="AM93" s="129">
        <f t="shared" si="12"/>
        <v>340435.37</v>
      </c>
      <c r="AN93" s="142">
        <f t="shared" si="13"/>
        <v>1773310.0299999998</v>
      </c>
      <c r="AO93" s="143">
        <f t="shared" si="14"/>
        <v>3344829.07</v>
      </c>
      <c r="AP93" s="143">
        <f t="shared" si="15"/>
        <v>3666170.37</v>
      </c>
      <c r="AQ93" s="125">
        <f t="shared" si="10"/>
        <v>-321341.30000000028</v>
      </c>
    </row>
    <row r="94" spans="1:43" ht="14.4" thickBot="1" x14ac:dyDescent="0.3">
      <c r="A94" s="115" t="s">
        <v>255</v>
      </c>
      <c r="B94" s="115" t="s">
        <v>26</v>
      </c>
      <c r="C94" s="149">
        <v>5378</v>
      </c>
      <c r="D94" s="150" t="s">
        <v>663</v>
      </c>
      <c r="E94" t="s">
        <v>2217</v>
      </c>
      <c r="F94">
        <v>843994.47</v>
      </c>
      <c r="G94">
        <v>177309.56</v>
      </c>
      <c r="H94">
        <v>84693.04</v>
      </c>
      <c r="I94">
        <v>1225017.33</v>
      </c>
      <c r="J94">
        <v>921076.21</v>
      </c>
      <c r="L94">
        <v>4000</v>
      </c>
      <c r="M94">
        <v>75482.2</v>
      </c>
      <c r="O94">
        <v>142513.09</v>
      </c>
      <c r="S94">
        <v>680102.67</v>
      </c>
      <c r="T94">
        <v>2506558.63</v>
      </c>
      <c r="V94">
        <v>2108779.65</v>
      </c>
      <c r="X94">
        <v>1165.73</v>
      </c>
      <c r="Z94">
        <v>1312794.5</v>
      </c>
      <c r="AA94">
        <v>82400</v>
      </c>
      <c r="AB94">
        <v>2057175.5</v>
      </c>
      <c r="AD94">
        <v>7412</v>
      </c>
      <c r="AE94">
        <v>1187460.73</v>
      </c>
      <c r="AF94">
        <v>339066.1</v>
      </c>
      <c r="AJ94">
        <v>70591.53</v>
      </c>
      <c r="AL94" s="123">
        <f t="shared" si="11"/>
        <v>1105997.07</v>
      </c>
      <c r="AM94" s="129">
        <f t="shared" si="12"/>
        <v>221995.28999999998</v>
      </c>
      <c r="AN94" s="142">
        <f t="shared" si="13"/>
        <v>884001.78</v>
      </c>
      <c r="AO94" s="143">
        <f t="shared" si="14"/>
        <v>3505139.88</v>
      </c>
      <c r="AP94" s="143">
        <f t="shared" si="15"/>
        <v>3661705.86</v>
      </c>
      <c r="AQ94" s="125">
        <f t="shared" si="10"/>
        <v>-156565.97999999998</v>
      </c>
    </row>
    <row r="95" spans="1:43" ht="14.4" thickBot="1" x14ac:dyDescent="0.3">
      <c r="A95" s="115" t="s">
        <v>255</v>
      </c>
      <c r="B95" s="115" t="s">
        <v>26</v>
      </c>
      <c r="C95" s="149">
        <v>4212</v>
      </c>
      <c r="D95" s="150" t="s">
        <v>664</v>
      </c>
      <c r="E95" t="s">
        <v>2218</v>
      </c>
      <c r="F95">
        <v>1398940.62</v>
      </c>
      <c r="G95">
        <v>328646.21000000002</v>
      </c>
      <c r="H95">
        <v>139838.88</v>
      </c>
      <c r="I95">
        <v>2071259.67</v>
      </c>
      <c r="J95">
        <v>868501.6</v>
      </c>
      <c r="L95">
        <v>9450</v>
      </c>
      <c r="M95">
        <v>88750</v>
      </c>
      <c r="O95">
        <v>91896.65</v>
      </c>
      <c r="S95">
        <v>3858125.03</v>
      </c>
      <c r="T95">
        <v>1606333.65</v>
      </c>
      <c r="V95">
        <v>2237530.46</v>
      </c>
      <c r="W95">
        <v>128000</v>
      </c>
      <c r="X95">
        <v>4509.21</v>
      </c>
      <c r="Z95">
        <v>2313360</v>
      </c>
      <c r="AA95">
        <v>89078.25</v>
      </c>
      <c r="AB95">
        <v>3136800.25</v>
      </c>
      <c r="AC95">
        <v>10862</v>
      </c>
      <c r="AE95">
        <v>1946943.23</v>
      </c>
      <c r="AF95">
        <v>399960.26</v>
      </c>
      <c r="AJ95">
        <v>125280.53</v>
      </c>
      <c r="AL95" s="123">
        <f t="shared" si="11"/>
        <v>1867425.71</v>
      </c>
      <c r="AM95" s="129">
        <f t="shared" si="12"/>
        <v>190096.65</v>
      </c>
      <c r="AN95" s="142">
        <f t="shared" si="13"/>
        <v>1677329.06</v>
      </c>
      <c r="AO95" s="143">
        <f t="shared" si="14"/>
        <v>4772477.92</v>
      </c>
      <c r="AP95" s="143">
        <f t="shared" si="15"/>
        <v>5619846.2700000005</v>
      </c>
      <c r="AQ95" s="125">
        <f t="shared" si="10"/>
        <v>-847368.35000000056</v>
      </c>
    </row>
    <row r="96" spans="1:43" ht="14.4" thickBot="1" x14ac:dyDescent="0.3">
      <c r="A96" s="115" t="s">
        <v>255</v>
      </c>
      <c r="B96" s="115" t="s">
        <v>26</v>
      </c>
      <c r="C96" s="149">
        <v>3326</v>
      </c>
      <c r="D96" s="150" t="s">
        <v>665</v>
      </c>
      <c r="E96" t="s">
        <v>2219</v>
      </c>
      <c r="F96">
        <v>2058860.13</v>
      </c>
      <c r="G96">
        <v>110418.4</v>
      </c>
      <c r="H96">
        <v>68024.06</v>
      </c>
      <c r="I96">
        <v>747591.83</v>
      </c>
      <c r="J96">
        <v>717227.39</v>
      </c>
      <c r="L96">
        <v>0</v>
      </c>
      <c r="M96">
        <v>78991.95</v>
      </c>
      <c r="O96">
        <v>60086.78</v>
      </c>
      <c r="S96">
        <v>905804.27</v>
      </c>
      <c r="T96">
        <v>2538238.23</v>
      </c>
      <c r="V96">
        <v>2263887.7999999998</v>
      </c>
      <c r="W96">
        <v>235840</v>
      </c>
      <c r="X96">
        <v>3965.78</v>
      </c>
      <c r="Z96">
        <v>1119609.8999999999</v>
      </c>
      <c r="AA96">
        <v>76207.5</v>
      </c>
      <c r="AB96">
        <v>1975811.9</v>
      </c>
      <c r="AC96">
        <v>16062</v>
      </c>
      <c r="AE96">
        <v>1204158.3700000001</v>
      </c>
      <c r="AF96">
        <v>302940.96999999997</v>
      </c>
      <c r="AJ96">
        <v>81537.16</v>
      </c>
      <c r="AL96" s="123">
        <f t="shared" si="11"/>
        <v>2237302.59</v>
      </c>
      <c r="AM96" s="129">
        <f t="shared" si="12"/>
        <v>139078.72999999998</v>
      </c>
      <c r="AN96" s="142">
        <f t="shared" si="13"/>
        <v>2098223.86</v>
      </c>
      <c r="AO96" s="143">
        <f t="shared" si="14"/>
        <v>3699510.9799999995</v>
      </c>
      <c r="AP96" s="143">
        <f t="shared" si="15"/>
        <v>3580510.4000000004</v>
      </c>
      <c r="AQ96" s="125">
        <f t="shared" si="10"/>
        <v>119000.57999999914</v>
      </c>
    </row>
    <row r="97" spans="1:43" ht="14.4" thickBot="1" x14ac:dyDescent="0.3">
      <c r="A97" s="115" t="s">
        <v>258</v>
      </c>
      <c r="B97" s="115" t="s">
        <v>27</v>
      </c>
      <c r="C97" s="149">
        <v>2523</v>
      </c>
      <c r="D97" s="150" t="s">
        <v>666</v>
      </c>
      <c r="E97" t="s">
        <v>2220</v>
      </c>
      <c r="F97">
        <v>1031247.93</v>
      </c>
      <c r="G97">
        <v>43796.95</v>
      </c>
      <c r="H97">
        <v>156085.48000000001</v>
      </c>
      <c r="I97">
        <v>1024333.5</v>
      </c>
      <c r="J97">
        <v>260127.45</v>
      </c>
      <c r="L97">
        <v>0</v>
      </c>
      <c r="M97">
        <v>28510</v>
      </c>
      <c r="O97">
        <v>0</v>
      </c>
      <c r="Q97">
        <v>82262</v>
      </c>
      <c r="S97">
        <v>359443.23</v>
      </c>
      <c r="T97">
        <v>1774553.91</v>
      </c>
      <c r="V97">
        <v>1495068.96</v>
      </c>
      <c r="W97">
        <v>116600</v>
      </c>
      <c r="X97">
        <v>2301.42</v>
      </c>
      <c r="Z97">
        <v>965580</v>
      </c>
      <c r="AA97">
        <v>168500</v>
      </c>
      <c r="AB97">
        <v>1419039</v>
      </c>
      <c r="AE97">
        <v>870169.74</v>
      </c>
      <c r="AF97">
        <v>154895.39000000001</v>
      </c>
      <c r="AJ97">
        <v>33124.080000000002</v>
      </c>
      <c r="AL97" s="123">
        <f t="shared" si="11"/>
        <v>1231130.3600000001</v>
      </c>
      <c r="AM97" s="129">
        <f t="shared" si="12"/>
        <v>28510</v>
      </c>
      <c r="AN97" s="142">
        <f t="shared" si="13"/>
        <v>1202620.3600000001</v>
      </c>
      <c r="AO97" s="143">
        <f t="shared" si="14"/>
        <v>2748050.38</v>
      </c>
      <c r="AP97" s="143">
        <f t="shared" si="15"/>
        <v>2477228.2100000004</v>
      </c>
      <c r="AQ97" s="125">
        <f t="shared" si="10"/>
        <v>270822.16999999946</v>
      </c>
    </row>
    <row r="98" spans="1:43" ht="14.4" thickBot="1" x14ac:dyDescent="0.3">
      <c r="A98" s="115" t="s">
        <v>258</v>
      </c>
      <c r="B98" s="115" t="s">
        <v>27</v>
      </c>
      <c r="C98" s="149">
        <v>5391</v>
      </c>
      <c r="D98" s="150" t="s">
        <v>667</v>
      </c>
      <c r="E98" t="s">
        <v>2221</v>
      </c>
      <c r="F98">
        <v>1582853.81</v>
      </c>
      <c r="G98">
        <v>56410.71</v>
      </c>
      <c r="H98">
        <v>144243.74</v>
      </c>
      <c r="I98">
        <v>769666.06</v>
      </c>
      <c r="J98">
        <v>562639.31999999995</v>
      </c>
      <c r="L98">
        <v>0</v>
      </c>
      <c r="M98">
        <v>63425</v>
      </c>
      <c r="O98">
        <v>9.99</v>
      </c>
      <c r="S98">
        <v>3642195.26</v>
      </c>
      <c r="T98">
        <v>1563007.5</v>
      </c>
      <c r="V98">
        <v>2042635.08</v>
      </c>
      <c r="W98">
        <v>427022</v>
      </c>
      <c r="X98">
        <v>5172.79</v>
      </c>
      <c r="Z98">
        <v>1970842.5</v>
      </c>
      <c r="AA98">
        <v>232300</v>
      </c>
      <c r="AB98">
        <v>2599736.0699999998</v>
      </c>
      <c r="AC98">
        <v>20497.82</v>
      </c>
      <c r="AE98">
        <v>2036657.84</v>
      </c>
      <c r="AF98">
        <v>2075219.26</v>
      </c>
      <c r="AJ98">
        <v>98685.49</v>
      </c>
      <c r="AL98" s="123">
        <f t="shared" si="11"/>
        <v>1783508.26</v>
      </c>
      <c r="AM98" s="129">
        <f t="shared" si="12"/>
        <v>63434.99</v>
      </c>
      <c r="AN98" s="142">
        <f t="shared" si="13"/>
        <v>1720073.27</v>
      </c>
      <c r="AO98" s="143">
        <f t="shared" si="14"/>
        <v>4677972.37</v>
      </c>
      <c r="AP98" s="143">
        <f t="shared" si="15"/>
        <v>6830796.4799999995</v>
      </c>
      <c r="AQ98" s="125">
        <f t="shared" si="10"/>
        <v>-2152824.1099999994</v>
      </c>
    </row>
    <row r="99" spans="1:43" ht="14.4" thickBot="1" x14ac:dyDescent="0.3">
      <c r="A99" s="115" t="s">
        <v>258</v>
      </c>
      <c r="B99" s="115" t="s">
        <v>27</v>
      </c>
      <c r="C99" s="149">
        <v>2709</v>
      </c>
      <c r="D99" s="150" t="s">
        <v>668</v>
      </c>
      <c r="E99" t="s">
        <v>2222</v>
      </c>
      <c r="F99">
        <v>609962.28</v>
      </c>
      <c r="G99">
        <v>39329.56</v>
      </c>
      <c r="H99">
        <v>28681.83</v>
      </c>
      <c r="I99">
        <v>781179.59</v>
      </c>
      <c r="J99">
        <v>447098.2</v>
      </c>
      <c r="L99">
        <v>0</v>
      </c>
      <c r="M99">
        <v>26024.7</v>
      </c>
      <c r="O99">
        <v>0</v>
      </c>
      <c r="S99">
        <v>-24354.68</v>
      </c>
      <c r="T99">
        <v>2046781.46</v>
      </c>
      <c r="V99">
        <v>1232239.3600000001</v>
      </c>
      <c r="W99">
        <v>280295</v>
      </c>
      <c r="X99">
        <v>1550.63</v>
      </c>
      <c r="Z99">
        <v>1525784.08</v>
      </c>
      <c r="AA99">
        <v>22800</v>
      </c>
      <c r="AB99">
        <v>2012288.84</v>
      </c>
      <c r="AC99">
        <v>4860</v>
      </c>
      <c r="AE99">
        <v>964011.17</v>
      </c>
      <c r="AF99">
        <v>223189.08</v>
      </c>
      <c r="AJ99">
        <v>520</v>
      </c>
      <c r="AL99" s="123">
        <f t="shared" si="11"/>
        <v>677973.67</v>
      </c>
      <c r="AM99" s="129">
        <f t="shared" si="12"/>
        <v>26024.7</v>
      </c>
      <c r="AN99" s="142">
        <f t="shared" si="13"/>
        <v>651948.97000000009</v>
      </c>
      <c r="AO99" s="143">
        <f t="shared" si="14"/>
        <v>3062669.0700000003</v>
      </c>
      <c r="AP99" s="143">
        <f t="shared" si="15"/>
        <v>3204869.0900000003</v>
      </c>
      <c r="AQ99" s="125">
        <f t="shared" si="10"/>
        <v>-142200.02000000002</v>
      </c>
    </row>
    <row r="100" spans="1:43" ht="14.4" thickBot="1" x14ac:dyDescent="0.3">
      <c r="A100" s="115" t="s">
        <v>258</v>
      </c>
      <c r="B100" s="115" t="s">
        <v>27</v>
      </c>
      <c r="C100" s="149">
        <v>3276</v>
      </c>
      <c r="D100" s="150" t="s">
        <v>669</v>
      </c>
      <c r="E100" t="s">
        <v>2223</v>
      </c>
      <c r="F100">
        <v>715375.46</v>
      </c>
      <c r="G100">
        <v>35806.29</v>
      </c>
      <c r="H100">
        <v>22519.119999999999</v>
      </c>
      <c r="I100">
        <v>875277.96</v>
      </c>
      <c r="J100">
        <v>424115.33</v>
      </c>
      <c r="L100">
        <v>0</v>
      </c>
      <c r="M100">
        <v>36982.5</v>
      </c>
      <c r="O100">
        <v>0</v>
      </c>
      <c r="S100">
        <v>-1349950.51</v>
      </c>
      <c r="T100">
        <v>3243756.17</v>
      </c>
      <c r="V100">
        <v>1053168.52</v>
      </c>
      <c r="W100">
        <v>129292</v>
      </c>
      <c r="X100">
        <v>1467.32</v>
      </c>
      <c r="Z100">
        <v>1778140</v>
      </c>
      <c r="AA100">
        <v>211700</v>
      </c>
      <c r="AB100">
        <v>2134060</v>
      </c>
      <c r="AC100">
        <v>3000</v>
      </c>
      <c r="AE100">
        <v>662084.31000000006</v>
      </c>
      <c r="AF100">
        <v>192034.93</v>
      </c>
      <c r="AJ100">
        <v>40282.6</v>
      </c>
      <c r="AL100" s="123">
        <f t="shared" si="11"/>
        <v>773700.87</v>
      </c>
      <c r="AM100" s="129">
        <f t="shared" si="12"/>
        <v>36982.5</v>
      </c>
      <c r="AN100" s="142">
        <f t="shared" si="13"/>
        <v>736718.37</v>
      </c>
      <c r="AO100" s="143">
        <f t="shared" si="14"/>
        <v>3173767.84</v>
      </c>
      <c r="AP100" s="143">
        <f t="shared" si="15"/>
        <v>3031461.8400000003</v>
      </c>
      <c r="AQ100" s="125">
        <f t="shared" si="10"/>
        <v>142305.99999999953</v>
      </c>
    </row>
    <row r="101" spans="1:43" ht="14.4" thickBot="1" x14ac:dyDescent="0.3">
      <c r="A101" s="115" t="s">
        <v>258</v>
      </c>
      <c r="B101" s="115" t="s">
        <v>27</v>
      </c>
      <c r="C101" s="149">
        <v>1694</v>
      </c>
      <c r="D101" s="150" t="s">
        <v>670</v>
      </c>
      <c r="E101" t="s">
        <v>2224</v>
      </c>
      <c r="F101">
        <v>663626.36</v>
      </c>
      <c r="G101">
        <v>57706.65</v>
      </c>
      <c r="H101">
        <v>39417.51</v>
      </c>
      <c r="I101">
        <v>398804.1</v>
      </c>
      <c r="J101">
        <v>147599.37</v>
      </c>
      <c r="K101">
        <v>-132361.76999999999</v>
      </c>
      <c r="L101">
        <v>0</v>
      </c>
      <c r="M101">
        <v>29028.1</v>
      </c>
      <c r="N101">
        <v>234446</v>
      </c>
      <c r="O101">
        <v>0</v>
      </c>
      <c r="S101">
        <v>-263089.64</v>
      </c>
      <c r="T101">
        <v>1111772.6200000001</v>
      </c>
      <c r="V101">
        <v>957255.14</v>
      </c>
      <c r="W101">
        <v>288943</v>
      </c>
      <c r="X101">
        <v>1684.5</v>
      </c>
      <c r="Z101">
        <v>1204574</v>
      </c>
      <c r="AA101">
        <v>152000</v>
      </c>
      <c r="AB101">
        <v>1436318</v>
      </c>
      <c r="AC101">
        <v>4960</v>
      </c>
      <c r="AE101">
        <v>929327.85</v>
      </c>
      <c r="AF101">
        <v>171215.65</v>
      </c>
      <c r="AL101" s="123">
        <f t="shared" si="11"/>
        <v>760750.52</v>
      </c>
      <c r="AM101" s="129">
        <f t="shared" si="12"/>
        <v>263474.09999999998</v>
      </c>
      <c r="AN101" s="142">
        <f t="shared" si="13"/>
        <v>497276.42000000004</v>
      </c>
      <c r="AO101" s="143">
        <f t="shared" si="14"/>
        <v>2604456.64</v>
      </c>
      <c r="AP101" s="143">
        <f t="shared" si="15"/>
        <v>2541821.5</v>
      </c>
      <c r="AQ101" s="125">
        <f t="shared" si="10"/>
        <v>62635.14000000013</v>
      </c>
    </row>
    <row r="102" spans="1:43" ht="14.4" thickBot="1" x14ac:dyDescent="0.3">
      <c r="A102" s="115" t="s">
        <v>258</v>
      </c>
      <c r="B102" s="115" t="s">
        <v>27</v>
      </c>
      <c r="C102" s="149">
        <v>2072</v>
      </c>
      <c r="D102" s="150" t="s">
        <v>671</v>
      </c>
      <c r="E102" t="s">
        <v>2225</v>
      </c>
      <c r="F102">
        <v>413087.62</v>
      </c>
      <c r="G102">
        <v>122106.09</v>
      </c>
      <c r="H102">
        <v>32350.43</v>
      </c>
      <c r="I102">
        <v>602311.24</v>
      </c>
      <c r="J102">
        <v>120597.62</v>
      </c>
      <c r="L102">
        <v>0</v>
      </c>
      <c r="M102">
        <v>29013.84</v>
      </c>
      <c r="O102">
        <v>0</v>
      </c>
      <c r="S102">
        <v>-446947.18</v>
      </c>
      <c r="T102">
        <v>1695120.4</v>
      </c>
      <c r="V102">
        <v>934208.92</v>
      </c>
      <c r="W102">
        <v>203242</v>
      </c>
      <c r="X102">
        <v>839.07</v>
      </c>
      <c r="Z102">
        <v>2006314</v>
      </c>
      <c r="AA102">
        <v>31413</v>
      </c>
      <c r="AB102">
        <v>2293406</v>
      </c>
      <c r="AC102">
        <v>500</v>
      </c>
      <c r="AE102">
        <v>702289.7</v>
      </c>
      <c r="AF102">
        <v>160964.35999999999</v>
      </c>
      <c r="AJ102">
        <v>5590.99</v>
      </c>
      <c r="AL102" s="123">
        <f t="shared" si="11"/>
        <v>567544.14</v>
      </c>
      <c r="AM102" s="129">
        <f t="shared" si="12"/>
        <v>29013.84</v>
      </c>
      <c r="AN102" s="142">
        <f t="shared" si="13"/>
        <v>538530.30000000005</v>
      </c>
      <c r="AO102" s="143">
        <f t="shared" si="14"/>
        <v>3176016.99</v>
      </c>
      <c r="AP102" s="143">
        <f t="shared" si="15"/>
        <v>3162751.0500000003</v>
      </c>
      <c r="AQ102" s="125">
        <f t="shared" si="10"/>
        <v>13265.939999999944</v>
      </c>
    </row>
    <row r="103" spans="1:43" ht="14.4" thickBot="1" x14ac:dyDescent="0.3">
      <c r="A103" s="115" t="s">
        <v>17</v>
      </c>
      <c r="B103" s="115" t="s">
        <v>18</v>
      </c>
      <c r="C103" s="149">
        <v>2599</v>
      </c>
      <c r="D103" s="150" t="s">
        <v>672</v>
      </c>
      <c r="E103" t="s">
        <v>2226</v>
      </c>
      <c r="F103">
        <v>801353.77</v>
      </c>
      <c r="G103">
        <v>120606.25</v>
      </c>
      <c r="H103">
        <v>79011.89</v>
      </c>
      <c r="I103">
        <v>663184.15</v>
      </c>
      <c r="J103">
        <v>355353.33</v>
      </c>
      <c r="L103">
        <v>12500</v>
      </c>
      <c r="M103">
        <v>35580</v>
      </c>
      <c r="O103">
        <v>906.87</v>
      </c>
      <c r="S103">
        <v>396179.66</v>
      </c>
      <c r="T103">
        <v>1187793.3799999999</v>
      </c>
      <c r="V103">
        <v>874802.39</v>
      </c>
      <c r="W103">
        <v>126392</v>
      </c>
      <c r="X103">
        <v>1120</v>
      </c>
      <c r="Z103">
        <v>1403770</v>
      </c>
      <c r="AA103">
        <v>676547.19</v>
      </c>
      <c r="AB103">
        <v>1655334</v>
      </c>
      <c r="AE103">
        <v>778532.46</v>
      </c>
      <c r="AF103">
        <v>245355.64</v>
      </c>
      <c r="AJ103">
        <v>16860</v>
      </c>
      <c r="AL103" s="123">
        <f t="shared" si="11"/>
        <v>1000971.91</v>
      </c>
      <c r="AM103" s="129">
        <f t="shared" si="12"/>
        <v>48986.87</v>
      </c>
      <c r="AN103" s="142">
        <f t="shared" si="13"/>
        <v>951985.04</v>
      </c>
      <c r="AO103" s="143">
        <f t="shared" si="14"/>
        <v>3082631.58</v>
      </c>
      <c r="AP103" s="143">
        <f t="shared" si="15"/>
        <v>2696082.1</v>
      </c>
      <c r="AQ103" s="125">
        <f t="shared" si="10"/>
        <v>386549.48</v>
      </c>
    </row>
    <row r="104" spans="1:43" ht="14.4" thickBot="1" x14ac:dyDescent="0.3">
      <c r="A104" s="115" t="s">
        <v>17</v>
      </c>
      <c r="B104" s="115" t="s">
        <v>18</v>
      </c>
      <c r="C104" s="149">
        <v>7351</v>
      </c>
      <c r="D104" s="150" t="s">
        <v>673</v>
      </c>
      <c r="E104" t="s">
        <v>2227</v>
      </c>
      <c r="F104">
        <v>1807794.54</v>
      </c>
      <c r="G104">
        <v>69871.45</v>
      </c>
      <c r="H104">
        <v>135280.48000000001</v>
      </c>
      <c r="I104">
        <v>-12381953.93</v>
      </c>
      <c r="J104">
        <v>724289.76</v>
      </c>
      <c r="L104">
        <v>9000</v>
      </c>
      <c r="M104">
        <v>193175</v>
      </c>
      <c r="O104">
        <v>8632.6</v>
      </c>
      <c r="S104">
        <v>-15003842.539999999</v>
      </c>
      <c r="T104">
        <v>4005245.62</v>
      </c>
      <c r="V104">
        <v>4021805.69</v>
      </c>
      <c r="W104">
        <v>258581</v>
      </c>
      <c r="X104">
        <v>2046.07</v>
      </c>
      <c r="Z104">
        <v>2332790</v>
      </c>
      <c r="AA104">
        <v>215102</v>
      </c>
      <c r="AB104">
        <v>3372092</v>
      </c>
      <c r="AC104">
        <v>23377.71</v>
      </c>
      <c r="AE104">
        <v>1831432.08</v>
      </c>
      <c r="AF104">
        <v>119017.2</v>
      </c>
      <c r="AI104">
        <v>341334.15</v>
      </c>
      <c r="AL104" s="123">
        <f t="shared" si="11"/>
        <v>2012946.47</v>
      </c>
      <c r="AM104" s="129">
        <f t="shared" si="12"/>
        <v>210807.6</v>
      </c>
      <c r="AN104" s="142">
        <f t="shared" si="13"/>
        <v>1802138.8699999999</v>
      </c>
      <c r="AO104" s="143">
        <f t="shared" si="14"/>
        <v>6830324.7599999998</v>
      </c>
      <c r="AP104" s="143">
        <f t="shared" si="15"/>
        <v>5687253.1400000006</v>
      </c>
      <c r="AQ104" s="125">
        <f t="shared" si="10"/>
        <v>1143071.6199999992</v>
      </c>
    </row>
    <row r="105" spans="1:43" ht="14.4" thickBot="1" x14ac:dyDescent="0.3">
      <c r="A105" s="115" t="s">
        <v>17</v>
      </c>
      <c r="B105" s="115" t="s">
        <v>18</v>
      </c>
      <c r="C105" s="149">
        <v>6204</v>
      </c>
      <c r="D105" s="150" t="s">
        <v>674</v>
      </c>
      <c r="E105" t="s">
        <v>2228</v>
      </c>
      <c r="F105">
        <v>523135.13</v>
      </c>
      <c r="G105">
        <v>348684.21</v>
      </c>
      <c r="H105">
        <v>197793.85</v>
      </c>
      <c r="I105">
        <v>1054598.72</v>
      </c>
      <c r="J105">
        <v>334040.15000000002</v>
      </c>
      <c r="L105">
        <v>43360</v>
      </c>
      <c r="M105">
        <v>42835.199999999997</v>
      </c>
      <c r="N105">
        <v>15150</v>
      </c>
      <c r="O105">
        <v>4698.32</v>
      </c>
      <c r="S105">
        <v>-661274.67000000004</v>
      </c>
      <c r="T105">
        <v>2324775.44</v>
      </c>
      <c r="V105">
        <v>2110715.5</v>
      </c>
      <c r="W105">
        <v>13950</v>
      </c>
      <c r="X105">
        <v>311.10000000000002</v>
      </c>
      <c r="Z105">
        <v>2346980</v>
      </c>
      <c r="AA105">
        <v>79500</v>
      </c>
      <c r="AB105">
        <v>2795626</v>
      </c>
      <c r="AE105">
        <v>867247.33</v>
      </c>
      <c r="AF105">
        <v>199875.5</v>
      </c>
      <c r="AL105" s="123">
        <f t="shared" si="11"/>
        <v>1069613.1900000002</v>
      </c>
      <c r="AM105" s="129">
        <f t="shared" si="12"/>
        <v>106043.51999999999</v>
      </c>
      <c r="AN105" s="142">
        <f t="shared" si="13"/>
        <v>963569.67000000016</v>
      </c>
      <c r="AO105" s="143">
        <f t="shared" si="14"/>
        <v>4551456.5999999996</v>
      </c>
      <c r="AP105" s="143">
        <f t="shared" si="15"/>
        <v>3862748.83</v>
      </c>
      <c r="AQ105" s="125">
        <f t="shared" si="10"/>
        <v>688707.76999999955</v>
      </c>
    </row>
    <row r="106" spans="1:43" ht="14.4" thickBot="1" x14ac:dyDescent="0.3">
      <c r="A106" s="115" t="s">
        <v>17</v>
      </c>
      <c r="B106" s="115" t="s">
        <v>18</v>
      </c>
      <c r="C106" s="149">
        <v>5587</v>
      </c>
      <c r="D106" s="150" t="s">
        <v>675</v>
      </c>
      <c r="E106" t="s">
        <v>2229</v>
      </c>
      <c r="F106">
        <v>568454.05000000005</v>
      </c>
      <c r="G106">
        <v>292804.3</v>
      </c>
      <c r="H106">
        <v>193829.39</v>
      </c>
      <c r="I106">
        <v>501788.35</v>
      </c>
      <c r="J106">
        <v>528515.99</v>
      </c>
      <c r="L106">
        <v>27460</v>
      </c>
      <c r="M106">
        <v>52198.93</v>
      </c>
      <c r="N106">
        <v>200</v>
      </c>
      <c r="O106">
        <v>1008.59</v>
      </c>
      <c r="S106">
        <v>-1057585.03</v>
      </c>
      <c r="T106">
        <v>2620032.73</v>
      </c>
      <c r="V106">
        <v>1570940.47</v>
      </c>
      <c r="X106">
        <v>422.81</v>
      </c>
      <c r="Z106">
        <v>948570</v>
      </c>
      <c r="AA106">
        <v>2068200.39</v>
      </c>
      <c r="AB106">
        <v>1738014</v>
      </c>
      <c r="AE106">
        <v>1715707.61</v>
      </c>
      <c r="AF106">
        <v>346775.9</v>
      </c>
      <c r="AG106">
        <v>23000</v>
      </c>
      <c r="AJ106">
        <v>266339.3</v>
      </c>
      <c r="AK106">
        <v>56220</v>
      </c>
      <c r="AL106" s="123">
        <f t="shared" si="11"/>
        <v>1055087.7400000002</v>
      </c>
      <c r="AM106" s="129">
        <f t="shared" si="12"/>
        <v>80867.51999999999</v>
      </c>
      <c r="AN106" s="142">
        <f t="shared" si="13"/>
        <v>974220.2200000002</v>
      </c>
      <c r="AO106" s="143">
        <f t="shared" si="14"/>
        <v>4588133.67</v>
      </c>
      <c r="AP106" s="143">
        <f t="shared" si="15"/>
        <v>4146056.81</v>
      </c>
      <c r="AQ106" s="125">
        <f t="shared" si="10"/>
        <v>442076.85999999987</v>
      </c>
    </row>
    <row r="107" spans="1:43" ht="14.4" thickBot="1" x14ac:dyDescent="0.3">
      <c r="A107" s="115" t="s">
        <v>263</v>
      </c>
      <c r="B107" s="115" t="s">
        <v>28</v>
      </c>
      <c r="C107" s="149">
        <v>3439</v>
      </c>
      <c r="D107" s="150" t="s">
        <v>676</v>
      </c>
      <c r="E107" t="s">
        <v>2230</v>
      </c>
      <c r="F107">
        <v>274832.84000000003</v>
      </c>
      <c r="G107">
        <v>8527.57</v>
      </c>
      <c r="H107">
        <v>87802.18</v>
      </c>
      <c r="I107">
        <v>2</v>
      </c>
      <c r="J107">
        <v>107934.11</v>
      </c>
      <c r="L107">
        <v>6500</v>
      </c>
      <c r="M107">
        <v>80765.47</v>
      </c>
      <c r="O107">
        <v>216.9</v>
      </c>
      <c r="S107">
        <v>-667988.28</v>
      </c>
      <c r="T107">
        <v>961037.76</v>
      </c>
      <c r="V107">
        <v>1155738.27</v>
      </c>
      <c r="W107">
        <v>553070</v>
      </c>
      <c r="X107">
        <v>960.4</v>
      </c>
      <c r="Z107">
        <v>1094167.6000000001</v>
      </c>
      <c r="AA107">
        <v>304829.24</v>
      </c>
      <c r="AB107">
        <v>1495744.6</v>
      </c>
      <c r="AC107">
        <v>900</v>
      </c>
      <c r="AE107">
        <v>1338001.42</v>
      </c>
      <c r="AF107">
        <v>37602.800000000003</v>
      </c>
      <c r="AJ107">
        <v>137949.84</v>
      </c>
      <c r="AL107" s="123">
        <f t="shared" si="11"/>
        <v>371162.59</v>
      </c>
      <c r="AM107" s="129">
        <f t="shared" si="12"/>
        <v>87482.37</v>
      </c>
      <c r="AN107" s="142">
        <f t="shared" si="13"/>
        <v>283680.22000000003</v>
      </c>
      <c r="AO107" s="143">
        <f t="shared" si="14"/>
        <v>3108765.51</v>
      </c>
      <c r="AP107" s="143">
        <f t="shared" si="15"/>
        <v>3010198.6599999997</v>
      </c>
      <c r="AQ107" s="125">
        <f t="shared" si="10"/>
        <v>98566.850000000093</v>
      </c>
    </row>
    <row r="108" spans="1:43" ht="14.4" thickBot="1" x14ac:dyDescent="0.3">
      <c r="A108" s="115" t="s">
        <v>263</v>
      </c>
      <c r="B108" s="115" t="s">
        <v>28</v>
      </c>
      <c r="C108" s="149">
        <v>2930</v>
      </c>
      <c r="D108" s="150" t="s">
        <v>677</v>
      </c>
      <c r="E108" t="s">
        <v>2231</v>
      </c>
      <c r="F108">
        <v>646948.32999999996</v>
      </c>
      <c r="G108">
        <v>16627</v>
      </c>
      <c r="H108">
        <v>194375.52</v>
      </c>
      <c r="I108">
        <v>2</v>
      </c>
      <c r="J108">
        <v>393476.06</v>
      </c>
      <c r="L108">
        <v>6000</v>
      </c>
      <c r="M108">
        <v>66919.23</v>
      </c>
      <c r="O108">
        <v>545.15</v>
      </c>
      <c r="S108">
        <v>-103047.41</v>
      </c>
      <c r="T108">
        <v>852668.5</v>
      </c>
      <c r="V108">
        <v>840235.19</v>
      </c>
      <c r="W108">
        <v>1574860</v>
      </c>
      <c r="X108">
        <v>2192.2199999999998</v>
      </c>
      <c r="Z108">
        <v>1498175</v>
      </c>
      <c r="AA108">
        <v>313198.34000000003</v>
      </c>
      <c r="AB108">
        <v>1863237</v>
      </c>
      <c r="AC108">
        <v>42950</v>
      </c>
      <c r="AE108">
        <v>1779418.7</v>
      </c>
      <c r="AF108">
        <v>87109.61</v>
      </c>
      <c r="AJ108">
        <v>27602</v>
      </c>
      <c r="AL108" s="123">
        <f t="shared" si="11"/>
        <v>857950.85</v>
      </c>
      <c r="AM108" s="129">
        <f t="shared" si="12"/>
        <v>73464.37999999999</v>
      </c>
      <c r="AN108" s="142">
        <f t="shared" si="13"/>
        <v>784486.47</v>
      </c>
      <c r="AO108" s="143">
        <f t="shared" si="14"/>
        <v>4228660.75</v>
      </c>
      <c r="AP108" s="143">
        <f t="shared" si="15"/>
        <v>3800317.31</v>
      </c>
      <c r="AQ108" s="125">
        <f t="shared" si="10"/>
        <v>428343.43999999994</v>
      </c>
    </row>
    <row r="109" spans="1:43" ht="14.4" thickBot="1" x14ac:dyDescent="0.3">
      <c r="A109" s="115" t="s">
        <v>263</v>
      </c>
      <c r="B109" s="115" t="s">
        <v>28</v>
      </c>
      <c r="C109" s="149">
        <v>1981</v>
      </c>
      <c r="D109" s="150" t="s">
        <v>678</v>
      </c>
      <c r="E109" t="s">
        <v>2232</v>
      </c>
      <c r="F109">
        <v>301159.7</v>
      </c>
      <c r="G109">
        <v>3797.65</v>
      </c>
      <c r="H109">
        <v>184348.83</v>
      </c>
      <c r="I109">
        <v>178749.46</v>
      </c>
      <c r="J109">
        <v>110220.33</v>
      </c>
      <c r="L109">
        <v>2000</v>
      </c>
      <c r="M109">
        <v>40397.56</v>
      </c>
      <c r="O109">
        <v>746.73</v>
      </c>
      <c r="S109">
        <v>-1105886.1499999999</v>
      </c>
      <c r="T109">
        <v>1993338.97</v>
      </c>
      <c r="V109">
        <v>829267.34</v>
      </c>
      <c r="W109">
        <v>718379</v>
      </c>
      <c r="X109">
        <v>730.55</v>
      </c>
      <c r="Z109">
        <v>343805</v>
      </c>
      <c r="AA109">
        <v>130013.04</v>
      </c>
      <c r="AB109">
        <v>627575</v>
      </c>
      <c r="AC109">
        <v>7060</v>
      </c>
      <c r="AE109">
        <v>1275290.05</v>
      </c>
      <c r="AF109">
        <v>95603.5</v>
      </c>
      <c r="AJ109">
        <v>168987.51999999999</v>
      </c>
      <c r="AL109" s="123">
        <f t="shared" si="11"/>
        <v>489306.18000000005</v>
      </c>
      <c r="AM109" s="129">
        <f t="shared" si="12"/>
        <v>43144.29</v>
      </c>
      <c r="AN109" s="142">
        <f t="shared" si="13"/>
        <v>446161.89000000007</v>
      </c>
      <c r="AO109" s="143">
        <f t="shared" si="14"/>
        <v>2022194.93</v>
      </c>
      <c r="AP109" s="143">
        <f t="shared" si="15"/>
        <v>2174516.0699999998</v>
      </c>
      <c r="AQ109" s="125">
        <f t="shared" si="10"/>
        <v>-152321.1399999999</v>
      </c>
    </row>
    <row r="110" spans="1:43" ht="14.4" thickBot="1" x14ac:dyDescent="0.3">
      <c r="A110" s="115" t="s">
        <v>263</v>
      </c>
      <c r="B110" s="115" t="s">
        <v>28</v>
      </c>
      <c r="C110" s="149">
        <v>1907</v>
      </c>
      <c r="D110" s="150" t="s">
        <v>679</v>
      </c>
      <c r="E110" t="s">
        <v>2233</v>
      </c>
      <c r="F110">
        <v>558676.73</v>
      </c>
      <c r="G110">
        <v>136823.82</v>
      </c>
      <c r="H110">
        <v>418799.97</v>
      </c>
      <c r="I110">
        <v>5</v>
      </c>
      <c r="J110">
        <v>205766.26</v>
      </c>
      <c r="L110">
        <v>0</v>
      </c>
      <c r="M110">
        <v>67914.070000000007</v>
      </c>
      <c r="O110">
        <v>3642.74</v>
      </c>
      <c r="S110">
        <v>-2254315.35</v>
      </c>
      <c r="T110">
        <v>3276385.87</v>
      </c>
      <c r="V110">
        <v>887794.1</v>
      </c>
      <c r="W110">
        <v>598040</v>
      </c>
      <c r="X110">
        <v>791.17</v>
      </c>
      <c r="Z110">
        <v>1272425</v>
      </c>
      <c r="AA110">
        <v>249207.98</v>
      </c>
      <c r="AB110">
        <v>1731690</v>
      </c>
      <c r="AC110">
        <v>4776</v>
      </c>
      <c r="AE110">
        <v>898156.11</v>
      </c>
      <c r="AF110">
        <v>75163.22</v>
      </c>
      <c r="AJ110">
        <v>72028.47</v>
      </c>
      <c r="AL110" s="123">
        <f t="shared" si="11"/>
        <v>1114300.52</v>
      </c>
      <c r="AM110" s="129">
        <f t="shared" si="12"/>
        <v>71556.810000000012</v>
      </c>
      <c r="AN110" s="142">
        <f t="shared" si="13"/>
        <v>1042743.71</v>
      </c>
      <c r="AO110" s="143">
        <f t="shared" si="14"/>
        <v>3008258.25</v>
      </c>
      <c r="AP110" s="143">
        <f t="shared" si="15"/>
        <v>2781813.8000000003</v>
      </c>
      <c r="AQ110" s="125">
        <f t="shared" si="10"/>
        <v>226444.44999999972</v>
      </c>
    </row>
    <row r="111" spans="1:43" ht="14.4" thickBot="1" x14ac:dyDescent="0.3">
      <c r="A111" s="115" t="s">
        <v>263</v>
      </c>
      <c r="B111" s="115" t="s">
        <v>28</v>
      </c>
      <c r="C111" s="149">
        <v>3127</v>
      </c>
      <c r="D111" s="150" t="s">
        <v>680</v>
      </c>
      <c r="E111" t="s">
        <v>2234</v>
      </c>
      <c r="F111">
        <v>468182.18</v>
      </c>
      <c r="G111">
        <v>6200.8</v>
      </c>
      <c r="H111">
        <v>203490.93</v>
      </c>
      <c r="I111">
        <v>82228.02</v>
      </c>
      <c r="J111">
        <v>364771.93</v>
      </c>
      <c r="L111">
        <v>4000</v>
      </c>
      <c r="M111">
        <v>67525.86</v>
      </c>
      <c r="O111">
        <v>1087.3800000000001</v>
      </c>
      <c r="S111">
        <v>-2345423.9700000002</v>
      </c>
      <c r="T111">
        <v>3690825.96</v>
      </c>
      <c r="V111">
        <v>957395.93</v>
      </c>
      <c r="W111">
        <v>813299</v>
      </c>
      <c r="X111">
        <v>1324.89</v>
      </c>
      <c r="Z111">
        <v>1717526</v>
      </c>
      <c r="AA111">
        <v>447425.11</v>
      </c>
      <c r="AB111">
        <v>2103408</v>
      </c>
      <c r="AC111">
        <v>66400</v>
      </c>
      <c r="AE111">
        <v>1572793.03</v>
      </c>
      <c r="AF111">
        <v>94152.05</v>
      </c>
      <c r="AJ111">
        <v>393359.22</v>
      </c>
      <c r="AL111" s="123">
        <f t="shared" si="11"/>
        <v>677873.90999999992</v>
      </c>
      <c r="AM111" s="129">
        <f t="shared" si="12"/>
        <v>72613.240000000005</v>
      </c>
      <c r="AN111" s="142">
        <f t="shared" si="13"/>
        <v>605260.66999999993</v>
      </c>
      <c r="AO111" s="143">
        <f t="shared" si="14"/>
        <v>3936970.93</v>
      </c>
      <c r="AP111" s="143">
        <f t="shared" si="15"/>
        <v>4230112.3</v>
      </c>
      <c r="AQ111" s="125">
        <f t="shared" si="10"/>
        <v>-293141.36999999965</v>
      </c>
    </row>
    <row r="112" spans="1:43" ht="14.4" thickBot="1" x14ac:dyDescent="0.3">
      <c r="A112" s="115" t="s">
        <v>263</v>
      </c>
      <c r="B112" s="115" t="s">
        <v>28</v>
      </c>
      <c r="C112" s="149">
        <v>2860</v>
      </c>
      <c r="D112" s="150" t="s">
        <v>681</v>
      </c>
      <c r="E112" t="s">
        <v>2235</v>
      </c>
      <c r="F112">
        <v>303075.65000000002</v>
      </c>
      <c r="G112">
        <v>18092.3</v>
      </c>
      <c r="H112">
        <v>188810.22</v>
      </c>
      <c r="I112">
        <v>104907.61</v>
      </c>
      <c r="J112">
        <v>119805.01</v>
      </c>
      <c r="L112">
        <v>2500</v>
      </c>
      <c r="M112">
        <v>39807.86</v>
      </c>
      <c r="O112">
        <v>557.29</v>
      </c>
      <c r="S112">
        <v>-1712531.1</v>
      </c>
      <c r="T112">
        <v>1854865.59</v>
      </c>
      <c r="V112">
        <v>1015423.24</v>
      </c>
      <c r="W112">
        <v>668800</v>
      </c>
      <c r="X112">
        <v>736.39</v>
      </c>
      <c r="Z112">
        <v>233415</v>
      </c>
      <c r="AA112">
        <v>174700.07</v>
      </c>
      <c r="AB112">
        <v>638921.5</v>
      </c>
      <c r="AC112">
        <v>960</v>
      </c>
      <c r="AE112">
        <v>687802.94</v>
      </c>
      <c r="AF112">
        <v>75236.100000000006</v>
      </c>
      <c r="AJ112">
        <v>140663.01</v>
      </c>
      <c r="AL112" s="123">
        <f t="shared" si="11"/>
        <v>509978.17000000004</v>
      </c>
      <c r="AM112" s="129">
        <f t="shared" si="12"/>
        <v>42865.15</v>
      </c>
      <c r="AN112" s="142">
        <f t="shared" si="13"/>
        <v>467113.02</v>
      </c>
      <c r="AO112" s="143">
        <f t="shared" si="14"/>
        <v>2093074.7</v>
      </c>
      <c r="AP112" s="143">
        <f t="shared" si="15"/>
        <v>1543583.55</v>
      </c>
      <c r="AQ112" s="125">
        <f t="shared" si="10"/>
        <v>549491.14999999991</v>
      </c>
    </row>
    <row r="113" spans="1:43" ht="14.4" thickBot="1" x14ac:dyDescent="0.3">
      <c r="A113" s="115" t="s">
        <v>263</v>
      </c>
      <c r="B113" s="115" t="s">
        <v>28</v>
      </c>
      <c r="C113" s="149">
        <v>3321</v>
      </c>
      <c r="D113" s="150" t="s">
        <v>682</v>
      </c>
      <c r="E113" t="s">
        <v>2236</v>
      </c>
      <c r="F113">
        <v>464185.34</v>
      </c>
      <c r="G113">
        <v>27867.88</v>
      </c>
      <c r="H113">
        <v>69144.09</v>
      </c>
      <c r="I113">
        <v>50585.71</v>
      </c>
      <c r="J113">
        <v>531602.69999999995</v>
      </c>
      <c r="L113">
        <v>6500</v>
      </c>
      <c r="M113">
        <v>48384.45</v>
      </c>
      <c r="O113">
        <v>0</v>
      </c>
      <c r="S113">
        <v>-857013.21</v>
      </c>
      <c r="T113">
        <v>1808375.97</v>
      </c>
      <c r="V113">
        <v>1023353.15</v>
      </c>
      <c r="W113">
        <v>858907.8</v>
      </c>
      <c r="X113">
        <v>1196.47</v>
      </c>
      <c r="Z113">
        <v>1293110</v>
      </c>
      <c r="AA113">
        <v>195105.48</v>
      </c>
      <c r="AB113">
        <v>1768736</v>
      </c>
      <c r="AC113">
        <v>6700</v>
      </c>
      <c r="AE113">
        <v>1218166.76</v>
      </c>
      <c r="AF113">
        <v>156700.04999999999</v>
      </c>
      <c r="AJ113">
        <v>84231.58</v>
      </c>
      <c r="AL113" s="123">
        <f t="shared" si="11"/>
        <v>561197.31000000006</v>
      </c>
      <c r="AM113" s="129">
        <f t="shared" si="12"/>
        <v>54884.45</v>
      </c>
      <c r="AN113" s="142">
        <f t="shared" si="13"/>
        <v>506312.86000000004</v>
      </c>
      <c r="AO113" s="143">
        <f t="shared" si="14"/>
        <v>3371672.9</v>
      </c>
      <c r="AP113" s="143">
        <f t="shared" si="15"/>
        <v>3234534.3899999997</v>
      </c>
      <c r="AQ113" s="125">
        <f t="shared" si="10"/>
        <v>137138.51000000024</v>
      </c>
    </row>
    <row r="114" spans="1:43" ht="14.4" thickBot="1" x14ac:dyDescent="0.3">
      <c r="A114" s="115" t="s">
        <v>263</v>
      </c>
      <c r="B114" s="115" t="s">
        <v>28</v>
      </c>
      <c r="C114" s="149">
        <v>3558</v>
      </c>
      <c r="D114" s="150" t="s">
        <v>683</v>
      </c>
      <c r="E114" t="s">
        <v>2237</v>
      </c>
      <c r="F114">
        <v>1327832.3500000001</v>
      </c>
      <c r="G114">
        <v>84680.15</v>
      </c>
      <c r="H114">
        <v>106935.09</v>
      </c>
      <c r="I114">
        <v>206828.69</v>
      </c>
      <c r="J114">
        <v>239230.39</v>
      </c>
      <c r="L114">
        <v>8500</v>
      </c>
      <c r="M114">
        <v>56247.17</v>
      </c>
      <c r="O114">
        <v>8076.64</v>
      </c>
      <c r="S114">
        <v>-282673.55</v>
      </c>
      <c r="T114">
        <v>2329931.42</v>
      </c>
      <c r="V114">
        <v>1354135.67</v>
      </c>
      <c r="W114">
        <v>1496686</v>
      </c>
      <c r="X114">
        <v>3809.26</v>
      </c>
      <c r="Z114">
        <v>1516165</v>
      </c>
      <c r="AA114">
        <v>251562.84</v>
      </c>
      <c r="AB114">
        <v>1964996</v>
      </c>
      <c r="AC114">
        <v>15860</v>
      </c>
      <c r="AE114">
        <v>2478614.85</v>
      </c>
      <c r="AF114">
        <v>145754.43</v>
      </c>
      <c r="AJ114">
        <v>171708.5</v>
      </c>
      <c r="AL114" s="123">
        <f t="shared" si="11"/>
        <v>1519447.59</v>
      </c>
      <c r="AM114" s="129">
        <f t="shared" si="12"/>
        <v>72823.81</v>
      </c>
      <c r="AN114" s="142">
        <f t="shared" si="13"/>
        <v>1446623.78</v>
      </c>
      <c r="AO114" s="143">
        <f t="shared" si="14"/>
        <v>4622358.7699999996</v>
      </c>
      <c r="AP114" s="143">
        <f t="shared" si="15"/>
        <v>4776933.7799999993</v>
      </c>
      <c r="AQ114" s="125">
        <f t="shared" si="10"/>
        <v>-154575.00999999978</v>
      </c>
    </row>
    <row r="115" spans="1:43" ht="14.4" thickBot="1" x14ac:dyDescent="0.3">
      <c r="A115" s="115" t="s">
        <v>263</v>
      </c>
      <c r="B115" s="115" t="s">
        <v>28</v>
      </c>
      <c r="C115" s="149">
        <v>1774</v>
      </c>
      <c r="D115" s="150" t="s">
        <v>684</v>
      </c>
      <c r="E115" t="s">
        <v>2238</v>
      </c>
      <c r="F115">
        <v>317225.02</v>
      </c>
      <c r="G115">
        <v>33821.1</v>
      </c>
      <c r="H115">
        <v>84787.49</v>
      </c>
      <c r="I115">
        <v>823000.28</v>
      </c>
      <c r="J115">
        <v>138670.12</v>
      </c>
      <c r="L115">
        <v>4000</v>
      </c>
      <c r="M115">
        <v>45671.17</v>
      </c>
      <c r="O115">
        <v>1138.1500000000001</v>
      </c>
      <c r="S115">
        <v>626073.4</v>
      </c>
      <c r="T115">
        <v>857017.52</v>
      </c>
      <c r="V115">
        <v>1352413.76</v>
      </c>
      <c r="W115">
        <v>250348</v>
      </c>
      <c r="X115">
        <v>1236.78</v>
      </c>
      <c r="Z115">
        <v>498327</v>
      </c>
      <c r="AA115">
        <v>163447.79999999999</v>
      </c>
      <c r="AB115">
        <v>664959</v>
      </c>
      <c r="AE115">
        <v>892443.23</v>
      </c>
      <c r="AF115">
        <v>168337.33</v>
      </c>
      <c r="AJ115">
        <v>676430.01</v>
      </c>
      <c r="AL115" s="123">
        <f t="shared" si="11"/>
        <v>435833.61</v>
      </c>
      <c r="AM115" s="129">
        <f t="shared" si="12"/>
        <v>50809.32</v>
      </c>
      <c r="AN115" s="142">
        <f t="shared" si="13"/>
        <v>385024.29</v>
      </c>
      <c r="AO115" s="143">
        <f t="shared" si="14"/>
        <v>2265773.34</v>
      </c>
      <c r="AP115" s="143">
        <f t="shared" si="15"/>
        <v>2402169.5700000003</v>
      </c>
      <c r="AQ115" s="125">
        <f t="shared" si="10"/>
        <v>-136396.23000000045</v>
      </c>
    </row>
    <row r="116" spans="1:43" ht="14.4" thickBot="1" x14ac:dyDescent="0.3">
      <c r="A116" s="115" t="s">
        <v>263</v>
      </c>
      <c r="B116" s="115" t="s">
        <v>28</v>
      </c>
      <c r="C116" s="149">
        <v>1942</v>
      </c>
      <c r="D116" s="150" t="s">
        <v>685</v>
      </c>
      <c r="E116" t="s">
        <v>2239</v>
      </c>
      <c r="F116">
        <v>404402.36</v>
      </c>
      <c r="G116">
        <v>10496.11</v>
      </c>
      <c r="H116">
        <v>202188.92</v>
      </c>
      <c r="I116">
        <v>2013689.87</v>
      </c>
      <c r="J116">
        <v>40876.61</v>
      </c>
      <c r="L116">
        <v>141620</v>
      </c>
      <c r="M116">
        <v>35820.15</v>
      </c>
      <c r="O116">
        <v>2579.9499999999998</v>
      </c>
      <c r="S116">
        <v>-550430.25</v>
      </c>
      <c r="T116">
        <v>2768353.45</v>
      </c>
      <c r="V116">
        <v>733678.45</v>
      </c>
      <c r="W116">
        <v>669359</v>
      </c>
      <c r="X116">
        <v>255.49</v>
      </c>
      <c r="Z116">
        <v>684915</v>
      </c>
      <c r="AA116">
        <v>189575.62</v>
      </c>
      <c r="AB116">
        <v>1023807</v>
      </c>
      <c r="AE116">
        <v>889807.99</v>
      </c>
      <c r="AF116">
        <v>66925.210000000006</v>
      </c>
      <c r="AJ116">
        <v>23532.79</v>
      </c>
      <c r="AL116" s="123">
        <f t="shared" si="11"/>
        <v>617087.39</v>
      </c>
      <c r="AM116" s="129">
        <f t="shared" si="12"/>
        <v>180020.1</v>
      </c>
      <c r="AN116" s="142">
        <f t="shared" si="13"/>
        <v>437067.29000000004</v>
      </c>
      <c r="AO116" s="143">
        <f t="shared" si="14"/>
        <v>2277783.56</v>
      </c>
      <c r="AP116" s="143">
        <f t="shared" si="15"/>
        <v>2004072.99</v>
      </c>
      <c r="AQ116" s="125">
        <f t="shared" si="10"/>
        <v>273710.57000000007</v>
      </c>
    </row>
    <row r="117" spans="1:43" ht="14.4" thickBot="1" x14ac:dyDescent="0.3">
      <c r="A117" s="115" t="s">
        <v>263</v>
      </c>
      <c r="B117" s="115" t="s">
        <v>28</v>
      </c>
      <c r="C117" s="149">
        <v>2702</v>
      </c>
      <c r="D117" s="150" t="s">
        <v>686</v>
      </c>
      <c r="E117" t="s">
        <v>2240</v>
      </c>
      <c r="F117">
        <v>893213.99</v>
      </c>
      <c r="G117">
        <v>6237.51</v>
      </c>
      <c r="H117">
        <v>21667.42</v>
      </c>
      <c r="I117">
        <v>118828.33</v>
      </c>
      <c r="J117">
        <v>252788</v>
      </c>
      <c r="L117">
        <v>4000</v>
      </c>
      <c r="M117">
        <v>65759.41</v>
      </c>
      <c r="O117">
        <v>37.380000000000003</v>
      </c>
      <c r="S117">
        <v>-2625815.41</v>
      </c>
      <c r="T117">
        <v>3313708.59</v>
      </c>
      <c r="V117">
        <v>1715349.15</v>
      </c>
      <c r="W117">
        <v>397088</v>
      </c>
      <c r="X117">
        <v>977.08</v>
      </c>
      <c r="Z117">
        <v>2186800</v>
      </c>
      <c r="AA117">
        <v>204476.68</v>
      </c>
      <c r="AB117">
        <v>2539848</v>
      </c>
      <c r="AE117">
        <v>1251302.51</v>
      </c>
      <c r="AF117">
        <v>64973.36</v>
      </c>
      <c r="AI117">
        <v>22446.7</v>
      </c>
      <c r="AJ117">
        <v>91075.06</v>
      </c>
      <c r="AL117" s="123">
        <f t="shared" si="11"/>
        <v>921118.92</v>
      </c>
      <c r="AM117" s="129">
        <f t="shared" si="12"/>
        <v>69796.790000000008</v>
      </c>
      <c r="AN117" s="142">
        <f t="shared" si="13"/>
        <v>851322.13</v>
      </c>
      <c r="AO117" s="143">
        <f t="shared" si="14"/>
        <v>4504690.91</v>
      </c>
      <c r="AP117" s="143">
        <f t="shared" si="15"/>
        <v>3969645.63</v>
      </c>
      <c r="AQ117" s="125">
        <f t="shared" si="10"/>
        <v>535045.28000000026</v>
      </c>
    </row>
    <row r="118" spans="1:43" ht="14.4" thickBot="1" x14ac:dyDescent="0.3">
      <c r="A118" s="115" t="s">
        <v>263</v>
      </c>
      <c r="B118" s="115" t="s">
        <v>28</v>
      </c>
      <c r="C118" s="149">
        <v>2772</v>
      </c>
      <c r="D118" s="150" t="s">
        <v>687</v>
      </c>
      <c r="E118" t="s">
        <v>2241</v>
      </c>
      <c r="F118">
        <v>317883.37</v>
      </c>
      <c r="G118">
        <v>31007.75</v>
      </c>
      <c r="H118">
        <v>110703.87</v>
      </c>
      <c r="I118">
        <v>83452.02</v>
      </c>
      <c r="J118">
        <v>243977.62</v>
      </c>
      <c r="L118">
        <v>4000</v>
      </c>
      <c r="M118">
        <v>60044.23</v>
      </c>
      <c r="O118">
        <v>1000.4</v>
      </c>
      <c r="S118">
        <v>-2497428.59</v>
      </c>
      <c r="T118">
        <v>3532326.06</v>
      </c>
      <c r="V118">
        <v>1103457.49</v>
      </c>
      <c r="W118">
        <v>593640</v>
      </c>
      <c r="X118">
        <v>943.54</v>
      </c>
      <c r="Z118">
        <v>497105</v>
      </c>
      <c r="AA118">
        <v>220279.62</v>
      </c>
      <c r="AB118">
        <v>994300</v>
      </c>
      <c r="AC118">
        <v>46558</v>
      </c>
      <c r="AE118">
        <v>1480443.73</v>
      </c>
      <c r="AF118">
        <v>162424.89000000001</v>
      </c>
      <c r="AJ118">
        <v>44616.5</v>
      </c>
      <c r="AL118" s="123">
        <f t="shared" si="11"/>
        <v>459594.99</v>
      </c>
      <c r="AM118" s="129">
        <f t="shared" si="12"/>
        <v>65044.630000000005</v>
      </c>
      <c r="AN118" s="142">
        <f t="shared" si="13"/>
        <v>394550.36</v>
      </c>
      <c r="AO118" s="143">
        <f t="shared" si="14"/>
        <v>2415425.6500000004</v>
      </c>
      <c r="AP118" s="143">
        <f t="shared" si="15"/>
        <v>2728343.12</v>
      </c>
      <c r="AQ118" s="125">
        <f t="shared" si="10"/>
        <v>-312917.46999999974</v>
      </c>
    </row>
    <row r="119" spans="1:43" ht="14.4" thickBot="1" x14ac:dyDescent="0.3">
      <c r="A119" s="115" t="s">
        <v>19</v>
      </c>
      <c r="B119" s="115" t="s">
        <v>20</v>
      </c>
      <c r="C119" s="149">
        <v>6140</v>
      </c>
      <c r="D119" s="150" t="s">
        <v>688</v>
      </c>
      <c r="E119" t="s">
        <v>2242</v>
      </c>
      <c r="F119">
        <v>1582434.41</v>
      </c>
      <c r="G119">
        <v>17068</v>
      </c>
      <c r="H119">
        <v>126633.49</v>
      </c>
      <c r="I119">
        <v>2</v>
      </c>
      <c r="J119">
        <v>39084.370000000003</v>
      </c>
      <c r="L119">
        <v>0</v>
      </c>
      <c r="M119">
        <v>173972.3</v>
      </c>
      <c r="O119">
        <v>406.74</v>
      </c>
      <c r="R119">
        <v>-719964.76</v>
      </c>
      <c r="S119">
        <v>581762.75</v>
      </c>
      <c r="T119">
        <v>1454124.22</v>
      </c>
      <c r="V119">
        <v>2567305.52</v>
      </c>
      <c r="W119">
        <v>593274</v>
      </c>
      <c r="X119">
        <v>4242.67</v>
      </c>
      <c r="Z119">
        <v>1625604.6</v>
      </c>
      <c r="AA119">
        <v>199800</v>
      </c>
      <c r="AB119">
        <v>2012073.6</v>
      </c>
      <c r="AD119">
        <v>3770</v>
      </c>
      <c r="AE119">
        <v>1684729.95</v>
      </c>
      <c r="AF119">
        <v>11117.3</v>
      </c>
      <c r="AJ119">
        <v>1003614.92</v>
      </c>
      <c r="AL119" s="123">
        <f t="shared" si="11"/>
        <v>1726135.9</v>
      </c>
      <c r="AM119" s="129">
        <f t="shared" si="12"/>
        <v>174379.03999999998</v>
      </c>
      <c r="AN119" s="142">
        <f t="shared" si="13"/>
        <v>1551756.8599999999</v>
      </c>
      <c r="AO119" s="143">
        <f t="shared" si="14"/>
        <v>4990226.79</v>
      </c>
      <c r="AP119" s="143">
        <f t="shared" si="15"/>
        <v>4715305.7699999996</v>
      </c>
      <c r="AQ119" s="125">
        <f t="shared" si="10"/>
        <v>274921.02000000048</v>
      </c>
    </row>
    <row r="120" spans="1:43" ht="14.4" thickBot="1" x14ac:dyDescent="0.3">
      <c r="A120" s="115" t="s">
        <v>19</v>
      </c>
      <c r="B120" s="115" t="s">
        <v>20</v>
      </c>
      <c r="C120" s="149">
        <v>5316</v>
      </c>
      <c r="D120" s="150" t="s">
        <v>689</v>
      </c>
      <c r="E120" t="s">
        <v>2243</v>
      </c>
      <c r="F120">
        <v>704515.25</v>
      </c>
      <c r="G120">
        <v>0</v>
      </c>
      <c r="H120">
        <v>48451.53</v>
      </c>
      <c r="I120">
        <v>132077.13</v>
      </c>
      <c r="J120">
        <v>72160.56</v>
      </c>
      <c r="L120">
        <v>14970</v>
      </c>
      <c r="M120">
        <v>33798.050000000003</v>
      </c>
      <c r="O120">
        <v>50140</v>
      </c>
      <c r="R120">
        <v>355880.14</v>
      </c>
      <c r="S120">
        <v>-4508586.41</v>
      </c>
      <c r="T120">
        <v>5145573.0199999996</v>
      </c>
      <c r="V120">
        <v>1144209.27</v>
      </c>
      <c r="W120">
        <v>344586</v>
      </c>
      <c r="X120">
        <v>2627.02</v>
      </c>
      <c r="Z120">
        <v>1503285.1</v>
      </c>
      <c r="AA120">
        <v>145355</v>
      </c>
      <c r="AB120">
        <v>1922903.1</v>
      </c>
      <c r="AC120">
        <v>2640</v>
      </c>
      <c r="AD120">
        <v>7624</v>
      </c>
      <c r="AE120">
        <v>1166860.5900000001</v>
      </c>
      <c r="AF120">
        <v>46254.53</v>
      </c>
      <c r="AJ120">
        <v>128350.5</v>
      </c>
      <c r="AL120" s="123">
        <f t="shared" si="11"/>
        <v>752966.78</v>
      </c>
      <c r="AM120" s="129">
        <f t="shared" si="12"/>
        <v>98908.05</v>
      </c>
      <c r="AN120" s="142">
        <f t="shared" si="13"/>
        <v>654058.73</v>
      </c>
      <c r="AO120" s="143">
        <f t="shared" si="14"/>
        <v>3140062.39</v>
      </c>
      <c r="AP120" s="143">
        <f t="shared" si="15"/>
        <v>3274632.72</v>
      </c>
      <c r="AQ120" s="125">
        <f t="shared" si="10"/>
        <v>-134570.33000000007</v>
      </c>
    </row>
    <row r="121" spans="1:43" ht="14.4" thickBot="1" x14ac:dyDescent="0.3">
      <c r="A121" s="115" t="s">
        <v>19</v>
      </c>
      <c r="B121" s="115" t="s">
        <v>20</v>
      </c>
      <c r="C121" s="149">
        <v>1456</v>
      </c>
      <c r="D121" s="150" t="s">
        <v>690</v>
      </c>
      <c r="E121" t="s">
        <v>2244</v>
      </c>
      <c r="F121">
        <v>189466.23</v>
      </c>
      <c r="G121">
        <v>10032</v>
      </c>
      <c r="H121">
        <v>96309.62</v>
      </c>
      <c r="I121">
        <v>1</v>
      </c>
      <c r="J121">
        <v>54630.64</v>
      </c>
      <c r="M121">
        <v>30255</v>
      </c>
      <c r="O121">
        <v>78500</v>
      </c>
      <c r="R121">
        <v>2820431.71</v>
      </c>
      <c r="S121">
        <v>-5267851.72</v>
      </c>
      <c r="T121">
        <v>2682356.15</v>
      </c>
      <c r="V121">
        <v>1329055.07</v>
      </c>
      <c r="W121">
        <v>40000</v>
      </c>
      <c r="X121">
        <v>771.94</v>
      </c>
      <c r="Z121">
        <v>1025100</v>
      </c>
      <c r="AA121">
        <v>94000</v>
      </c>
      <c r="AB121">
        <v>1241231</v>
      </c>
      <c r="AC121">
        <v>21752</v>
      </c>
      <c r="AE121">
        <v>722066.06</v>
      </c>
      <c r="AF121">
        <v>4166.6000000000004</v>
      </c>
      <c r="AJ121">
        <v>492963</v>
      </c>
      <c r="AL121" s="123">
        <f t="shared" si="11"/>
        <v>295807.84999999998</v>
      </c>
      <c r="AM121" s="129">
        <f t="shared" si="12"/>
        <v>108755</v>
      </c>
      <c r="AN121" s="142">
        <f t="shared" si="13"/>
        <v>187052.84999999998</v>
      </c>
      <c r="AO121" s="143">
        <f t="shared" si="14"/>
        <v>2488927.0099999998</v>
      </c>
      <c r="AP121" s="143">
        <f t="shared" si="15"/>
        <v>2482178.66</v>
      </c>
      <c r="AQ121" s="125">
        <f t="shared" si="10"/>
        <v>6748.3499999996275</v>
      </c>
    </row>
    <row r="122" spans="1:43" ht="14.4" thickBot="1" x14ac:dyDescent="0.3">
      <c r="A122" s="115" t="s">
        <v>19</v>
      </c>
      <c r="B122" s="115" t="s">
        <v>20</v>
      </c>
      <c r="C122" s="149">
        <v>2839</v>
      </c>
      <c r="D122" s="150" t="s">
        <v>691</v>
      </c>
      <c r="E122" t="s">
        <v>2245</v>
      </c>
      <c r="F122">
        <v>1245760.76</v>
      </c>
      <c r="G122">
        <v>6404</v>
      </c>
      <c r="H122">
        <v>33778.800000000003</v>
      </c>
      <c r="I122">
        <v>3.37</v>
      </c>
      <c r="J122">
        <v>99411.68</v>
      </c>
      <c r="L122">
        <v>3000</v>
      </c>
      <c r="M122">
        <v>120349.81</v>
      </c>
      <c r="O122">
        <v>1231.9000000000001</v>
      </c>
      <c r="R122">
        <v>1270310.74</v>
      </c>
      <c r="S122">
        <v>-1846260.12</v>
      </c>
      <c r="T122">
        <v>2132666.9300000002</v>
      </c>
      <c r="V122">
        <v>1051158.31</v>
      </c>
      <c r="W122">
        <v>50000</v>
      </c>
      <c r="X122">
        <v>3858.09</v>
      </c>
      <c r="Z122">
        <v>796845</v>
      </c>
      <c r="AA122">
        <v>93200</v>
      </c>
      <c r="AB122">
        <v>1239409</v>
      </c>
      <c r="AE122">
        <v>1016268.58</v>
      </c>
      <c r="AF122">
        <v>26284.47</v>
      </c>
      <c r="AJ122">
        <v>9040</v>
      </c>
      <c r="AL122" s="123">
        <f t="shared" si="11"/>
        <v>1285943.56</v>
      </c>
      <c r="AM122" s="129">
        <f t="shared" si="12"/>
        <v>124581.70999999999</v>
      </c>
      <c r="AN122" s="142">
        <f t="shared" si="13"/>
        <v>1161361.8500000001</v>
      </c>
      <c r="AO122" s="143">
        <f t="shared" si="14"/>
        <v>1995061.4000000001</v>
      </c>
      <c r="AP122" s="143">
        <f t="shared" si="15"/>
        <v>2291002.0500000003</v>
      </c>
      <c r="AQ122" s="125">
        <f t="shared" si="10"/>
        <v>-295940.65000000014</v>
      </c>
    </row>
    <row r="123" spans="1:43" ht="14.4" thickBot="1" x14ac:dyDescent="0.3">
      <c r="A123" s="115" t="s">
        <v>19</v>
      </c>
      <c r="B123" s="115" t="s">
        <v>20</v>
      </c>
      <c r="C123" s="149">
        <v>4801</v>
      </c>
      <c r="D123" s="150" t="s">
        <v>692</v>
      </c>
      <c r="E123" t="s">
        <v>2246</v>
      </c>
      <c r="F123">
        <v>1017757.27</v>
      </c>
      <c r="G123">
        <v>0</v>
      </c>
      <c r="H123">
        <v>231060.66</v>
      </c>
      <c r="I123">
        <v>703937.87</v>
      </c>
      <c r="J123">
        <v>25655.9</v>
      </c>
      <c r="L123">
        <v>0</v>
      </c>
      <c r="M123">
        <v>41879</v>
      </c>
      <c r="O123">
        <v>0</v>
      </c>
      <c r="R123">
        <v>-870751.37</v>
      </c>
      <c r="T123">
        <v>2748053.22</v>
      </c>
      <c r="V123">
        <v>1811433.2</v>
      </c>
      <c r="X123">
        <v>2864.96</v>
      </c>
      <c r="Z123">
        <v>1176125</v>
      </c>
      <c r="AA123">
        <v>296927</v>
      </c>
      <c r="AB123">
        <v>1843077</v>
      </c>
      <c r="AC123">
        <v>9580</v>
      </c>
      <c r="AD123">
        <v>27756</v>
      </c>
      <c r="AE123">
        <v>1105997.1100000001</v>
      </c>
      <c r="AF123">
        <v>40530.78</v>
      </c>
      <c r="AJ123">
        <v>201178.42</v>
      </c>
      <c r="AL123" s="123">
        <f t="shared" si="11"/>
        <v>1248817.93</v>
      </c>
      <c r="AM123" s="129">
        <f t="shared" si="12"/>
        <v>41879</v>
      </c>
      <c r="AN123" s="142">
        <f t="shared" si="13"/>
        <v>1206938.93</v>
      </c>
      <c r="AO123" s="143">
        <f t="shared" si="14"/>
        <v>3287350.16</v>
      </c>
      <c r="AP123" s="143">
        <f t="shared" si="15"/>
        <v>3228119.31</v>
      </c>
      <c r="AQ123" s="125">
        <f t="shared" si="10"/>
        <v>59230.850000000093</v>
      </c>
    </row>
    <row r="124" spans="1:43" ht="14.4" thickBot="1" x14ac:dyDescent="0.3">
      <c r="A124" s="115" t="s">
        <v>19</v>
      </c>
      <c r="B124" s="115" t="s">
        <v>20</v>
      </c>
      <c r="C124" s="149">
        <v>3761</v>
      </c>
      <c r="D124" s="150" t="s">
        <v>693</v>
      </c>
      <c r="E124" t="s">
        <v>2247</v>
      </c>
      <c r="F124">
        <v>785739.2</v>
      </c>
      <c r="G124">
        <v>10352</v>
      </c>
      <c r="H124">
        <v>114273.3</v>
      </c>
      <c r="I124">
        <v>250964.88</v>
      </c>
      <c r="J124">
        <v>415441.7</v>
      </c>
      <c r="M124">
        <v>34225</v>
      </c>
      <c r="O124">
        <v>0</v>
      </c>
      <c r="R124">
        <v>-828623.01</v>
      </c>
      <c r="T124">
        <v>2407634.36</v>
      </c>
      <c r="V124">
        <v>919998.89</v>
      </c>
      <c r="X124">
        <v>2173.9299999999998</v>
      </c>
      <c r="Z124">
        <v>703710</v>
      </c>
      <c r="AA124">
        <v>373770.05</v>
      </c>
      <c r="AB124">
        <v>1027515</v>
      </c>
      <c r="AC124">
        <v>1840</v>
      </c>
      <c r="AD124">
        <v>15624</v>
      </c>
      <c r="AE124">
        <v>812324.87</v>
      </c>
      <c r="AF124">
        <v>28012.7</v>
      </c>
      <c r="AJ124">
        <v>150801.57</v>
      </c>
      <c r="AL124" s="123">
        <f t="shared" si="11"/>
        <v>910364.5</v>
      </c>
      <c r="AM124" s="129">
        <f t="shared" si="12"/>
        <v>34225</v>
      </c>
      <c r="AN124" s="142">
        <f t="shared" si="13"/>
        <v>876139.5</v>
      </c>
      <c r="AO124" s="143">
        <f t="shared" si="14"/>
        <v>1999652.87</v>
      </c>
      <c r="AP124" s="143">
        <f t="shared" si="15"/>
        <v>2036118.1400000001</v>
      </c>
      <c r="AQ124" s="125">
        <f t="shared" si="10"/>
        <v>-36465.270000000019</v>
      </c>
    </row>
    <row r="125" spans="1:43" ht="14.4" thickBot="1" x14ac:dyDescent="0.3">
      <c r="A125" s="115" t="s">
        <v>19</v>
      </c>
      <c r="B125" s="115" t="s">
        <v>20</v>
      </c>
      <c r="C125" s="149">
        <v>4191</v>
      </c>
      <c r="D125" s="150" t="s">
        <v>694</v>
      </c>
      <c r="E125" t="s">
        <v>2248</v>
      </c>
      <c r="F125">
        <v>804622.81</v>
      </c>
      <c r="G125">
        <v>0</v>
      </c>
      <c r="H125">
        <v>146264.59</v>
      </c>
      <c r="I125">
        <v>1954507.97</v>
      </c>
      <c r="J125">
        <v>47221.16</v>
      </c>
      <c r="L125">
        <v>3640</v>
      </c>
      <c r="M125">
        <v>30879.5</v>
      </c>
      <c r="O125">
        <v>0</v>
      </c>
      <c r="R125">
        <v>178772.51</v>
      </c>
      <c r="S125">
        <v>-1008830.04</v>
      </c>
      <c r="T125">
        <v>3580405.02</v>
      </c>
      <c r="V125">
        <v>338211.51</v>
      </c>
      <c r="W125">
        <v>666520</v>
      </c>
      <c r="X125">
        <v>2157.0500000000002</v>
      </c>
      <c r="Z125">
        <v>749210</v>
      </c>
      <c r="AA125">
        <v>1012257.08</v>
      </c>
      <c r="AB125">
        <v>1326961</v>
      </c>
      <c r="AC125">
        <v>2630</v>
      </c>
      <c r="AD125">
        <v>2624</v>
      </c>
      <c r="AE125">
        <v>1176249.3999999999</v>
      </c>
      <c r="AF125">
        <v>61041.7</v>
      </c>
      <c r="AJ125">
        <v>31100</v>
      </c>
      <c r="AL125" s="123">
        <f t="shared" si="11"/>
        <v>950887.4</v>
      </c>
      <c r="AM125" s="129">
        <f t="shared" si="12"/>
        <v>34519.5</v>
      </c>
      <c r="AN125" s="142">
        <f t="shared" si="13"/>
        <v>916367.9</v>
      </c>
      <c r="AO125" s="143">
        <f t="shared" si="14"/>
        <v>2768355.64</v>
      </c>
      <c r="AP125" s="143">
        <f t="shared" si="15"/>
        <v>2600606.1</v>
      </c>
      <c r="AQ125" s="125">
        <f t="shared" si="10"/>
        <v>167749.54000000004</v>
      </c>
    </row>
    <row r="126" spans="1:43" ht="14.4" thickBot="1" x14ac:dyDescent="0.3">
      <c r="A126" s="115" t="s">
        <v>19</v>
      </c>
      <c r="B126" s="115" t="s">
        <v>20</v>
      </c>
      <c r="C126" s="149">
        <v>1988</v>
      </c>
      <c r="D126" s="150" t="s">
        <v>695</v>
      </c>
      <c r="E126" t="s">
        <v>2249</v>
      </c>
      <c r="F126">
        <v>1564866.05</v>
      </c>
      <c r="G126">
        <v>8772</v>
      </c>
      <c r="H126">
        <v>111894.05</v>
      </c>
      <c r="I126">
        <v>0</v>
      </c>
      <c r="J126">
        <v>29386.52</v>
      </c>
      <c r="M126">
        <v>4675</v>
      </c>
      <c r="O126">
        <v>0</v>
      </c>
      <c r="R126">
        <v>1519628.46</v>
      </c>
      <c r="S126">
        <v>-2041809.05</v>
      </c>
      <c r="T126">
        <v>2242898.44</v>
      </c>
      <c r="V126">
        <v>815873.27</v>
      </c>
      <c r="W126">
        <v>70000</v>
      </c>
      <c r="X126">
        <v>4260.9399999999996</v>
      </c>
      <c r="Z126">
        <v>1317240</v>
      </c>
      <c r="AA126">
        <v>92732</v>
      </c>
      <c r="AB126">
        <v>1444298</v>
      </c>
      <c r="AC126">
        <v>6204</v>
      </c>
      <c r="AE126">
        <v>855958.44</v>
      </c>
      <c r="AF126">
        <v>3850</v>
      </c>
      <c r="AJ126">
        <v>270</v>
      </c>
      <c r="AL126" s="123">
        <f t="shared" si="11"/>
        <v>1685532.1</v>
      </c>
      <c r="AM126" s="129">
        <f t="shared" si="12"/>
        <v>4675</v>
      </c>
      <c r="AN126" s="142">
        <f t="shared" si="13"/>
        <v>1680857.1</v>
      </c>
      <c r="AO126" s="143">
        <f t="shared" si="14"/>
        <v>2300106.21</v>
      </c>
      <c r="AP126" s="143">
        <f t="shared" si="15"/>
        <v>2310580.44</v>
      </c>
      <c r="AQ126" s="125">
        <f t="shared" si="10"/>
        <v>-10474.229999999981</v>
      </c>
    </row>
    <row r="127" spans="1:43" ht="14.4" thickBot="1" x14ac:dyDescent="0.3">
      <c r="A127" s="115" t="s">
        <v>19</v>
      </c>
      <c r="B127" s="115" t="s">
        <v>20</v>
      </c>
      <c r="C127" s="149">
        <v>2809</v>
      </c>
      <c r="D127" s="150" t="s">
        <v>696</v>
      </c>
      <c r="E127" t="s">
        <v>2250</v>
      </c>
      <c r="F127">
        <v>790801.26</v>
      </c>
      <c r="G127">
        <v>0</v>
      </c>
      <c r="H127">
        <v>99363.89</v>
      </c>
      <c r="I127">
        <v>2</v>
      </c>
      <c r="J127">
        <v>621653.22</v>
      </c>
      <c r="L127">
        <v>3000</v>
      </c>
      <c r="M127">
        <v>52816.99</v>
      </c>
      <c r="O127">
        <v>1208</v>
      </c>
      <c r="R127">
        <v>-2313901.89</v>
      </c>
      <c r="T127">
        <v>3888577.4</v>
      </c>
      <c r="V127">
        <v>567346</v>
      </c>
      <c r="W127">
        <v>43600</v>
      </c>
      <c r="X127">
        <v>2559.34</v>
      </c>
      <c r="Z127">
        <v>1144849.8</v>
      </c>
      <c r="AA127">
        <v>282942.40000000002</v>
      </c>
      <c r="AB127">
        <v>1319863.8</v>
      </c>
      <c r="AC127">
        <v>4000</v>
      </c>
      <c r="AD127">
        <v>2064</v>
      </c>
      <c r="AE127">
        <v>813548.87</v>
      </c>
      <c r="AF127">
        <v>21701</v>
      </c>
      <c r="AL127" s="123">
        <f t="shared" si="11"/>
        <v>890165.15</v>
      </c>
      <c r="AM127" s="129">
        <f t="shared" si="12"/>
        <v>57024.99</v>
      </c>
      <c r="AN127" s="142">
        <f t="shared" si="13"/>
        <v>833140.16</v>
      </c>
      <c r="AO127" s="143">
        <f t="shared" si="14"/>
        <v>2041297.54</v>
      </c>
      <c r="AP127" s="143">
        <f t="shared" si="15"/>
        <v>2161177.67</v>
      </c>
      <c r="AQ127" s="125">
        <f t="shared" si="10"/>
        <v>-119880.12999999989</v>
      </c>
    </row>
    <row r="128" spans="1:43" ht="14.4" thickBot="1" x14ac:dyDescent="0.3">
      <c r="A128" s="115" t="s">
        <v>19</v>
      </c>
      <c r="B128" s="115" t="s">
        <v>20</v>
      </c>
      <c r="C128" s="149">
        <v>2809</v>
      </c>
      <c r="D128" s="150" t="s">
        <v>697</v>
      </c>
      <c r="E128" t="s">
        <v>2251</v>
      </c>
      <c r="F128">
        <v>372048.01</v>
      </c>
      <c r="G128">
        <v>45897.24</v>
      </c>
      <c r="H128">
        <v>98682.18</v>
      </c>
      <c r="I128">
        <v>2630362.11</v>
      </c>
      <c r="J128">
        <v>12</v>
      </c>
      <c r="M128">
        <v>45337.599999999999</v>
      </c>
      <c r="O128">
        <v>3634</v>
      </c>
      <c r="R128">
        <v>-4470356.71</v>
      </c>
      <c r="S128">
        <v>1498276.15</v>
      </c>
      <c r="T128">
        <v>6097995.7300000004</v>
      </c>
      <c r="V128">
        <v>1192557.1000000001</v>
      </c>
      <c r="X128">
        <v>1073.54</v>
      </c>
      <c r="Z128">
        <v>585585</v>
      </c>
      <c r="AA128">
        <v>94052.02</v>
      </c>
      <c r="AB128">
        <v>1010423</v>
      </c>
      <c r="AC128">
        <v>2810</v>
      </c>
      <c r="AD128">
        <v>3834</v>
      </c>
      <c r="AE128">
        <v>583732.73</v>
      </c>
      <c r="AF128">
        <v>170459.89</v>
      </c>
      <c r="AJ128">
        <v>129893.27</v>
      </c>
      <c r="AL128" s="123">
        <f t="shared" si="11"/>
        <v>516627.43</v>
      </c>
      <c r="AM128" s="129">
        <f t="shared" si="12"/>
        <v>48971.6</v>
      </c>
      <c r="AN128" s="142">
        <f t="shared" si="13"/>
        <v>467655.83</v>
      </c>
      <c r="AO128" s="143">
        <f t="shared" si="14"/>
        <v>1873267.6600000001</v>
      </c>
      <c r="AP128" s="143">
        <f t="shared" si="15"/>
        <v>1901152.8900000001</v>
      </c>
      <c r="AQ128" s="125">
        <f t="shared" si="10"/>
        <v>-27885.229999999981</v>
      </c>
    </row>
    <row r="129" spans="1:43" ht="14.4" thickBot="1" x14ac:dyDescent="0.3">
      <c r="A129" s="115" t="s">
        <v>268</v>
      </c>
      <c r="B129" s="115" t="s">
        <v>29</v>
      </c>
      <c r="C129" s="149">
        <v>8788</v>
      </c>
      <c r="D129" s="150" t="s">
        <v>698</v>
      </c>
      <c r="E129" t="s">
        <v>2252</v>
      </c>
      <c r="F129">
        <v>1022899.77</v>
      </c>
      <c r="G129">
        <v>130610</v>
      </c>
      <c r="H129">
        <v>449987.56</v>
      </c>
      <c r="I129">
        <v>298668.83</v>
      </c>
      <c r="J129">
        <v>715319.31</v>
      </c>
      <c r="L129">
        <v>0</v>
      </c>
      <c r="M129">
        <v>77023.710000000006</v>
      </c>
      <c r="O129">
        <v>6984.44</v>
      </c>
      <c r="Q129">
        <v>160153</v>
      </c>
      <c r="S129">
        <v>-2154374.48</v>
      </c>
      <c r="T129">
        <v>3801437.29</v>
      </c>
      <c r="V129">
        <v>1850155.38</v>
      </c>
      <c r="W129">
        <v>108700</v>
      </c>
      <c r="X129">
        <v>3051.85</v>
      </c>
      <c r="Z129">
        <v>2475909.2000000002</v>
      </c>
      <c r="AA129">
        <v>1891966.27</v>
      </c>
      <c r="AB129">
        <v>3200895.8</v>
      </c>
      <c r="AD129">
        <v>18476</v>
      </c>
      <c r="AE129">
        <v>1868207.39</v>
      </c>
      <c r="AF129">
        <v>185905</v>
      </c>
      <c r="AJ129">
        <v>330037</v>
      </c>
      <c r="AL129" s="123">
        <f t="shared" si="11"/>
        <v>1603497.33</v>
      </c>
      <c r="AM129" s="129">
        <f t="shared" si="12"/>
        <v>84008.150000000009</v>
      </c>
      <c r="AN129" s="142">
        <f t="shared" si="13"/>
        <v>1519489.1800000002</v>
      </c>
      <c r="AO129" s="143">
        <f t="shared" si="14"/>
        <v>6329782.6999999993</v>
      </c>
      <c r="AP129" s="143">
        <f t="shared" si="15"/>
        <v>5603521.1899999995</v>
      </c>
      <c r="AQ129" s="125">
        <f t="shared" si="10"/>
        <v>726261.50999999978</v>
      </c>
    </row>
    <row r="130" spans="1:43" ht="14.4" thickBot="1" x14ac:dyDescent="0.3">
      <c r="A130" s="115" t="s">
        <v>268</v>
      </c>
      <c r="B130" s="115" t="s">
        <v>29</v>
      </c>
      <c r="C130" s="149">
        <v>4890</v>
      </c>
      <c r="D130" s="150" t="s">
        <v>699</v>
      </c>
      <c r="E130" t="s">
        <v>2253</v>
      </c>
      <c r="F130">
        <v>85001.97</v>
      </c>
      <c r="G130">
        <v>62715.13</v>
      </c>
      <c r="H130">
        <v>388805.24</v>
      </c>
      <c r="I130">
        <v>255301.9</v>
      </c>
      <c r="J130">
        <v>131498.49</v>
      </c>
      <c r="L130">
        <v>4900</v>
      </c>
      <c r="M130">
        <v>64139.4</v>
      </c>
      <c r="O130">
        <v>6704</v>
      </c>
      <c r="Q130">
        <v>172160</v>
      </c>
      <c r="S130">
        <v>-1052213.05</v>
      </c>
      <c r="T130">
        <v>2453088.7400000002</v>
      </c>
      <c r="V130">
        <v>1418639.99</v>
      </c>
      <c r="W130">
        <v>5000</v>
      </c>
      <c r="X130">
        <v>788.66</v>
      </c>
      <c r="Z130">
        <v>1653996.1</v>
      </c>
      <c r="AA130">
        <v>122000</v>
      </c>
      <c r="AB130">
        <v>2399727.1</v>
      </c>
      <c r="AC130">
        <v>20580</v>
      </c>
      <c r="AE130">
        <v>1180828.07</v>
      </c>
      <c r="AF130">
        <v>57445.17</v>
      </c>
      <c r="AJ130">
        <v>267300.77</v>
      </c>
      <c r="AL130" s="123">
        <f t="shared" si="11"/>
        <v>536522.34</v>
      </c>
      <c r="AM130" s="129">
        <f t="shared" si="12"/>
        <v>75743.399999999994</v>
      </c>
      <c r="AN130" s="142">
        <f t="shared" si="13"/>
        <v>460778.93999999994</v>
      </c>
      <c r="AO130" s="143">
        <f t="shared" si="14"/>
        <v>3200424.75</v>
      </c>
      <c r="AP130" s="143">
        <f t="shared" si="15"/>
        <v>3925881.11</v>
      </c>
      <c r="AQ130" s="125">
        <f t="shared" ref="AQ130:AQ191" si="16">AO130-AP130</f>
        <v>-725456.35999999987</v>
      </c>
    </row>
    <row r="131" spans="1:43" ht="14.4" thickBot="1" x14ac:dyDescent="0.3">
      <c r="A131" s="115" t="s">
        <v>268</v>
      </c>
      <c r="B131" s="115" t="s">
        <v>29</v>
      </c>
      <c r="C131" s="149">
        <v>8526</v>
      </c>
      <c r="D131" s="150" t="s">
        <v>700</v>
      </c>
      <c r="E131" t="s">
        <v>2254</v>
      </c>
      <c r="F131">
        <v>1433701.21</v>
      </c>
      <c r="G131">
        <v>539669.51</v>
      </c>
      <c r="H131">
        <v>781401.56</v>
      </c>
      <c r="I131">
        <v>178239.34</v>
      </c>
      <c r="J131">
        <v>353080.68</v>
      </c>
      <c r="L131">
        <v>0</v>
      </c>
      <c r="M131">
        <v>163570.28</v>
      </c>
      <c r="O131">
        <v>4736</v>
      </c>
      <c r="Q131">
        <v>698200</v>
      </c>
      <c r="S131">
        <v>130827.36</v>
      </c>
      <c r="T131">
        <v>3154881.69</v>
      </c>
      <c r="V131">
        <v>2761778.37</v>
      </c>
      <c r="W131">
        <v>1088538</v>
      </c>
      <c r="X131">
        <v>4776.75</v>
      </c>
      <c r="Z131">
        <v>2151440.81</v>
      </c>
      <c r="AA131">
        <v>269560</v>
      </c>
      <c r="AB131">
        <v>2632575.21</v>
      </c>
      <c r="AC131">
        <v>12472</v>
      </c>
      <c r="AE131">
        <v>3893228.64</v>
      </c>
      <c r="AF131">
        <v>205739.91</v>
      </c>
      <c r="AJ131">
        <v>398201.2</v>
      </c>
      <c r="AL131" s="123">
        <f t="shared" si="11"/>
        <v>2754772.2800000003</v>
      </c>
      <c r="AM131" s="129">
        <f t="shared" si="12"/>
        <v>168306.28</v>
      </c>
      <c r="AN131" s="142">
        <f t="shared" si="13"/>
        <v>2586466.0000000005</v>
      </c>
      <c r="AO131" s="143">
        <f t="shared" si="14"/>
        <v>6276093.9299999997</v>
      </c>
      <c r="AP131" s="143">
        <f t="shared" si="15"/>
        <v>7142216.96</v>
      </c>
      <c r="AQ131" s="125">
        <f t="shared" si="16"/>
        <v>-866123.03000000026</v>
      </c>
    </row>
    <row r="132" spans="1:43" ht="14.4" thickBot="1" x14ac:dyDescent="0.3">
      <c r="A132" s="115" t="s">
        <v>268</v>
      </c>
      <c r="B132" s="115" t="s">
        <v>29</v>
      </c>
      <c r="C132" s="149">
        <v>6442</v>
      </c>
      <c r="D132" s="150" t="s">
        <v>701</v>
      </c>
      <c r="E132" t="s">
        <v>2255</v>
      </c>
      <c r="F132">
        <v>1373506.68</v>
      </c>
      <c r="G132">
        <v>129934.78</v>
      </c>
      <c r="H132">
        <v>139921.09</v>
      </c>
      <c r="I132">
        <v>65946.38</v>
      </c>
      <c r="J132">
        <v>483934.79</v>
      </c>
      <c r="L132">
        <v>0</v>
      </c>
      <c r="M132">
        <v>81111.850000000006</v>
      </c>
      <c r="O132">
        <v>6826.68</v>
      </c>
      <c r="Q132">
        <v>248430</v>
      </c>
      <c r="R132">
        <v>-132601.09</v>
      </c>
      <c r="S132">
        <v>1374998.29</v>
      </c>
      <c r="T132">
        <v>1192306.58</v>
      </c>
      <c r="V132">
        <v>2117958.4500000002</v>
      </c>
      <c r="W132">
        <v>580952</v>
      </c>
      <c r="X132">
        <v>3336.15</v>
      </c>
      <c r="Z132">
        <v>1202154</v>
      </c>
      <c r="AA132">
        <v>225600</v>
      </c>
      <c r="AB132">
        <v>1965645</v>
      </c>
      <c r="AC132">
        <v>39000</v>
      </c>
      <c r="AE132">
        <v>2037176.3</v>
      </c>
      <c r="AF132">
        <v>155213.60999999999</v>
      </c>
      <c r="AJ132">
        <v>510794.28</v>
      </c>
      <c r="AL132" s="123">
        <f t="shared" si="11"/>
        <v>1643362.55</v>
      </c>
      <c r="AM132" s="129">
        <f t="shared" si="12"/>
        <v>87938.53</v>
      </c>
      <c r="AN132" s="142">
        <f t="shared" si="13"/>
        <v>1555424.02</v>
      </c>
      <c r="AO132" s="143">
        <f t="shared" si="14"/>
        <v>4130000.6</v>
      </c>
      <c r="AP132" s="143">
        <f t="shared" si="15"/>
        <v>4707829.1900000004</v>
      </c>
      <c r="AQ132" s="125">
        <f t="shared" si="16"/>
        <v>-577828.59000000032</v>
      </c>
    </row>
    <row r="133" spans="1:43" ht="14.4" thickBot="1" x14ac:dyDescent="0.3">
      <c r="A133" s="115" t="s">
        <v>268</v>
      </c>
      <c r="B133" s="115" t="s">
        <v>29</v>
      </c>
      <c r="C133" s="149">
        <v>3652</v>
      </c>
      <c r="D133" s="150" t="s">
        <v>702</v>
      </c>
      <c r="E133" t="s">
        <v>2256</v>
      </c>
      <c r="F133">
        <v>862737.56</v>
      </c>
      <c r="G133">
        <v>153407.15</v>
      </c>
      <c r="H133">
        <v>13219.1</v>
      </c>
      <c r="I133">
        <v>208032.9</v>
      </c>
      <c r="J133">
        <v>167010.92000000001</v>
      </c>
      <c r="L133">
        <v>6000</v>
      </c>
      <c r="M133">
        <v>59813.24</v>
      </c>
      <c r="O133">
        <v>4048</v>
      </c>
      <c r="Q133">
        <v>146178</v>
      </c>
      <c r="S133">
        <v>-364916.08</v>
      </c>
      <c r="T133">
        <v>2072080.16</v>
      </c>
      <c r="V133">
        <v>949414.95</v>
      </c>
      <c r="W133">
        <v>205840</v>
      </c>
      <c r="X133">
        <v>2964.78</v>
      </c>
      <c r="Y133">
        <v>3220</v>
      </c>
      <c r="Z133">
        <v>1699000.54</v>
      </c>
      <c r="AA133">
        <v>504984.34</v>
      </c>
      <c r="AB133">
        <v>2117693.4900000002</v>
      </c>
      <c r="AC133">
        <v>3000</v>
      </c>
      <c r="AD133">
        <v>8050</v>
      </c>
      <c r="AE133">
        <v>1330891.54</v>
      </c>
      <c r="AF133">
        <v>115332.44</v>
      </c>
      <c r="AJ133">
        <v>309252.83</v>
      </c>
      <c r="AL133" s="123">
        <f t="shared" si="11"/>
        <v>1029363.81</v>
      </c>
      <c r="AM133" s="129">
        <f t="shared" si="12"/>
        <v>69861.239999999991</v>
      </c>
      <c r="AN133" s="142">
        <f t="shared" si="13"/>
        <v>959502.57000000007</v>
      </c>
      <c r="AO133" s="143">
        <f t="shared" si="14"/>
        <v>3365424.61</v>
      </c>
      <c r="AP133" s="143">
        <f t="shared" si="15"/>
        <v>3884220.3000000003</v>
      </c>
      <c r="AQ133" s="125">
        <f t="shared" si="16"/>
        <v>-518795.69000000041</v>
      </c>
    </row>
    <row r="134" spans="1:43" ht="14.4" thickBot="1" x14ac:dyDescent="0.3">
      <c r="A134" s="115" t="s">
        <v>268</v>
      </c>
      <c r="B134" s="115" t="s">
        <v>29</v>
      </c>
      <c r="C134" s="149">
        <v>7302</v>
      </c>
      <c r="D134" s="150" t="s">
        <v>703</v>
      </c>
      <c r="E134" t="s">
        <v>2257</v>
      </c>
      <c r="F134">
        <v>849688.99</v>
      </c>
      <c r="G134">
        <v>173125</v>
      </c>
      <c r="H134">
        <v>375809.45</v>
      </c>
      <c r="I134">
        <v>273763.61</v>
      </c>
      <c r="J134">
        <v>218504.41</v>
      </c>
      <c r="L134">
        <v>0</v>
      </c>
      <c r="M134">
        <v>234112.63</v>
      </c>
      <c r="O134">
        <v>9037.5</v>
      </c>
      <c r="Q134">
        <v>12900</v>
      </c>
      <c r="S134">
        <v>-1146057.01</v>
      </c>
      <c r="T134">
        <v>3517785.78</v>
      </c>
      <c r="V134">
        <v>4174850.75</v>
      </c>
      <c r="W134">
        <v>715965</v>
      </c>
      <c r="X134">
        <v>2919.04</v>
      </c>
      <c r="Z134">
        <v>1799399</v>
      </c>
      <c r="AA134">
        <v>93500</v>
      </c>
      <c r="AB134">
        <v>2359413</v>
      </c>
      <c r="AE134">
        <v>2930102.83</v>
      </c>
      <c r="AF134">
        <v>61659.15</v>
      </c>
      <c r="AJ134">
        <v>2172346.25</v>
      </c>
      <c r="AL134" s="123">
        <f t="shared" si="11"/>
        <v>1398623.44</v>
      </c>
      <c r="AM134" s="129">
        <f t="shared" si="12"/>
        <v>243150.13</v>
      </c>
      <c r="AN134" s="142">
        <f t="shared" si="13"/>
        <v>1155473.31</v>
      </c>
      <c r="AO134" s="143">
        <f t="shared" si="14"/>
        <v>6786633.79</v>
      </c>
      <c r="AP134" s="143">
        <f t="shared" si="15"/>
        <v>7523521.2300000004</v>
      </c>
      <c r="AQ134" s="125">
        <f t="shared" si="16"/>
        <v>-736887.44000000041</v>
      </c>
    </row>
    <row r="135" spans="1:43" ht="14.4" thickBot="1" x14ac:dyDescent="0.3">
      <c r="A135" s="115" t="s">
        <v>268</v>
      </c>
      <c r="B135" s="115" t="s">
        <v>29</v>
      </c>
      <c r="C135" s="149">
        <v>3122</v>
      </c>
      <c r="D135" s="150" t="s">
        <v>704</v>
      </c>
      <c r="E135" t="s">
        <v>2258</v>
      </c>
      <c r="F135">
        <v>410078.08</v>
      </c>
      <c r="G135">
        <v>64650.5</v>
      </c>
      <c r="H135">
        <v>8959.91</v>
      </c>
      <c r="I135">
        <v>209236.22</v>
      </c>
      <c r="J135">
        <v>72854.83</v>
      </c>
      <c r="L135">
        <v>0</v>
      </c>
      <c r="M135">
        <v>87589.58</v>
      </c>
      <c r="O135">
        <v>3490</v>
      </c>
      <c r="Q135">
        <v>55270</v>
      </c>
      <c r="S135">
        <v>-1471709.15</v>
      </c>
      <c r="T135">
        <v>2461639.23</v>
      </c>
      <c r="V135">
        <v>979944.37</v>
      </c>
      <c r="W135">
        <v>175440</v>
      </c>
      <c r="X135">
        <v>1621.75</v>
      </c>
      <c r="Z135">
        <v>2025519.55</v>
      </c>
      <c r="AA135">
        <v>480880.49</v>
      </c>
      <c r="AB135">
        <v>2365203.5499999998</v>
      </c>
      <c r="AC135">
        <v>16206.05</v>
      </c>
      <c r="AE135">
        <v>1305319.58</v>
      </c>
      <c r="AF135">
        <v>78988.990000000005</v>
      </c>
      <c r="AJ135">
        <v>268188.11</v>
      </c>
      <c r="AL135" s="123">
        <f t="shared" si="11"/>
        <v>483688.49</v>
      </c>
      <c r="AM135" s="129">
        <f t="shared" si="12"/>
        <v>91079.58</v>
      </c>
      <c r="AN135" s="142">
        <f t="shared" si="13"/>
        <v>392608.91</v>
      </c>
      <c r="AO135" s="143">
        <f t="shared" si="14"/>
        <v>3663406.16</v>
      </c>
      <c r="AP135" s="143">
        <f t="shared" si="15"/>
        <v>4033906.28</v>
      </c>
      <c r="AQ135" s="125">
        <f t="shared" si="16"/>
        <v>-370500.11999999965</v>
      </c>
    </row>
    <row r="136" spans="1:43" ht="14.4" thickBot="1" x14ac:dyDescent="0.3">
      <c r="A136" s="115" t="s">
        <v>268</v>
      </c>
      <c r="B136" s="115" t="s">
        <v>29</v>
      </c>
      <c r="C136" s="149">
        <v>3540</v>
      </c>
      <c r="D136" s="150" t="s">
        <v>705</v>
      </c>
      <c r="E136" t="s">
        <v>2259</v>
      </c>
      <c r="F136">
        <v>440321.42</v>
      </c>
      <c r="G136">
        <v>52737.62</v>
      </c>
      <c r="H136">
        <v>130668.04</v>
      </c>
      <c r="I136">
        <v>1217462.5900000001</v>
      </c>
      <c r="J136">
        <v>217595.05</v>
      </c>
      <c r="L136">
        <v>0</v>
      </c>
      <c r="M136">
        <v>56186.61</v>
      </c>
      <c r="O136">
        <v>2990</v>
      </c>
      <c r="Q136">
        <v>227419.5</v>
      </c>
      <c r="S136">
        <v>928261.09</v>
      </c>
      <c r="T136">
        <v>1490475.39</v>
      </c>
      <c r="V136">
        <v>881580.99</v>
      </c>
      <c r="X136">
        <v>873.85</v>
      </c>
      <c r="Y136">
        <v>760</v>
      </c>
      <c r="Z136">
        <v>1328550</v>
      </c>
      <c r="AA136">
        <v>193300.3</v>
      </c>
      <c r="AB136">
        <v>1679727.3</v>
      </c>
      <c r="AE136">
        <v>846002.37</v>
      </c>
      <c r="AF136">
        <v>177081.8</v>
      </c>
      <c r="AJ136">
        <v>348801.54</v>
      </c>
      <c r="AL136" s="123">
        <f t="shared" si="11"/>
        <v>623727.07999999996</v>
      </c>
      <c r="AM136" s="129">
        <f t="shared" si="12"/>
        <v>59176.61</v>
      </c>
      <c r="AN136" s="142">
        <f t="shared" si="13"/>
        <v>564550.47</v>
      </c>
      <c r="AO136" s="143">
        <f t="shared" si="14"/>
        <v>2405065.1399999997</v>
      </c>
      <c r="AP136" s="143">
        <f t="shared" si="15"/>
        <v>3051613.01</v>
      </c>
      <c r="AQ136" s="125">
        <f t="shared" si="16"/>
        <v>-646547.87000000011</v>
      </c>
    </row>
    <row r="137" spans="1:43" ht="14.4" thickBot="1" x14ac:dyDescent="0.3">
      <c r="A137" s="115" t="s">
        <v>268</v>
      </c>
      <c r="B137" s="115" t="s">
        <v>29</v>
      </c>
      <c r="C137" s="149">
        <v>8043</v>
      </c>
      <c r="D137" s="150" t="s">
        <v>706</v>
      </c>
      <c r="E137" t="s">
        <v>2260</v>
      </c>
      <c r="F137">
        <v>1203659.75</v>
      </c>
      <c r="G137">
        <v>49013.45</v>
      </c>
      <c r="H137">
        <v>348316.52</v>
      </c>
      <c r="I137">
        <v>911838.64</v>
      </c>
      <c r="J137">
        <v>473186.48</v>
      </c>
      <c r="L137">
        <v>6000</v>
      </c>
      <c r="M137">
        <v>102199.79</v>
      </c>
      <c r="O137">
        <v>8441.6</v>
      </c>
      <c r="Q137">
        <v>186540</v>
      </c>
      <c r="S137">
        <v>-1117421.45</v>
      </c>
      <c r="T137">
        <v>3529981.97</v>
      </c>
      <c r="V137">
        <v>3331656.36</v>
      </c>
      <c r="W137">
        <v>92620</v>
      </c>
      <c r="X137">
        <v>2224.46</v>
      </c>
      <c r="Z137">
        <v>1510527.3</v>
      </c>
      <c r="AA137">
        <v>195530</v>
      </c>
      <c r="AB137">
        <v>2448431.2999999998</v>
      </c>
      <c r="AC137">
        <v>11080</v>
      </c>
      <c r="AE137">
        <v>1958775.63</v>
      </c>
      <c r="AF137">
        <v>169039.26</v>
      </c>
      <c r="AI137">
        <v>2570</v>
      </c>
      <c r="AJ137">
        <v>272389</v>
      </c>
      <c r="AL137" s="123">
        <f t="shared" si="11"/>
        <v>1600989.72</v>
      </c>
      <c r="AM137" s="129">
        <f t="shared" si="12"/>
        <v>116641.39</v>
      </c>
      <c r="AN137" s="142">
        <f t="shared" si="13"/>
        <v>1484348.33</v>
      </c>
      <c r="AO137" s="143">
        <f t="shared" si="14"/>
        <v>5132558.12</v>
      </c>
      <c r="AP137" s="143">
        <f t="shared" si="15"/>
        <v>4862285.1899999995</v>
      </c>
      <c r="AQ137" s="125">
        <f t="shared" si="16"/>
        <v>270272.93000000063</v>
      </c>
    </row>
    <row r="138" spans="1:43" ht="14.4" thickBot="1" x14ac:dyDescent="0.3">
      <c r="A138" s="115" t="s">
        <v>268</v>
      </c>
      <c r="B138" s="115" t="s">
        <v>29</v>
      </c>
      <c r="C138" s="149">
        <v>4264</v>
      </c>
      <c r="D138" s="150" t="s">
        <v>707</v>
      </c>
      <c r="E138" t="s">
        <v>2261</v>
      </c>
      <c r="F138">
        <v>809621.08</v>
      </c>
      <c r="G138">
        <v>69236.320000000007</v>
      </c>
      <c r="H138">
        <v>158511.51</v>
      </c>
      <c r="I138">
        <v>238823.97</v>
      </c>
      <c r="J138">
        <v>151855.46</v>
      </c>
      <c r="L138">
        <v>21830</v>
      </c>
      <c r="M138">
        <v>24400</v>
      </c>
      <c r="O138">
        <v>3589.39</v>
      </c>
      <c r="Q138">
        <v>75180</v>
      </c>
      <c r="S138">
        <v>-716859.09</v>
      </c>
      <c r="T138">
        <v>1467910.57</v>
      </c>
      <c r="V138">
        <v>4426741.7300000004</v>
      </c>
      <c r="W138">
        <v>115500</v>
      </c>
      <c r="X138">
        <v>1324.8</v>
      </c>
      <c r="Z138">
        <v>1371270</v>
      </c>
      <c r="AA138">
        <v>906269</v>
      </c>
      <c r="AB138">
        <v>1782562.07</v>
      </c>
      <c r="AC138">
        <v>3820</v>
      </c>
      <c r="AD138">
        <v>10000</v>
      </c>
      <c r="AE138">
        <v>1363016.88</v>
      </c>
      <c r="AF138">
        <v>79872.92</v>
      </c>
      <c r="AJ138">
        <v>3029836.19</v>
      </c>
      <c r="AL138" s="123">
        <f t="shared" si="11"/>
        <v>1037368.9099999999</v>
      </c>
      <c r="AM138" s="129">
        <f t="shared" si="12"/>
        <v>49819.39</v>
      </c>
      <c r="AN138" s="142">
        <f t="shared" si="13"/>
        <v>987549.5199999999</v>
      </c>
      <c r="AO138" s="143">
        <f t="shared" si="14"/>
        <v>6821105.5300000003</v>
      </c>
      <c r="AP138" s="143">
        <f t="shared" si="15"/>
        <v>6269108.0600000005</v>
      </c>
      <c r="AQ138" s="125">
        <f t="shared" si="16"/>
        <v>551997.46999999974</v>
      </c>
    </row>
    <row r="139" spans="1:43" ht="14.4" thickBot="1" x14ac:dyDescent="0.3">
      <c r="A139" s="115" t="s">
        <v>268</v>
      </c>
      <c r="B139" s="115" t="s">
        <v>29</v>
      </c>
      <c r="C139" s="149">
        <v>4475</v>
      </c>
      <c r="D139" s="150" t="s">
        <v>708</v>
      </c>
      <c r="E139" t="s">
        <v>2262</v>
      </c>
      <c r="F139">
        <v>565164.38</v>
      </c>
      <c r="G139">
        <v>256424.7</v>
      </c>
      <c r="H139">
        <v>130868</v>
      </c>
      <c r="I139">
        <v>161528.16</v>
      </c>
      <c r="J139">
        <v>783215.32</v>
      </c>
      <c r="L139">
        <v>70409</v>
      </c>
      <c r="M139">
        <v>66823.89</v>
      </c>
      <c r="O139">
        <v>4670.8900000000003</v>
      </c>
      <c r="Q139">
        <v>523</v>
      </c>
      <c r="S139">
        <v>677115.4</v>
      </c>
      <c r="T139">
        <v>431311.75</v>
      </c>
      <c r="V139">
        <v>4339773.5</v>
      </c>
      <c r="W139">
        <v>80000</v>
      </c>
      <c r="X139">
        <v>1912.79</v>
      </c>
      <c r="Z139">
        <v>1427004.6</v>
      </c>
      <c r="AA139">
        <v>1232308.8999999999</v>
      </c>
      <c r="AB139">
        <v>1896746.6</v>
      </c>
      <c r="AC139">
        <v>5800</v>
      </c>
      <c r="AE139">
        <v>1430334.56</v>
      </c>
      <c r="AF139">
        <v>241820.17</v>
      </c>
      <c r="AJ139">
        <v>2859951.83</v>
      </c>
      <c r="AL139" s="123">
        <f t="shared" ref="AL139:AL202" si="17">SUM(F139:H139)</f>
        <v>952457.08000000007</v>
      </c>
      <c r="AM139" s="129">
        <f t="shared" ref="AM139:AM202" si="18">SUM(L139:P139)</f>
        <v>141903.78000000003</v>
      </c>
      <c r="AN139" s="142">
        <f t="shared" ref="AN139:AN202" si="19">AL139-AM139</f>
        <v>810553.3</v>
      </c>
      <c r="AO139" s="143">
        <f t="shared" ref="AO139:AO202" si="20">SUM(U139:AA139)</f>
        <v>7080999.790000001</v>
      </c>
      <c r="AP139" s="143">
        <f t="shared" ref="AP139:AP202" si="21">SUM(AB139:AK139)</f>
        <v>6434653.1600000001</v>
      </c>
      <c r="AQ139" s="125">
        <f t="shared" si="16"/>
        <v>646346.63000000082</v>
      </c>
    </row>
    <row r="140" spans="1:43" ht="14.4" thickBot="1" x14ac:dyDescent="0.3">
      <c r="A140" s="115" t="s">
        <v>268</v>
      </c>
      <c r="B140" s="115" t="s">
        <v>29</v>
      </c>
      <c r="C140" s="149">
        <v>4153</v>
      </c>
      <c r="D140" s="150" t="s">
        <v>709</v>
      </c>
      <c r="E140" t="s">
        <v>2263</v>
      </c>
      <c r="F140">
        <v>363048.56</v>
      </c>
      <c r="G140">
        <v>114961.57</v>
      </c>
      <c r="H140">
        <v>330531.90000000002</v>
      </c>
      <c r="I140">
        <v>314146.63</v>
      </c>
      <c r="J140">
        <v>254548.65</v>
      </c>
      <c r="L140">
        <v>5000</v>
      </c>
      <c r="M140">
        <v>60248.959999999999</v>
      </c>
      <c r="O140">
        <v>2964</v>
      </c>
      <c r="S140">
        <v>-553338.03</v>
      </c>
      <c r="T140">
        <v>2115546</v>
      </c>
      <c r="V140">
        <v>1507432.02</v>
      </c>
      <c r="W140">
        <v>15000</v>
      </c>
      <c r="X140">
        <v>1335.24</v>
      </c>
      <c r="Z140">
        <v>1563970</v>
      </c>
      <c r="AA140">
        <v>94700</v>
      </c>
      <c r="AB140">
        <v>1878892</v>
      </c>
      <c r="AC140">
        <v>9470</v>
      </c>
      <c r="AE140">
        <v>1187104.52</v>
      </c>
      <c r="AF140">
        <v>122787.4</v>
      </c>
      <c r="AJ140">
        <v>237366.96</v>
      </c>
      <c r="AL140" s="123">
        <f t="shared" si="17"/>
        <v>808542.03</v>
      </c>
      <c r="AM140" s="129">
        <f t="shared" si="18"/>
        <v>68212.959999999992</v>
      </c>
      <c r="AN140" s="142">
        <f t="shared" si="19"/>
        <v>740329.07000000007</v>
      </c>
      <c r="AO140" s="143">
        <f t="shared" si="20"/>
        <v>3182437.26</v>
      </c>
      <c r="AP140" s="143">
        <f t="shared" si="21"/>
        <v>3435620.88</v>
      </c>
      <c r="AQ140" s="125">
        <f t="shared" si="16"/>
        <v>-253183.62000000011</v>
      </c>
    </row>
    <row r="141" spans="1:43" ht="14.4" thickBot="1" x14ac:dyDescent="0.3">
      <c r="A141" s="115" t="s">
        <v>268</v>
      </c>
      <c r="B141" s="115" t="s">
        <v>29</v>
      </c>
      <c r="C141" s="149">
        <v>2552</v>
      </c>
      <c r="D141" s="150" t="s">
        <v>710</v>
      </c>
      <c r="E141" t="s">
        <v>2264</v>
      </c>
      <c r="F141">
        <v>86647.03</v>
      </c>
      <c r="G141">
        <v>41317.29</v>
      </c>
      <c r="H141">
        <v>147129.99</v>
      </c>
      <c r="I141">
        <v>573439.51</v>
      </c>
      <c r="J141">
        <v>136263.74</v>
      </c>
      <c r="L141">
        <v>0</v>
      </c>
      <c r="M141">
        <v>125297.55</v>
      </c>
      <c r="O141">
        <v>4300</v>
      </c>
      <c r="S141">
        <v>-1386372.6</v>
      </c>
      <c r="T141">
        <v>2263113.85</v>
      </c>
      <c r="V141">
        <v>766867.08</v>
      </c>
      <c r="W141">
        <v>230</v>
      </c>
      <c r="X141">
        <v>234.67</v>
      </c>
      <c r="Z141">
        <v>2306364</v>
      </c>
      <c r="AA141">
        <v>374085.86</v>
      </c>
      <c r="AB141">
        <v>2777366</v>
      </c>
      <c r="AE141">
        <v>380702.58</v>
      </c>
      <c r="AF141">
        <v>79336.100000000006</v>
      </c>
      <c r="AJ141">
        <v>231918.17</v>
      </c>
      <c r="AL141" s="123">
        <f t="shared" si="17"/>
        <v>275094.31</v>
      </c>
      <c r="AM141" s="129">
        <f t="shared" si="18"/>
        <v>129597.55</v>
      </c>
      <c r="AN141" s="142">
        <f t="shared" si="19"/>
        <v>145496.76</v>
      </c>
      <c r="AO141" s="143">
        <f t="shared" si="20"/>
        <v>3447781.61</v>
      </c>
      <c r="AP141" s="143">
        <f t="shared" si="21"/>
        <v>3469322.85</v>
      </c>
      <c r="AQ141" s="125">
        <f t="shared" si="16"/>
        <v>-21541.240000000224</v>
      </c>
    </row>
    <row r="142" spans="1:43" ht="14.4" thickBot="1" x14ac:dyDescent="0.3">
      <c r="A142" s="115" t="s">
        <v>268</v>
      </c>
      <c r="B142" s="115" t="s">
        <v>29</v>
      </c>
      <c r="C142" s="149">
        <v>5199</v>
      </c>
      <c r="D142" s="150" t="s">
        <v>711</v>
      </c>
      <c r="E142" t="s">
        <v>2265</v>
      </c>
      <c r="F142">
        <v>493460.1</v>
      </c>
      <c r="G142">
        <v>291650.21999999997</v>
      </c>
      <c r="H142">
        <v>656159.93000000005</v>
      </c>
      <c r="I142">
        <v>445045.58</v>
      </c>
      <c r="J142">
        <v>249183.72</v>
      </c>
      <c r="L142">
        <v>2000</v>
      </c>
      <c r="M142">
        <v>55319.28</v>
      </c>
      <c r="N142">
        <v>13663</v>
      </c>
      <c r="O142">
        <v>8177.09</v>
      </c>
      <c r="Q142">
        <v>74893</v>
      </c>
      <c r="S142">
        <v>-1259253.32</v>
      </c>
      <c r="T142">
        <v>2512572.4500000002</v>
      </c>
      <c r="V142">
        <v>2645082.0299999998</v>
      </c>
      <c r="W142">
        <v>61763.51</v>
      </c>
      <c r="X142">
        <v>1352.05</v>
      </c>
      <c r="Z142">
        <v>1953418.8</v>
      </c>
      <c r="AA142">
        <v>664457.35</v>
      </c>
      <c r="AB142">
        <v>2598493.7999999998</v>
      </c>
      <c r="AC142">
        <v>20820</v>
      </c>
      <c r="AE142">
        <v>1155324.99</v>
      </c>
      <c r="AF142">
        <v>97538.559999999998</v>
      </c>
      <c r="AJ142">
        <v>725768.34</v>
      </c>
      <c r="AL142" s="123">
        <f t="shared" si="17"/>
        <v>1441270.25</v>
      </c>
      <c r="AM142" s="129">
        <f t="shared" si="18"/>
        <v>79159.37</v>
      </c>
      <c r="AN142" s="142">
        <f t="shared" si="19"/>
        <v>1362110.88</v>
      </c>
      <c r="AO142" s="143">
        <f t="shared" si="20"/>
        <v>5326073.7399999993</v>
      </c>
      <c r="AP142" s="143">
        <f t="shared" si="21"/>
        <v>4597945.6900000004</v>
      </c>
      <c r="AQ142" s="125">
        <f t="shared" si="16"/>
        <v>728128.04999999888</v>
      </c>
    </row>
    <row r="143" spans="1:43" ht="14.4" thickBot="1" x14ac:dyDescent="0.3">
      <c r="A143" s="115" t="s">
        <v>268</v>
      </c>
      <c r="B143" s="115" t="s">
        <v>29</v>
      </c>
      <c r="C143" s="149">
        <v>7299</v>
      </c>
      <c r="D143" s="150" t="s">
        <v>712</v>
      </c>
      <c r="E143" t="s">
        <v>2266</v>
      </c>
      <c r="F143">
        <v>1907342.16</v>
      </c>
      <c r="G143">
        <v>264987.38</v>
      </c>
      <c r="H143">
        <v>170130.34</v>
      </c>
      <c r="I143">
        <v>1200400.8999999999</v>
      </c>
      <c r="J143">
        <v>274880.18</v>
      </c>
      <c r="L143">
        <v>0</v>
      </c>
      <c r="M143">
        <v>149237.32</v>
      </c>
      <c r="O143">
        <v>4604</v>
      </c>
      <c r="Q143">
        <v>872856</v>
      </c>
      <c r="S143">
        <v>2036289.64</v>
      </c>
      <c r="T143">
        <v>1298036.29</v>
      </c>
      <c r="V143">
        <v>2837390</v>
      </c>
      <c r="W143">
        <v>282820</v>
      </c>
      <c r="X143">
        <v>3536.15</v>
      </c>
      <c r="Z143">
        <v>1730916.55</v>
      </c>
      <c r="AA143">
        <v>155330.70000000001</v>
      </c>
      <c r="AB143">
        <v>2296501.25</v>
      </c>
      <c r="AC143">
        <v>1320</v>
      </c>
      <c r="AE143">
        <v>2044379.55</v>
      </c>
      <c r="AF143">
        <v>239071.03</v>
      </c>
      <c r="AJ143">
        <v>972003.86</v>
      </c>
      <c r="AL143" s="123">
        <f t="shared" si="17"/>
        <v>2342459.88</v>
      </c>
      <c r="AM143" s="129">
        <f t="shared" si="18"/>
        <v>153841.32</v>
      </c>
      <c r="AN143" s="142">
        <f t="shared" si="19"/>
        <v>2188618.56</v>
      </c>
      <c r="AO143" s="143">
        <f t="shared" si="20"/>
        <v>5009993.4000000004</v>
      </c>
      <c r="AP143" s="143">
        <f t="shared" si="21"/>
        <v>5553275.6900000004</v>
      </c>
      <c r="AQ143" s="125">
        <f t="shared" si="16"/>
        <v>-543282.29</v>
      </c>
    </row>
    <row r="144" spans="1:43" ht="14.4" thickBot="1" x14ac:dyDescent="0.3">
      <c r="A144" s="115" t="s">
        <v>272</v>
      </c>
      <c r="B144" s="115" t="s">
        <v>30</v>
      </c>
      <c r="C144" s="149">
        <v>3325</v>
      </c>
      <c r="D144" s="150" t="s">
        <v>713</v>
      </c>
      <c r="E144" t="s">
        <v>2267</v>
      </c>
      <c r="F144">
        <v>481417.34</v>
      </c>
      <c r="G144">
        <v>152940.32999999999</v>
      </c>
      <c r="H144">
        <v>442709.91</v>
      </c>
      <c r="I144">
        <v>370241.1</v>
      </c>
      <c r="J144">
        <v>59234.69</v>
      </c>
      <c r="L144">
        <v>4300</v>
      </c>
      <c r="M144">
        <v>53298</v>
      </c>
      <c r="O144">
        <v>0</v>
      </c>
      <c r="S144">
        <v>-290872.51</v>
      </c>
      <c r="T144">
        <v>1854562.35</v>
      </c>
      <c r="V144">
        <v>1093055.03</v>
      </c>
      <c r="W144">
        <v>223004</v>
      </c>
      <c r="X144">
        <v>951.82</v>
      </c>
      <c r="Z144">
        <v>1026039</v>
      </c>
      <c r="AA144">
        <v>134389.28</v>
      </c>
      <c r="AB144">
        <v>1326969</v>
      </c>
      <c r="AC144">
        <v>14180</v>
      </c>
      <c r="AE144">
        <v>1001531.65</v>
      </c>
      <c r="AF144">
        <v>183093.1</v>
      </c>
      <c r="AJ144">
        <v>66409.850000000006</v>
      </c>
      <c r="AL144" s="123">
        <f t="shared" si="17"/>
        <v>1077067.58</v>
      </c>
      <c r="AM144" s="129">
        <f t="shared" si="18"/>
        <v>57598</v>
      </c>
      <c r="AN144" s="142">
        <f t="shared" si="19"/>
        <v>1019469.5800000001</v>
      </c>
      <c r="AO144" s="143">
        <f t="shared" si="20"/>
        <v>2477439.13</v>
      </c>
      <c r="AP144" s="143">
        <f t="shared" si="21"/>
        <v>2592183.6</v>
      </c>
      <c r="AQ144" s="125">
        <f t="shared" si="16"/>
        <v>-114744.4700000002</v>
      </c>
    </row>
    <row r="145" spans="1:43" ht="14.4" thickBot="1" x14ac:dyDescent="0.3">
      <c r="A145" s="115" t="s">
        <v>272</v>
      </c>
      <c r="B145" s="115" t="s">
        <v>30</v>
      </c>
      <c r="C145" s="149">
        <v>5397</v>
      </c>
      <c r="D145" s="150" t="s">
        <v>714</v>
      </c>
      <c r="E145" t="s">
        <v>2268</v>
      </c>
      <c r="F145">
        <v>1525866.58</v>
      </c>
      <c r="G145">
        <v>324628.45</v>
      </c>
      <c r="H145">
        <v>365590.07</v>
      </c>
      <c r="I145">
        <v>251859.17</v>
      </c>
      <c r="J145">
        <v>576244.4</v>
      </c>
      <c r="L145">
        <v>2150</v>
      </c>
      <c r="M145">
        <v>235656.59</v>
      </c>
      <c r="O145">
        <v>5314</v>
      </c>
      <c r="S145">
        <v>-70978.2</v>
      </c>
      <c r="T145">
        <v>3974625.34</v>
      </c>
      <c r="V145">
        <v>1994895.29</v>
      </c>
      <c r="W145">
        <v>421938</v>
      </c>
      <c r="X145">
        <v>4340.3500000000004</v>
      </c>
      <c r="Z145">
        <v>1879080</v>
      </c>
      <c r="AA145">
        <v>168497.69</v>
      </c>
      <c r="AB145">
        <v>2705299</v>
      </c>
      <c r="AC145">
        <v>43084</v>
      </c>
      <c r="AE145">
        <v>2326823.3199999998</v>
      </c>
      <c r="AF145">
        <v>275827.19</v>
      </c>
      <c r="AJ145">
        <v>220296.88</v>
      </c>
      <c r="AL145" s="123">
        <f t="shared" si="17"/>
        <v>2216085.1</v>
      </c>
      <c r="AM145" s="129">
        <f t="shared" si="18"/>
        <v>243120.59</v>
      </c>
      <c r="AN145" s="142">
        <f t="shared" si="19"/>
        <v>1972964.51</v>
      </c>
      <c r="AO145" s="143">
        <f t="shared" si="20"/>
        <v>4468751.330000001</v>
      </c>
      <c r="AP145" s="143">
        <f t="shared" si="21"/>
        <v>5571330.3900000006</v>
      </c>
      <c r="AQ145" s="125">
        <f t="shared" si="16"/>
        <v>-1102579.0599999996</v>
      </c>
    </row>
    <row r="146" spans="1:43" ht="14.4" thickBot="1" x14ac:dyDescent="0.3">
      <c r="A146" s="115" t="s">
        <v>272</v>
      </c>
      <c r="B146" s="115" t="s">
        <v>30</v>
      </c>
      <c r="C146" s="149">
        <v>2048</v>
      </c>
      <c r="D146" s="150" t="s">
        <v>715</v>
      </c>
      <c r="E146" t="s">
        <v>2269</v>
      </c>
      <c r="F146">
        <v>532679.82999999996</v>
      </c>
      <c r="G146">
        <v>383164.7</v>
      </c>
      <c r="H146">
        <v>57347.41</v>
      </c>
      <c r="I146">
        <v>692356.13</v>
      </c>
      <c r="J146">
        <v>339396.21</v>
      </c>
      <c r="L146">
        <v>10000</v>
      </c>
      <c r="M146">
        <v>37076.980000000003</v>
      </c>
      <c r="O146">
        <v>1162</v>
      </c>
      <c r="S146">
        <v>-621741.34</v>
      </c>
      <c r="T146">
        <v>2427116.52</v>
      </c>
      <c r="V146">
        <v>1310665.53</v>
      </c>
      <c r="W146">
        <v>233864</v>
      </c>
      <c r="X146">
        <v>900.76</v>
      </c>
      <c r="Z146">
        <v>1004587.5</v>
      </c>
      <c r="AA146">
        <v>135092.31</v>
      </c>
      <c r="AB146">
        <v>1271623.97</v>
      </c>
      <c r="AC146">
        <v>102320</v>
      </c>
      <c r="AD146">
        <v>2340</v>
      </c>
      <c r="AE146">
        <v>910812.1</v>
      </c>
      <c r="AF146">
        <v>126492.91</v>
      </c>
      <c r="AJ146">
        <v>120191</v>
      </c>
      <c r="AL146" s="123">
        <f t="shared" si="17"/>
        <v>973191.94000000006</v>
      </c>
      <c r="AM146" s="129">
        <f t="shared" si="18"/>
        <v>48238.98</v>
      </c>
      <c r="AN146" s="142">
        <f t="shared" si="19"/>
        <v>924952.96000000008</v>
      </c>
      <c r="AO146" s="143">
        <f t="shared" si="20"/>
        <v>2685110.1</v>
      </c>
      <c r="AP146" s="143">
        <f t="shared" si="21"/>
        <v>2533779.98</v>
      </c>
      <c r="AQ146" s="125">
        <f t="shared" si="16"/>
        <v>151330.12000000011</v>
      </c>
    </row>
    <row r="147" spans="1:43" ht="14.4" thickBot="1" x14ac:dyDescent="0.3">
      <c r="A147" s="115" t="s">
        <v>272</v>
      </c>
      <c r="B147" s="115" t="s">
        <v>30</v>
      </c>
      <c r="C147" s="149">
        <v>5559</v>
      </c>
      <c r="D147" s="150" t="s">
        <v>716</v>
      </c>
      <c r="E147" t="s">
        <v>2270</v>
      </c>
      <c r="F147">
        <v>1038197.78</v>
      </c>
      <c r="G147">
        <v>74839.61</v>
      </c>
      <c r="H147">
        <v>21838.39</v>
      </c>
      <c r="I147">
        <v>376560.85</v>
      </c>
      <c r="J147">
        <v>648392.66</v>
      </c>
      <c r="L147">
        <v>9000</v>
      </c>
      <c r="M147">
        <v>136830</v>
      </c>
      <c r="O147">
        <v>2376</v>
      </c>
      <c r="S147">
        <v>352946.12</v>
      </c>
      <c r="T147">
        <v>2538450.7999999998</v>
      </c>
      <c r="V147">
        <v>2395768.4</v>
      </c>
      <c r="W147">
        <v>402734</v>
      </c>
      <c r="X147">
        <v>4012.87</v>
      </c>
      <c r="Z147">
        <v>1188012</v>
      </c>
      <c r="AA147">
        <v>164710.04</v>
      </c>
      <c r="AB147">
        <v>1727316</v>
      </c>
      <c r="AD147">
        <v>1560</v>
      </c>
      <c r="AE147">
        <v>2055405.14</v>
      </c>
      <c r="AF147">
        <v>73039.23</v>
      </c>
      <c r="AJ147">
        <v>1177690.57</v>
      </c>
      <c r="AL147" s="123">
        <f t="shared" si="17"/>
        <v>1134875.78</v>
      </c>
      <c r="AM147" s="129">
        <f t="shared" si="18"/>
        <v>148206</v>
      </c>
      <c r="AN147" s="142">
        <f t="shared" si="19"/>
        <v>986669.78</v>
      </c>
      <c r="AO147" s="143">
        <f t="shared" si="20"/>
        <v>4155237.31</v>
      </c>
      <c r="AP147" s="143">
        <f t="shared" si="21"/>
        <v>5035010.9399999995</v>
      </c>
      <c r="AQ147" s="125">
        <f t="shared" si="16"/>
        <v>-879773.62999999942</v>
      </c>
    </row>
    <row r="148" spans="1:43" ht="14.4" thickBot="1" x14ac:dyDescent="0.3">
      <c r="A148" s="115" t="s">
        <v>272</v>
      </c>
      <c r="B148" s="115" t="s">
        <v>30</v>
      </c>
      <c r="C148" s="149">
        <v>3394</v>
      </c>
      <c r="D148" s="150" t="s">
        <v>717</v>
      </c>
      <c r="E148" t="s">
        <v>2271</v>
      </c>
      <c r="F148">
        <v>1786754.75</v>
      </c>
      <c r="G148">
        <v>331603.78999999998</v>
      </c>
      <c r="H148">
        <v>589354.68999999994</v>
      </c>
      <c r="I148">
        <v>533316.54</v>
      </c>
      <c r="J148">
        <v>106556.13</v>
      </c>
      <c r="L148">
        <v>5000</v>
      </c>
      <c r="M148">
        <v>77494.960000000006</v>
      </c>
      <c r="O148">
        <v>0</v>
      </c>
      <c r="S148">
        <v>-540893.12</v>
      </c>
      <c r="T148">
        <v>3053279.47</v>
      </c>
      <c r="V148">
        <v>2809009.14</v>
      </c>
      <c r="W148">
        <v>637018</v>
      </c>
      <c r="X148">
        <v>3517.86</v>
      </c>
      <c r="Z148">
        <v>2051689.5</v>
      </c>
      <c r="AA148">
        <v>188247.84</v>
      </c>
      <c r="AB148">
        <v>2612343.5</v>
      </c>
      <c r="AC148">
        <v>3320</v>
      </c>
      <c r="AE148">
        <v>1610895.13</v>
      </c>
      <c r="AF148">
        <v>142902.59</v>
      </c>
      <c r="AJ148">
        <v>567316.53</v>
      </c>
      <c r="AL148" s="123">
        <f t="shared" si="17"/>
        <v>2707713.23</v>
      </c>
      <c r="AM148" s="129">
        <f t="shared" si="18"/>
        <v>82494.960000000006</v>
      </c>
      <c r="AN148" s="142">
        <f t="shared" si="19"/>
        <v>2625218.27</v>
      </c>
      <c r="AO148" s="143">
        <f t="shared" si="20"/>
        <v>5689482.3399999999</v>
      </c>
      <c r="AP148" s="143">
        <f t="shared" si="21"/>
        <v>4936777.75</v>
      </c>
      <c r="AQ148" s="125">
        <f t="shared" si="16"/>
        <v>752704.58999999985</v>
      </c>
    </row>
    <row r="149" spans="1:43" ht="14.4" thickBot="1" x14ac:dyDescent="0.3">
      <c r="A149" s="115" t="s">
        <v>272</v>
      </c>
      <c r="B149" s="115" t="s">
        <v>30</v>
      </c>
      <c r="C149" s="149">
        <v>4182</v>
      </c>
      <c r="D149" s="150" t="s">
        <v>718</v>
      </c>
      <c r="E149" t="s">
        <v>2272</v>
      </c>
      <c r="F149">
        <v>1453725.38</v>
      </c>
      <c r="G149">
        <v>72215.11</v>
      </c>
      <c r="H149">
        <v>167580.6</v>
      </c>
      <c r="I149">
        <v>156378.96</v>
      </c>
      <c r="J149">
        <v>229831.21</v>
      </c>
      <c r="L149">
        <v>2000</v>
      </c>
      <c r="M149">
        <v>63780</v>
      </c>
      <c r="O149">
        <v>0</v>
      </c>
      <c r="S149">
        <v>468791.17</v>
      </c>
      <c r="T149">
        <v>1819262.69</v>
      </c>
      <c r="V149">
        <v>1519005.65</v>
      </c>
      <c r="W149">
        <v>169450</v>
      </c>
      <c r="X149">
        <v>3681.09</v>
      </c>
      <c r="Z149">
        <v>1179719.43</v>
      </c>
      <c r="AA149">
        <v>182984.36</v>
      </c>
      <c r="AB149">
        <v>1975150.43</v>
      </c>
      <c r="AC149">
        <v>5980</v>
      </c>
      <c r="AE149">
        <v>1208948.6200000001</v>
      </c>
      <c r="AF149">
        <v>29988.89</v>
      </c>
      <c r="AJ149">
        <v>108875.19</v>
      </c>
      <c r="AL149" s="123">
        <f t="shared" si="17"/>
        <v>1693521.09</v>
      </c>
      <c r="AM149" s="129">
        <f t="shared" si="18"/>
        <v>65780</v>
      </c>
      <c r="AN149" s="142">
        <f t="shared" si="19"/>
        <v>1627741.09</v>
      </c>
      <c r="AO149" s="143">
        <f t="shared" si="20"/>
        <v>3054840.53</v>
      </c>
      <c r="AP149" s="143">
        <f t="shared" si="21"/>
        <v>3328943.13</v>
      </c>
      <c r="AQ149" s="125">
        <f t="shared" si="16"/>
        <v>-274102.60000000009</v>
      </c>
    </row>
    <row r="150" spans="1:43" ht="14.4" thickBot="1" x14ac:dyDescent="0.3">
      <c r="A150" s="115" t="s">
        <v>272</v>
      </c>
      <c r="B150" s="115" t="s">
        <v>30</v>
      </c>
      <c r="C150" s="149">
        <v>4497</v>
      </c>
      <c r="D150" s="150" t="s">
        <v>719</v>
      </c>
      <c r="E150" t="s">
        <v>2273</v>
      </c>
      <c r="F150">
        <v>227002.96</v>
      </c>
      <c r="G150">
        <v>536431.24</v>
      </c>
      <c r="H150">
        <v>761241.19</v>
      </c>
      <c r="I150">
        <v>386702.86</v>
      </c>
      <c r="J150">
        <v>405657.69</v>
      </c>
      <c r="L150">
        <v>4500</v>
      </c>
      <c r="M150">
        <v>90166.6</v>
      </c>
      <c r="O150">
        <v>0</v>
      </c>
      <c r="S150">
        <v>23771.95</v>
      </c>
      <c r="T150">
        <v>2522678.58</v>
      </c>
      <c r="V150">
        <v>2020850.55</v>
      </c>
      <c r="W150">
        <v>269350</v>
      </c>
      <c r="X150">
        <v>988.24</v>
      </c>
      <c r="Z150">
        <v>1366511</v>
      </c>
      <c r="AA150">
        <v>150436.4</v>
      </c>
      <c r="AB150">
        <v>1986489</v>
      </c>
      <c r="AC150">
        <v>7180</v>
      </c>
      <c r="AE150">
        <v>2010473.13</v>
      </c>
      <c r="AF150">
        <v>88041.4</v>
      </c>
      <c r="AJ150">
        <v>40033.85</v>
      </c>
      <c r="AL150" s="123">
        <f t="shared" si="17"/>
        <v>1524675.39</v>
      </c>
      <c r="AM150" s="129">
        <f t="shared" si="18"/>
        <v>94666.6</v>
      </c>
      <c r="AN150" s="142">
        <f t="shared" si="19"/>
        <v>1430008.7899999998</v>
      </c>
      <c r="AO150" s="143">
        <f t="shared" si="20"/>
        <v>3808136.19</v>
      </c>
      <c r="AP150" s="143">
        <f t="shared" si="21"/>
        <v>4132217.38</v>
      </c>
      <c r="AQ150" s="125">
        <f t="shared" si="16"/>
        <v>-324081.18999999994</v>
      </c>
    </row>
    <row r="151" spans="1:43" ht="14.4" thickBot="1" x14ac:dyDescent="0.3">
      <c r="A151" s="115" t="s">
        <v>272</v>
      </c>
      <c r="B151" s="115" t="s">
        <v>30</v>
      </c>
      <c r="C151" s="149">
        <v>4239</v>
      </c>
      <c r="D151" s="150" t="s">
        <v>720</v>
      </c>
      <c r="E151" t="s">
        <v>2274</v>
      </c>
      <c r="F151">
        <v>367581.18</v>
      </c>
      <c r="G151">
        <v>13384.11</v>
      </c>
      <c r="H151">
        <v>133863.72</v>
      </c>
      <c r="I151">
        <v>352909.79</v>
      </c>
      <c r="J151">
        <v>222876.25</v>
      </c>
      <c r="L151">
        <v>4200</v>
      </c>
      <c r="M151">
        <v>56158.6</v>
      </c>
      <c r="O151">
        <v>0</v>
      </c>
      <c r="S151">
        <v>-3537283.74</v>
      </c>
      <c r="T151">
        <v>4801199.47</v>
      </c>
      <c r="V151">
        <v>1494618.72</v>
      </c>
      <c r="W151">
        <v>30000</v>
      </c>
      <c r="X151">
        <v>728.09</v>
      </c>
      <c r="Z151">
        <v>1347206</v>
      </c>
      <c r="AA151">
        <v>178655.04</v>
      </c>
      <c r="AB151">
        <v>1754619</v>
      </c>
      <c r="AE151">
        <v>1229591.24</v>
      </c>
      <c r="AF151">
        <v>133141.85</v>
      </c>
      <c r="AJ151">
        <v>167515.04</v>
      </c>
      <c r="AL151" s="123">
        <f t="shared" si="17"/>
        <v>514829.01</v>
      </c>
      <c r="AM151" s="129">
        <f t="shared" si="18"/>
        <v>60358.6</v>
      </c>
      <c r="AN151" s="142">
        <f t="shared" si="19"/>
        <v>454470.41000000003</v>
      </c>
      <c r="AO151" s="143">
        <f t="shared" si="20"/>
        <v>3051207.85</v>
      </c>
      <c r="AP151" s="143">
        <f t="shared" si="21"/>
        <v>3284867.1300000004</v>
      </c>
      <c r="AQ151" s="125">
        <f t="shared" si="16"/>
        <v>-233659.28000000026</v>
      </c>
    </row>
    <row r="152" spans="1:43" ht="14.4" thickBot="1" x14ac:dyDescent="0.3">
      <c r="A152" s="115" t="s">
        <v>272</v>
      </c>
      <c r="B152" s="115" t="s">
        <v>30</v>
      </c>
      <c r="C152" s="149">
        <v>3891</v>
      </c>
      <c r="D152" s="150" t="s">
        <v>721</v>
      </c>
      <c r="E152" t="s">
        <v>2275</v>
      </c>
      <c r="F152">
        <v>421993.95</v>
      </c>
      <c r="G152">
        <v>63831.95</v>
      </c>
      <c r="H152">
        <v>405396.92</v>
      </c>
      <c r="I152">
        <v>394840.56</v>
      </c>
      <c r="J152">
        <v>435870.46</v>
      </c>
      <c r="L152">
        <v>0</v>
      </c>
      <c r="M152">
        <v>96494.2</v>
      </c>
      <c r="O152">
        <v>0</v>
      </c>
      <c r="S152">
        <v>-3968867.3</v>
      </c>
      <c r="T152">
        <v>5209136.26</v>
      </c>
      <c r="V152">
        <v>1792320.21</v>
      </c>
      <c r="W152">
        <v>512658</v>
      </c>
      <c r="X152">
        <v>1021.56</v>
      </c>
      <c r="Z152">
        <v>1625606.72</v>
      </c>
      <c r="AA152">
        <v>145730.6</v>
      </c>
      <c r="AB152">
        <v>2022366.72</v>
      </c>
      <c r="AC152">
        <v>58900</v>
      </c>
      <c r="AE152">
        <v>1412077.98</v>
      </c>
      <c r="AF152">
        <v>106323.11</v>
      </c>
      <c r="AJ152">
        <v>92498.6</v>
      </c>
      <c r="AL152" s="123">
        <f t="shared" si="17"/>
        <v>891222.82000000007</v>
      </c>
      <c r="AM152" s="129">
        <f t="shared" si="18"/>
        <v>96494.2</v>
      </c>
      <c r="AN152" s="142">
        <f t="shared" si="19"/>
        <v>794728.62000000011</v>
      </c>
      <c r="AO152" s="143">
        <f t="shared" si="20"/>
        <v>4077337.0900000003</v>
      </c>
      <c r="AP152" s="143">
        <f t="shared" si="21"/>
        <v>3692166.41</v>
      </c>
      <c r="AQ152" s="125">
        <f t="shared" si="16"/>
        <v>385170.68000000017</v>
      </c>
    </row>
    <row r="153" spans="1:43" ht="14.4" thickBot="1" x14ac:dyDescent="0.3">
      <c r="A153" s="115" t="s">
        <v>272</v>
      </c>
      <c r="B153" s="115" t="s">
        <v>30</v>
      </c>
      <c r="C153" s="149">
        <v>3687</v>
      </c>
      <c r="D153" s="150" t="s">
        <v>722</v>
      </c>
      <c r="E153" t="s">
        <v>2276</v>
      </c>
      <c r="F153">
        <v>538251.63</v>
      </c>
      <c r="G153">
        <v>56564.46</v>
      </c>
      <c r="H153">
        <v>785770.8</v>
      </c>
      <c r="I153">
        <v>252706.34</v>
      </c>
      <c r="J153">
        <v>310061.99</v>
      </c>
      <c r="L153">
        <v>4500</v>
      </c>
      <c r="M153">
        <v>64743</v>
      </c>
      <c r="O153">
        <v>0</v>
      </c>
      <c r="S153">
        <v>-42641.31</v>
      </c>
      <c r="T153">
        <v>2453318.4700000002</v>
      </c>
      <c r="V153">
        <v>1050292.94</v>
      </c>
      <c r="W153">
        <v>481818</v>
      </c>
      <c r="X153">
        <v>1860.79</v>
      </c>
      <c r="Z153">
        <v>939554</v>
      </c>
      <c r="AA153">
        <v>155536.53</v>
      </c>
      <c r="AB153">
        <v>1351716.25</v>
      </c>
      <c r="AC153">
        <v>11220</v>
      </c>
      <c r="AE153">
        <v>1603339.89</v>
      </c>
      <c r="AF153">
        <v>139450.01999999999</v>
      </c>
      <c r="AJ153">
        <v>59901.04</v>
      </c>
      <c r="AL153" s="123">
        <f t="shared" si="17"/>
        <v>1380586.8900000001</v>
      </c>
      <c r="AM153" s="129">
        <f t="shared" si="18"/>
        <v>69243</v>
      </c>
      <c r="AN153" s="142">
        <f t="shared" si="19"/>
        <v>1311343.8900000001</v>
      </c>
      <c r="AO153" s="143">
        <f t="shared" si="20"/>
        <v>2629062.2599999998</v>
      </c>
      <c r="AP153" s="143">
        <f t="shared" si="21"/>
        <v>3165627.1999999997</v>
      </c>
      <c r="AQ153" s="125">
        <f t="shared" si="16"/>
        <v>-536564.93999999994</v>
      </c>
    </row>
    <row r="154" spans="1:43" ht="14.4" thickBot="1" x14ac:dyDescent="0.3">
      <c r="A154" s="115" t="s">
        <v>272</v>
      </c>
      <c r="B154" s="115" t="s">
        <v>30</v>
      </c>
      <c r="C154" s="149">
        <v>7013</v>
      </c>
      <c r="D154" s="150" t="s">
        <v>723</v>
      </c>
      <c r="E154" t="s">
        <v>2277</v>
      </c>
      <c r="F154">
        <v>3946597.64</v>
      </c>
      <c r="G154">
        <v>169063.5</v>
      </c>
      <c r="H154">
        <v>147071.35999999999</v>
      </c>
      <c r="I154">
        <v>353165.28</v>
      </c>
      <c r="J154">
        <v>1139949.72</v>
      </c>
      <c r="L154">
        <v>8000</v>
      </c>
      <c r="M154">
        <v>172113.99</v>
      </c>
      <c r="O154">
        <v>0</v>
      </c>
      <c r="S154">
        <v>2678966.0299999998</v>
      </c>
      <c r="T154">
        <v>4517827.99</v>
      </c>
      <c r="V154">
        <v>3407470.17</v>
      </c>
      <c r="W154">
        <v>89650</v>
      </c>
      <c r="X154">
        <v>12703.73</v>
      </c>
      <c r="Z154">
        <v>2520051</v>
      </c>
      <c r="AA154">
        <v>264127.86</v>
      </c>
      <c r="AB154">
        <v>3716765</v>
      </c>
      <c r="AC154">
        <v>35155</v>
      </c>
      <c r="AE154">
        <v>3695825.51</v>
      </c>
      <c r="AF154">
        <v>338427.59</v>
      </c>
      <c r="AJ154">
        <v>128890.17</v>
      </c>
      <c r="AL154" s="123">
        <f t="shared" si="17"/>
        <v>4262732.5</v>
      </c>
      <c r="AM154" s="129">
        <f t="shared" si="18"/>
        <v>180113.99</v>
      </c>
      <c r="AN154" s="142">
        <f t="shared" si="19"/>
        <v>4082618.51</v>
      </c>
      <c r="AO154" s="143">
        <f t="shared" si="20"/>
        <v>6294002.7600000007</v>
      </c>
      <c r="AP154" s="143">
        <f t="shared" si="21"/>
        <v>7915063.2699999996</v>
      </c>
      <c r="AQ154" s="125">
        <f t="shared" si="16"/>
        <v>-1621060.5099999988</v>
      </c>
    </row>
    <row r="155" spans="1:43" ht="14.4" thickBot="1" x14ac:dyDescent="0.3">
      <c r="A155" s="115" t="s">
        <v>272</v>
      </c>
      <c r="B155" s="115" t="s">
        <v>30</v>
      </c>
      <c r="C155" s="149">
        <v>4588</v>
      </c>
      <c r="D155" s="150" t="s">
        <v>724</v>
      </c>
      <c r="E155" t="s">
        <v>2278</v>
      </c>
      <c r="F155">
        <v>83091.149999999994</v>
      </c>
      <c r="G155">
        <v>224408.34</v>
      </c>
      <c r="H155">
        <v>679770.68</v>
      </c>
      <c r="I155">
        <v>307600.84000000003</v>
      </c>
      <c r="J155">
        <v>118049.54</v>
      </c>
      <c r="L155">
        <v>11500</v>
      </c>
      <c r="M155">
        <v>126628.5</v>
      </c>
      <c r="O155">
        <v>2520</v>
      </c>
      <c r="S155">
        <v>-2047593.27</v>
      </c>
      <c r="T155">
        <v>3061336.79</v>
      </c>
      <c r="V155">
        <v>1935714.45</v>
      </c>
      <c r="W155">
        <v>674542</v>
      </c>
      <c r="X155">
        <v>26.3</v>
      </c>
      <c r="Z155">
        <v>1584136.68</v>
      </c>
      <c r="AA155">
        <v>29800</v>
      </c>
      <c r="AB155">
        <v>2001350.68</v>
      </c>
      <c r="AC155">
        <v>5618</v>
      </c>
      <c r="AE155">
        <v>1834716.54</v>
      </c>
      <c r="AF155">
        <v>39452.559999999998</v>
      </c>
      <c r="AJ155">
        <v>84553.12</v>
      </c>
      <c r="AL155" s="123">
        <f t="shared" si="17"/>
        <v>987270.17</v>
      </c>
      <c r="AM155" s="129">
        <f t="shared" si="18"/>
        <v>140648.5</v>
      </c>
      <c r="AN155" s="142">
        <f t="shared" si="19"/>
        <v>846621.67</v>
      </c>
      <c r="AO155" s="143">
        <f t="shared" si="20"/>
        <v>4224219.43</v>
      </c>
      <c r="AP155" s="143">
        <f t="shared" si="21"/>
        <v>3965690.9</v>
      </c>
      <c r="AQ155" s="125">
        <f t="shared" si="16"/>
        <v>258528.5299999998</v>
      </c>
    </row>
    <row r="156" spans="1:43" ht="14.4" thickBot="1" x14ac:dyDescent="0.3">
      <c r="A156" s="115" t="s">
        <v>272</v>
      </c>
      <c r="B156" s="115" t="s">
        <v>30</v>
      </c>
      <c r="C156" s="149">
        <v>2353</v>
      </c>
      <c r="D156" s="150" t="s">
        <v>725</v>
      </c>
      <c r="E156" t="s">
        <v>2279</v>
      </c>
      <c r="F156">
        <v>627509.75</v>
      </c>
      <c r="G156">
        <v>76913.75</v>
      </c>
      <c r="H156">
        <v>14980.79</v>
      </c>
      <c r="I156">
        <v>1579150.65</v>
      </c>
      <c r="J156">
        <v>363283.39</v>
      </c>
      <c r="L156">
        <v>0</v>
      </c>
      <c r="M156">
        <v>71347.5</v>
      </c>
      <c r="O156">
        <v>4776.1499999999996</v>
      </c>
      <c r="S156">
        <v>222242.63</v>
      </c>
      <c r="T156">
        <v>2227904.62</v>
      </c>
      <c r="V156">
        <v>1149089.83</v>
      </c>
      <c r="W156">
        <v>753288</v>
      </c>
      <c r="X156">
        <v>307.86</v>
      </c>
      <c r="Z156">
        <v>733411</v>
      </c>
      <c r="AA156">
        <v>110772.88</v>
      </c>
      <c r="AB156">
        <v>1301934.8500000001</v>
      </c>
      <c r="AC156">
        <v>6052</v>
      </c>
      <c r="AE156">
        <v>1076276.5900000001</v>
      </c>
      <c r="AF156">
        <v>116027</v>
      </c>
      <c r="AJ156">
        <v>111011.7</v>
      </c>
      <c r="AL156" s="123">
        <f t="shared" si="17"/>
        <v>719404.29</v>
      </c>
      <c r="AM156" s="129">
        <f t="shared" si="18"/>
        <v>76123.649999999994</v>
      </c>
      <c r="AN156" s="142">
        <f t="shared" si="19"/>
        <v>643280.64000000001</v>
      </c>
      <c r="AO156" s="143">
        <f t="shared" si="20"/>
        <v>2746869.5700000003</v>
      </c>
      <c r="AP156" s="143">
        <f t="shared" si="21"/>
        <v>2611302.1400000006</v>
      </c>
      <c r="AQ156" s="125">
        <f t="shared" si="16"/>
        <v>135567.4299999997</v>
      </c>
    </row>
    <row r="157" spans="1:43" ht="14.4" thickBot="1" x14ac:dyDescent="0.3">
      <c r="A157" s="115" t="s">
        <v>272</v>
      </c>
      <c r="B157" s="115" t="s">
        <v>30</v>
      </c>
      <c r="C157" s="149">
        <v>3206</v>
      </c>
      <c r="D157" s="150" t="s">
        <v>726</v>
      </c>
      <c r="E157" t="s">
        <v>2280</v>
      </c>
      <c r="F157">
        <v>915148.03</v>
      </c>
      <c r="G157">
        <v>344.5</v>
      </c>
      <c r="H157">
        <v>721666.8</v>
      </c>
      <c r="I157">
        <v>1124303.22</v>
      </c>
      <c r="J157">
        <v>834602.39</v>
      </c>
      <c r="L157">
        <v>2500</v>
      </c>
      <c r="M157">
        <v>95857.89</v>
      </c>
      <c r="O157">
        <v>1088</v>
      </c>
      <c r="S157">
        <v>1681380.51</v>
      </c>
      <c r="T157">
        <v>1652500.79</v>
      </c>
      <c r="V157">
        <v>1060437.1399999999</v>
      </c>
      <c r="W157">
        <v>407228</v>
      </c>
      <c r="X157">
        <v>1306.18</v>
      </c>
      <c r="Z157">
        <v>1371906</v>
      </c>
      <c r="AA157">
        <v>188800.92</v>
      </c>
      <c r="AB157">
        <v>1636533</v>
      </c>
      <c r="AC157">
        <v>10740</v>
      </c>
      <c r="AE157">
        <v>1117525.8899999999</v>
      </c>
      <c r="AF157">
        <v>102141.6</v>
      </c>
      <c r="AL157" s="123">
        <f t="shared" si="17"/>
        <v>1637159.33</v>
      </c>
      <c r="AM157" s="129">
        <f t="shared" si="18"/>
        <v>99445.89</v>
      </c>
      <c r="AN157" s="142">
        <f t="shared" si="19"/>
        <v>1537713.4400000002</v>
      </c>
      <c r="AO157" s="143">
        <f t="shared" si="20"/>
        <v>3029678.2399999998</v>
      </c>
      <c r="AP157" s="143">
        <f t="shared" si="21"/>
        <v>2866940.4899999998</v>
      </c>
      <c r="AQ157" s="125">
        <f t="shared" si="16"/>
        <v>162737.75</v>
      </c>
    </row>
    <row r="158" spans="1:43" ht="14.4" thickBot="1" x14ac:dyDescent="0.3">
      <c r="A158" s="115" t="s">
        <v>272</v>
      </c>
      <c r="B158" s="115" t="s">
        <v>30</v>
      </c>
      <c r="C158" s="149">
        <v>2498</v>
      </c>
      <c r="D158" s="150" t="s">
        <v>727</v>
      </c>
      <c r="E158" t="s">
        <v>2281</v>
      </c>
      <c r="F158">
        <v>957849.19</v>
      </c>
      <c r="G158">
        <v>0</v>
      </c>
      <c r="H158">
        <v>523765.86</v>
      </c>
      <c r="I158">
        <v>796908.03</v>
      </c>
      <c r="J158">
        <v>925098.3</v>
      </c>
      <c r="L158">
        <v>0</v>
      </c>
      <c r="M158">
        <v>86799.3</v>
      </c>
      <c r="O158">
        <v>1050</v>
      </c>
      <c r="S158">
        <v>991728.54</v>
      </c>
      <c r="T158">
        <v>2038406.69</v>
      </c>
      <c r="V158">
        <v>1941881.87</v>
      </c>
      <c r="W158">
        <v>194829</v>
      </c>
      <c r="X158">
        <v>2413.84</v>
      </c>
      <c r="Z158">
        <v>755202</v>
      </c>
      <c r="AA158">
        <v>75776.039999999994</v>
      </c>
      <c r="AB158">
        <v>1394827</v>
      </c>
      <c r="AC158">
        <v>11290</v>
      </c>
      <c r="AE158">
        <v>1275603.5</v>
      </c>
      <c r="AF158">
        <v>202745.4</v>
      </c>
      <c r="AL158" s="123">
        <f t="shared" si="17"/>
        <v>1481615.0499999998</v>
      </c>
      <c r="AM158" s="129">
        <f t="shared" si="18"/>
        <v>87849.3</v>
      </c>
      <c r="AN158" s="142">
        <f t="shared" si="19"/>
        <v>1393765.7499999998</v>
      </c>
      <c r="AO158" s="143">
        <f t="shared" si="20"/>
        <v>2970102.75</v>
      </c>
      <c r="AP158" s="143">
        <f t="shared" si="21"/>
        <v>2884465.9</v>
      </c>
      <c r="AQ158" s="125">
        <f t="shared" si="16"/>
        <v>85636.850000000093</v>
      </c>
    </row>
    <row r="159" spans="1:43" ht="14.4" thickBot="1" x14ac:dyDescent="0.3">
      <c r="A159" s="115" t="s">
        <v>272</v>
      </c>
      <c r="B159" s="115" t="s">
        <v>30</v>
      </c>
      <c r="C159" s="149">
        <v>4052</v>
      </c>
      <c r="D159" s="150" t="s">
        <v>728</v>
      </c>
      <c r="E159" t="s">
        <v>2282</v>
      </c>
      <c r="F159">
        <v>1056099.2</v>
      </c>
      <c r="G159">
        <v>18787.48</v>
      </c>
      <c r="H159">
        <v>61816.88</v>
      </c>
      <c r="I159">
        <v>952373.22</v>
      </c>
      <c r="J159">
        <v>280736.31</v>
      </c>
      <c r="L159">
        <v>0</v>
      </c>
      <c r="M159">
        <v>67845</v>
      </c>
      <c r="O159">
        <v>995</v>
      </c>
      <c r="S159">
        <v>125283.02</v>
      </c>
      <c r="T159">
        <v>2546107.46</v>
      </c>
      <c r="V159">
        <v>1815465.21</v>
      </c>
      <c r="W159">
        <v>379114</v>
      </c>
      <c r="X159">
        <v>2552.52</v>
      </c>
      <c r="Z159">
        <v>1841203</v>
      </c>
      <c r="AA159">
        <v>244991.5</v>
      </c>
      <c r="AB159">
        <v>2124110.5</v>
      </c>
      <c r="AC159">
        <v>4540</v>
      </c>
      <c r="AE159">
        <v>2129597.6</v>
      </c>
      <c r="AF159">
        <v>249832.84</v>
      </c>
      <c r="AJ159">
        <v>145662.68</v>
      </c>
      <c r="AL159" s="123">
        <f t="shared" si="17"/>
        <v>1136703.5599999998</v>
      </c>
      <c r="AM159" s="129">
        <f t="shared" si="18"/>
        <v>68840</v>
      </c>
      <c r="AN159" s="142">
        <f t="shared" si="19"/>
        <v>1067863.5599999998</v>
      </c>
      <c r="AO159" s="143">
        <f t="shared" si="20"/>
        <v>4283326.2300000004</v>
      </c>
      <c r="AP159" s="143">
        <f t="shared" si="21"/>
        <v>4653743.6199999992</v>
      </c>
      <c r="AQ159" s="125">
        <f t="shared" si="16"/>
        <v>-370417.38999999873</v>
      </c>
    </row>
    <row r="160" spans="1:43" ht="14.4" thickBot="1" x14ac:dyDescent="0.3">
      <c r="A160" s="115" t="s">
        <v>272</v>
      </c>
      <c r="B160" s="115" t="s">
        <v>30</v>
      </c>
      <c r="C160" s="149">
        <v>2478</v>
      </c>
      <c r="D160" s="150" t="s">
        <v>729</v>
      </c>
      <c r="E160" t="s">
        <v>2283</v>
      </c>
      <c r="F160">
        <v>88124.27</v>
      </c>
      <c r="G160">
        <v>42902.54</v>
      </c>
      <c r="H160">
        <v>137303.54</v>
      </c>
      <c r="I160">
        <v>374730.88</v>
      </c>
      <c r="J160">
        <v>922550.06</v>
      </c>
      <c r="M160">
        <v>4050.04</v>
      </c>
      <c r="O160">
        <v>0</v>
      </c>
      <c r="S160">
        <v>-458466.42</v>
      </c>
      <c r="T160">
        <v>2320392.7599999998</v>
      </c>
      <c r="V160">
        <v>1424896.41</v>
      </c>
      <c r="W160">
        <v>267000</v>
      </c>
      <c r="Z160">
        <v>1265460</v>
      </c>
      <c r="AA160">
        <v>96738.559999999998</v>
      </c>
      <c r="AB160">
        <v>1556236</v>
      </c>
      <c r="AC160">
        <v>4488</v>
      </c>
      <c r="AE160">
        <v>1237687.77</v>
      </c>
      <c r="AF160">
        <v>27965.1</v>
      </c>
      <c r="AJ160">
        <v>528083.18999999994</v>
      </c>
      <c r="AL160" s="123">
        <f t="shared" si="17"/>
        <v>268330.34999999998</v>
      </c>
      <c r="AM160" s="129">
        <f t="shared" si="18"/>
        <v>4050.04</v>
      </c>
      <c r="AN160" s="142">
        <f t="shared" si="19"/>
        <v>264280.31</v>
      </c>
      <c r="AO160" s="143">
        <f t="shared" si="20"/>
        <v>3054094.97</v>
      </c>
      <c r="AP160" s="143">
        <f t="shared" si="21"/>
        <v>3354460.06</v>
      </c>
      <c r="AQ160" s="125">
        <f t="shared" si="16"/>
        <v>-300365.08999999985</v>
      </c>
    </row>
    <row r="161" spans="1:43" ht="14.4" thickBot="1" x14ac:dyDescent="0.3">
      <c r="A161" s="115" t="s">
        <v>272</v>
      </c>
      <c r="B161" s="115" t="s">
        <v>30</v>
      </c>
      <c r="C161" s="149">
        <v>2353</v>
      </c>
      <c r="D161" s="150" t="s">
        <v>730</v>
      </c>
      <c r="E161" t="s">
        <v>2284</v>
      </c>
      <c r="F161">
        <v>877123.04</v>
      </c>
      <c r="G161">
        <v>89152.5</v>
      </c>
      <c r="H161">
        <v>103509.07</v>
      </c>
      <c r="I161">
        <v>342295.13</v>
      </c>
      <c r="J161">
        <v>394506.12</v>
      </c>
      <c r="L161">
        <v>127621</v>
      </c>
      <c r="M161">
        <v>64938</v>
      </c>
      <c r="S161">
        <v>-1350623.82</v>
      </c>
      <c r="T161">
        <v>2754433.99</v>
      </c>
      <c r="V161">
        <v>1597654.45</v>
      </c>
      <c r="W161">
        <v>156252</v>
      </c>
      <c r="X161">
        <v>1118.5899999999999</v>
      </c>
      <c r="Z161">
        <v>1519300.93</v>
      </c>
      <c r="AA161">
        <v>164085</v>
      </c>
      <c r="AB161">
        <v>1825970.93</v>
      </c>
      <c r="AE161">
        <v>1037911.09</v>
      </c>
      <c r="AF161">
        <v>155665.51</v>
      </c>
      <c r="AJ161">
        <v>208646.75</v>
      </c>
      <c r="AL161" s="123">
        <f t="shared" si="17"/>
        <v>1069784.6100000001</v>
      </c>
      <c r="AM161" s="129">
        <f t="shared" si="18"/>
        <v>192559</v>
      </c>
      <c r="AN161" s="142">
        <f t="shared" si="19"/>
        <v>877225.6100000001</v>
      </c>
      <c r="AO161" s="143">
        <f t="shared" si="20"/>
        <v>3438410.9699999997</v>
      </c>
      <c r="AP161" s="143">
        <f t="shared" si="21"/>
        <v>3228194.2800000003</v>
      </c>
      <c r="AQ161" s="125">
        <f t="shared" si="16"/>
        <v>210216.68999999948</v>
      </c>
    </row>
    <row r="162" spans="1:43" ht="14.4" thickBot="1" x14ac:dyDescent="0.3">
      <c r="A162" s="115" t="s">
        <v>272</v>
      </c>
      <c r="B162" s="115" t="s">
        <v>30</v>
      </c>
      <c r="C162" s="149">
        <v>5363</v>
      </c>
      <c r="D162" s="150" t="s">
        <v>731</v>
      </c>
      <c r="E162" t="s">
        <v>2285</v>
      </c>
      <c r="F162">
        <v>437506.83</v>
      </c>
      <c r="G162">
        <v>64627.98</v>
      </c>
      <c r="H162">
        <v>54905.1</v>
      </c>
      <c r="I162">
        <v>314465</v>
      </c>
      <c r="J162">
        <v>597387.86</v>
      </c>
      <c r="L162">
        <v>3750</v>
      </c>
      <c r="M162">
        <v>85534.19</v>
      </c>
      <c r="O162">
        <v>0</v>
      </c>
      <c r="S162">
        <v>-2316653.46</v>
      </c>
      <c r="T162">
        <v>4163724</v>
      </c>
      <c r="V162">
        <v>1650481.42</v>
      </c>
      <c r="W162">
        <v>224420</v>
      </c>
      <c r="X162">
        <v>1295.8800000000001</v>
      </c>
      <c r="Z162">
        <v>1505844.18</v>
      </c>
      <c r="AA162">
        <v>191921.56</v>
      </c>
      <c r="AB162">
        <v>2070647.28</v>
      </c>
      <c r="AD162">
        <v>15882</v>
      </c>
      <c r="AE162">
        <v>1659383.58</v>
      </c>
      <c r="AF162">
        <v>50892.4</v>
      </c>
      <c r="AJ162">
        <v>244619.74</v>
      </c>
      <c r="AL162" s="123">
        <f t="shared" si="17"/>
        <v>557039.91</v>
      </c>
      <c r="AM162" s="129">
        <f t="shared" si="18"/>
        <v>89284.19</v>
      </c>
      <c r="AN162" s="142">
        <f t="shared" si="19"/>
        <v>467755.72000000003</v>
      </c>
      <c r="AO162" s="143">
        <f t="shared" si="20"/>
        <v>3573963.0399999996</v>
      </c>
      <c r="AP162" s="143">
        <f t="shared" si="21"/>
        <v>4041425</v>
      </c>
      <c r="AQ162" s="125">
        <f t="shared" si="16"/>
        <v>-467461.96000000043</v>
      </c>
    </row>
    <row r="163" spans="1:43" ht="14.4" thickBot="1" x14ac:dyDescent="0.3">
      <c r="A163" s="115" t="s">
        <v>272</v>
      </c>
      <c r="B163" s="115" t="s">
        <v>30</v>
      </c>
      <c r="C163" s="149">
        <v>2121</v>
      </c>
      <c r="D163" s="150" t="s">
        <v>732</v>
      </c>
      <c r="E163" t="s">
        <v>2334</v>
      </c>
      <c r="F163">
        <v>498383.94</v>
      </c>
      <c r="G163">
        <v>13883.56</v>
      </c>
      <c r="H163">
        <v>496885.81</v>
      </c>
      <c r="I163">
        <v>561374.24</v>
      </c>
      <c r="J163">
        <v>89409.83</v>
      </c>
      <c r="L163">
        <v>22000</v>
      </c>
      <c r="M163">
        <v>133807.79</v>
      </c>
      <c r="O163">
        <v>432</v>
      </c>
      <c r="S163">
        <v>-1953119.91</v>
      </c>
      <c r="T163">
        <v>3254719.47</v>
      </c>
      <c r="V163">
        <v>1138827.1000000001</v>
      </c>
      <c r="W163">
        <v>355028</v>
      </c>
      <c r="X163">
        <v>2826.78</v>
      </c>
      <c r="Z163">
        <v>1470175</v>
      </c>
      <c r="AA163">
        <v>92956.160000000003</v>
      </c>
      <c r="AB163">
        <v>1742991.88</v>
      </c>
      <c r="AE163">
        <v>1078415.3700000001</v>
      </c>
      <c r="AF163">
        <v>16061.11</v>
      </c>
      <c r="AJ163">
        <v>20246.650000000001</v>
      </c>
      <c r="AL163" s="123">
        <f t="shared" si="17"/>
        <v>1009153.31</v>
      </c>
      <c r="AM163" s="129">
        <f t="shared" si="18"/>
        <v>156239.79</v>
      </c>
      <c r="AN163" s="142">
        <f t="shared" si="19"/>
        <v>852913.52</v>
      </c>
      <c r="AO163" s="143">
        <f t="shared" si="20"/>
        <v>3059813.04</v>
      </c>
      <c r="AP163" s="143">
        <f t="shared" si="21"/>
        <v>2857715.01</v>
      </c>
      <c r="AQ163" s="125">
        <f t="shared" si="16"/>
        <v>202098.03000000026</v>
      </c>
    </row>
    <row r="164" spans="1:43" ht="14.4" thickBot="1" x14ac:dyDescent="0.3">
      <c r="A164" s="115" t="s">
        <v>274</v>
      </c>
      <c r="B164" s="115" t="s">
        <v>31</v>
      </c>
      <c r="C164" s="149">
        <v>5006</v>
      </c>
      <c r="D164" s="150" t="s">
        <v>733</v>
      </c>
      <c r="E164" t="s">
        <v>2287</v>
      </c>
      <c r="F164">
        <v>2056273.84</v>
      </c>
      <c r="G164">
        <v>2894518.5</v>
      </c>
      <c r="H164">
        <v>155285.25</v>
      </c>
      <c r="I164">
        <v>228565.83</v>
      </c>
      <c r="J164">
        <v>361695.23</v>
      </c>
      <c r="L164">
        <v>8000</v>
      </c>
      <c r="M164">
        <v>109651.79</v>
      </c>
      <c r="O164">
        <v>1872.48</v>
      </c>
      <c r="S164">
        <v>-1108424.8</v>
      </c>
      <c r="T164">
        <v>5043639.74</v>
      </c>
      <c r="U164">
        <v>730</v>
      </c>
      <c r="V164">
        <v>3135782.6</v>
      </c>
      <c r="W164">
        <v>1158899</v>
      </c>
      <c r="X164">
        <v>3228.55</v>
      </c>
      <c r="Z164">
        <v>2576749.7999999998</v>
      </c>
      <c r="AA164">
        <v>50000</v>
      </c>
      <c r="AB164">
        <v>3519924.8</v>
      </c>
      <c r="AC164">
        <v>36833</v>
      </c>
      <c r="AD164">
        <v>58984</v>
      </c>
      <c r="AE164">
        <v>1542960.02</v>
      </c>
      <c r="AF164">
        <v>69431.5</v>
      </c>
      <c r="AJ164">
        <v>55657.19</v>
      </c>
      <c r="AL164" s="123">
        <f t="shared" si="17"/>
        <v>5106077.59</v>
      </c>
      <c r="AM164" s="129">
        <f t="shared" si="18"/>
        <v>119524.26999999999</v>
      </c>
      <c r="AN164" s="142">
        <f t="shared" si="19"/>
        <v>4986553.32</v>
      </c>
      <c r="AO164" s="143">
        <f t="shared" si="20"/>
        <v>6925389.9499999993</v>
      </c>
      <c r="AP164" s="143">
        <f t="shared" si="21"/>
        <v>5283790.5100000007</v>
      </c>
      <c r="AQ164" s="125">
        <f t="shared" si="16"/>
        <v>1641599.4399999985</v>
      </c>
    </row>
    <row r="165" spans="1:43" ht="14.4" thickBot="1" x14ac:dyDescent="0.3">
      <c r="A165" s="115" t="s">
        <v>274</v>
      </c>
      <c r="B165" s="115" t="s">
        <v>31</v>
      </c>
      <c r="C165" s="149">
        <v>2343</v>
      </c>
      <c r="D165" s="150" t="s">
        <v>734</v>
      </c>
      <c r="E165" t="s">
        <v>2288</v>
      </c>
      <c r="F165">
        <v>284420.89</v>
      </c>
      <c r="G165">
        <v>497503.43</v>
      </c>
      <c r="H165">
        <v>23131.69</v>
      </c>
      <c r="I165">
        <v>201975.58</v>
      </c>
      <c r="J165">
        <v>359466.82</v>
      </c>
      <c r="L165">
        <v>10074.77</v>
      </c>
      <c r="M165">
        <v>82534.600000000006</v>
      </c>
      <c r="O165">
        <v>2769.31</v>
      </c>
      <c r="S165">
        <v>-2229736.58</v>
      </c>
      <c r="T165">
        <v>3325480.98</v>
      </c>
      <c r="V165">
        <v>1447674.99</v>
      </c>
      <c r="W165">
        <v>360138</v>
      </c>
      <c r="X165">
        <v>1118.3699999999999</v>
      </c>
      <c r="Z165">
        <v>929495</v>
      </c>
      <c r="AA165">
        <v>30000</v>
      </c>
      <c r="AB165">
        <v>1416053.08</v>
      </c>
      <c r="AC165">
        <v>7060</v>
      </c>
      <c r="AD165">
        <v>16280</v>
      </c>
      <c r="AE165">
        <v>975227.53</v>
      </c>
      <c r="AF165">
        <v>175967.7</v>
      </c>
      <c r="AJ165">
        <v>2462.7199999999998</v>
      </c>
      <c r="AL165" s="123">
        <f t="shared" si="17"/>
        <v>805056.01</v>
      </c>
      <c r="AM165" s="129">
        <f t="shared" si="18"/>
        <v>95378.680000000008</v>
      </c>
      <c r="AN165" s="142">
        <f t="shared" si="19"/>
        <v>709677.33</v>
      </c>
      <c r="AO165" s="143">
        <f t="shared" si="20"/>
        <v>2768426.3600000003</v>
      </c>
      <c r="AP165" s="143">
        <f t="shared" si="21"/>
        <v>2593051.0300000007</v>
      </c>
      <c r="AQ165" s="125">
        <f t="shared" si="16"/>
        <v>175375.32999999961</v>
      </c>
    </row>
    <row r="166" spans="1:43" ht="14.4" thickBot="1" x14ac:dyDescent="0.3">
      <c r="A166" s="115" t="s">
        <v>274</v>
      </c>
      <c r="B166" s="115" t="s">
        <v>31</v>
      </c>
      <c r="C166" s="149">
        <v>2524</v>
      </c>
      <c r="D166" s="150" t="s">
        <v>735</v>
      </c>
      <c r="E166" t="s">
        <v>2289</v>
      </c>
      <c r="F166">
        <v>426219.27</v>
      </c>
      <c r="G166">
        <v>2678987.5499999998</v>
      </c>
      <c r="H166">
        <v>86566.67</v>
      </c>
      <c r="I166">
        <v>267329.77</v>
      </c>
      <c r="J166">
        <v>781017.46</v>
      </c>
      <c r="L166">
        <v>5000</v>
      </c>
      <c r="M166">
        <v>101376.96000000001</v>
      </c>
      <c r="O166">
        <v>11204.3</v>
      </c>
      <c r="S166">
        <v>234819.81</v>
      </c>
      <c r="T166">
        <v>2391351.64</v>
      </c>
      <c r="V166">
        <v>2903391.55</v>
      </c>
      <c r="W166">
        <v>788073</v>
      </c>
      <c r="X166">
        <v>1298.07</v>
      </c>
      <c r="Z166">
        <v>1542492.8</v>
      </c>
      <c r="AA166">
        <v>65000</v>
      </c>
      <c r="AB166">
        <v>1872243.8</v>
      </c>
      <c r="AC166">
        <v>1620</v>
      </c>
      <c r="AD166">
        <v>6600</v>
      </c>
      <c r="AE166">
        <v>1666955.14</v>
      </c>
      <c r="AF166">
        <v>238298.47</v>
      </c>
      <c r="AJ166">
        <v>18170</v>
      </c>
      <c r="AL166" s="123">
        <f t="shared" si="17"/>
        <v>3191773.4899999998</v>
      </c>
      <c r="AM166" s="129">
        <f t="shared" si="18"/>
        <v>117581.26000000001</v>
      </c>
      <c r="AN166" s="142">
        <f t="shared" si="19"/>
        <v>3074192.2299999995</v>
      </c>
      <c r="AO166" s="143">
        <f t="shared" si="20"/>
        <v>5300255.42</v>
      </c>
      <c r="AP166" s="143">
        <f t="shared" si="21"/>
        <v>3803887.41</v>
      </c>
      <c r="AQ166" s="125">
        <f t="shared" si="16"/>
        <v>1496368.0099999998</v>
      </c>
    </row>
    <row r="167" spans="1:43" ht="14.4" thickBot="1" x14ac:dyDescent="0.3">
      <c r="A167" s="115" t="s">
        <v>274</v>
      </c>
      <c r="B167" s="115" t="s">
        <v>31</v>
      </c>
      <c r="C167" s="149">
        <v>6272</v>
      </c>
      <c r="D167" s="150" t="s">
        <v>736</v>
      </c>
      <c r="E167" t="s">
        <v>2290</v>
      </c>
      <c r="F167">
        <v>3569075.75</v>
      </c>
      <c r="G167">
        <v>2005437.61</v>
      </c>
      <c r="H167">
        <v>142427.01</v>
      </c>
      <c r="I167">
        <v>92301.24</v>
      </c>
      <c r="J167">
        <v>785978.5</v>
      </c>
      <c r="M167">
        <v>270130</v>
      </c>
      <c r="O167">
        <v>0</v>
      </c>
      <c r="S167">
        <v>2278379.48</v>
      </c>
      <c r="T167">
        <v>3361619.92</v>
      </c>
      <c r="V167">
        <v>2689893.2</v>
      </c>
      <c r="W167">
        <v>747780</v>
      </c>
      <c r="X167">
        <v>8572.76</v>
      </c>
      <c r="Z167">
        <v>1526792.45</v>
      </c>
      <c r="AA167">
        <v>450000</v>
      </c>
      <c r="AB167">
        <v>2423681.4500000002</v>
      </c>
      <c r="AC167">
        <v>7020</v>
      </c>
      <c r="AD167">
        <v>21260</v>
      </c>
      <c r="AE167">
        <v>1699394.05</v>
      </c>
      <c r="AF167">
        <v>148817.20000000001</v>
      </c>
      <c r="AJ167">
        <v>437775</v>
      </c>
      <c r="AL167" s="123">
        <f t="shared" si="17"/>
        <v>5716940.3700000001</v>
      </c>
      <c r="AM167" s="129">
        <f t="shared" si="18"/>
        <v>270130</v>
      </c>
      <c r="AN167" s="142">
        <f t="shared" si="19"/>
        <v>5446810.3700000001</v>
      </c>
      <c r="AO167" s="143">
        <f t="shared" si="20"/>
        <v>5423038.4100000001</v>
      </c>
      <c r="AP167" s="143">
        <f t="shared" si="21"/>
        <v>4737947.7</v>
      </c>
      <c r="AQ167" s="125">
        <f t="shared" si="16"/>
        <v>685090.71</v>
      </c>
    </row>
    <row r="168" spans="1:43" ht="14.4" thickBot="1" x14ac:dyDescent="0.3">
      <c r="A168" s="115" t="s">
        <v>274</v>
      </c>
      <c r="B168" s="115" t="s">
        <v>31</v>
      </c>
      <c r="C168" s="149">
        <v>5818</v>
      </c>
      <c r="D168" s="150" t="s">
        <v>737</v>
      </c>
      <c r="E168" t="s">
        <v>2291</v>
      </c>
      <c r="F168">
        <v>2967929.95</v>
      </c>
      <c r="G168">
        <v>9243610.9900000002</v>
      </c>
      <c r="H168">
        <v>311454.83</v>
      </c>
      <c r="I168">
        <v>173067.23</v>
      </c>
      <c r="J168">
        <v>146235.73000000001</v>
      </c>
      <c r="L168">
        <v>3500</v>
      </c>
      <c r="M168">
        <v>92082.2</v>
      </c>
      <c r="O168">
        <v>14332.29</v>
      </c>
      <c r="S168">
        <v>9967499.0899999999</v>
      </c>
      <c r="T168">
        <v>1760380.65</v>
      </c>
      <c r="V168">
        <v>3655371.19</v>
      </c>
      <c r="W168">
        <v>1160532</v>
      </c>
      <c r="X168">
        <v>7459.44</v>
      </c>
      <c r="Z168">
        <v>1095444.5</v>
      </c>
      <c r="AA168">
        <v>50000</v>
      </c>
      <c r="AB168">
        <v>1954198.5</v>
      </c>
      <c r="AC168">
        <v>21999</v>
      </c>
      <c r="AD168">
        <v>44708</v>
      </c>
      <c r="AE168">
        <v>2854067.13</v>
      </c>
      <c r="AF168">
        <v>80375</v>
      </c>
      <c r="AJ168">
        <v>8955</v>
      </c>
      <c r="AL168" s="123">
        <f t="shared" si="17"/>
        <v>12522995.770000001</v>
      </c>
      <c r="AM168" s="129">
        <f t="shared" si="18"/>
        <v>109914.48999999999</v>
      </c>
      <c r="AN168" s="142">
        <f t="shared" si="19"/>
        <v>12413081.280000001</v>
      </c>
      <c r="AO168" s="143">
        <f t="shared" si="20"/>
        <v>5968807.1299999999</v>
      </c>
      <c r="AP168" s="143">
        <f t="shared" si="21"/>
        <v>4964302.63</v>
      </c>
      <c r="AQ168" s="125">
        <f t="shared" si="16"/>
        <v>1004504.5</v>
      </c>
    </row>
    <row r="169" spans="1:43" ht="14.4" thickBot="1" x14ac:dyDescent="0.3">
      <c r="A169" s="115" t="s">
        <v>274</v>
      </c>
      <c r="B169" s="115" t="s">
        <v>31</v>
      </c>
      <c r="C169" s="149">
        <v>3371</v>
      </c>
      <c r="D169" s="150" t="s">
        <v>738</v>
      </c>
      <c r="E169" t="s">
        <v>2292</v>
      </c>
      <c r="F169">
        <v>530031.54</v>
      </c>
      <c r="G169">
        <v>1869913.23</v>
      </c>
      <c r="H169">
        <v>113767.14</v>
      </c>
      <c r="I169">
        <v>103047.72</v>
      </c>
      <c r="J169">
        <v>799277.03</v>
      </c>
      <c r="L169">
        <v>4000</v>
      </c>
      <c r="M169">
        <v>61195</v>
      </c>
      <c r="O169">
        <v>2576.9899999999998</v>
      </c>
      <c r="S169">
        <v>660649.59</v>
      </c>
      <c r="T169">
        <v>2322668.0699999998</v>
      </c>
      <c r="V169">
        <v>1998115.03</v>
      </c>
      <c r="W169">
        <v>624956</v>
      </c>
      <c r="X169">
        <v>1301.29</v>
      </c>
      <c r="Z169">
        <v>1397981</v>
      </c>
      <c r="AA169">
        <v>100000</v>
      </c>
      <c r="AB169">
        <v>1888612</v>
      </c>
      <c r="AC169">
        <v>9530</v>
      </c>
      <c r="AD169">
        <v>17250</v>
      </c>
      <c r="AE169">
        <v>1658671.39</v>
      </c>
      <c r="AF169">
        <v>177761.4</v>
      </c>
      <c r="AJ169">
        <v>5581.52</v>
      </c>
      <c r="AL169" s="123">
        <f t="shared" si="17"/>
        <v>2513711.91</v>
      </c>
      <c r="AM169" s="129">
        <f t="shared" si="18"/>
        <v>67771.990000000005</v>
      </c>
      <c r="AN169" s="142">
        <f t="shared" si="19"/>
        <v>2445939.92</v>
      </c>
      <c r="AO169" s="143">
        <f t="shared" si="20"/>
        <v>4122353.3200000003</v>
      </c>
      <c r="AP169" s="143">
        <f t="shared" si="21"/>
        <v>3757406.3099999996</v>
      </c>
      <c r="AQ169" s="125">
        <f t="shared" si="16"/>
        <v>364947.01000000071</v>
      </c>
    </row>
    <row r="170" spans="1:43" ht="14.4" thickBot="1" x14ac:dyDescent="0.3">
      <c r="A170" s="115" t="s">
        <v>274</v>
      </c>
      <c r="B170" s="115" t="s">
        <v>31</v>
      </c>
      <c r="C170" s="149">
        <v>4485</v>
      </c>
      <c r="D170" s="150" t="s">
        <v>739</v>
      </c>
      <c r="E170" t="s">
        <v>2293</v>
      </c>
      <c r="F170">
        <v>1277643.3700000001</v>
      </c>
      <c r="G170">
        <v>2943929.35</v>
      </c>
      <c r="H170">
        <v>166918.42000000001</v>
      </c>
      <c r="I170">
        <v>87518.47</v>
      </c>
      <c r="J170">
        <v>386758.05</v>
      </c>
      <c r="L170">
        <v>8000</v>
      </c>
      <c r="M170">
        <v>78608.960000000006</v>
      </c>
      <c r="O170">
        <v>96.72</v>
      </c>
      <c r="S170">
        <v>2019133.85</v>
      </c>
      <c r="T170">
        <v>2698130.22</v>
      </c>
      <c r="V170">
        <v>2797386.49</v>
      </c>
      <c r="W170">
        <v>60000</v>
      </c>
      <c r="X170">
        <v>4414.67</v>
      </c>
      <c r="Z170">
        <v>978140</v>
      </c>
      <c r="AB170">
        <v>1743230</v>
      </c>
      <c r="AC170">
        <v>13520</v>
      </c>
      <c r="AD170">
        <v>39440</v>
      </c>
      <c r="AE170">
        <v>1735204.15</v>
      </c>
      <c r="AF170">
        <v>212504.1</v>
      </c>
      <c r="AJ170">
        <v>37245</v>
      </c>
      <c r="AL170" s="123">
        <f t="shared" si="17"/>
        <v>4388491.1400000006</v>
      </c>
      <c r="AM170" s="129">
        <f t="shared" si="18"/>
        <v>86705.680000000008</v>
      </c>
      <c r="AN170" s="142">
        <f t="shared" si="19"/>
        <v>4301785.4600000009</v>
      </c>
      <c r="AO170" s="143">
        <f t="shared" si="20"/>
        <v>3839941.16</v>
      </c>
      <c r="AP170" s="143">
        <f t="shared" si="21"/>
        <v>3781143.25</v>
      </c>
      <c r="AQ170" s="125">
        <f t="shared" si="16"/>
        <v>58797.910000000149</v>
      </c>
    </row>
    <row r="171" spans="1:43" ht="14.4" thickBot="1" x14ac:dyDescent="0.3">
      <c r="A171" s="115" t="s">
        <v>274</v>
      </c>
      <c r="B171" s="115" t="s">
        <v>31</v>
      </c>
      <c r="C171" s="149">
        <v>2325</v>
      </c>
      <c r="D171" s="150" t="s">
        <v>740</v>
      </c>
      <c r="E171" t="s">
        <v>2294</v>
      </c>
      <c r="F171">
        <v>849309.05</v>
      </c>
      <c r="G171">
        <v>1255235.8500000001</v>
      </c>
      <c r="H171">
        <v>128146.55</v>
      </c>
      <c r="I171">
        <v>2</v>
      </c>
      <c r="J171">
        <v>504908.87</v>
      </c>
      <c r="M171">
        <v>48520</v>
      </c>
      <c r="O171">
        <v>3146.18</v>
      </c>
      <c r="S171">
        <v>-214058.77</v>
      </c>
      <c r="T171">
        <v>2583594.75</v>
      </c>
      <c r="V171">
        <v>1651705.63</v>
      </c>
      <c r="W171">
        <v>340108</v>
      </c>
      <c r="X171">
        <v>1905.5</v>
      </c>
      <c r="Z171">
        <v>986370</v>
      </c>
      <c r="AA171">
        <v>30000</v>
      </c>
      <c r="AB171">
        <v>1364189</v>
      </c>
      <c r="AC171">
        <v>15460</v>
      </c>
      <c r="AD171">
        <v>52320</v>
      </c>
      <c r="AE171">
        <v>999675.76</v>
      </c>
      <c r="AF171">
        <v>252507.21</v>
      </c>
      <c r="AJ171">
        <v>9537</v>
      </c>
      <c r="AL171" s="123">
        <f t="shared" si="17"/>
        <v>2232691.4500000002</v>
      </c>
      <c r="AM171" s="129">
        <f t="shared" si="18"/>
        <v>51666.18</v>
      </c>
      <c r="AN171" s="142">
        <f t="shared" si="19"/>
        <v>2181025.27</v>
      </c>
      <c r="AO171" s="143">
        <f t="shared" si="20"/>
        <v>3010089.13</v>
      </c>
      <c r="AP171" s="143">
        <f t="shared" si="21"/>
        <v>2693688.9699999997</v>
      </c>
      <c r="AQ171" s="125">
        <f t="shared" si="16"/>
        <v>316400.16000000015</v>
      </c>
    </row>
    <row r="172" spans="1:43" ht="14.4" thickBot="1" x14ac:dyDescent="0.3">
      <c r="A172" s="115" t="s">
        <v>274</v>
      </c>
      <c r="B172" s="115" t="s">
        <v>31</v>
      </c>
      <c r="C172" s="149">
        <v>1480</v>
      </c>
      <c r="D172" s="150" t="s">
        <v>741</v>
      </c>
      <c r="E172" t="s">
        <v>2295</v>
      </c>
      <c r="F172">
        <v>261464.44</v>
      </c>
      <c r="G172">
        <v>332572.28999999998</v>
      </c>
      <c r="H172">
        <v>75505.55</v>
      </c>
      <c r="I172">
        <v>504164.65</v>
      </c>
      <c r="J172">
        <v>78105.039999999994</v>
      </c>
      <c r="M172">
        <v>37492.800000000003</v>
      </c>
      <c r="O172">
        <v>734.25</v>
      </c>
      <c r="S172">
        <v>-2313633.7599999998</v>
      </c>
      <c r="T172">
        <v>3606433.4</v>
      </c>
      <c r="V172">
        <v>903493.96</v>
      </c>
      <c r="W172">
        <v>181678</v>
      </c>
      <c r="X172">
        <v>919.22</v>
      </c>
      <c r="Z172">
        <v>946715</v>
      </c>
      <c r="AA172">
        <v>95100</v>
      </c>
      <c r="AB172">
        <v>1206778</v>
      </c>
      <c r="AC172">
        <v>3800</v>
      </c>
      <c r="AD172">
        <v>11600</v>
      </c>
      <c r="AE172">
        <v>825372.26</v>
      </c>
      <c r="AF172">
        <v>154943.64000000001</v>
      </c>
      <c r="AJ172">
        <v>4627</v>
      </c>
      <c r="AL172" s="123">
        <f t="shared" si="17"/>
        <v>669542.28</v>
      </c>
      <c r="AM172" s="129">
        <f t="shared" si="18"/>
        <v>38227.050000000003</v>
      </c>
      <c r="AN172" s="142">
        <f t="shared" si="19"/>
        <v>631315.23</v>
      </c>
      <c r="AO172" s="143">
        <f t="shared" si="20"/>
        <v>2127906.1799999997</v>
      </c>
      <c r="AP172" s="143">
        <f t="shared" si="21"/>
        <v>2207120.9</v>
      </c>
      <c r="AQ172" s="125">
        <f t="shared" si="16"/>
        <v>-79214.720000000205</v>
      </c>
    </row>
    <row r="173" spans="1:43" ht="14.4" thickBot="1" x14ac:dyDescent="0.3">
      <c r="A173" s="115" t="s">
        <v>275</v>
      </c>
      <c r="B173" s="115" t="s">
        <v>32</v>
      </c>
      <c r="C173" s="149">
        <v>8344</v>
      </c>
      <c r="D173" s="150" t="s">
        <v>742</v>
      </c>
      <c r="E173" t="s">
        <v>2296</v>
      </c>
      <c r="F173">
        <v>1006528.8</v>
      </c>
      <c r="G173">
        <v>40570.86</v>
      </c>
      <c r="H173">
        <v>832990.69</v>
      </c>
      <c r="I173">
        <v>966607.39</v>
      </c>
      <c r="J173">
        <v>364314.57</v>
      </c>
      <c r="L173">
        <v>140249.60000000001</v>
      </c>
      <c r="M173">
        <v>122460</v>
      </c>
      <c r="N173">
        <v>865318.62</v>
      </c>
      <c r="O173">
        <v>2863.41</v>
      </c>
      <c r="P173">
        <v>866</v>
      </c>
      <c r="S173">
        <v>967454.18</v>
      </c>
      <c r="T173">
        <v>1870843.71</v>
      </c>
      <c r="V173">
        <v>2048127.29</v>
      </c>
      <c r="X173">
        <v>1560.94</v>
      </c>
      <c r="Z173">
        <v>1850030</v>
      </c>
      <c r="AA173">
        <v>271500</v>
      </c>
      <c r="AB173">
        <v>3012166</v>
      </c>
      <c r="AC173">
        <v>13820</v>
      </c>
      <c r="AE173">
        <v>1508754.41</v>
      </c>
      <c r="AF173">
        <v>182983.21</v>
      </c>
      <c r="AJ173">
        <v>212537.82</v>
      </c>
      <c r="AL173" s="123">
        <f t="shared" si="17"/>
        <v>1880090.35</v>
      </c>
      <c r="AM173" s="129">
        <f t="shared" si="18"/>
        <v>1131757.6299999999</v>
      </c>
      <c r="AN173" s="142">
        <f t="shared" si="19"/>
        <v>748332.7200000002</v>
      </c>
      <c r="AO173" s="143">
        <f t="shared" si="20"/>
        <v>4171218.23</v>
      </c>
      <c r="AP173" s="143">
        <f t="shared" si="21"/>
        <v>4930261.4400000004</v>
      </c>
      <c r="AQ173" s="125">
        <f t="shared" si="16"/>
        <v>-759043.21000000043</v>
      </c>
    </row>
    <row r="174" spans="1:43" ht="14.4" thickBot="1" x14ac:dyDescent="0.3">
      <c r="A174" s="115" t="s">
        <v>275</v>
      </c>
      <c r="B174" s="115" t="s">
        <v>32</v>
      </c>
      <c r="C174" s="149">
        <v>3901</v>
      </c>
      <c r="D174" s="150" t="s">
        <v>743</v>
      </c>
      <c r="E174" t="s">
        <v>2297</v>
      </c>
      <c r="F174">
        <v>471659.6</v>
      </c>
      <c r="G174">
        <v>29613.3</v>
      </c>
      <c r="H174">
        <v>195951.77</v>
      </c>
      <c r="I174">
        <v>356015.67</v>
      </c>
      <c r="J174">
        <v>549377.34</v>
      </c>
      <c r="L174">
        <v>3000</v>
      </c>
      <c r="M174">
        <v>66574.350000000006</v>
      </c>
      <c r="N174">
        <v>143514</v>
      </c>
      <c r="O174">
        <v>900.9</v>
      </c>
      <c r="S174">
        <v>-1778228.61</v>
      </c>
      <c r="T174">
        <v>3462022.37</v>
      </c>
      <c r="V174">
        <v>1533325.59</v>
      </c>
      <c r="W174">
        <v>93820</v>
      </c>
      <c r="X174">
        <v>1265</v>
      </c>
      <c r="Z174">
        <v>1805138</v>
      </c>
      <c r="AA174">
        <v>160100</v>
      </c>
      <c r="AB174">
        <v>2230592</v>
      </c>
      <c r="AC174">
        <v>1840</v>
      </c>
      <c r="AD174">
        <v>3789</v>
      </c>
      <c r="AE174">
        <v>1185086.74</v>
      </c>
      <c r="AF174">
        <v>343022.65</v>
      </c>
      <c r="AJ174">
        <v>124483.53</v>
      </c>
      <c r="AL174" s="123">
        <f t="shared" si="17"/>
        <v>697224.66999999993</v>
      </c>
      <c r="AM174" s="129">
        <f t="shared" si="18"/>
        <v>213989.25</v>
      </c>
      <c r="AN174" s="142">
        <f t="shared" si="19"/>
        <v>483235.41999999993</v>
      </c>
      <c r="AO174" s="143">
        <f t="shared" si="20"/>
        <v>3593648.59</v>
      </c>
      <c r="AP174" s="143">
        <f t="shared" si="21"/>
        <v>3888813.92</v>
      </c>
      <c r="AQ174" s="125">
        <f t="shared" si="16"/>
        <v>-295165.33000000007</v>
      </c>
    </row>
    <row r="175" spans="1:43" ht="14.4" thickBot="1" x14ac:dyDescent="0.3">
      <c r="A175" s="115" t="s">
        <v>275</v>
      </c>
      <c r="B175" s="115" t="s">
        <v>32</v>
      </c>
      <c r="C175" s="149">
        <v>5054</v>
      </c>
      <c r="D175" s="150" t="s">
        <v>744</v>
      </c>
      <c r="E175" t="s">
        <v>2298</v>
      </c>
      <c r="F175">
        <v>960517.43</v>
      </c>
      <c r="G175">
        <v>47885.69</v>
      </c>
      <c r="H175">
        <v>310339.25</v>
      </c>
      <c r="I175">
        <v>3</v>
      </c>
      <c r="J175">
        <v>380542.07</v>
      </c>
      <c r="L175">
        <v>425036.5</v>
      </c>
      <c r="M175">
        <v>58044.59</v>
      </c>
      <c r="N175">
        <v>585064</v>
      </c>
      <c r="O175">
        <v>2973.06</v>
      </c>
      <c r="S175">
        <v>-570802.25</v>
      </c>
      <c r="T175">
        <v>1627952.15</v>
      </c>
      <c r="V175">
        <v>2564177.91</v>
      </c>
      <c r="W175">
        <v>143180</v>
      </c>
      <c r="X175">
        <v>1338.77</v>
      </c>
      <c r="Z175">
        <v>1931747</v>
      </c>
      <c r="AA175">
        <v>172200</v>
      </c>
      <c r="AB175">
        <v>2560912.52</v>
      </c>
      <c r="AC175">
        <v>2160</v>
      </c>
      <c r="AE175">
        <v>1731159.71</v>
      </c>
      <c r="AF175">
        <v>140933.39000000001</v>
      </c>
      <c r="AJ175">
        <v>806458.67</v>
      </c>
      <c r="AL175" s="123">
        <f t="shared" si="17"/>
        <v>1318742.3700000001</v>
      </c>
      <c r="AM175" s="129">
        <f t="shared" si="18"/>
        <v>1071118.1499999999</v>
      </c>
      <c r="AN175" s="142">
        <f t="shared" si="19"/>
        <v>247624.2200000002</v>
      </c>
      <c r="AO175" s="143">
        <f t="shared" si="20"/>
        <v>4812643.68</v>
      </c>
      <c r="AP175" s="143">
        <f t="shared" si="21"/>
        <v>5241624.29</v>
      </c>
      <c r="AQ175" s="125">
        <f t="shared" si="16"/>
        <v>-428980.61000000034</v>
      </c>
    </row>
    <row r="176" spans="1:43" ht="14.4" thickBot="1" x14ac:dyDescent="0.3">
      <c r="A176" s="115" t="s">
        <v>275</v>
      </c>
      <c r="B176" s="115" t="s">
        <v>32</v>
      </c>
      <c r="C176" s="149">
        <v>5698</v>
      </c>
      <c r="D176" s="150" t="s">
        <v>745</v>
      </c>
      <c r="E176" t="s">
        <v>2299</v>
      </c>
      <c r="F176">
        <v>714637.13</v>
      </c>
      <c r="G176">
        <v>130011.73</v>
      </c>
      <c r="H176">
        <v>230120.93</v>
      </c>
      <c r="I176">
        <v>2</v>
      </c>
      <c r="J176">
        <v>293824.86</v>
      </c>
      <c r="L176">
        <v>37450</v>
      </c>
      <c r="M176">
        <v>325184.05</v>
      </c>
      <c r="O176">
        <v>3045.76</v>
      </c>
      <c r="S176">
        <v>-3518689.58</v>
      </c>
      <c r="T176">
        <v>4470863.96</v>
      </c>
      <c r="V176">
        <v>1364111.61</v>
      </c>
      <c r="X176">
        <v>805.55</v>
      </c>
      <c r="Z176">
        <v>226145.5</v>
      </c>
      <c r="AA176">
        <v>166200</v>
      </c>
      <c r="AB176">
        <v>692294.61</v>
      </c>
      <c r="AC176">
        <v>2202</v>
      </c>
      <c r="AE176">
        <v>716652.98</v>
      </c>
      <c r="AF176">
        <v>67592.12</v>
      </c>
      <c r="AJ176">
        <v>227778.49</v>
      </c>
      <c r="AL176" s="123">
        <f t="shared" si="17"/>
        <v>1074769.79</v>
      </c>
      <c r="AM176" s="129">
        <f t="shared" si="18"/>
        <v>365679.81</v>
      </c>
      <c r="AN176" s="142">
        <f t="shared" si="19"/>
        <v>709089.98</v>
      </c>
      <c r="AO176" s="143">
        <f t="shared" si="20"/>
        <v>1757262.6600000001</v>
      </c>
      <c r="AP176" s="143">
        <f t="shared" si="21"/>
        <v>1706520.2</v>
      </c>
      <c r="AQ176" s="125">
        <f t="shared" si="16"/>
        <v>50742.460000000196</v>
      </c>
    </row>
    <row r="177" spans="1:43" ht="14.4" thickBot="1" x14ac:dyDescent="0.3">
      <c r="A177" s="115" t="s">
        <v>275</v>
      </c>
      <c r="B177" s="115" t="s">
        <v>32</v>
      </c>
      <c r="C177" s="149">
        <v>5218</v>
      </c>
      <c r="D177" s="150" t="s">
        <v>746</v>
      </c>
      <c r="E177" t="s">
        <v>2300</v>
      </c>
      <c r="F177">
        <v>492900</v>
      </c>
      <c r="G177">
        <v>93805.5</v>
      </c>
      <c r="H177">
        <v>371813.7</v>
      </c>
      <c r="I177">
        <v>-5809.7</v>
      </c>
      <c r="J177">
        <v>767647.08</v>
      </c>
      <c r="L177">
        <v>148248.07999999999</v>
      </c>
      <c r="M177">
        <v>184209.91</v>
      </c>
      <c r="N177">
        <v>265160</v>
      </c>
      <c r="O177">
        <v>3584.68</v>
      </c>
      <c r="S177">
        <v>-252857.69</v>
      </c>
      <c r="T177">
        <v>1561169.34</v>
      </c>
      <c r="V177">
        <v>2145054.2799999998</v>
      </c>
      <c r="W177">
        <v>181730</v>
      </c>
      <c r="X177">
        <v>1270.51</v>
      </c>
      <c r="Z177">
        <v>2098639</v>
      </c>
      <c r="AA177">
        <v>152500</v>
      </c>
      <c r="AB177">
        <v>3044949</v>
      </c>
      <c r="AC177">
        <v>1100</v>
      </c>
      <c r="AE177">
        <v>1423425.14</v>
      </c>
      <c r="AF177">
        <v>148998.29999999999</v>
      </c>
      <c r="AJ177">
        <v>149879.09</v>
      </c>
      <c r="AL177" s="123">
        <f t="shared" si="17"/>
        <v>958519.2</v>
      </c>
      <c r="AM177" s="129">
        <f t="shared" si="18"/>
        <v>601202.67000000004</v>
      </c>
      <c r="AN177" s="142">
        <f t="shared" si="19"/>
        <v>357316.52999999991</v>
      </c>
      <c r="AO177" s="143">
        <f t="shared" si="20"/>
        <v>4579193.7899999991</v>
      </c>
      <c r="AP177" s="143">
        <f t="shared" si="21"/>
        <v>4768351.5299999993</v>
      </c>
      <c r="AQ177" s="125">
        <f t="shared" si="16"/>
        <v>-189157.74000000022</v>
      </c>
    </row>
    <row r="178" spans="1:43" ht="14.4" thickBot="1" x14ac:dyDescent="0.3">
      <c r="A178" s="115" t="s">
        <v>275</v>
      </c>
      <c r="B178" s="115" t="s">
        <v>32</v>
      </c>
      <c r="C178" s="149">
        <v>6468</v>
      </c>
      <c r="D178" s="150" t="s">
        <v>747</v>
      </c>
      <c r="E178" t="s">
        <v>2301</v>
      </c>
      <c r="F178">
        <v>962070.68</v>
      </c>
      <c r="G178">
        <v>45738.82</v>
      </c>
      <c r="H178">
        <v>276353.59000000003</v>
      </c>
      <c r="I178">
        <v>427917.99</v>
      </c>
      <c r="J178">
        <v>973306.85</v>
      </c>
      <c r="L178">
        <v>3400</v>
      </c>
      <c r="M178">
        <v>88250.03</v>
      </c>
      <c r="N178">
        <v>46440</v>
      </c>
      <c r="O178">
        <v>38.65</v>
      </c>
      <c r="S178">
        <v>1737941.96</v>
      </c>
      <c r="T178">
        <v>1137972.49</v>
      </c>
      <c r="V178">
        <v>1751644.24</v>
      </c>
      <c r="W178">
        <v>47382.15</v>
      </c>
      <c r="X178">
        <v>2280.09</v>
      </c>
      <c r="Z178">
        <v>2396551</v>
      </c>
      <c r="AA178">
        <v>161100</v>
      </c>
      <c r="AB178">
        <v>2834995</v>
      </c>
      <c r="AC178">
        <v>8920</v>
      </c>
      <c r="AE178">
        <v>1340664.99</v>
      </c>
      <c r="AF178">
        <v>352179.6</v>
      </c>
      <c r="AJ178">
        <v>150853.09</v>
      </c>
      <c r="AL178" s="123">
        <f t="shared" si="17"/>
        <v>1284163.0900000001</v>
      </c>
      <c r="AM178" s="129">
        <f t="shared" si="18"/>
        <v>138128.68</v>
      </c>
      <c r="AN178" s="142">
        <f t="shared" si="19"/>
        <v>1146034.4100000001</v>
      </c>
      <c r="AO178" s="143">
        <f t="shared" si="20"/>
        <v>4358957.4800000004</v>
      </c>
      <c r="AP178" s="143">
        <f t="shared" si="21"/>
        <v>4687612.68</v>
      </c>
      <c r="AQ178" s="125">
        <f t="shared" si="16"/>
        <v>-328655.19999999925</v>
      </c>
    </row>
    <row r="179" spans="1:43" ht="14.4" thickBot="1" x14ac:dyDescent="0.3">
      <c r="A179" s="115" t="s">
        <v>275</v>
      </c>
      <c r="B179" s="115" t="s">
        <v>32</v>
      </c>
      <c r="C179" s="149">
        <v>8206</v>
      </c>
      <c r="D179" s="150" t="s">
        <v>748</v>
      </c>
      <c r="E179" t="s">
        <v>2302</v>
      </c>
      <c r="F179">
        <v>1157851.8500000001</v>
      </c>
      <c r="G179">
        <v>54102.27</v>
      </c>
      <c r="H179">
        <v>213965.54</v>
      </c>
      <c r="I179">
        <v>1560764.87</v>
      </c>
      <c r="J179">
        <v>762412.9</v>
      </c>
      <c r="L179">
        <v>127450</v>
      </c>
      <c r="M179">
        <v>111186.22</v>
      </c>
      <c r="N179">
        <v>389800</v>
      </c>
      <c r="O179">
        <v>2287.5300000000002</v>
      </c>
      <c r="S179">
        <v>1649698.94</v>
      </c>
      <c r="T179">
        <v>1899168.01</v>
      </c>
      <c r="V179">
        <v>3193503.76</v>
      </c>
      <c r="X179">
        <v>2277.7399999999998</v>
      </c>
      <c r="Z179">
        <v>1850157</v>
      </c>
      <c r="AA179">
        <v>193200</v>
      </c>
      <c r="AB179">
        <v>2869367</v>
      </c>
      <c r="AC179">
        <v>12000</v>
      </c>
      <c r="AE179">
        <v>1710120.49</v>
      </c>
      <c r="AF179">
        <v>404099.6</v>
      </c>
      <c r="AJ179">
        <v>674044.68</v>
      </c>
      <c r="AL179" s="123">
        <f t="shared" si="17"/>
        <v>1425919.6600000001</v>
      </c>
      <c r="AM179" s="129">
        <f t="shared" si="18"/>
        <v>630723.75</v>
      </c>
      <c r="AN179" s="142">
        <f t="shared" si="19"/>
        <v>795195.91000000015</v>
      </c>
      <c r="AO179" s="143">
        <f t="shared" si="20"/>
        <v>5239138.5</v>
      </c>
      <c r="AP179" s="143">
        <f t="shared" si="21"/>
        <v>5669631.7699999996</v>
      </c>
      <c r="AQ179" s="125">
        <f t="shared" si="16"/>
        <v>-430493.26999999955</v>
      </c>
    </row>
    <row r="180" spans="1:43" ht="14.4" thickBot="1" x14ac:dyDescent="0.3">
      <c r="A180" s="115" t="s">
        <v>275</v>
      </c>
      <c r="B180" s="115" t="s">
        <v>32</v>
      </c>
      <c r="C180" s="149">
        <v>4682</v>
      </c>
      <c r="D180" s="150" t="s">
        <v>749</v>
      </c>
      <c r="E180" t="s">
        <v>2303</v>
      </c>
      <c r="F180">
        <v>659263.81000000006</v>
      </c>
      <c r="G180">
        <v>93411.69</v>
      </c>
      <c r="H180">
        <v>488415.89</v>
      </c>
      <c r="I180">
        <v>1089934.81</v>
      </c>
      <c r="J180">
        <v>363073.75</v>
      </c>
      <c r="L180">
        <v>4500</v>
      </c>
      <c r="M180">
        <v>80738.240000000005</v>
      </c>
      <c r="N180">
        <v>865609.27</v>
      </c>
      <c r="O180">
        <v>2031.86</v>
      </c>
      <c r="S180">
        <v>-2163872.96</v>
      </c>
      <c r="T180">
        <v>4476501.28</v>
      </c>
      <c r="V180">
        <v>1970622.21</v>
      </c>
      <c r="W180">
        <v>161652</v>
      </c>
      <c r="X180">
        <v>1623.96</v>
      </c>
      <c r="Z180">
        <v>1494158</v>
      </c>
      <c r="AA180">
        <v>146100</v>
      </c>
      <c r="AB180">
        <v>2046383</v>
      </c>
      <c r="AC180">
        <v>5040</v>
      </c>
      <c r="AE180">
        <v>1968554.26</v>
      </c>
      <c r="AF180">
        <v>229956.55</v>
      </c>
      <c r="AJ180">
        <v>95630.1</v>
      </c>
      <c r="AL180" s="123">
        <f t="shared" si="17"/>
        <v>1241091.3900000001</v>
      </c>
      <c r="AM180" s="129">
        <f t="shared" si="18"/>
        <v>952879.37</v>
      </c>
      <c r="AN180" s="142">
        <f t="shared" si="19"/>
        <v>288212.02000000014</v>
      </c>
      <c r="AO180" s="143">
        <f t="shared" si="20"/>
        <v>3774156.17</v>
      </c>
      <c r="AP180" s="143">
        <f t="shared" si="21"/>
        <v>4345563.9099999992</v>
      </c>
      <c r="AQ180" s="125">
        <f t="shared" si="16"/>
        <v>-571407.73999999929</v>
      </c>
    </row>
    <row r="181" spans="1:43" ht="14.4" thickBot="1" x14ac:dyDescent="0.3">
      <c r="A181" s="115" t="s">
        <v>275</v>
      </c>
      <c r="B181" s="115" t="s">
        <v>32</v>
      </c>
      <c r="C181" s="149">
        <v>5558</v>
      </c>
      <c r="D181" s="150" t="s">
        <v>750</v>
      </c>
      <c r="E181" t="s">
        <v>2304</v>
      </c>
      <c r="F181">
        <v>760420.53</v>
      </c>
      <c r="G181">
        <v>32484.27</v>
      </c>
      <c r="H181">
        <v>136148.76999999999</v>
      </c>
      <c r="I181">
        <v>194496.05</v>
      </c>
      <c r="J181">
        <v>838208.46</v>
      </c>
      <c r="L181">
        <v>0</v>
      </c>
      <c r="M181">
        <v>106940.4</v>
      </c>
      <c r="N181">
        <v>153155.81</v>
      </c>
      <c r="O181">
        <v>36183.089999999997</v>
      </c>
      <c r="S181">
        <v>358025.89</v>
      </c>
      <c r="T181">
        <v>1898710.57</v>
      </c>
      <c r="V181">
        <v>1380015.13</v>
      </c>
      <c r="W181">
        <v>51500</v>
      </c>
      <c r="X181">
        <v>1484.42</v>
      </c>
      <c r="Z181">
        <v>2394242</v>
      </c>
      <c r="AA181">
        <v>143100</v>
      </c>
      <c r="AB181">
        <v>2892230</v>
      </c>
      <c r="AC181">
        <v>9140</v>
      </c>
      <c r="AE181">
        <v>1131867.83</v>
      </c>
      <c r="AF181">
        <v>328407.31</v>
      </c>
      <c r="AJ181">
        <v>199954.09</v>
      </c>
      <c r="AL181" s="123">
        <f t="shared" si="17"/>
        <v>929053.57000000007</v>
      </c>
      <c r="AM181" s="129">
        <f t="shared" si="18"/>
        <v>296279.3</v>
      </c>
      <c r="AN181" s="142">
        <f t="shared" si="19"/>
        <v>632774.27</v>
      </c>
      <c r="AO181" s="143">
        <f t="shared" si="20"/>
        <v>3970341.55</v>
      </c>
      <c r="AP181" s="143">
        <f t="shared" si="21"/>
        <v>4561599.2299999995</v>
      </c>
      <c r="AQ181" s="125">
        <f t="shared" si="16"/>
        <v>-591257.6799999997</v>
      </c>
    </row>
    <row r="182" spans="1:43" ht="14.4" thickBot="1" x14ac:dyDescent="0.3">
      <c r="A182" s="115" t="s">
        <v>275</v>
      </c>
      <c r="B182" s="115" t="s">
        <v>32</v>
      </c>
      <c r="C182" s="149">
        <v>4731</v>
      </c>
      <c r="D182" s="150" t="s">
        <v>751</v>
      </c>
      <c r="E182" t="s">
        <v>2305</v>
      </c>
      <c r="F182">
        <v>598165.09</v>
      </c>
      <c r="G182">
        <v>59816.32</v>
      </c>
      <c r="H182">
        <v>171529.14</v>
      </c>
      <c r="I182">
        <v>152454.57999999999</v>
      </c>
      <c r="J182">
        <v>547586.65</v>
      </c>
      <c r="L182">
        <v>14500</v>
      </c>
      <c r="M182">
        <v>62344.57</v>
      </c>
      <c r="N182">
        <v>132063</v>
      </c>
      <c r="O182">
        <v>1053.99</v>
      </c>
      <c r="S182">
        <v>-781662.9</v>
      </c>
      <c r="T182">
        <v>2242933.0699999998</v>
      </c>
      <c r="V182">
        <v>1997238.55</v>
      </c>
      <c r="W182">
        <v>3000</v>
      </c>
      <c r="X182">
        <v>1091.46</v>
      </c>
      <c r="Z182">
        <v>1626908</v>
      </c>
      <c r="AA182">
        <v>252117</v>
      </c>
      <c r="AB182">
        <v>2359782</v>
      </c>
      <c r="AE182">
        <v>1071105.58</v>
      </c>
      <c r="AF182">
        <v>231533.7</v>
      </c>
      <c r="AJ182">
        <v>359613.68</v>
      </c>
      <c r="AL182" s="123">
        <f t="shared" si="17"/>
        <v>829510.54999999993</v>
      </c>
      <c r="AM182" s="129">
        <f t="shared" si="18"/>
        <v>209961.56</v>
      </c>
      <c r="AN182" s="142">
        <f t="shared" si="19"/>
        <v>619548.99</v>
      </c>
      <c r="AO182" s="143">
        <f t="shared" si="20"/>
        <v>3880355.01</v>
      </c>
      <c r="AP182" s="143">
        <f t="shared" si="21"/>
        <v>4022034.9600000004</v>
      </c>
      <c r="AQ182" s="125">
        <f t="shared" si="16"/>
        <v>-141679.95000000065</v>
      </c>
    </row>
    <row r="183" spans="1:43" ht="14.4" thickBot="1" x14ac:dyDescent="0.3">
      <c r="A183" s="115" t="s">
        <v>275</v>
      </c>
      <c r="B183" s="115" t="s">
        <v>32</v>
      </c>
      <c r="C183" s="149">
        <v>3338</v>
      </c>
      <c r="D183" s="150" t="s">
        <v>752</v>
      </c>
      <c r="E183" t="s">
        <v>2306</v>
      </c>
      <c r="F183">
        <v>544193.93000000005</v>
      </c>
      <c r="G183">
        <v>51489.86</v>
      </c>
      <c r="H183">
        <v>89025.33</v>
      </c>
      <c r="I183">
        <v>150080.84</v>
      </c>
      <c r="J183">
        <v>366613.96</v>
      </c>
      <c r="L183">
        <v>10200</v>
      </c>
      <c r="M183">
        <v>47141</v>
      </c>
      <c r="N183">
        <v>229724</v>
      </c>
      <c r="O183">
        <v>440.29</v>
      </c>
      <c r="S183">
        <v>-2182751.02</v>
      </c>
      <c r="T183">
        <v>3271789.71</v>
      </c>
      <c r="V183">
        <v>1312964.72</v>
      </c>
      <c r="W183">
        <v>18000</v>
      </c>
      <c r="X183">
        <v>922.3</v>
      </c>
      <c r="Z183">
        <v>1298727</v>
      </c>
      <c r="AA183">
        <v>109900</v>
      </c>
      <c r="AB183">
        <v>1666057</v>
      </c>
      <c r="AC183">
        <v>20027.330000000002</v>
      </c>
      <c r="AE183">
        <v>977761.13</v>
      </c>
      <c r="AF183">
        <v>155442.98000000001</v>
      </c>
      <c r="AJ183">
        <v>96365.64</v>
      </c>
      <c r="AL183" s="123">
        <f t="shared" si="17"/>
        <v>684709.12</v>
      </c>
      <c r="AM183" s="129">
        <f t="shared" si="18"/>
        <v>287505.28999999998</v>
      </c>
      <c r="AN183" s="142">
        <f t="shared" si="19"/>
        <v>397203.83</v>
      </c>
      <c r="AO183" s="143">
        <f t="shared" si="20"/>
        <v>2740514.02</v>
      </c>
      <c r="AP183" s="143">
        <f t="shared" si="21"/>
        <v>2915654.08</v>
      </c>
      <c r="AQ183" s="125">
        <f t="shared" si="16"/>
        <v>-175140.06000000006</v>
      </c>
    </row>
    <row r="184" spans="1:43" s="148" customFormat="1" ht="14.4" thickBot="1" x14ac:dyDescent="0.3">
      <c r="A184" s="115" t="s">
        <v>275</v>
      </c>
      <c r="B184" s="115" t="s">
        <v>32</v>
      </c>
      <c r="C184" s="149">
        <v>6544</v>
      </c>
      <c r="D184" s="150" t="s">
        <v>753</v>
      </c>
      <c r="E184" t="s">
        <v>2307</v>
      </c>
      <c r="F184">
        <v>572083.5</v>
      </c>
      <c r="G184">
        <v>15995.53</v>
      </c>
      <c r="H184">
        <v>576798.62</v>
      </c>
      <c r="I184">
        <v>707510.88</v>
      </c>
      <c r="J184">
        <v>526564.43000000005</v>
      </c>
      <c r="K184"/>
      <c r="L184">
        <v>1500</v>
      </c>
      <c r="M184">
        <v>78887.61</v>
      </c>
      <c r="N184">
        <v>129130</v>
      </c>
      <c r="O184">
        <v>4906.3999999999996</v>
      </c>
      <c r="P184"/>
      <c r="Q184"/>
      <c r="R184"/>
      <c r="S184">
        <v>-1325445.27</v>
      </c>
      <c r="T184">
        <v>3600900</v>
      </c>
      <c r="U184"/>
      <c r="V184">
        <v>2072720.73</v>
      </c>
      <c r="W184">
        <v>674288</v>
      </c>
      <c r="X184">
        <v>1006.91</v>
      </c>
      <c r="Y184"/>
      <c r="Z184">
        <v>1755256</v>
      </c>
      <c r="AA184">
        <v>195900</v>
      </c>
      <c r="AB184">
        <v>2517858</v>
      </c>
      <c r="AC184">
        <v>10960</v>
      </c>
      <c r="AD184"/>
      <c r="AE184">
        <v>1772177.01</v>
      </c>
      <c r="AF184">
        <v>328845.03999999998</v>
      </c>
      <c r="AG184"/>
      <c r="AH184"/>
      <c r="AI184"/>
      <c r="AJ184">
        <v>160257.37</v>
      </c>
      <c r="AK184"/>
      <c r="AL184" s="123">
        <f t="shared" si="17"/>
        <v>1164877.6499999999</v>
      </c>
      <c r="AM184" s="129">
        <f t="shared" si="18"/>
        <v>214424.00999999998</v>
      </c>
      <c r="AN184" s="142">
        <f t="shared" si="19"/>
        <v>950453.6399999999</v>
      </c>
      <c r="AO184" s="143">
        <f t="shared" si="20"/>
        <v>4699171.6400000006</v>
      </c>
      <c r="AP184" s="143">
        <f t="shared" si="21"/>
        <v>4790097.42</v>
      </c>
      <c r="AQ184" s="125">
        <f t="shared" si="16"/>
        <v>-90925.779999999329</v>
      </c>
    </row>
    <row r="185" spans="1:43" ht="14.4" thickBot="1" x14ac:dyDescent="0.3">
      <c r="A185" s="115" t="s">
        <v>276</v>
      </c>
      <c r="B185" s="115" t="s">
        <v>33</v>
      </c>
      <c r="C185" s="149">
        <v>2511</v>
      </c>
      <c r="D185" s="150" t="s">
        <v>754</v>
      </c>
      <c r="E185" t="s">
        <v>2308</v>
      </c>
      <c r="F185">
        <v>393915.92</v>
      </c>
      <c r="G185">
        <v>35347</v>
      </c>
      <c r="H185">
        <v>20013.04</v>
      </c>
      <c r="I185">
        <v>406313.1</v>
      </c>
      <c r="J185">
        <v>44087.1</v>
      </c>
      <c r="L185">
        <v>1000</v>
      </c>
      <c r="M185">
        <v>113579.9</v>
      </c>
      <c r="O185">
        <v>0</v>
      </c>
      <c r="S185">
        <v>-2062261.68</v>
      </c>
      <c r="T185">
        <v>2938659.03</v>
      </c>
      <c r="U185">
        <v>8100</v>
      </c>
      <c r="V185">
        <v>1048258.95</v>
      </c>
      <c r="W185">
        <v>167900</v>
      </c>
      <c r="X185">
        <v>529.39</v>
      </c>
      <c r="Z185">
        <v>861377.2</v>
      </c>
      <c r="AA185">
        <v>4061.5</v>
      </c>
      <c r="AB185">
        <v>1264098.7</v>
      </c>
      <c r="AC185">
        <v>480</v>
      </c>
      <c r="AD185">
        <v>2772</v>
      </c>
      <c r="AE185">
        <v>817671.52</v>
      </c>
      <c r="AF185">
        <v>65105.91</v>
      </c>
      <c r="AJ185">
        <v>31400</v>
      </c>
      <c r="AL185" s="123">
        <f t="shared" si="17"/>
        <v>449275.95999999996</v>
      </c>
      <c r="AM185" s="129">
        <f t="shared" si="18"/>
        <v>114579.9</v>
      </c>
      <c r="AN185" s="142">
        <f t="shared" si="19"/>
        <v>334696.05999999994</v>
      </c>
      <c r="AO185" s="143">
        <f t="shared" si="20"/>
        <v>2090227.0399999998</v>
      </c>
      <c r="AP185" s="143">
        <f t="shared" si="21"/>
        <v>2181528.13</v>
      </c>
      <c r="AQ185" s="125">
        <f t="shared" si="16"/>
        <v>-91301.090000000084</v>
      </c>
    </row>
    <row r="186" spans="1:43" ht="14.4" thickBot="1" x14ac:dyDescent="0.3">
      <c r="A186" s="115" t="s">
        <v>276</v>
      </c>
      <c r="B186" s="115" t="s">
        <v>33</v>
      </c>
      <c r="C186" s="149">
        <v>3129</v>
      </c>
      <c r="D186" s="150" t="s">
        <v>755</v>
      </c>
      <c r="E186" t="s">
        <v>2309</v>
      </c>
      <c r="F186">
        <v>796805.23</v>
      </c>
      <c r="G186">
        <v>17603</v>
      </c>
      <c r="H186">
        <v>154250.38</v>
      </c>
      <c r="I186">
        <v>575491.59</v>
      </c>
      <c r="J186">
        <v>348516.36</v>
      </c>
      <c r="L186">
        <v>1500</v>
      </c>
      <c r="M186">
        <v>99280</v>
      </c>
      <c r="O186">
        <v>15.4</v>
      </c>
      <c r="S186">
        <v>2655146.42</v>
      </c>
      <c r="T186">
        <v>514242.15</v>
      </c>
      <c r="U186">
        <v>6060</v>
      </c>
      <c r="V186">
        <v>890717.69</v>
      </c>
      <c r="W186">
        <v>138850</v>
      </c>
      <c r="X186">
        <v>1958.04</v>
      </c>
      <c r="Z186">
        <v>1495077.23</v>
      </c>
      <c r="AA186">
        <v>24000</v>
      </c>
      <c r="AB186">
        <v>1947130.23</v>
      </c>
      <c r="AC186">
        <v>2760</v>
      </c>
      <c r="AD186">
        <v>5060</v>
      </c>
      <c r="AE186">
        <v>930037.45</v>
      </c>
      <c r="AF186">
        <v>1019192.69</v>
      </c>
      <c r="AJ186">
        <v>30000</v>
      </c>
      <c r="AL186" s="123">
        <f t="shared" si="17"/>
        <v>968658.61</v>
      </c>
      <c r="AM186" s="129">
        <f t="shared" si="18"/>
        <v>100795.4</v>
      </c>
      <c r="AN186" s="142">
        <f t="shared" si="19"/>
        <v>867863.21</v>
      </c>
      <c r="AO186" s="143">
        <f t="shared" si="20"/>
        <v>2556662.96</v>
      </c>
      <c r="AP186" s="143">
        <f t="shared" si="21"/>
        <v>3934180.3699999996</v>
      </c>
      <c r="AQ186" s="125">
        <f t="shared" si="16"/>
        <v>-1377517.4099999997</v>
      </c>
    </row>
    <row r="187" spans="1:43" ht="14.4" thickBot="1" x14ac:dyDescent="0.3">
      <c r="A187" s="115" t="s">
        <v>276</v>
      </c>
      <c r="B187" s="115" t="s">
        <v>33</v>
      </c>
      <c r="C187" s="149">
        <v>5633</v>
      </c>
      <c r="D187" s="150" t="s">
        <v>756</v>
      </c>
      <c r="E187" t="s">
        <v>2310</v>
      </c>
      <c r="F187">
        <v>1355805.18</v>
      </c>
      <c r="G187">
        <v>40660</v>
      </c>
      <c r="H187">
        <v>259867.7</v>
      </c>
      <c r="I187">
        <v>1446263.44</v>
      </c>
      <c r="J187">
        <v>235678.14</v>
      </c>
      <c r="L187">
        <v>1500</v>
      </c>
      <c r="M187">
        <v>124405</v>
      </c>
      <c r="O187">
        <v>4908.88</v>
      </c>
      <c r="S187">
        <v>226573.34</v>
      </c>
      <c r="T187">
        <v>2920045.89</v>
      </c>
      <c r="V187">
        <v>1761458.48</v>
      </c>
      <c r="W187">
        <v>398848</v>
      </c>
      <c r="X187">
        <v>1846.46</v>
      </c>
      <c r="Z187">
        <v>1959155.57</v>
      </c>
      <c r="AA187">
        <v>30000</v>
      </c>
      <c r="AB187">
        <v>2597799.5699999998</v>
      </c>
      <c r="AC187">
        <v>5640</v>
      </c>
      <c r="AD187">
        <v>3572</v>
      </c>
      <c r="AE187">
        <v>1228631.5</v>
      </c>
      <c r="AF187">
        <v>211824.09</v>
      </c>
      <c r="AJ187">
        <v>43000</v>
      </c>
      <c r="AL187" s="123">
        <f t="shared" si="17"/>
        <v>1656332.88</v>
      </c>
      <c r="AM187" s="129">
        <f t="shared" si="18"/>
        <v>130813.88</v>
      </c>
      <c r="AN187" s="142">
        <f t="shared" si="19"/>
        <v>1525519</v>
      </c>
      <c r="AO187" s="143">
        <f t="shared" si="20"/>
        <v>4151308.51</v>
      </c>
      <c r="AP187" s="143">
        <f t="shared" si="21"/>
        <v>4090467.1599999997</v>
      </c>
      <c r="AQ187" s="125">
        <f t="shared" si="16"/>
        <v>60841.350000000093</v>
      </c>
    </row>
    <row r="188" spans="1:43" ht="14.4" thickBot="1" x14ac:dyDescent="0.3">
      <c r="A188" s="115" t="s">
        <v>276</v>
      </c>
      <c r="B188" s="115" t="s">
        <v>33</v>
      </c>
      <c r="C188" s="149">
        <v>1850</v>
      </c>
      <c r="D188" s="150" t="s">
        <v>757</v>
      </c>
      <c r="E188" t="s">
        <v>2311</v>
      </c>
      <c r="F188">
        <v>179113.81</v>
      </c>
      <c r="G188">
        <v>8900</v>
      </c>
      <c r="H188">
        <v>106049.4</v>
      </c>
      <c r="I188">
        <v>192236.44</v>
      </c>
      <c r="J188">
        <v>53911.01</v>
      </c>
      <c r="L188">
        <v>3500</v>
      </c>
      <c r="M188">
        <v>83000</v>
      </c>
      <c r="O188">
        <v>0</v>
      </c>
      <c r="S188">
        <v>-1852208.49</v>
      </c>
      <c r="T188">
        <v>2662416.9900000002</v>
      </c>
      <c r="U188">
        <v>4900</v>
      </c>
      <c r="V188">
        <v>1050792.02</v>
      </c>
      <c r="X188">
        <v>604.42999999999995</v>
      </c>
      <c r="AA188">
        <v>15000</v>
      </c>
      <c r="AB188">
        <v>303037</v>
      </c>
      <c r="AE188">
        <v>678638</v>
      </c>
      <c r="AF188">
        <v>56611.29</v>
      </c>
      <c r="AJ188">
        <v>389508</v>
      </c>
      <c r="AL188" s="123">
        <f t="shared" si="17"/>
        <v>294063.20999999996</v>
      </c>
      <c r="AM188" s="129">
        <f t="shared" si="18"/>
        <v>86500</v>
      </c>
      <c r="AN188" s="142">
        <f t="shared" si="19"/>
        <v>207563.20999999996</v>
      </c>
      <c r="AO188" s="143">
        <f t="shared" si="20"/>
        <v>1071296.45</v>
      </c>
      <c r="AP188" s="143">
        <f t="shared" si="21"/>
        <v>1427794.29</v>
      </c>
      <c r="AQ188" s="125">
        <f t="shared" si="16"/>
        <v>-356497.84000000008</v>
      </c>
    </row>
    <row r="189" spans="1:43" ht="14.4" thickBot="1" x14ac:dyDescent="0.3">
      <c r="A189" s="115" t="s">
        <v>276</v>
      </c>
      <c r="B189" s="115" t="s">
        <v>33</v>
      </c>
      <c r="C189" s="149">
        <v>3330</v>
      </c>
      <c r="D189" s="150" t="s">
        <v>758</v>
      </c>
      <c r="E189" t="s">
        <v>2312</v>
      </c>
      <c r="F189">
        <v>750387.93</v>
      </c>
      <c r="G189">
        <v>11714.17</v>
      </c>
      <c r="H189">
        <v>63316.9</v>
      </c>
      <c r="I189">
        <v>2</v>
      </c>
      <c r="J189">
        <v>118733.44</v>
      </c>
      <c r="L189">
        <v>0</v>
      </c>
      <c r="M189">
        <v>46445</v>
      </c>
      <c r="O189">
        <v>1352.91</v>
      </c>
      <c r="S189">
        <v>-1597129.25</v>
      </c>
      <c r="T189">
        <v>2577037.9500000002</v>
      </c>
      <c r="V189">
        <v>1468967.94</v>
      </c>
      <c r="W189">
        <v>65200</v>
      </c>
      <c r="X189">
        <v>1474.06</v>
      </c>
      <c r="Z189">
        <v>650740</v>
      </c>
      <c r="AA189">
        <v>50</v>
      </c>
      <c r="AB189">
        <v>1335933</v>
      </c>
      <c r="AE189">
        <v>869509.61</v>
      </c>
      <c r="AF189">
        <v>33541.56</v>
      </c>
      <c r="AJ189">
        <v>31000</v>
      </c>
      <c r="AL189" s="123">
        <f t="shared" si="17"/>
        <v>825419.00000000012</v>
      </c>
      <c r="AM189" s="129">
        <f t="shared" si="18"/>
        <v>47797.91</v>
      </c>
      <c r="AN189" s="142">
        <f t="shared" si="19"/>
        <v>777621.09000000008</v>
      </c>
      <c r="AO189" s="143">
        <f t="shared" si="20"/>
        <v>2186432</v>
      </c>
      <c r="AP189" s="143">
        <f t="shared" si="21"/>
        <v>2269984.17</v>
      </c>
      <c r="AQ189" s="125">
        <f t="shared" si="16"/>
        <v>-83552.169999999925</v>
      </c>
    </row>
    <row r="190" spans="1:43" ht="14.4" thickBot="1" x14ac:dyDescent="0.3">
      <c r="A190" s="115" t="s">
        <v>284</v>
      </c>
      <c r="B190" s="115" t="s">
        <v>34</v>
      </c>
      <c r="C190" s="149">
        <v>3397</v>
      </c>
      <c r="D190" s="150" t="s">
        <v>759</v>
      </c>
      <c r="E190" t="s">
        <v>2313</v>
      </c>
      <c r="F190">
        <v>848792.02</v>
      </c>
      <c r="G190">
        <v>148721</v>
      </c>
      <c r="H190">
        <v>128519.28</v>
      </c>
      <c r="I190">
        <v>247304.1</v>
      </c>
      <c r="J190">
        <v>-159707.92000000001</v>
      </c>
      <c r="L190">
        <v>2620.56</v>
      </c>
      <c r="M190">
        <v>231485</v>
      </c>
      <c r="O190">
        <v>95812.9</v>
      </c>
      <c r="S190">
        <v>-2068426.66</v>
      </c>
      <c r="T190">
        <v>2987149.95</v>
      </c>
      <c r="V190">
        <v>1899791.29</v>
      </c>
      <c r="W190">
        <v>126247</v>
      </c>
      <c r="X190">
        <v>1922.38</v>
      </c>
      <c r="Z190">
        <v>934500</v>
      </c>
      <c r="AA190">
        <v>2090</v>
      </c>
      <c r="AB190">
        <v>1461523</v>
      </c>
      <c r="AC190">
        <v>15444.92</v>
      </c>
      <c r="AE190">
        <v>1122361.67</v>
      </c>
      <c r="AF190">
        <v>194267.1</v>
      </c>
      <c r="AJ190">
        <v>205967.25</v>
      </c>
      <c r="AL190" s="123">
        <f t="shared" si="17"/>
        <v>1126032.3</v>
      </c>
      <c r="AM190" s="129">
        <f t="shared" si="18"/>
        <v>329918.45999999996</v>
      </c>
      <c r="AN190" s="142">
        <f t="shared" si="19"/>
        <v>796113.84000000008</v>
      </c>
      <c r="AO190" s="143">
        <f t="shared" si="20"/>
        <v>2964550.67</v>
      </c>
      <c r="AP190" s="143">
        <f t="shared" si="21"/>
        <v>2999563.94</v>
      </c>
      <c r="AQ190" s="125">
        <f t="shared" si="16"/>
        <v>-35013.270000000019</v>
      </c>
    </row>
    <row r="191" spans="1:43" ht="14.4" thickBot="1" x14ac:dyDescent="0.3">
      <c r="A191" s="115" t="s">
        <v>284</v>
      </c>
      <c r="B191" s="115" t="s">
        <v>34</v>
      </c>
      <c r="C191" s="149">
        <v>2599</v>
      </c>
      <c r="D191" s="150" t="s">
        <v>760</v>
      </c>
      <c r="E191" t="s">
        <v>2314</v>
      </c>
      <c r="F191">
        <v>504364.55</v>
      </c>
      <c r="G191">
        <v>780352.15</v>
      </c>
      <c r="H191">
        <v>139045.54999999999</v>
      </c>
      <c r="I191">
        <v>3255145.13</v>
      </c>
      <c r="J191">
        <v>807401.1</v>
      </c>
      <c r="L191">
        <v>0</v>
      </c>
      <c r="M191">
        <v>0</v>
      </c>
      <c r="O191">
        <v>1483.97</v>
      </c>
      <c r="Q191">
        <v>2</v>
      </c>
      <c r="S191">
        <v>1586224.85</v>
      </c>
      <c r="T191">
        <v>2987149.95</v>
      </c>
      <c r="V191">
        <v>2197500.21</v>
      </c>
      <c r="X191">
        <v>904.14</v>
      </c>
      <c r="Z191">
        <v>1266797.6000000001</v>
      </c>
      <c r="AA191">
        <v>40</v>
      </c>
      <c r="AB191">
        <v>1549530.6</v>
      </c>
      <c r="AC191">
        <v>27330</v>
      </c>
      <c r="AE191">
        <v>921022.44</v>
      </c>
      <c r="AF191">
        <v>5935.9</v>
      </c>
      <c r="AJ191">
        <v>49975.3</v>
      </c>
      <c r="AL191" s="123">
        <f t="shared" si="17"/>
        <v>1423762.25</v>
      </c>
      <c r="AM191" s="129">
        <f t="shared" si="18"/>
        <v>1483.97</v>
      </c>
      <c r="AN191" s="142">
        <f t="shared" si="19"/>
        <v>1422278.28</v>
      </c>
      <c r="AO191" s="143">
        <f t="shared" si="20"/>
        <v>3465241.95</v>
      </c>
      <c r="AP191" s="143">
        <f t="shared" si="21"/>
        <v>2553794.2399999998</v>
      </c>
      <c r="AQ191" s="125">
        <f t="shared" si="16"/>
        <v>911447.71000000043</v>
      </c>
    </row>
    <row r="192" spans="1:43" ht="14.4" thickBot="1" x14ac:dyDescent="0.3">
      <c r="A192" s="115" t="s">
        <v>284</v>
      </c>
      <c r="B192" s="115" t="s">
        <v>34</v>
      </c>
      <c r="C192" s="149">
        <v>3184</v>
      </c>
      <c r="D192" s="150" t="s">
        <v>761</v>
      </c>
      <c r="E192" t="s">
        <v>2315</v>
      </c>
      <c r="F192">
        <v>515828.56</v>
      </c>
      <c r="G192">
        <v>12300</v>
      </c>
      <c r="H192">
        <v>19786.54</v>
      </c>
      <c r="I192">
        <v>138970.4</v>
      </c>
      <c r="J192">
        <v>92100.78</v>
      </c>
      <c r="L192">
        <v>0</v>
      </c>
      <c r="M192">
        <v>31900</v>
      </c>
      <c r="O192">
        <v>19235</v>
      </c>
      <c r="S192">
        <v>-722651.02</v>
      </c>
      <c r="T192">
        <v>2090614.96</v>
      </c>
      <c r="V192">
        <v>1084335.06</v>
      </c>
      <c r="W192">
        <v>60000</v>
      </c>
      <c r="X192">
        <v>2196.4899999999998</v>
      </c>
      <c r="Z192">
        <v>1560262</v>
      </c>
      <c r="AA192">
        <v>112800</v>
      </c>
      <c r="AB192">
        <v>1939462</v>
      </c>
      <c r="AC192">
        <v>37380</v>
      </c>
      <c r="AE192">
        <v>1205174.31</v>
      </c>
      <c r="AF192">
        <v>176048.9</v>
      </c>
      <c r="AJ192">
        <v>101641</v>
      </c>
      <c r="AL192" s="123">
        <f t="shared" si="17"/>
        <v>547915.10000000009</v>
      </c>
      <c r="AM192" s="129">
        <f t="shared" si="18"/>
        <v>51135</v>
      </c>
      <c r="AN192" s="142">
        <f t="shared" si="19"/>
        <v>496780.10000000009</v>
      </c>
      <c r="AO192" s="143">
        <f t="shared" si="20"/>
        <v>2819593.55</v>
      </c>
      <c r="AP192" s="143">
        <f t="shared" si="21"/>
        <v>3459706.21</v>
      </c>
      <c r="AQ192" s="125">
        <f t="shared" ref="AQ192:AQ215" si="22">AO192-AP192</f>
        <v>-640112.66000000015</v>
      </c>
    </row>
    <row r="193" spans="1:43" ht="14.4" thickBot="1" x14ac:dyDescent="0.3">
      <c r="A193" s="115" t="s">
        <v>284</v>
      </c>
      <c r="B193" s="115" t="s">
        <v>34</v>
      </c>
      <c r="C193" s="149">
        <v>4760</v>
      </c>
      <c r="D193" s="150" t="s">
        <v>762</v>
      </c>
      <c r="E193" t="s">
        <v>2316</v>
      </c>
      <c r="F193">
        <v>1037781.15</v>
      </c>
      <c r="G193">
        <v>40000</v>
      </c>
      <c r="H193">
        <v>125132.54</v>
      </c>
      <c r="I193">
        <v>674134.59</v>
      </c>
      <c r="J193">
        <v>1086154.46</v>
      </c>
      <c r="L193">
        <v>0</v>
      </c>
      <c r="M193">
        <v>95775</v>
      </c>
      <c r="N193">
        <v>1470</v>
      </c>
      <c r="O193">
        <v>3663.36</v>
      </c>
      <c r="Q193">
        <v>9382.5</v>
      </c>
      <c r="S193">
        <v>1742521.05</v>
      </c>
      <c r="T193">
        <v>433496.95</v>
      </c>
      <c r="V193">
        <v>2432630.44</v>
      </c>
      <c r="W193">
        <v>469890</v>
      </c>
      <c r="X193">
        <v>1635.87</v>
      </c>
      <c r="Z193">
        <v>2167600</v>
      </c>
      <c r="AA193">
        <v>38536</v>
      </c>
      <c r="AB193">
        <v>2445556</v>
      </c>
      <c r="AC193">
        <v>15374</v>
      </c>
      <c r="AE193">
        <v>1504249.5</v>
      </c>
      <c r="AF193">
        <v>188106.01</v>
      </c>
      <c r="AJ193">
        <v>280112.92</v>
      </c>
      <c r="AL193" s="123">
        <f t="shared" si="17"/>
        <v>1202913.69</v>
      </c>
      <c r="AM193" s="129">
        <f t="shared" si="18"/>
        <v>100908.36</v>
      </c>
      <c r="AN193" s="142">
        <f t="shared" si="19"/>
        <v>1102005.3299999998</v>
      </c>
      <c r="AO193" s="143">
        <f t="shared" si="20"/>
        <v>5110292.3100000005</v>
      </c>
      <c r="AP193" s="143">
        <f t="shared" si="21"/>
        <v>4433398.43</v>
      </c>
      <c r="AQ193" s="125">
        <f t="shared" si="22"/>
        <v>676893.88000000082</v>
      </c>
    </row>
    <row r="194" spans="1:43" ht="14.4" thickBot="1" x14ac:dyDescent="0.3">
      <c r="A194" s="115" t="s">
        <v>287</v>
      </c>
      <c r="B194" s="115" t="s">
        <v>35</v>
      </c>
      <c r="C194" s="149">
        <v>3288</v>
      </c>
      <c r="D194" s="150" t="s">
        <v>763</v>
      </c>
      <c r="E194" t="s">
        <v>2317</v>
      </c>
      <c r="F194">
        <v>1107600.23</v>
      </c>
      <c r="G194">
        <v>15729</v>
      </c>
      <c r="H194">
        <v>31784.69</v>
      </c>
      <c r="I194">
        <v>78290.009999999995</v>
      </c>
      <c r="J194">
        <v>342319.73</v>
      </c>
      <c r="L194">
        <v>3500</v>
      </c>
      <c r="M194">
        <v>21465</v>
      </c>
      <c r="O194">
        <v>0</v>
      </c>
      <c r="Q194">
        <v>4979</v>
      </c>
      <c r="R194">
        <v>-8100056.1100000003</v>
      </c>
      <c r="S194">
        <v>5065372.91</v>
      </c>
      <c r="T194">
        <v>4047651.72</v>
      </c>
      <c r="V194">
        <v>2576040.9900000002</v>
      </c>
      <c r="W194">
        <v>123622</v>
      </c>
      <c r="X194">
        <v>5472.49</v>
      </c>
      <c r="AB194">
        <v>953071.95</v>
      </c>
      <c r="AC194">
        <v>50230</v>
      </c>
      <c r="AE194">
        <v>1110923.06</v>
      </c>
      <c r="AF194">
        <v>58099.33</v>
      </c>
      <c r="AL194" s="123">
        <f t="shared" si="17"/>
        <v>1155113.92</v>
      </c>
      <c r="AM194" s="129">
        <f t="shared" si="18"/>
        <v>24965</v>
      </c>
      <c r="AN194" s="142">
        <f t="shared" si="19"/>
        <v>1130148.92</v>
      </c>
      <c r="AO194" s="143">
        <f t="shared" si="20"/>
        <v>2705135.4800000004</v>
      </c>
      <c r="AP194" s="143">
        <f t="shared" si="21"/>
        <v>2172324.34</v>
      </c>
      <c r="AQ194" s="125">
        <f t="shared" si="22"/>
        <v>532811.1400000006</v>
      </c>
    </row>
    <row r="195" spans="1:43" ht="14.4" thickBot="1" x14ac:dyDescent="0.3">
      <c r="A195" s="115" t="s">
        <v>287</v>
      </c>
      <c r="B195" s="115" t="s">
        <v>35</v>
      </c>
      <c r="C195" s="149">
        <v>2561</v>
      </c>
      <c r="D195" s="150" t="s">
        <v>764</v>
      </c>
      <c r="E195" t="s">
        <v>2318</v>
      </c>
      <c r="F195">
        <v>1047227.03</v>
      </c>
      <c r="G195">
        <v>39100</v>
      </c>
      <c r="H195">
        <v>120577.07</v>
      </c>
      <c r="I195">
        <v>381050.02</v>
      </c>
      <c r="J195">
        <v>271796.34000000003</v>
      </c>
      <c r="L195">
        <v>423300.7</v>
      </c>
      <c r="M195">
        <v>60030</v>
      </c>
      <c r="O195">
        <v>0</v>
      </c>
      <c r="R195">
        <v>327749.2</v>
      </c>
      <c r="S195">
        <v>-108913.73</v>
      </c>
      <c r="T195">
        <v>769808.6</v>
      </c>
      <c r="V195">
        <v>1933950.83</v>
      </c>
      <c r="W195">
        <v>90000</v>
      </c>
      <c r="Z195">
        <v>879299</v>
      </c>
      <c r="AA195">
        <v>74125.09</v>
      </c>
      <c r="AB195">
        <v>1427090</v>
      </c>
      <c r="AD195">
        <v>43960</v>
      </c>
      <c r="AE195">
        <v>1015091.73</v>
      </c>
      <c r="AF195">
        <v>103457.5</v>
      </c>
      <c r="AL195" s="123">
        <f t="shared" si="17"/>
        <v>1206904.1000000001</v>
      </c>
      <c r="AM195" s="129">
        <f t="shared" si="18"/>
        <v>483330.7</v>
      </c>
      <c r="AN195" s="142">
        <f t="shared" si="19"/>
        <v>723573.40000000014</v>
      </c>
      <c r="AO195" s="143">
        <f t="shared" si="20"/>
        <v>2977374.92</v>
      </c>
      <c r="AP195" s="143">
        <f t="shared" si="21"/>
        <v>2589599.23</v>
      </c>
      <c r="AQ195" s="125">
        <f t="shared" si="22"/>
        <v>387775.68999999994</v>
      </c>
    </row>
    <row r="196" spans="1:43" ht="14.4" thickBot="1" x14ac:dyDescent="0.3">
      <c r="A196" s="115" t="s">
        <v>287</v>
      </c>
      <c r="B196" s="115" t="s">
        <v>35</v>
      </c>
      <c r="C196" s="149">
        <v>3118</v>
      </c>
      <c r="D196" s="150" t="s">
        <v>765</v>
      </c>
      <c r="E196" t="s">
        <v>2319</v>
      </c>
      <c r="F196">
        <v>827010.88</v>
      </c>
      <c r="G196">
        <v>146377.09</v>
      </c>
      <c r="H196">
        <v>62864.92</v>
      </c>
      <c r="I196">
        <v>1082477.02</v>
      </c>
      <c r="J196">
        <v>127529.95</v>
      </c>
      <c r="L196">
        <v>71003.199999999997</v>
      </c>
      <c r="M196">
        <v>86264.87</v>
      </c>
      <c r="N196">
        <v>57679</v>
      </c>
      <c r="O196">
        <v>3503</v>
      </c>
      <c r="S196">
        <v>558653.22</v>
      </c>
      <c r="T196">
        <v>1268762.8700000001</v>
      </c>
      <c r="V196">
        <v>3004902.83</v>
      </c>
      <c r="Z196">
        <v>1022840</v>
      </c>
      <c r="AB196">
        <v>1898264</v>
      </c>
      <c r="AD196">
        <v>40236</v>
      </c>
      <c r="AE196">
        <v>1604689.05</v>
      </c>
      <c r="AF196">
        <v>284160.08</v>
      </c>
      <c r="AL196" s="123">
        <f t="shared" si="17"/>
        <v>1036252.89</v>
      </c>
      <c r="AM196" s="129">
        <f t="shared" si="18"/>
        <v>218450.07</v>
      </c>
      <c r="AN196" s="142">
        <f t="shared" si="19"/>
        <v>817802.82000000007</v>
      </c>
      <c r="AO196" s="143">
        <f t="shared" si="20"/>
        <v>4027742.83</v>
      </c>
      <c r="AP196" s="143">
        <f t="shared" si="21"/>
        <v>3827349.13</v>
      </c>
      <c r="AQ196" s="125">
        <f t="shared" si="22"/>
        <v>200393.70000000019</v>
      </c>
    </row>
    <row r="197" spans="1:43" ht="14.4" thickBot="1" x14ac:dyDescent="0.3">
      <c r="A197" s="115" t="s">
        <v>287</v>
      </c>
      <c r="B197" s="115" t="s">
        <v>35</v>
      </c>
      <c r="C197" s="149">
        <v>1408</v>
      </c>
      <c r="D197" s="150" t="s">
        <v>766</v>
      </c>
      <c r="E197" t="s">
        <v>2320</v>
      </c>
      <c r="F197">
        <v>527293.54</v>
      </c>
      <c r="G197">
        <v>81322.3</v>
      </c>
      <c r="H197">
        <v>93439.29</v>
      </c>
      <c r="I197">
        <v>426040.72</v>
      </c>
      <c r="J197">
        <v>340197.83</v>
      </c>
      <c r="L197">
        <v>20590</v>
      </c>
      <c r="M197">
        <v>53680</v>
      </c>
      <c r="O197">
        <v>0</v>
      </c>
      <c r="S197">
        <v>-1063065.6299999999</v>
      </c>
      <c r="T197">
        <v>2466734.7400000002</v>
      </c>
      <c r="V197">
        <v>1137182.02</v>
      </c>
      <c r="W197">
        <v>208840</v>
      </c>
      <c r="X197">
        <v>354</v>
      </c>
      <c r="Z197">
        <v>426800</v>
      </c>
      <c r="AB197">
        <v>840939</v>
      </c>
      <c r="AC197">
        <v>3450</v>
      </c>
      <c r="AD197">
        <v>18760</v>
      </c>
      <c r="AE197">
        <v>787781.85</v>
      </c>
      <c r="AF197">
        <v>131890.6</v>
      </c>
      <c r="AL197" s="123">
        <f t="shared" si="17"/>
        <v>702055.13000000012</v>
      </c>
      <c r="AM197" s="129">
        <f t="shared" si="18"/>
        <v>74270</v>
      </c>
      <c r="AN197" s="142">
        <f t="shared" si="19"/>
        <v>627785.13000000012</v>
      </c>
      <c r="AO197" s="143">
        <f t="shared" si="20"/>
        <v>1773176.02</v>
      </c>
      <c r="AP197" s="143">
        <f t="shared" si="21"/>
        <v>1782821.4500000002</v>
      </c>
      <c r="AQ197" s="125">
        <f t="shared" si="22"/>
        <v>-9645.4300000001676</v>
      </c>
    </row>
    <row r="198" spans="1:43" ht="14.4" thickBot="1" x14ac:dyDescent="0.3">
      <c r="A198" s="115" t="s">
        <v>287</v>
      </c>
      <c r="B198" s="115" t="s">
        <v>35</v>
      </c>
      <c r="C198" s="149">
        <v>1888</v>
      </c>
      <c r="D198" s="150" t="s">
        <v>767</v>
      </c>
      <c r="E198" t="s">
        <v>2321</v>
      </c>
      <c r="F198">
        <v>509241.1</v>
      </c>
      <c r="G198">
        <v>35800</v>
      </c>
      <c r="H198">
        <v>276748.33</v>
      </c>
      <c r="I198">
        <v>831645.02</v>
      </c>
      <c r="J198">
        <v>969276.15</v>
      </c>
      <c r="L198">
        <v>409723</v>
      </c>
      <c r="M198">
        <v>26410.07</v>
      </c>
      <c r="O198">
        <v>9598</v>
      </c>
      <c r="S198">
        <v>-855777.08</v>
      </c>
      <c r="T198">
        <v>2655980.98</v>
      </c>
      <c r="V198">
        <v>1731430.72</v>
      </c>
      <c r="Z198">
        <v>450755</v>
      </c>
      <c r="AB198">
        <v>985055</v>
      </c>
      <c r="AC198">
        <v>44360</v>
      </c>
      <c r="AD198">
        <v>35170</v>
      </c>
      <c r="AE198">
        <v>614239.67000000004</v>
      </c>
      <c r="AF198">
        <v>126585.42</v>
      </c>
      <c r="AL198" s="123">
        <f t="shared" si="17"/>
        <v>821789.42999999993</v>
      </c>
      <c r="AM198" s="129">
        <f t="shared" si="18"/>
        <v>445731.07</v>
      </c>
      <c r="AN198" s="142">
        <f t="shared" si="19"/>
        <v>376058.35999999993</v>
      </c>
      <c r="AO198" s="143">
        <f t="shared" si="20"/>
        <v>2182185.7199999997</v>
      </c>
      <c r="AP198" s="143">
        <f t="shared" si="21"/>
        <v>1805410.0899999999</v>
      </c>
      <c r="AQ198" s="125">
        <f t="shared" si="22"/>
        <v>376775.62999999989</v>
      </c>
    </row>
    <row r="199" spans="1:43" ht="14.4" thickBot="1" x14ac:dyDescent="0.3">
      <c r="A199" s="115" t="s">
        <v>287</v>
      </c>
      <c r="B199" s="115" t="s">
        <v>35</v>
      </c>
      <c r="C199" s="149">
        <v>1058</v>
      </c>
      <c r="D199" s="150" t="s">
        <v>768</v>
      </c>
      <c r="E199" t="s">
        <v>2322</v>
      </c>
      <c r="F199">
        <v>371575.26</v>
      </c>
      <c r="G199">
        <v>22000</v>
      </c>
      <c r="H199">
        <v>10475.56</v>
      </c>
      <c r="I199">
        <v>222475.62</v>
      </c>
      <c r="J199">
        <v>350332.54</v>
      </c>
      <c r="L199">
        <v>7640</v>
      </c>
      <c r="M199">
        <v>37971.46</v>
      </c>
      <c r="O199">
        <v>135</v>
      </c>
      <c r="S199">
        <v>-1386589.78</v>
      </c>
      <c r="T199">
        <v>2312515.77</v>
      </c>
      <c r="V199">
        <v>1387294.06</v>
      </c>
      <c r="X199">
        <v>1033.73</v>
      </c>
      <c r="Z199">
        <v>939330</v>
      </c>
      <c r="AB199">
        <v>1449656</v>
      </c>
      <c r="AC199">
        <v>10560</v>
      </c>
      <c r="AD199">
        <v>45280</v>
      </c>
      <c r="AE199">
        <v>748630.9</v>
      </c>
      <c r="AF199">
        <v>68344.36</v>
      </c>
      <c r="AL199" s="123">
        <f t="shared" si="17"/>
        <v>404050.82</v>
      </c>
      <c r="AM199" s="129">
        <f t="shared" si="18"/>
        <v>45746.46</v>
      </c>
      <c r="AN199" s="142">
        <f t="shared" si="19"/>
        <v>358304.36</v>
      </c>
      <c r="AO199" s="143">
        <f t="shared" si="20"/>
        <v>2327657.79</v>
      </c>
      <c r="AP199" s="143">
        <f t="shared" si="21"/>
        <v>2322471.2599999998</v>
      </c>
      <c r="AQ199" s="125">
        <f t="shared" si="22"/>
        <v>5186.5300000002608</v>
      </c>
    </row>
    <row r="200" spans="1:43" ht="14.4" thickBot="1" x14ac:dyDescent="0.3">
      <c r="A200" s="115" t="s">
        <v>287</v>
      </c>
      <c r="B200" s="115" t="s">
        <v>35</v>
      </c>
      <c r="C200" s="149">
        <v>3487</v>
      </c>
      <c r="D200" s="150" t="s">
        <v>769</v>
      </c>
      <c r="E200" t="s">
        <v>2323</v>
      </c>
      <c r="F200">
        <v>1725729.86</v>
      </c>
      <c r="G200">
        <v>0</v>
      </c>
      <c r="H200">
        <v>105425.26</v>
      </c>
      <c r="I200">
        <v>2383702.7200000002</v>
      </c>
      <c r="J200">
        <v>1431534.74</v>
      </c>
      <c r="L200">
        <v>4500</v>
      </c>
      <c r="M200">
        <v>49393.120000000003</v>
      </c>
      <c r="O200">
        <v>0</v>
      </c>
      <c r="S200">
        <v>464985.96</v>
      </c>
      <c r="T200">
        <v>4119895.74</v>
      </c>
      <c r="V200">
        <v>2449749.23</v>
      </c>
      <c r="W200">
        <v>354502</v>
      </c>
      <c r="X200">
        <v>3552.81</v>
      </c>
      <c r="Z200">
        <v>1122056.1000000001</v>
      </c>
      <c r="AA200">
        <v>58237.32</v>
      </c>
      <c r="AB200">
        <v>1528056.1</v>
      </c>
      <c r="AD200">
        <v>31580</v>
      </c>
      <c r="AE200">
        <v>1265710.54</v>
      </c>
      <c r="AF200">
        <v>155133.06</v>
      </c>
      <c r="AL200" s="123">
        <f t="shared" si="17"/>
        <v>1831155.12</v>
      </c>
      <c r="AM200" s="129">
        <f t="shared" si="18"/>
        <v>53893.120000000003</v>
      </c>
      <c r="AN200" s="142">
        <f t="shared" si="19"/>
        <v>1777262</v>
      </c>
      <c r="AO200" s="143">
        <f t="shared" si="20"/>
        <v>3988097.46</v>
      </c>
      <c r="AP200" s="143">
        <f t="shared" si="21"/>
        <v>2980479.7</v>
      </c>
      <c r="AQ200" s="125">
        <f t="shared" si="22"/>
        <v>1007617.7599999998</v>
      </c>
    </row>
    <row r="201" spans="1:43" ht="14.4" thickBot="1" x14ac:dyDescent="0.3">
      <c r="A201" s="115" t="s">
        <v>287</v>
      </c>
      <c r="B201" s="115" t="s">
        <v>35</v>
      </c>
      <c r="C201" s="116">
        <v>2685</v>
      </c>
      <c r="D201" s="117" t="s">
        <v>770</v>
      </c>
      <c r="E201" t="s">
        <v>2324</v>
      </c>
      <c r="F201">
        <v>805330.37</v>
      </c>
      <c r="G201">
        <v>0</v>
      </c>
      <c r="H201">
        <v>58231</v>
      </c>
      <c r="I201">
        <v>456645.4</v>
      </c>
      <c r="J201">
        <v>822927.64</v>
      </c>
      <c r="L201">
        <v>124300</v>
      </c>
      <c r="M201">
        <v>292949</v>
      </c>
      <c r="O201">
        <v>24975</v>
      </c>
      <c r="S201">
        <v>-1286984.3700000001</v>
      </c>
      <c r="T201">
        <v>2992215.82</v>
      </c>
      <c r="V201">
        <v>1456706</v>
      </c>
      <c r="Z201">
        <v>1207611</v>
      </c>
      <c r="AB201">
        <v>1532079</v>
      </c>
      <c r="AC201">
        <v>41700</v>
      </c>
      <c r="AE201">
        <v>995313.29</v>
      </c>
      <c r="AF201">
        <v>99545.75</v>
      </c>
      <c r="AL201" s="123">
        <f t="shared" si="17"/>
        <v>863561.37</v>
      </c>
      <c r="AM201" s="129">
        <f t="shared" si="18"/>
        <v>442224</v>
      </c>
      <c r="AN201" s="142">
        <f t="shared" si="19"/>
        <v>421337.37</v>
      </c>
      <c r="AO201" s="143">
        <f t="shared" si="20"/>
        <v>2664317</v>
      </c>
      <c r="AP201" s="143">
        <f t="shared" si="21"/>
        <v>2668638.04</v>
      </c>
      <c r="AQ201" s="125">
        <f t="shared" si="22"/>
        <v>-4321.0400000000373</v>
      </c>
    </row>
    <row r="202" spans="1:43" s="133" customFormat="1" ht="14.4" thickBot="1" x14ac:dyDescent="0.3">
      <c r="A202" s="118" t="s">
        <v>287</v>
      </c>
      <c r="B202" s="118" t="s">
        <v>35</v>
      </c>
      <c r="C202" s="119">
        <v>996</v>
      </c>
      <c r="D202" s="120" t="s">
        <v>771</v>
      </c>
      <c r="E202" t="s">
        <v>2325</v>
      </c>
      <c r="F202">
        <v>697479.45</v>
      </c>
      <c r="G202">
        <v>22460</v>
      </c>
      <c r="H202">
        <v>65203</v>
      </c>
      <c r="I202">
        <v>-1095908.31</v>
      </c>
      <c r="J202">
        <v>520578.85</v>
      </c>
      <c r="K202"/>
      <c r="L202"/>
      <c r="M202"/>
      <c r="N202"/>
      <c r="O202">
        <v>4338</v>
      </c>
      <c r="P202"/>
      <c r="Q202"/>
      <c r="R202"/>
      <c r="S202">
        <v>-583575.68999999994</v>
      </c>
      <c r="T202">
        <v>889745.48</v>
      </c>
      <c r="U202"/>
      <c r="V202">
        <v>1243964.8899999999</v>
      </c>
      <c r="W202"/>
      <c r="X202">
        <v>3110.31</v>
      </c>
      <c r="Y202"/>
      <c r="Z202"/>
      <c r="AA202">
        <v>12500</v>
      </c>
      <c r="AB202">
        <v>501879.58</v>
      </c>
      <c r="AC202">
        <v>43570</v>
      </c>
      <c r="AD202">
        <v>27094</v>
      </c>
      <c r="AE202">
        <v>567659.1</v>
      </c>
      <c r="AF202">
        <v>220067.32</v>
      </c>
      <c r="AG202"/>
      <c r="AH202"/>
      <c r="AI202"/>
      <c r="AJ202"/>
      <c r="AK202"/>
      <c r="AL202" s="123">
        <f t="shared" si="17"/>
        <v>785142.45</v>
      </c>
      <c r="AM202" s="129">
        <f t="shared" si="18"/>
        <v>4338</v>
      </c>
      <c r="AN202" s="142">
        <f t="shared" si="19"/>
        <v>780804.45</v>
      </c>
      <c r="AO202" s="143">
        <f t="shared" si="20"/>
        <v>1259575.2</v>
      </c>
      <c r="AP202" s="143">
        <f t="shared" si="21"/>
        <v>1360270.0000000002</v>
      </c>
      <c r="AQ202" s="125">
        <f t="shared" si="22"/>
        <v>-100694.80000000028</v>
      </c>
    </row>
    <row r="203" spans="1:43" ht="14.4" thickBot="1" x14ac:dyDescent="0.3">
      <c r="A203" s="115" t="s">
        <v>21</v>
      </c>
      <c r="B203" s="115" t="s">
        <v>22</v>
      </c>
      <c r="C203" s="116">
        <v>3443</v>
      </c>
      <c r="D203" s="117" t="s">
        <v>772</v>
      </c>
      <c r="E203" t="s">
        <v>2326</v>
      </c>
      <c r="F203">
        <v>567048.77</v>
      </c>
      <c r="G203">
        <v>110047</v>
      </c>
      <c r="H203">
        <v>29030.81</v>
      </c>
      <c r="I203">
        <v>1836093.93</v>
      </c>
      <c r="J203">
        <v>673686.58</v>
      </c>
      <c r="M203">
        <v>73691.8</v>
      </c>
      <c r="N203">
        <v>125000</v>
      </c>
      <c r="O203">
        <v>1844</v>
      </c>
      <c r="S203">
        <v>2393137.89</v>
      </c>
      <c r="T203">
        <v>574807.30000000005</v>
      </c>
      <c r="V203">
        <v>1618991.42</v>
      </c>
      <c r="X203">
        <v>1126.8</v>
      </c>
      <c r="Z203">
        <v>1255866</v>
      </c>
      <c r="AA203">
        <v>45200</v>
      </c>
      <c r="AB203">
        <v>1849490</v>
      </c>
      <c r="AC203">
        <v>32950</v>
      </c>
      <c r="AE203">
        <v>562839.6</v>
      </c>
      <c r="AF203">
        <v>282190.52</v>
      </c>
      <c r="AJ203">
        <v>146288</v>
      </c>
      <c r="AL203" s="123">
        <f t="shared" ref="AL203:AL215" si="23">SUM(F203:H203)</f>
        <v>706126.58000000007</v>
      </c>
      <c r="AM203" s="129">
        <f t="shared" ref="AM203:AM215" si="24">SUM(L203:P203)</f>
        <v>200535.8</v>
      </c>
      <c r="AN203" s="142">
        <f t="shared" ref="AN203:AN215" si="25">AL203-AM203</f>
        <v>505590.78000000009</v>
      </c>
      <c r="AO203" s="143">
        <f t="shared" ref="AO203:AO215" si="26">SUM(U203:AA203)</f>
        <v>2921184.2199999997</v>
      </c>
      <c r="AP203" s="143">
        <f t="shared" ref="AP203:AP215" si="27">SUM(AB203:AK203)</f>
        <v>2873758.12</v>
      </c>
      <c r="AQ203" s="125">
        <f t="shared" si="22"/>
        <v>47426.099999999627</v>
      </c>
    </row>
    <row r="204" spans="1:43" ht="14.4" thickBot="1" x14ac:dyDescent="0.3">
      <c r="A204" s="115" t="s">
        <v>21</v>
      </c>
      <c r="B204" s="115" t="s">
        <v>22</v>
      </c>
      <c r="C204" s="116">
        <v>2891</v>
      </c>
      <c r="D204" s="117" t="s">
        <v>773</v>
      </c>
      <c r="E204" t="s">
        <v>2327</v>
      </c>
      <c r="F204">
        <v>1142969.46</v>
      </c>
      <c r="G204">
        <v>42421</v>
      </c>
      <c r="H204">
        <v>77282.009999999995</v>
      </c>
      <c r="I204">
        <v>557125.86</v>
      </c>
      <c r="J204">
        <v>983896.71</v>
      </c>
      <c r="M204">
        <v>81849.63</v>
      </c>
      <c r="N204">
        <v>412205</v>
      </c>
      <c r="O204">
        <v>9347.48</v>
      </c>
      <c r="Q204">
        <v>0</v>
      </c>
      <c r="S204">
        <v>132501.51</v>
      </c>
      <c r="T204">
        <v>2085517.75</v>
      </c>
      <c r="V204">
        <v>2060194.08</v>
      </c>
      <c r="X204">
        <v>2173.46</v>
      </c>
      <c r="Z204">
        <v>926088</v>
      </c>
      <c r="AA204">
        <v>197600</v>
      </c>
      <c r="AB204">
        <v>1723231.52</v>
      </c>
      <c r="AC204">
        <v>32706</v>
      </c>
      <c r="AE204">
        <v>1055510.1599999999</v>
      </c>
      <c r="AF204">
        <v>252033.19</v>
      </c>
      <c r="AJ204">
        <v>40301</v>
      </c>
      <c r="AL204" s="123">
        <f t="shared" si="23"/>
        <v>1262672.47</v>
      </c>
      <c r="AM204" s="129">
        <f t="shared" si="24"/>
        <v>503402.11</v>
      </c>
      <c r="AN204" s="142">
        <f t="shared" si="25"/>
        <v>759270.36</v>
      </c>
      <c r="AO204" s="143">
        <f t="shared" si="26"/>
        <v>3186055.54</v>
      </c>
      <c r="AP204" s="143">
        <f t="shared" si="27"/>
        <v>3103781.8699999996</v>
      </c>
      <c r="AQ204" s="125">
        <f t="shared" si="22"/>
        <v>82273.670000000391</v>
      </c>
    </row>
    <row r="205" spans="1:43" ht="14.4" thickBot="1" x14ac:dyDescent="0.3">
      <c r="A205" s="115" t="s">
        <v>21</v>
      </c>
      <c r="B205" s="115" t="s">
        <v>22</v>
      </c>
      <c r="C205" s="116">
        <v>5426</v>
      </c>
      <c r="D205" s="117" t="s">
        <v>774</v>
      </c>
      <c r="E205" t="s">
        <v>2328</v>
      </c>
      <c r="F205">
        <v>543708.16000000003</v>
      </c>
      <c r="G205">
        <v>12975</v>
      </c>
      <c r="H205">
        <v>101500.49</v>
      </c>
      <c r="I205">
        <v>1330185.28</v>
      </c>
      <c r="J205">
        <v>410644.74</v>
      </c>
      <c r="L205">
        <v>0</v>
      </c>
      <c r="M205">
        <v>86757.93</v>
      </c>
      <c r="O205">
        <v>1790</v>
      </c>
      <c r="S205">
        <v>-313546.34999999998</v>
      </c>
      <c r="T205">
        <v>2982894.62</v>
      </c>
      <c r="V205">
        <v>1188520.27</v>
      </c>
      <c r="W205">
        <v>164970</v>
      </c>
      <c r="X205">
        <v>1654.94</v>
      </c>
      <c r="Z205">
        <v>2662459</v>
      </c>
      <c r="AA205">
        <v>246600</v>
      </c>
      <c r="AB205">
        <v>3075526</v>
      </c>
      <c r="AD205">
        <v>30030</v>
      </c>
      <c r="AE205">
        <v>969467.08</v>
      </c>
      <c r="AF205">
        <v>378201.66</v>
      </c>
      <c r="AG205">
        <v>108000</v>
      </c>
      <c r="AJ205">
        <v>61862</v>
      </c>
      <c r="AL205" s="123">
        <f t="shared" si="23"/>
        <v>658183.65</v>
      </c>
      <c r="AM205" s="129">
        <f t="shared" si="24"/>
        <v>88547.93</v>
      </c>
      <c r="AN205" s="142">
        <f t="shared" si="25"/>
        <v>569635.72</v>
      </c>
      <c r="AO205" s="143">
        <f t="shared" si="26"/>
        <v>4264204.21</v>
      </c>
      <c r="AP205" s="143">
        <f t="shared" si="27"/>
        <v>4623086.74</v>
      </c>
      <c r="AQ205" s="125">
        <f t="shared" si="22"/>
        <v>-358882.53000000026</v>
      </c>
    </row>
    <row r="206" spans="1:43" ht="14.4" thickBot="1" x14ac:dyDescent="0.3">
      <c r="A206" s="115" t="s">
        <v>21</v>
      </c>
      <c r="B206" s="115" t="s">
        <v>22</v>
      </c>
      <c r="C206" s="149">
        <v>3183</v>
      </c>
      <c r="D206" s="150" t="s">
        <v>775</v>
      </c>
      <c r="E206" t="s">
        <v>2329</v>
      </c>
      <c r="F206">
        <v>697432.01</v>
      </c>
      <c r="G206">
        <v>29159</v>
      </c>
      <c r="H206">
        <v>37947.519999999997</v>
      </c>
      <c r="I206">
        <v>1708292.99</v>
      </c>
      <c r="J206">
        <v>340938.86</v>
      </c>
      <c r="M206">
        <v>224208.79</v>
      </c>
      <c r="N206">
        <v>296100</v>
      </c>
      <c r="O206">
        <v>1755</v>
      </c>
      <c r="S206">
        <v>-80145.3</v>
      </c>
      <c r="T206">
        <v>2454994.11</v>
      </c>
      <c r="V206">
        <v>1335017.44</v>
      </c>
      <c r="Y206">
        <v>1108.69</v>
      </c>
      <c r="Z206">
        <v>1616861.3</v>
      </c>
      <c r="AA206">
        <v>193528</v>
      </c>
      <c r="AB206">
        <v>1924182.3</v>
      </c>
      <c r="AC206">
        <v>22740</v>
      </c>
      <c r="AE206">
        <v>974889.23</v>
      </c>
      <c r="AF206">
        <v>284822.12</v>
      </c>
      <c r="AJ206">
        <v>23024</v>
      </c>
      <c r="AL206" s="123">
        <f t="shared" si="23"/>
        <v>764538.53</v>
      </c>
      <c r="AM206" s="129">
        <f t="shared" si="24"/>
        <v>522063.79000000004</v>
      </c>
      <c r="AN206" s="142">
        <f t="shared" si="25"/>
        <v>242474.74</v>
      </c>
      <c r="AO206" s="143">
        <f t="shared" si="26"/>
        <v>3146515.4299999997</v>
      </c>
      <c r="AP206" s="143">
        <f t="shared" si="27"/>
        <v>3229657.6500000004</v>
      </c>
      <c r="AQ206" s="125">
        <f t="shared" si="22"/>
        <v>-83142.220000000671</v>
      </c>
    </row>
    <row r="207" spans="1:43" ht="14.4" thickBot="1" x14ac:dyDescent="0.3">
      <c r="A207" s="115" t="s">
        <v>295</v>
      </c>
      <c r="B207" s="115" t="s">
        <v>36</v>
      </c>
      <c r="C207" s="149">
        <v>3850</v>
      </c>
      <c r="D207" s="150" t="s">
        <v>776</v>
      </c>
      <c r="E207" t="s">
        <v>2330</v>
      </c>
      <c r="F207">
        <v>2311679.08</v>
      </c>
      <c r="G207">
        <v>147595.42000000001</v>
      </c>
      <c r="H207">
        <v>157339.28</v>
      </c>
      <c r="I207">
        <v>784370.15</v>
      </c>
      <c r="J207">
        <v>467401.67</v>
      </c>
      <c r="L207">
        <v>180651</v>
      </c>
      <c r="M207">
        <v>193082.15</v>
      </c>
      <c r="O207">
        <v>4485.68</v>
      </c>
      <c r="S207">
        <v>-277832.92</v>
      </c>
      <c r="T207">
        <v>3300171.5</v>
      </c>
      <c r="V207">
        <v>1857232.34</v>
      </c>
      <c r="W207">
        <v>671020</v>
      </c>
      <c r="X207">
        <v>5582.95</v>
      </c>
      <c r="Y207">
        <v>100</v>
      </c>
      <c r="Z207">
        <v>818840</v>
      </c>
      <c r="AA207">
        <v>131700</v>
      </c>
      <c r="AB207">
        <v>1294478</v>
      </c>
      <c r="AC207">
        <v>25198</v>
      </c>
      <c r="AE207">
        <v>1510649.11</v>
      </c>
      <c r="AF207">
        <v>176859.87</v>
      </c>
      <c r="AH207">
        <v>9462.1200000000008</v>
      </c>
      <c r="AL207" s="123">
        <f t="shared" si="23"/>
        <v>2616613.7799999998</v>
      </c>
      <c r="AM207" s="129">
        <f t="shared" si="24"/>
        <v>378218.83</v>
      </c>
      <c r="AN207" s="142">
        <f t="shared" si="25"/>
        <v>2238394.9499999997</v>
      </c>
      <c r="AO207" s="143">
        <f t="shared" si="26"/>
        <v>3484475.29</v>
      </c>
      <c r="AP207" s="143">
        <f t="shared" si="27"/>
        <v>3016647.1000000006</v>
      </c>
      <c r="AQ207" s="125">
        <f t="shared" si="22"/>
        <v>467828.18999999948</v>
      </c>
    </row>
    <row r="208" spans="1:43" ht="14.4" thickBot="1" x14ac:dyDescent="0.3">
      <c r="A208" s="115" t="s">
        <v>295</v>
      </c>
      <c r="B208" s="115" t="s">
        <v>36</v>
      </c>
      <c r="C208" s="149">
        <v>3381</v>
      </c>
      <c r="D208" s="150" t="s">
        <v>777</v>
      </c>
      <c r="E208" t="s">
        <v>2331</v>
      </c>
      <c r="F208">
        <v>2154509.0499999998</v>
      </c>
      <c r="G208">
        <v>123746.5</v>
      </c>
      <c r="H208">
        <v>136075.70000000001</v>
      </c>
      <c r="I208">
        <v>656867.76</v>
      </c>
      <c r="J208">
        <v>458492.11</v>
      </c>
      <c r="M208">
        <v>59670</v>
      </c>
      <c r="O208">
        <v>2863.5</v>
      </c>
      <c r="S208">
        <v>1902077.25</v>
      </c>
      <c r="T208">
        <v>1463514.66</v>
      </c>
      <c r="V208">
        <v>124974.28</v>
      </c>
      <c r="X208">
        <v>4436.57</v>
      </c>
      <c r="Z208">
        <v>1373660</v>
      </c>
      <c r="AA208">
        <v>1574084.49</v>
      </c>
      <c r="AB208">
        <v>2014701</v>
      </c>
      <c r="AC208">
        <v>4610</v>
      </c>
      <c r="AE208">
        <v>680914.31</v>
      </c>
      <c r="AF208">
        <v>274594.32</v>
      </c>
      <c r="AH208">
        <v>0</v>
      </c>
      <c r="AJ208">
        <v>770</v>
      </c>
      <c r="AL208" s="123">
        <f t="shared" si="23"/>
        <v>2414331.25</v>
      </c>
      <c r="AM208" s="129">
        <f t="shared" si="24"/>
        <v>62533.5</v>
      </c>
      <c r="AN208" s="142">
        <f t="shared" si="25"/>
        <v>2351797.75</v>
      </c>
      <c r="AO208" s="143">
        <f t="shared" si="26"/>
        <v>3077155.34</v>
      </c>
      <c r="AP208" s="143">
        <f t="shared" si="27"/>
        <v>2975589.63</v>
      </c>
      <c r="AQ208" s="125">
        <f t="shared" si="22"/>
        <v>101565.70999999996</v>
      </c>
    </row>
    <row r="209" spans="1:43" ht="14.4" thickBot="1" x14ac:dyDescent="0.3">
      <c r="A209" s="115" t="s">
        <v>295</v>
      </c>
      <c r="B209" s="115" t="s">
        <v>36</v>
      </c>
      <c r="C209" s="149">
        <v>2640</v>
      </c>
      <c r="D209" s="150" t="s">
        <v>778</v>
      </c>
      <c r="E209" t="s">
        <v>2332</v>
      </c>
      <c r="F209">
        <v>1543307.89</v>
      </c>
      <c r="G209">
        <v>508770.5</v>
      </c>
      <c r="H209">
        <v>64113.22</v>
      </c>
      <c r="I209">
        <v>1299438.1100000001</v>
      </c>
      <c r="J209">
        <v>400816.33</v>
      </c>
      <c r="L209">
        <v>11210</v>
      </c>
      <c r="M209">
        <v>36047.03</v>
      </c>
      <c r="O209">
        <v>1824.73</v>
      </c>
      <c r="S209">
        <v>533172.96</v>
      </c>
      <c r="T209">
        <v>2681365.84</v>
      </c>
      <c r="V209">
        <v>1945259.83</v>
      </c>
      <c r="W209">
        <v>125000</v>
      </c>
      <c r="X209">
        <v>2798.6</v>
      </c>
      <c r="Z209">
        <v>1256100</v>
      </c>
      <c r="AA209">
        <v>2508</v>
      </c>
      <c r="AB209">
        <v>1732248</v>
      </c>
      <c r="AC209">
        <v>2760</v>
      </c>
      <c r="AD209">
        <v>690</v>
      </c>
      <c r="AE209">
        <v>862194</v>
      </c>
      <c r="AF209">
        <v>146477.94</v>
      </c>
      <c r="AH209">
        <v>34471</v>
      </c>
      <c r="AL209" s="123">
        <f t="shared" si="23"/>
        <v>2116191.61</v>
      </c>
      <c r="AM209" s="129">
        <f t="shared" si="24"/>
        <v>49081.760000000002</v>
      </c>
      <c r="AN209" s="142">
        <f t="shared" si="25"/>
        <v>2067109.8499999999</v>
      </c>
      <c r="AO209" s="143">
        <f t="shared" si="26"/>
        <v>3331666.43</v>
      </c>
      <c r="AP209" s="143">
        <f t="shared" si="27"/>
        <v>2778840.94</v>
      </c>
      <c r="AQ209" s="125">
        <f t="shared" si="22"/>
        <v>552825.49000000022</v>
      </c>
    </row>
    <row r="210" spans="1:43" ht="14.4" thickBot="1" x14ac:dyDescent="0.3">
      <c r="A210" s="115" t="s">
        <v>295</v>
      </c>
      <c r="B210" s="115" t="s">
        <v>36</v>
      </c>
      <c r="C210" s="149">
        <v>5792</v>
      </c>
      <c r="D210" s="150" t="s">
        <v>779</v>
      </c>
      <c r="E210" t="s">
        <v>2333</v>
      </c>
      <c r="F210">
        <v>3068512.95</v>
      </c>
      <c r="G210">
        <v>123167.09</v>
      </c>
      <c r="H210">
        <v>109720.76</v>
      </c>
      <c r="I210">
        <v>464385.49</v>
      </c>
      <c r="J210">
        <v>1150310.55</v>
      </c>
      <c r="L210">
        <v>2610</v>
      </c>
      <c r="M210">
        <v>108518.39999999999</v>
      </c>
      <c r="O210">
        <v>2614.4699999999998</v>
      </c>
      <c r="S210">
        <v>-921426.08</v>
      </c>
      <c r="T210">
        <v>5060758.04</v>
      </c>
      <c r="V210">
        <v>2461912.84</v>
      </c>
      <c r="X210">
        <v>6543.26</v>
      </c>
      <c r="Z210">
        <v>1774380</v>
      </c>
      <c r="AA210">
        <v>251500</v>
      </c>
      <c r="AB210">
        <v>2394948</v>
      </c>
      <c r="AD210">
        <v>31670</v>
      </c>
      <c r="AE210">
        <v>1288056.68</v>
      </c>
      <c r="AF210">
        <v>100239.7</v>
      </c>
      <c r="AH210">
        <v>14769.71</v>
      </c>
      <c r="AJ210">
        <v>1630</v>
      </c>
      <c r="AL210" s="123">
        <f t="shared" si="23"/>
        <v>3301400.8</v>
      </c>
      <c r="AM210" s="129">
        <f t="shared" si="24"/>
        <v>113742.87</v>
      </c>
      <c r="AN210" s="142">
        <f t="shared" si="25"/>
        <v>3187657.9299999997</v>
      </c>
      <c r="AO210" s="143">
        <f t="shared" si="26"/>
        <v>4494336.0999999996</v>
      </c>
      <c r="AP210" s="143">
        <f t="shared" si="27"/>
        <v>3831314.09</v>
      </c>
      <c r="AQ210" s="125">
        <f t="shared" si="22"/>
        <v>663022.00999999978</v>
      </c>
    </row>
    <row r="211" spans="1:43" ht="14.4" thickBot="1" x14ac:dyDescent="0.3">
      <c r="A211" s="115" t="s">
        <v>295</v>
      </c>
      <c r="B211" s="115" t="s">
        <v>36</v>
      </c>
      <c r="C211" s="149">
        <v>1533</v>
      </c>
      <c r="D211" s="150" t="s">
        <v>780</v>
      </c>
      <c r="E211" t="s">
        <v>2286</v>
      </c>
      <c r="F211">
        <v>1123566.3500000001</v>
      </c>
      <c r="G211">
        <v>8224.06</v>
      </c>
      <c r="H211">
        <v>73733.78</v>
      </c>
      <c r="I211">
        <v>125375.89</v>
      </c>
      <c r="J211">
        <v>509407.79</v>
      </c>
      <c r="L211">
        <v>22306.75</v>
      </c>
      <c r="M211">
        <v>26712</v>
      </c>
      <c r="O211">
        <v>1677.23</v>
      </c>
      <c r="S211">
        <v>-73785.45</v>
      </c>
      <c r="T211">
        <v>1741122.88</v>
      </c>
      <c r="V211">
        <v>1124695.07</v>
      </c>
      <c r="W211">
        <v>239790</v>
      </c>
      <c r="X211">
        <v>2610.7399999999998</v>
      </c>
      <c r="Z211">
        <v>854620</v>
      </c>
      <c r="AA211">
        <v>630</v>
      </c>
      <c r="AB211">
        <v>1229975</v>
      </c>
      <c r="AC211">
        <v>13300</v>
      </c>
      <c r="AE211">
        <v>716413.86</v>
      </c>
      <c r="AF211">
        <v>138779.32999999999</v>
      </c>
      <c r="AH211">
        <v>603.16</v>
      </c>
      <c r="AJ211">
        <v>1000</v>
      </c>
      <c r="AL211" s="123">
        <f t="shared" si="23"/>
        <v>1205524.1900000002</v>
      </c>
      <c r="AM211" s="129">
        <f t="shared" si="24"/>
        <v>50695.98</v>
      </c>
      <c r="AN211" s="142">
        <f t="shared" si="25"/>
        <v>1154828.2100000002</v>
      </c>
      <c r="AO211" s="143">
        <f t="shared" si="26"/>
        <v>2222345.81</v>
      </c>
      <c r="AP211" s="143">
        <f t="shared" si="27"/>
        <v>2100071.35</v>
      </c>
      <c r="AQ211" s="125">
        <f t="shared" si="22"/>
        <v>122274.45999999996</v>
      </c>
    </row>
    <row r="212" spans="1:43" ht="14.4" thickBot="1" x14ac:dyDescent="0.3">
      <c r="A212" s="115" t="s">
        <v>298</v>
      </c>
      <c r="B212" s="115" t="s">
        <v>25</v>
      </c>
      <c r="C212" s="149">
        <v>6007</v>
      </c>
      <c r="D212" s="150" t="s">
        <v>781</v>
      </c>
      <c r="E212" t="s">
        <v>2335</v>
      </c>
      <c r="F212">
        <v>1283556.1599999999</v>
      </c>
      <c r="G212">
        <v>0</v>
      </c>
      <c r="H212">
        <v>2450</v>
      </c>
      <c r="I212">
        <v>466375.5</v>
      </c>
      <c r="J212">
        <v>766223.56</v>
      </c>
      <c r="L212">
        <v>16000</v>
      </c>
      <c r="M212">
        <v>73025</v>
      </c>
      <c r="O212">
        <v>5660.38</v>
      </c>
      <c r="Q212">
        <v>720</v>
      </c>
      <c r="S212">
        <v>-1795489.18</v>
      </c>
      <c r="T212">
        <v>3760347.17</v>
      </c>
      <c r="V212">
        <v>2083886.32</v>
      </c>
      <c r="W212">
        <v>690509</v>
      </c>
      <c r="X212">
        <v>3719.89</v>
      </c>
      <c r="Z212">
        <v>1461671</v>
      </c>
      <c r="AA212">
        <v>130800</v>
      </c>
      <c r="AB212">
        <v>1920212</v>
      </c>
      <c r="AC212">
        <v>2680</v>
      </c>
      <c r="AD212">
        <v>2780</v>
      </c>
      <c r="AE212">
        <v>1873620.97</v>
      </c>
      <c r="AF212">
        <v>44788.55</v>
      </c>
      <c r="AJ212">
        <v>68162.84</v>
      </c>
      <c r="AL212" s="123">
        <f t="shared" si="23"/>
        <v>1286006.1599999999</v>
      </c>
      <c r="AM212" s="129">
        <f t="shared" si="24"/>
        <v>94685.38</v>
      </c>
      <c r="AN212" s="142">
        <f t="shared" si="25"/>
        <v>1191320.7799999998</v>
      </c>
      <c r="AO212" s="143">
        <f t="shared" si="26"/>
        <v>4370586.2100000009</v>
      </c>
      <c r="AP212" s="143">
        <f t="shared" si="27"/>
        <v>3912244.3599999994</v>
      </c>
      <c r="AQ212" s="125">
        <f t="shared" si="22"/>
        <v>458341.85000000149</v>
      </c>
    </row>
    <row r="213" spans="1:43" ht="14.4" thickBot="1" x14ac:dyDescent="0.3">
      <c r="A213" s="115" t="s">
        <v>298</v>
      </c>
      <c r="B213" s="115" t="s">
        <v>25</v>
      </c>
      <c r="C213" s="149">
        <v>2330</v>
      </c>
      <c r="D213" s="150" t="s">
        <v>782</v>
      </c>
      <c r="E213" t="s">
        <v>2336</v>
      </c>
      <c r="F213">
        <v>1885692.18</v>
      </c>
      <c r="G213">
        <v>49674.7</v>
      </c>
      <c r="H213">
        <v>53517.08</v>
      </c>
      <c r="I213">
        <v>949446.95</v>
      </c>
      <c r="J213">
        <v>345821.28</v>
      </c>
      <c r="L213">
        <v>2000</v>
      </c>
      <c r="M213">
        <v>51191.42</v>
      </c>
      <c r="O213">
        <v>9477.52</v>
      </c>
      <c r="S213">
        <v>1168000.1100000001</v>
      </c>
      <c r="T213">
        <v>2267172.48</v>
      </c>
      <c r="V213">
        <v>1743149.26</v>
      </c>
      <c r="W213">
        <v>549006</v>
      </c>
      <c r="X213">
        <v>4773.13</v>
      </c>
      <c r="Z213">
        <v>1477892.5</v>
      </c>
      <c r="AA213">
        <v>26673.29</v>
      </c>
      <c r="AB213">
        <v>1864013.5</v>
      </c>
      <c r="AC213">
        <v>22718.98</v>
      </c>
      <c r="AE213">
        <v>1618981.21</v>
      </c>
      <c r="AF213">
        <v>377870.88</v>
      </c>
      <c r="AJ213">
        <v>131598.95000000001</v>
      </c>
      <c r="AL213" s="123">
        <f t="shared" si="23"/>
        <v>1988883.96</v>
      </c>
      <c r="AM213" s="129">
        <f t="shared" si="24"/>
        <v>62668.94</v>
      </c>
      <c r="AN213" s="142">
        <f t="shared" si="25"/>
        <v>1926215.02</v>
      </c>
      <c r="AO213" s="143">
        <f t="shared" si="26"/>
        <v>3801494.1799999997</v>
      </c>
      <c r="AP213" s="143">
        <f t="shared" si="27"/>
        <v>4015183.52</v>
      </c>
      <c r="AQ213" s="125">
        <f t="shared" si="22"/>
        <v>-213689.34000000032</v>
      </c>
    </row>
    <row r="214" spans="1:43" ht="14.4" thickBot="1" x14ac:dyDescent="0.3">
      <c r="A214" s="115" t="s">
        <v>298</v>
      </c>
      <c r="B214" s="115" t="s">
        <v>25</v>
      </c>
      <c r="C214" s="149">
        <v>2684</v>
      </c>
      <c r="D214" s="150" t="s">
        <v>783</v>
      </c>
      <c r="E214" t="s">
        <v>2337</v>
      </c>
      <c r="F214">
        <v>847273.31</v>
      </c>
      <c r="G214">
        <v>83666.25</v>
      </c>
      <c r="H214">
        <v>227794.74</v>
      </c>
      <c r="I214">
        <v>192313.89</v>
      </c>
      <c r="J214">
        <v>722832.47</v>
      </c>
      <c r="O214">
        <v>52443.91</v>
      </c>
      <c r="Q214">
        <v>2215</v>
      </c>
      <c r="S214">
        <v>-187209.13</v>
      </c>
      <c r="T214">
        <v>1878069.39</v>
      </c>
      <c r="V214">
        <v>1472467.54</v>
      </c>
      <c r="W214">
        <v>538564</v>
      </c>
      <c r="X214">
        <v>2980.12</v>
      </c>
      <c r="Z214">
        <v>1926134</v>
      </c>
      <c r="AA214">
        <v>2360</v>
      </c>
      <c r="AB214">
        <v>2121218.6</v>
      </c>
      <c r="AE214">
        <v>1218004.75</v>
      </c>
      <c r="AF214">
        <v>133728.32000000001</v>
      </c>
      <c r="AJ214">
        <v>141192.5</v>
      </c>
      <c r="AL214" s="123">
        <f t="shared" si="23"/>
        <v>1158734.3</v>
      </c>
      <c r="AM214" s="129">
        <f t="shared" si="24"/>
        <v>52443.91</v>
      </c>
      <c r="AN214" s="142">
        <f t="shared" si="25"/>
        <v>1106290.3900000001</v>
      </c>
      <c r="AO214" s="143">
        <f t="shared" si="26"/>
        <v>3942505.66</v>
      </c>
      <c r="AP214" s="143">
        <f t="shared" si="27"/>
        <v>3614144.17</v>
      </c>
      <c r="AQ214" s="125">
        <f t="shared" si="22"/>
        <v>328361.49000000022</v>
      </c>
    </row>
    <row r="215" spans="1:43" ht="14.4" thickBot="1" x14ac:dyDescent="0.3">
      <c r="A215" s="115" t="s">
        <v>298</v>
      </c>
      <c r="B215" s="115" t="s">
        <v>25</v>
      </c>
      <c r="C215" s="149">
        <v>7170</v>
      </c>
      <c r="D215" s="150" t="s">
        <v>784</v>
      </c>
      <c r="E215" t="s">
        <v>2338</v>
      </c>
      <c r="F215">
        <v>2282871.6800000002</v>
      </c>
      <c r="G215">
        <v>107290.54</v>
      </c>
      <c r="H215">
        <v>146507.09</v>
      </c>
      <c r="I215">
        <v>359509.21</v>
      </c>
      <c r="J215">
        <v>1397513.03</v>
      </c>
      <c r="L215">
        <v>17215</v>
      </c>
      <c r="M215">
        <v>174199.7</v>
      </c>
      <c r="O215">
        <v>195.87</v>
      </c>
      <c r="S215">
        <v>-868449.41</v>
      </c>
      <c r="T215">
        <v>4524693.96</v>
      </c>
      <c r="V215">
        <v>4179887.7</v>
      </c>
      <c r="W215">
        <v>872408</v>
      </c>
      <c r="X215">
        <v>6162.62</v>
      </c>
      <c r="Z215">
        <v>2153115.5</v>
      </c>
      <c r="AA215">
        <v>220689.68</v>
      </c>
      <c r="AB215">
        <v>3675346.5</v>
      </c>
      <c r="AC215">
        <v>44004</v>
      </c>
      <c r="AE215">
        <v>2368844.64</v>
      </c>
      <c r="AF215">
        <v>253666.67</v>
      </c>
      <c r="AJ215">
        <v>644565.26</v>
      </c>
      <c r="AL215" s="123">
        <f t="shared" si="23"/>
        <v>2536669.31</v>
      </c>
      <c r="AM215" s="129">
        <f t="shared" si="24"/>
        <v>191610.57</v>
      </c>
      <c r="AN215" s="142">
        <f t="shared" si="25"/>
        <v>2345058.7400000002</v>
      </c>
      <c r="AO215" s="143">
        <f t="shared" si="26"/>
        <v>7432263.5</v>
      </c>
      <c r="AP215" s="143">
        <f t="shared" si="27"/>
        <v>6986427.0700000003</v>
      </c>
      <c r="AQ215" s="125">
        <f t="shared" si="22"/>
        <v>445836.4299999997</v>
      </c>
    </row>
  </sheetData>
  <autoFilter ref="A1:AQ215" xr:uid="{00000000-0001-0000-0300-000000000000}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08CF1-6B1B-42DE-BD2B-DC256E670508}">
  <dimension ref="A1:AB99"/>
  <sheetViews>
    <sheetView topLeftCell="L1" workbookViewId="0">
      <selection sqref="A1:AB1048576"/>
    </sheetView>
  </sheetViews>
  <sheetFormatPr defaultRowHeight="13.8" x14ac:dyDescent="0.25"/>
  <cols>
    <col min="1" max="1" width="43.296875" bestFit="1" customWidth="1"/>
  </cols>
  <sheetData>
    <row r="1" spans="1:28" x14ac:dyDescent="0.25">
      <c r="A1" t="s">
        <v>2054</v>
      </c>
      <c r="B1" t="s">
        <v>2055</v>
      </c>
      <c r="C1" t="s">
        <v>2056</v>
      </c>
      <c r="D1" t="s">
        <v>2057</v>
      </c>
      <c r="E1" t="s">
        <v>2058</v>
      </c>
      <c r="F1" t="s">
        <v>2059</v>
      </c>
      <c r="G1" t="s">
        <v>2061</v>
      </c>
      <c r="H1" t="s">
        <v>2062</v>
      </c>
      <c r="I1" t="s">
        <v>2064</v>
      </c>
      <c r="J1" t="s">
        <v>2065</v>
      </c>
      <c r="K1" t="s">
        <v>2121</v>
      </c>
      <c r="L1" t="s">
        <v>2066</v>
      </c>
      <c r="M1" t="s">
        <v>2122</v>
      </c>
      <c r="N1" t="s">
        <v>2067</v>
      </c>
      <c r="O1" t="s">
        <v>2068</v>
      </c>
      <c r="P1" t="s">
        <v>2070</v>
      </c>
      <c r="Q1" t="s">
        <v>2071</v>
      </c>
      <c r="R1" t="s">
        <v>2072</v>
      </c>
      <c r="S1" t="s">
        <v>2124</v>
      </c>
      <c r="T1" t="s">
        <v>2073</v>
      </c>
      <c r="U1" t="s">
        <v>2074</v>
      </c>
      <c r="V1" t="s">
        <v>2075</v>
      </c>
      <c r="W1" t="s">
        <v>2076</v>
      </c>
      <c r="X1" t="s">
        <v>2077</v>
      </c>
      <c r="Y1" t="s">
        <v>2078</v>
      </c>
      <c r="Z1" t="s">
        <v>2079</v>
      </c>
      <c r="AA1" t="s">
        <v>2125</v>
      </c>
      <c r="AB1" t="s">
        <v>2082</v>
      </c>
    </row>
    <row r="2" spans="1:28" x14ac:dyDescent="0.25">
      <c r="A2" t="s">
        <v>2084</v>
      </c>
      <c r="B2" t="s">
        <v>2085</v>
      </c>
      <c r="C2" t="s">
        <v>2086</v>
      </c>
      <c r="D2" t="s">
        <v>2087</v>
      </c>
      <c r="E2" t="s">
        <v>2088</v>
      </c>
      <c r="F2" t="s">
        <v>2089</v>
      </c>
      <c r="G2" t="s">
        <v>2091</v>
      </c>
      <c r="H2" t="s">
        <v>2092</v>
      </c>
      <c r="I2" t="s">
        <v>2094</v>
      </c>
      <c r="J2" t="s">
        <v>2095</v>
      </c>
      <c r="K2" t="s">
        <v>2128</v>
      </c>
      <c r="L2" t="s">
        <v>2096</v>
      </c>
      <c r="M2" t="s">
        <v>2129</v>
      </c>
      <c r="N2" t="s">
        <v>2097</v>
      </c>
      <c r="O2" t="s">
        <v>2098</v>
      </c>
      <c r="P2" t="s">
        <v>2100</v>
      </c>
      <c r="Q2" t="s">
        <v>2101</v>
      </c>
      <c r="R2" t="s">
        <v>2102</v>
      </c>
      <c r="S2" t="s">
        <v>2131</v>
      </c>
      <c r="T2" t="s">
        <v>2103</v>
      </c>
      <c r="U2" t="s">
        <v>2104</v>
      </c>
      <c r="V2" t="s">
        <v>2105</v>
      </c>
      <c r="W2" t="s">
        <v>2106</v>
      </c>
      <c r="X2" t="s">
        <v>2107</v>
      </c>
      <c r="Y2" t="s">
        <v>2108</v>
      </c>
      <c r="Z2" t="s">
        <v>2109</v>
      </c>
      <c r="AA2" t="s">
        <v>2132</v>
      </c>
      <c r="AB2" t="s">
        <v>2112</v>
      </c>
    </row>
    <row r="3" spans="1:28" x14ac:dyDescent="0.25">
      <c r="A3" t="s">
        <v>2114</v>
      </c>
      <c r="B3">
        <v>81248636.040000007</v>
      </c>
      <c r="C3">
        <v>6860050.5999999996</v>
      </c>
      <c r="D3">
        <v>13775472.43</v>
      </c>
      <c r="E3">
        <v>73958873.450000003</v>
      </c>
      <c r="F3">
        <v>23744370.050000001</v>
      </c>
      <c r="G3">
        <v>983079.64</v>
      </c>
      <c r="H3">
        <v>2097305.89</v>
      </c>
      <c r="I3">
        <v>7468484.4000000004</v>
      </c>
      <c r="J3">
        <v>276445.37</v>
      </c>
      <c r="K3">
        <v>60000</v>
      </c>
      <c r="L3">
        <v>18060584.399999999</v>
      </c>
      <c r="M3">
        <v>3862875.83</v>
      </c>
      <c r="N3">
        <v>30444347.170000002</v>
      </c>
      <c r="O3">
        <v>144447352.61000001</v>
      </c>
      <c r="P3">
        <v>106618354.59999999</v>
      </c>
      <c r="Q3">
        <v>4717010.3899999997</v>
      </c>
      <c r="R3">
        <v>220934.96</v>
      </c>
      <c r="S3">
        <v>15828</v>
      </c>
      <c r="T3">
        <v>121178289.84</v>
      </c>
      <c r="U3">
        <v>14590487.35</v>
      </c>
      <c r="V3">
        <v>153580973.75</v>
      </c>
      <c r="W3">
        <v>1044878.71</v>
      </c>
      <c r="X3">
        <v>455434.61</v>
      </c>
      <c r="Y3">
        <v>81362762.5</v>
      </c>
      <c r="Z3">
        <v>16570704.23</v>
      </c>
      <c r="AA3">
        <v>17</v>
      </c>
      <c r="AB3">
        <v>2439207.08</v>
      </c>
    </row>
    <row r="4" spans="1:28" x14ac:dyDescent="0.25">
      <c r="A4" t="s">
        <v>2339</v>
      </c>
      <c r="B4">
        <v>4403958.99</v>
      </c>
      <c r="C4">
        <v>110675</v>
      </c>
      <c r="D4">
        <v>74437.55</v>
      </c>
      <c r="E4">
        <v>1921622.78</v>
      </c>
      <c r="F4">
        <v>322137.88</v>
      </c>
      <c r="G4">
        <v>0</v>
      </c>
      <c r="I4">
        <v>321196</v>
      </c>
      <c r="J4">
        <v>3744.88</v>
      </c>
      <c r="N4">
        <v>5180653.07</v>
      </c>
      <c r="O4">
        <v>1723269</v>
      </c>
      <c r="P4">
        <v>1464473.38</v>
      </c>
      <c r="Q4">
        <v>37400</v>
      </c>
      <c r="R4">
        <v>10443.57</v>
      </c>
      <c r="T4">
        <v>3518960.3</v>
      </c>
      <c r="U4">
        <v>209300</v>
      </c>
      <c r="V4">
        <v>4271348.3</v>
      </c>
      <c r="W4">
        <v>54670</v>
      </c>
      <c r="X4">
        <v>37940</v>
      </c>
      <c r="Y4">
        <v>998482.34</v>
      </c>
      <c r="Z4">
        <v>274167.36</v>
      </c>
    </row>
    <row r="5" spans="1:28" x14ac:dyDescent="0.25">
      <c r="A5" t="s">
        <v>2340</v>
      </c>
      <c r="B5">
        <v>335460.25</v>
      </c>
      <c r="C5">
        <v>21859.59</v>
      </c>
      <c r="D5">
        <v>202719.4</v>
      </c>
      <c r="E5">
        <v>493449.78</v>
      </c>
      <c r="F5">
        <v>86273.600000000006</v>
      </c>
      <c r="G5">
        <v>0</v>
      </c>
      <c r="J5">
        <v>0</v>
      </c>
      <c r="L5">
        <v>120835</v>
      </c>
      <c r="N5">
        <v>-711828.37</v>
      </c>
      <c r="O5">
        <v>1740746.12</v>
      </c>
      <c r="P5">
        <v>761717.99</v>
      </c>
      <c r="R5">
        <v>663.2</v>
      </c>
      <c r="T5">
        <v>1365929.5</v>
      </c>
      <c r="U5">
        <v>142530</v>
      </c>
      <c r="V5">
        <v>1500301.5</v>
      </c>
      <c r="W5">
        <v>1200</v>
      </c>
      <c r="Y5">
        <v>699844.87</v>
      </c>
      <c r="Z5">
        <v>79484.45</v>
      </c>
    </row>
    <row r="6" spans="1:28" x14ac:dyDescent="0.25">
      <c r="A6" t="s">
        <v>2341</v>
      </c>
      <c r="B6">
        <v>2139835.2599999998</v>
      </c>
      <c r="C6">
        <v>20770.46</v>
      </c>
      <c r="D6">
        <v>101495.73</v>
      </c>
      <c r="E6">
        <v>368902.91</v>
      </c>
      <c r="F6">
        <v>398266.92</v>
      </c>
      <c r="G6">
        <v>0</v>
      </c>
      <c r="H6">
        <v>6737.76</v>
      </c>
      <c r="I6">
        <v>292383</v>
      </c>
      <c r="J6">
        <v>2847.68</v>
      </c>
      <c r="N6">
        <v>1420769.83</v>
      </c>
      <c r="O6">
        <v>2169071.4500000002</v>
      </c>
      <c r="P6">
        <v>2404393.2400000002</v>
      </c>
      <c r="Q6">
        <v>62690</v>
      </c>
      <c r="R6">
        <v>5586.22</v>
      </c>
      <c r="T6">
        <v>2966056.32</v>
      </c>
      <c r="U6">
        <v>308350</v>
      </c>
      <c r="V6">
        <v>4124771.32</v>
      </c>
      <c r="W6">
        <v>26680</v>
      </c>
      <c r="X6">
        <v>1624</v>
      </c>
      <c r="Y6">
        <v>1692270.21</v>
      </c>
      <c r="Z6">
        <v>102287.67</v>
      </c>
      <c r="AB6">
        <v>661981.02</v>
      </c>
    </row>
    <row r="7" spans="1:28" x14ac:dyDescent="0.25">
      <c r="A7" t="s">
        <v>2342</v>
      </c>
      <c r="B7">
        <v>789004.68</v>
      </c>
      <c r="C7">
        <v>16908</v>
      </c>
      <c r="D7">
        <v>107183.42</v>
      </c>
      <c r="E7">
        <v>238158.27</v>
      </c>
      <c r="F7">
        <v>200082</v>
      </c>
      <c r="G7">
        <v>0</v>
      </c>
      <c r="I7">
        <v>50940</v>
      </c>
      <c r="J7">
        <v>145.94999999999999</v>
      </c>
      <c r="L7">
        <v>15097</v>
      </c>
      <c r="N7">
        <v>880530.93</v>
      </c>
      <c r="O7">
        <v>235221.96</v>
      </c>
      <c r="P7">
        <v>916545.11</v>
      </c>
      <c r="Q7">
        <v>456380</v>
      </c>
      <c r="R7">
        <v>2491.63</v>
      </c>
      <c r="T7">
        <v>2547947.5</v>
      </c>
      <c r="U7">
        <v>495595.7</v>
      </c>
      <c r="V7">
        <v>2871546.5</v>
      </c>
      <c r="W7">
        <v>2400</v>
      </c>
      <c r="X7">
        <v>10140</v>
      </c>
      <c r="Y7">
        <v>1307814.69</v>
      </c>
      <c r="Z7">
        <v>55758.22</v>
      </c>
      <c r="AB7">
        <v>1900</v>
      </c>
    </row>
    <row r="8" spans="1:28" x14ac:dyDescent="0.25">
      <c r="A8" t="s">
        <v>2343</v>
      </c>
      <c r="B8">
        <v>1470894.26</v>
      </c>
      <c r="C8">
        <v>156383.04999999999</v>
      </c>
      <c r="D8">
        <v>811701.24</v>
      </c>
      <c r="E8">
        <v>426016.62</v>
      </c>
      <c r="F8">
        <v>242351.58</v>
      </c>
      <c r="G8">
        <v>990.66</v>
      </c>
      <c r="H8">
        <v>25049.59</v>
      </c>
      <c r="I8">
        <v>413135</v>
      </c>
      <c r="J8">
        <v>9112.42</v>
      </c>
      <c r="L8">
        <v>580800</v>
      </c>
      <c r="M8">
        <v>-235297.35</v>
      </c>
      <c r="O8">
        <v>1649277.25</v>
      </c>
      <c r="P8">
        <v>1758734.86</v>
      </c>
      <c r="T8">
        <v>1564479.21</v>
      </c>
      <c r="U8">
        <v>210450</v>
      </c>
      <c r="V8">
        <v>1929500.21</v>
      </c>
      <c r="Y8">
        <v>818738.6</v>
      </c>
      <c r="Z8">
        <v>121146.08</v>
      </c>
    </row>
    <row r="9" spans="1:28" x14ac:dyDescent="0.25">
      <c r="A9" t="s">
        <v>2344</v>
      </c>
      <c r="B9">
        <v>1062707.1299999999</v>
      </c>
      <c r="C9">
        <v>40109.83</v>
      </c>
      <c r="D9">
        <v>86375.09</v>
      </c>
      <c r="E9">
        <v>9017.4500000000007</v>
      </c>
      <c r="F9">
        <v>357721.66</v>
      </c>
      <c r="G9">
        <v>0</v>
      </c>
      <c r="I9">
        <v>454086</v>
      </c>
      <c r="J9">
        <v>2142.64</v>
      </c>
      <c r="L9">
        <v>284784</v>
      </c>
      <c r="N9">
        <v>598195.71</v>
      </c>
      <c r="O9">
        <v>169383.81</v>
      </c>
      <c r="P9">
        <v>910744.42</v>
      </c>
      <c r="R9">
        <v>2208.7199999999998</v>
      </c>
      <c r="T9">
        <v>827134.51</v>
      </c>
      <c r="U9">
        <v>78200</v>
      </c>
      <c r="V9">
        <v>1108606.51</v>
      </c>
      <c r="W9">
        <v>14810</v>
      </c>
      <c r="X9">
        <v>4272</v>
      </c>
      <c r="Y9">
        <v>507147.78</v>
      </c>
      <c r="Z9">
        <v>135112.35999999999</v>
      </c>
      <c r="AB9">
        <v>1000</v>
      </c>
    </row>
    <row r="10" spans="1:28" x14ac:dyDescent="0.25">
      <c r="A10" t="s">
        <v>2345</v>
      </c>
      <c r="B10">
        <v>1419932.05</v>
      </c>
      <c r="C10">
        <v>24005.31</v>
      </c>
      <c r="D10">
        <v>40535.550000000003</v>
      </c>
      <c r="E10">
        <v>691985.42</v>
      </c>
      <c r="F10">
        <v>433176.71</v>
      </c>
      <c r="G10">
        <v>114000</v>
      </c>
      <c r="J10">
        <v>2250</v>
      </c>
      <c r="N10">
        <v>1343106.33</v>
      </c>
      <c r="O10">
        <v>1442563.02</v>
      </c>
      <c r="P10">
        <v>1247030.03</v>
      </c>
      <c r="R10">
        <v>4186.2700000000004</v>
      </c>
      <c r="S10">
        <v>687</v>
      </c>
      <c r="T10">
        <v>1962142.8</v>
      </c>
      <c r="U10">
        <v>256700</v>
      </c>
      <c r="V10">
        <v>2634192.7999999998</v>
      </c>
      <c r="W10">
        <v>2000</v>
      </c>
      <c r="Y10">
        <v>849857.99</v>
      </c>
      <c r="Z10">
        <v>274779.62</v>
      </c>
      <c r="AB10">
        <v>2200</v>
      </c>
    </row>
    <row r="11" spans="1:28" x14ac:dyDescent="0.25">
      <c r="A11" t="s">
        <v>2346</v>
      </c>
      <c r="B11">
        <v>483836.93</v>
      </c>
      <c r="C11">
        <v>0</v>
      </c>
      <c r="D11">
        <v>80217.31</v>
      </c>
      <c r="E11">
        <v>203988.94</v>
      </c>
      <c r="F11">
        <v>213822.23</v>
      </c>
      <c r="G11">
        <v>0</v>
      </c>
      <c r="H11">
        <v>30000</v>
      </c>
      <c r="I11">
        <v>49600</v>
      </c>
      <c r="J11">
        <v>2055.5500000000002</v>
      </c>
      <c r="L11">
        <v>100360</v>
      </c>
      <c r="N11">
        <v>-2032911.91</v>
      </c>
      <c r="O11">
        <v>484200</v>
      </c>
      <c r="P11">
        <v>3693279.39</v>
      </c>
      <c r="R11">
        <v>1209.6199999999999</v>
      </c>
      <c r="S11">
        <v>655</v>
      </c>
      <c r="T11">
        <v>2049887.91</v>
      </c>
      <c r="U11">
        <v>173100</v>
      </c>
      <c r="V11">
        <v>2497990.91</v>
      </c>
      <c r="W11">
        <v>1500</v>
      </c>
      <c r="Y11">
        <v>896723.7</v>
      </c>
      <c r="Z11">
        <v>172155.54</v>
      </c>
      <c r="AB11">
        <v>1200</v>
      </c>
    </row>
    <row r="12" spans="1:28" x14ac:dyDescent="0.25">
      <c r="A12" t="s">
        <v>2347</v>
      </c>
      <c r="B12">
        <v>1284069.22</v>
      </c>
      <c r="C12">
        <v>0</v>
      </c>
      <c r="D12">
        <v>256439.17</v>
      </c>
      <c r="E12">
        <v>323938.84999999998</v>
      </c>
      <c r="F12">
        <v>435113.23</v>
      </c>
      <c r="G12">
        <v>-2393.02</v>
      </c>
      <c r="I12">
        <v>26400</v>
      </c>
      <c r="J12">
        <v>7202.02</v>
      </c>
      <c r="L12">
        <v>340769</v>
      </c>
      <c r="N12">
        <v>-89335.49</v>
      </c>
      <c r="O12">
        <v>1884119.29</v>
      </c>
      <c r="P12">
        <v>1893689.31</v>
      </c>
      <c r="R12">
        <v>3121.47</v>
      </c>
      <c r="T12">
        <v>1685115.5</v>
      </c>
      <c r="U12">
        <v>307420</v>
      </c>
      <c r="V12">
        <v>2427359.5</v>
      </c>
      <c r="W12">
        <v>37892</v>
      </c>
      <c r="Y12">
        <v>1162250.3899999999</v>
      </c>
      <c r="Z12">
        <v>128045.72</v>
      </c>
      <c r="AB12">
        <v>1000</v>
      </c>
    </row>
    <row r="13" spans="1:28" x14ac:dyDescent="0.25">
      <c r="A13" t="s">
        <v>2348</v>
      </c>
      <c r="B13">
        <v>684178.18</v>
      </c>
      <c r="C13">
        <v>53487.02</v>
      </c>
      <c r="D13">
        <v>126508.03</v>
      </c>
      <c r="E13">
        <v>6449822.2400000002</v>
      </c>
      <c r="F13">
        <v>503114.38</v>
      </c>
      <c r="G13">
        <v>0</v>
      </c>
      <c r="J13">
        <v>8412.6200000000008</v>
      </c>
      <c r="N13">
        <v>7479296.71</v>
      </c>
      <c r="O13">
        <v>684118.79</v>
      </c>
      <c r="P13">
        <v>1292017.72</v>
      </c>
      <c r="R13">
        <v>2325.5300000000002</v>
      </c>
      <c r="T13">
        <v>1940056</v>
      </c>
      <c r="U13">
        <v>242600</v>
      </c>
      <c r="V13">
        <v>2546838</v>
      </c>
      <c r="W13">
        <v>4170</v>
      </c>
      <c r="X13">
        <v>14540</v>
      </c>
      <c r="Y13">
        <v>843043.09</v>
      </c>
      <c r="Z13">
        <v>423126.43</v>
      </c>
    </row>
    <row r="14" spans="1:28" x14ac:dyDescent="0.25">
      <c r="A14" t="s">
        <v>2349</v>
      </c>
      <c r="B14">
        <v>908591.19</v>
      </c>
      <c r="C14">
        <v>3511</v>
      </c>
      <c r="D14">
        <v>92483.82</v>
      </c>
      <c r="E14">
        <v>1441725.81</v>
      </c>
      <c r="F14">
        <v>720237.81</v>
      </c>
      <c r="G14">
        <v>0</v>
      </c>
      <c r="J14">
        <v>1203.76</v>
      </c>
      <c r="L14">
        <v>77000</v>
      </c>
      <c r="N14">
        <v>1958398.39</v>
      </c>
      <c r="O14">
        <v>865361.67</v>
      </c>
      <c r="P14">
        <v>1214063.01</v>
      </c>
      <c r="R14">
        <v>1931.99</v>
      </c>
      <c r="T14">
        <v>2055479.43</v>
      </c>
      <c r="U14">
        <v>43800</v>
      </c>
      <c r="V14">
        <v>2261248.4300000002</v>
      </c>
      <c r="W14">
        <v>1200</v>
      </c>
      <c r="Y14">
        <v>620727.68000000005</v>
      </c>
      <c r="Z14">
        <v>167512.51</v>
      </c>
    </row>
    <row r="15" spans="1:28" x14ac:dyDescent="0.25">
      <c r="A15" t="s">
        <v>2350</v>
      </c>
      <c r="B15">
        <v>484609.64</v>
      </c>
      <c r="C15">
        <v>23915.200000000001</v>
      </c>
      <c r="D15">
        <v>146869.94</v>
      </c>
      <c r="E15">
        <v>233794.83</v>
      </c>
      <c r="F15">
        <v>206827.82</v>
      </c>
      <c r="G15">
        <v>0</v>
      </c>
      <c r="I15">
        <v>117890</v>
      </c>
      <c r="J15">
        <v>2448.4899999999998</v>
      </c>
      <c r="N15">
        <v>-503604.68</v>
      </c>
      <c r="O15">
        <v>1709548.67</v>
      </c>
      <c r="P15">
        <v>836871.6</v>
      </c>
      <c r="R15">
        <v>1587.63</v>
      </c>
      <c r="T15">
        <v>574334.1</v>
      </c>
      <c r="U15">
        <v>96000</v>
      </c>
      <c r="V15">
        <v>1147566.1000000001</v>
      </c>
      <c r="W15">
        <v>3570</v>
      </c>
      <c r="X15">
        <v>5900</v>
      </c>
      <c r="Y15">
        <v>491530.92</v>
      </c>
      <c r="Z15">
        <v>90491.36</v>
      </c>
    </row>
    <row r="16" spans="1:28" x14ac:dyDescent="0.25">
      <c r="A16" t="s">
        <v>2351</v>
      </c>
      <c r="B16">
        <v>1140896.81</v>
      </c>
      <c r="C16">
        <v>73569.649999999994</v>
      </c>
      <c r="D16">
        <v>229174.27</v>
      </c>
      <c r="E16">
        <v>481239.01</v>
      </c>
      <c r="F16">
        <v>227280.88</v>
      </c>
      <c r="G16">
        <v>0</v>
      </c>
      <c r="H16">
        <v>0</v>
      </c>
      <c r="I16">
        <v>323702</v>
      </c>
      <c r="J16">
        <v>2320.31</v>
      </c>
      <c r="L16">
        <v>201500</v>
      </c>
      <c r="M16">
        <v>-131</v>
      </c>
      <c r="N16">
        <v>-493307.83</v>
      </c>
      <c r="O16">
        <v>2287426.9300000002</v>
      </c>
      <c r="P16">
        <v>724544.84</v>
      </c>
      <c r="R16">
        <v>2377.5500000000002</v>
      </c>
      <c r="T16">
        <v>877191</v>
      </c>
      <c r="U16">
        <v>268720</v>
      </c>
      <c r="V16">
        <v>1141667</v>
      </c>
      <c r="W16">
        <v>3060</v>
      </c>
      <c r="Y16">
        <v>803385.11</v>
      </c>
      <c r="Z16">
        <v>94071.07</v>
      </c>
    </row>
    <row r="17" spans="1:28" x14ac:dyDescent="0.25">
      <c r="A17" t="s">
        <v>2352</v>
      </c>
      <c r="B17">
        <v>344374.01</v>
      </c>
      <c r="C17">
        <v>16256</v>
      </c>
      <c r="D17">
        <v>92200.84</v>
      </c>
      <c r="E17">
        <v>313875.71999999997</v>
      </c>
      <c r="F17">
        <v>166181.95000000001</v>
      </c>
      <c r="J17">
        <v>1240</v>
      </c>
      <c r="N17">
        <v>-1198221.3899999999</v>
      </c>
      <c r="O17">
        <v>2091979.99</v>
      </c>
      <c r="P17">
        <v>995638.62</v>
      </c>
      <c r="R17">
        <v>636.42999999999995</v>
      </c>
      <c r="T17">
        <v>970734.8</v>
      </c>
      <c r="U17">
        <v>206111.12</v>
      </c>
      <c r="V17">
        <v>1307876.8</v>
      </c>
      <c r="W17">
        <v>20414</v>
      </c>
      <c r="Y17">
        <v>585459.44999999995</v>
      </c>
      <c r="Z17">
        <v>123587.37</v>
      </c>
      <c r="AB17">
        <v>97893.43</v>
      </c>
    </row>
    <row r="18" spans="1:28" x14ac:dyDescent="0.25">
      <c r="A18" t="s">
        <v>2353</v>
      </c>
      <c r="B18">
        <v>188593.26</v>
      </c>
      <c r="C18">
        <v>0</v>
      </c>
      <c r="D18">
        <v>5217.1499999999996</v>
      </c>
      <c r="E18">
        <v>189404.78</v>
      </c>
      <c r="F18">
        <v>37440.86</v>
      </c>
      <c r="H18">
        <v>25149.5</v>
      </c>
      <c r="J18">
        <v>768.5</v>
      </c>
      <c r="N18">
        <v>-1558869.74</v>
      </c>
      <c r="O18">
        <v>1967042.37</v>
      </c>
      <c r="P18">
        <v>574291.29</v>
      </c>
      <c r="R18">
        <v>373.58</v>
      </c>
      <c r="T18">
        <v>540113</v>
      </c>
      <c r="U18">
        <v>103646.27</v>
      </c>
      <c r="V18">
        <v>629525</v>
      </c>
      <c r="W18">
        <v>18924</v>
      </c>
      <c r="Y18">
        <v>506750.34</v>
      </c>
      <c r="Z18">
        <v>60759.38</v>
      </c>
      <c r="AB18">
        <v>15900</v>
      </c>
    </row>
    <row r="19" spans="1:28" x14ac:dyDescent="0.25">
      <c r="A19" t="s">
        <v>2354</v>
      </c>
      <c r="B19">
        <v>476145.95</v>
      </c>
      <c r="C19">
        <v>0</v>
      </c>
      <c r="D19">
        <v>15745.61</v>
      </c>
      <c r="E19">
        <v>625939.47</v>
      </c>
      <c r="F19">
        <v>76174.41</v>
      </c>
      <c r="G19">
        <v>0</v>
      </c>
      <c r="J19">
        <v>1764.5</v>
      </c>
      <c r="L19">
        <v>70900</v>
      </c>
      <c r="N19">
        <v>-735511.68</v>
      </c>
      <c r="O19">
        <v>1776680.82</v>
      </c>
      <c r="P19">
        <v>703019.22</v>
      </c>
      <c r="R19">
        <v>554.08000000000004</v>
      </c>
      <c r="T19">
        <v>1023569.1</v>
      </c>
      <c r="U19">
        <v>458304</v>
      </c>
      <c r="V19">
        <v>1396573.1</v>
      </c>
      <c r="W19">
        <v>40384</v>
      </c>
      <c r="Y19">
        <v>578294.49</v>
      </c>
      <c r="Z19">
        <v>90023.01</v>
      </c>
    </row>
    <row r="20" spans="1:28" x14ac:dyDescent="0.25">
      <c r="A20" t="s">
        <v>2355</v>
      </c>
      <c r="B20">
        <v>2304124.64</v>
      </c>
      <c r="C20">
        <v>58677.62</v>
      </c>
      <c r="D20">
        <v>54655.35</v>
      </c>
      <c r="E20">
        <v>537886.79</v>
      </c>
      <c r="F20">
        <v>577718.68999999994</v>
      </c>
      <c r="H20">
        <v>0</v>
      </c>
      <c r="I20">
        <v>119774</v>
      </c>
      <c r="J20">
        <v>13.31</v>
      </c>
      <c r="L20">
        <v>445512.82</v>
      </c>
      <c r="N20">
        <v>472627.44</v>
      </c>
      <c r="O20">
        <v>2074982.75</v>
      </c>
      <c r="P20">
        <v>1663179.83</v>
      </c>
      <c r="R20">
        <v>4509.13</v>
      </c>
      <c r="T20">
        <v>1978250.44</v>
      </c>
      <c r="U20">
        <v>12650</v>
      </c>
      <c r="V20">
        <v>2197087.44</v>
      </c>
      <c r="W20">
        <v>17730</v>
      </c>
      <c r="X20">
        <v>3424</v>
      </c>
      <c r="Y20">
        <v>775984.93</v>
      </c>
      <c r="Z20">
        <v>244210.26</v>
      </c>
    </row>
    <row r="21" spans="1:28" x14ac:dyDescent="0.25">
      <c r="A21" t="s">
        <v>2356</v>
      </c>
      <c r="B21">
        <v>760924.02</v>
      </c>
      <c r="C21">
        <v>47797.25</v>
      </c>
      <c r="D21">
        <v>95188.32</v>
      </c>
      <c r="E21">
        <v>48175.9</v>
      </c>
      <c r="F21">
        <v>71204.44</v>
      </c>
      <c r="H21">
        <v>0</v>
      </c>
      <c r="I21">
        <v>285500.15999999997</v>
      </c>
      <c r="J21">
        <v>477.27</v>
      </c>
      <c r="L21">
        <v>85150</v>
      </c>
      <c r="N21">
        <v>-587488.16</v>
      </c>
      <c r="O21">
        <v>1108892.57</v>
      </c>
      <c r="P21">
        <v>872451.03</v>
      </c>
      <c r="R21">
        <v>1242.54</v>
      </c>
      <c r="T21">
        <v>1292619.5</v>
      </c>
      <c r="U21">
        <v>129000</v>
      </c>
      <c r="V21">
        <v>1581669.5</v>
      </c>
      <c r="W21">
        <v>1200</v>
      </c>
      <c r="Y21">
        <v>506890.55</v>
      </c>
      <c r="Z21">
        <v>74794.929999999993</v>
      </c>
    </row>
    <row r="22" spans="1:28" x14ac:dyDescent="0.25">
      <c r="A22" t="s">
        <v>2357</v>
      </c>
      <c r="B22">
        <v>2431327.4300000002</v>
      </c>
      <c r="C22">
        <v>13716</v>
      </c>
      <c r="D22">
        <v>42905.74</v>
      </c>
      <c r="E22">
        <v>215508.2</v>
      </c>
      <c r="F22">
        <v>299611.93</v>
      </c>
      <c r="G22">
        <v>0</v>
      </c>
      <c r="H22">
        <v>32692.58</v>
      </c>
      <c r="J22">
        <v>851.28</v>
      </c>
      <c r="L22">
        <v>851020.82</v>
      </c>
      <c r="N22">
        <v>1132551.25</v>
      </c>
      <c r="O22">
        <v>1357301.45</v>
      </c>
      <c r="P22">
        <v>1284761.57</v>
      </c>
      <c r="R22">
        <v>3566.59</v>
      </c>
      <c r="T22">
        <v>1751343</v>
      </c>
      <c r="U22">
        <v>25000</v>
      </c>
      <c r="V22">
        <v>1850943</v>
      </c>
      <c r="W22">
        <v>11505</v>
      </c>
      <c r="X22">
        <v>2040</v>
      </c>
      <c r="Y22">
        <v>705548.96</v>
      </c>
      <c r="Z22">
        <v>865982.28</v>
      </c>
    </row>
    <row r="23" spans="1:28" x14ac:dyDescent="0.25">
      <c r="A23" t="s">
        <v>2358</v>
      </c>
      <c r="B23">
        <v>1750271.88</v>
      </c>
      <c r="C23">
        <v>6297.5</v>
      </c>
      <c r="D23">
        <v>106656.23</v>
      </c>
      <c r="E23">
        <v>39422.39</v>
      </c>
      <c r="F23">
        <v>224746.13</v>
      </c>
      <c r="G23">
        <v>0</v>
      </c>
      <c r="H23">
        <v>49275</v>
      </c>
      <c r="I23">
        <v>0.19</v>
      </c>
      <c r="J23">
        <v>33.54</v>
      </c>
      <c r="L23">
        <v>1046306.66</v>
      </c>
      <c r="N23">
        <v>-198771.35</v>
      </c>
      <c r="O23">
        <v>1339755.76</v>
      </c>
      <c r="P23">
        <v>1409542.13</v>
      </c>
      <c r="R23">
        <v>1234.3</v>
      </c>
      <c r="T23">
        <v>2028937.5</v>
      </c>
      <c r="U23">
        <v>30000</v>
      </c>
      <c r="V23">
        <v>2343617.5</v>
      </c>
      <c r="W23">
        <v>10540</v>
      </c>
      <c r="X23">
        <v>2008</v>
      </c>
      <c r="Y23">
        <v>834366.12</v>
      </c>
      <c r="Z23">
        <v>387387.98</v>
      </c>
      <c r="AB23">
        <v>1000</v>
      </c>
    </row>
    <row r="24" spans="1:28" x14ac:dyDescent="0.25">
      <c r="A24" t="s">
        <v>2359</v>
      </c>
      <c r="B24">
        <v>416805.69</v>
      </c>
      <c r="C24">
        <v>28000</v>
      </c>
      <c r="D24">
        <v>19106.59</v>
      </c>
      <c r="E24">
        <v>3037580.36</v>
      </c>
      <c r="F24">
        <v>181470.43</v>
      </c>
      <c r="G24">
        <v>28000</v>
      </c>
      <c r="H24">
        <v>1739.25</v>
      </c>
      <c r="I24">
        <v>53800</v>
      </c>
      <c r="J24">
        <v>18.5</v>
      </c>
      <c r="N24">
        <v>3241871.25</v>
      </c>
      <c r="O24">
        <v>391756.52</v>
      </c>
      <c r="P24">
        <v>859340.87</v>
      </c>
      <c r="R24">
        <v>749.65</v>
      </c>
      <c r="T24">
        <v>1338323.1000000001</v>
      </c>
      <c r="U24">
        <v>16000</v>
      </c>
      <c r="V24">
        <v>1516917.1</v>
      </c>
      <c r="Y24">
        <v>520871.12</v>
      </c>
      <c r="Z24">
        <v>210847.85</v>
      </c>
    </row>
    <row r="25" spans="1:28" x14ac:dyDescent="0.25">
      <c r="A25" t="s">
        <v>2360</v>
      </c>
      <c r="B25">
        <v>545657.85</v>
      </c>
      <c r="C25">
        <v>15081</v>
      </c>
      <c r="D25">
        <v>61033.34</v>
      </c>
      <c r="E25">
        <v>1083108.3500000001</v>
      </c>
      <c r="F25">
        <v>241578.66</v>
      </c>
      <c r="G25">
        <v>0</v>
      </c>
      <c r="H25">
        <v>0</v>
      </c>
      <c r="J25">
        <v>714.95</v>
      </c>
      <c r="L25">
        <v>251314.88</v>
      </c>
      <c r="N25">
        <v>1175389.51</v>
      </c>
      <c r="O25">
        <v>459399.49</v>
      </c>
      <c r="P25">
        <v>822319.61</v>
      </c>
      <c r="R25">
        <v>617.34</v>
      </c>
      <c r="T25">
        <v>917534.8</v>
      </c>
      <c r="V25">
        <v>1063634.8</v>
      </c>
      <c r="Y25">
        <v>420014.05</v>
      </c>
      <c r="Z25">
        <v>197182.53</v>
      </c>
    </row>
    <row r="26" spans="1:28" x14ac:dyDescent="0.25">
      <c r="A26" t="s">
        <v>2361</v>
      </c>
      <c r="B26">
        <v>871052.33</v>
      </c>
      <c r="C26">
        <v>7028</v>
      </c>
      <c r="D26">
        <v>89488.18</v>
      </c>
      <c r="E26">
        <v>77316.11</v>
      </c>
      <c r="F26">
        <v>277253.21000000002</v>
      </c>
      <c r="G26">
        <v>0</v>
      </c>
      <c r="H26">
        <v>0</v>
      </c>
      <c r="J26">
        <v>2750.45</v>
      </c>
      <c r="L26">
        <v>533909.1</v>
      </c>
      <c r="N26">
        <v>306983.71999999997</v>
      </c>
      <c r="O26">
        <v>556569.79</v>
      </c>
      <c r="P26">
        <v>1036421.44</v>
      </c>
      <c r="R26">
        <v>1551.89</v>
      </c>
      <c r="T26">
        <v>1484348.8</v>
      </c>
      <c r="U26">
        <v>195560</v>
      </c>
      <c r="V26">
        <v>1921783.8</v>
      </c>
      <c r="W26">
        <v>4090</v>
      </c>
      <c r="Y26">
        <v>593176.02</v>
      </c>
      <c r="Z26">
        <v>276907.53999999998</v>
      </c>
    </row>
    <row r="27" spans="1:28" x14ac:dyDescent="0.25">
      <c r="A27" t="s">
        <v>2362</v>
      </c>
      <c r="B27">
        <v>1061540.74</v>
      </c>
      <c r="C27">
        <v>2425</v>
      </c>
      <c r="D27">
        <v>19025.330000000002</v>
      </c>
      <c r="E27">
        <v>11136.25</v>
      </c>
      <c r="F27">
        <v>135342.82999999999</v>
      </c>
      <c r="G27">
        <v>0</v>
      </c>
      <c r="H27">
        <v>0</v>
      </c>
      <c r="I27">
        <v>47979.07</v>
      </c>
      <c r="J27">
        <v>1214.76</v>
      </c>
      <c r="L27">
        <v>669933.81000000006</v>
      </c>
      <c r="N27">
        <v>-1302848.6000000001</v>
      </c>
      <c r="O27">
        <v>1714928.69</v>
      </c>
      <c r="P27">
        <v>738976.49</v>
      </c>
      <c r="R27">
        <v>1258.47</v>
      </c>
      <c r="T27">
        <v>922141.5</v>
      </c>
      <c r="U27">
        <v>132600</v>
      </c>
      <c r="V27">
        <v>1058541.5</v>
      </c>
      <c r="W27">
        <v>1200</v>
      </c>
      <c r="Y27">
        <v>516761.13</v>
      </c>
      <c r="Z27">
        <v>120211.41</v>
      </c>
    </row>
    <row r="28" spans="1:28" x14ac:dyDescent="0.25">
      <c r="A28" t="s">
        <v>2363</v>
      </c>
      <c r="B28">
        <v>474049.07</v>
      </c>
      <c r="C28">
        <v>6972</v>
      </c>
      <c r="D28">
        <v>76029.240000000005</v>
      </c>
      <c r="E28">
        <v>41218.01</v>
      </c>
      <c r="F28">
        <v>207209.2</v>
      </c>
      <c r="G28">
        <v>0</v>
      </c>
      <c r="H28">
        <v>41302.85</v>
      </c>
      <c r="J28">
        <v>1205.3</v>
      </c>
      <c r="L28">
        <v>687065</v>
      </c>
      <c r="N28">
        <v>-2223718.7999999998</v>
      </c>
      <c r="O28">
        <v>2179663.7000000002</v>
      </c>
      <c r="P28">
        <v>926513.4</v>
      </c>
      <c r="R28">
        <v>761.12</v>
      </c>
      <c r="T28">
        <v>567755</v>
      </c>
      <c r="V28">
        <v>639555</v>
      </c>
      <c r="W28">
        <v>1660</v>
      </c>
      <c r="Y28">
        <v>662470.31000000006</v>
      </c>
      <c r="Z28">
        <v>71384.740000000005</v>
      </c>
    </row>
    <row r="29" spans="1:28" x14ac:dyDescent="0.25">
      <c r="A29" t="s">
        <v>2364</v>
      </c>
      <c r="B29">
        <v>966290.13</v>
      </c>
      <c r="C29">
        <v>16597.099999999999</v>
      </c>
      <c r="D29">
        <v>205850.34</v>
      </c>
      <c r="E29">
        <v>107789.49</v>
      </c>
      <c r="F29">
        <v>174633.62</v>
      </c>
      <c r="G29">
        <v>68935</v>
      </c>
      <c r="H29">
        <v>0</v>
      </c>
      <c r="I29">
        <v>99700</v>
      </c>
      <c r="J29">
        <v>2145.1</v>
      </c>
      <c r="L29">
        <v>1051638</v>
      </c>
      <c r="N29">
        <v>-1541919.39</v>
      </c>
      <c r="O29">
        <v>1560653.49</v>
      </c>
      <c r="P29">
        <v>1335359.69</v>
      </c>
      <c r="R29">
        <v>1937.42</v>
      </c>
      <c r="T29">
        <v>1092710.51</v>
      </c>
      <c r="U29">
        <v>19800</v>
      </c>
      <c r="V29">
        <v>1320809.51</v>
      </c>
      <c r="W29">
        <v>1000</v>
      </c>
      <c r="Y29">
        <v>791854.64</v>
      </c>
      <c r="Z29">
        <v>104934.99</v>
      </c>
      <c r="AB29">
        <v>1200</v>
      </c>
    </row>
    <row r="30" spans="1:28" x14ac:dyDescent="0.25">
      <c r="A30" t="s">
        <v>2365</v>
      </c>
      <c r="B30">
        <v>447237.15</v>
      </c>
      <c r="C30">
        <v>103562</v>
      </c>
      <c r="D30">
        <v>141739.89000000001</v>
      </c>
      <c r="E30">
        <v>475925.32</v>
      </c>
      <c r="F30">
        <v>88209.38</v>
      </c>
      <c r="H30">
        <v>21575</v>
      </c>
      <c r="J30">
        <v>0</v>
      </c>
      <c r="L30">
        <v>151364.15</v>
      </c>
      <c r="N30">
        <v>995645.41</v>
      </c>
      <c r="P30">
        <v>1684505.04</v>
      </c>
      <c r="R30">
        <v>719.36</v>
      </c>
      <c r="T30">
        <v>1410154.9</v>
      </c>
      <c r="U30">
        <v>125784</v>
      </c>
      <c r="V30">
        <v>2324612.9</v>
      </c>
      <c r="W30">
        <v>39202</v>
      </c>
      <c r="X30">
        <v>5106</v>
      </c>
      <c r="Y30">
        <v>650761.22</v>
      </c>
      <c r="Z30">
        <v>111892</v>
      </c>
      <c r="AB30">
        <v>1500</v>
      </c>
    </row>
    <row r="31" spans="1:28" x14ac:dyDescent="0.25">
      <c r="A31" t="s">
        <v>2366</v>
      </c>
      <c r="B31">
        <v>1193949.3600000001</v>
      </c>
      <c r="C31">
        <v>730585.49</v>
      </c>
      <c r="D31">
        <v>148796.29</v>
      </c>
      <c r="E31">
        <v>521950.97</v>
      </c>
      <c r="F31">
        <v>165348.38</v>
      </c>
      <c r="G31">
        <v>0</v>
      </c>
      <c r="H31">
        <v>48100</v>
      </c>
      <c r="J31">
        <v>1205</v>
      </c>
      <c r="L31">
        <v>0</v>
      </c>
      <c r="N31">
        <v>-525112.55000000005</v>
      </c>
      <c r="O31">
        <v>2580473.12</v>
      </c>
      <c r="P31">
        <v>3152238.5</v>
      </c>
      <c r="Q31">
        <v>129427</v>
      </c>
      <c r="R31">
        <v>2346.5700000000002</v>
      </c>
      <c r="S31">
        <v>1035</v>
      </c>
      <c r="T31">
        <v>1470540.6</v>
      </c>
      <c r="U31">
        <v>272659</v>
      </c>
      <c r="V31">
        <v>2369245.6</v>
      </c>
      <c r="W31">
        <v>8270</v>
      </c>
      <c r="X31">
        <v>6426</v>
      </c>
      <c r="Y31">
        <v>1825042.74</v>
      </c>
      <c r="Z31">
        <v>161745.68</v>
      </c>
      <c r="AB31">
        <v>1551.73</v>
      </c>
    </row>
    <row r="32" spans="1:28" x14ac:dyDescent="0.25">
      <c r="A32" t="s">
        <v>2367</v>
      </c>
      <c r="B32">
        <v>934611.44</v>
      </c>
      <c r="C32">
        <v>62582</v>
      </c>
      <c r="D32">
        <v>119583.15</v>
      </c>
      <c r="E32">
        <v>512080.49</v>
      </c>
      <c r="F32">
        <v>41093.99</v>
      </c>
      <c r="H32">
        <v>20850</v>
      </c>
      <c r="J32">
        <v>0</v>
      </c>
      <c r="L32">
        <v>366816</v>
      </c>
      <c r="N32">
        <v>-247574.91</v>
      </c>
      <c r="O32">
        <v>1664645.88</v>
      </c>
      <c r="P32">
        <v>1076730.45</v>
      </c>
      <c r="R32">
        <v>1784.17</v>
      </c>
      <c r="S32">
        <v>335</v>
      </c>
      <c r="T32">
        <v>1169428.5</v>
      </c>
      <c r="U32">
        <v>63903.53</v>
      </c>
      <c r="V32">
        <v>1621886.5</v>
      </c>
      <c r="W32">
        <v>13340</v>
      </c>
      <c r="X32">
        <v>7958</v>
      </c>
      <c r="Y32">
        <v>695471.18</v>
      </c>
      <c r="Z32">
        <v>106761.87</v>
      </c>
      <c r="AB32">
        <v>1550</v>
      </c>
    </row>
    <row r="33" spans="1:28" x14ac:dyDescent="0.25">
      <c r="A33" t="s">
        <v>2368</v>
      </c>
      <c r="B33">
        <v>610327.38</v>
      </c>
      <c r="C33">
        <v>26290.9</v>
      </c>
      <c r="D33">
        <v>69367.38</v>
      </c>
      <c r="E33">
        <v>2371880.42</v>
      </c>
      <c r="F33">
        <v>141101.35999999999</v>
      </c>
      <c r="G33">
        <v>0</v>
      </c>
      <c r="H33">
        <v>42174.12</v>
      </c>
      <c r="J33">
        <v>2250</v>
      </c>
      <c r="L33">
        <v>88489</v>
      </c>
      <c r="N33">
        <v>3114814.99</v>
      </c>
      <c r="O33">
        <v>349948.56</v>
      </c>
      <c r="P33">
        <v>1510009.66</v>
      </c>
      <c r="R33">
        <v>1577.93</v>
      </c>
      <c r="S33">
        <v>2365</v>
      </c>
      <c r="T33">
        <v>1522456.8</v>
      </c>
      <c r="U33">
        <v>264063.05</v>
      </c>
      <c r="V33">
        <v>2137950.7999999998</v>
      </c>
      <c r="W33">
        <v>5720</v>
      </c>
      <c r="X33">
        <v>13860</v>
      </c>
      <c r="Y33">
        <v>1204510.93</v>
      </c>
      <c r="Z33">
        <v>317139.94</v>
      </c>
    </row>
    <row r="34" spans="1:28" x14ac:dyDescent="0.25">
      <c r="A34" t="s">
        <v>2369</v>
      </c>
      <c r="B34">
        <v>935263.87</v>
      </c>
      <c r="C34">
        <v>24660</v>
      </c>
      <c r="D34">
        <v>103976.38</v>
      </c>
      <c r="E34">
        <v>604965.66</v>
      </c>
      <c r="F34">
        <v>71652.789999999994</v>
      </c>
      <c r="G34">
        <v>0</v>
      </c>
      <c r="H34">
        <v>23370</v>
      </c>
      <c r="J34">
        <v>0</v>
      </c>
      <c r="N34">
        <v>-587358.68999999994</v>
      </c>
      <c r="O34">
        <v>1610762.41</v>
      </c>
      <c r="P34">
        <v>1500532.5</v>
      </c>
      <c r="Q34">
        <v>99980</v>
      </c>
      <c r="R34">
        <v>748.76</v>
      </c>
      <c r="S34">
        <v>1930</v>
      </c>
      <c r="T34">
        <v>1489664.5</v>
      </c>
      <c r="U34">
        <v>630440</v>
      </c>
      <c r="V34">
        <v>2065561.5</v>
      </c>
      <c r="W34">
        <v>2800</v>
      </c>
      <c r="X34">
        <v>4960</v>
      </c>
      <c r="Y34">
        <v>835235.28</v>
      </c>
      <c r="Z34">
        <v>119269</v>
      </c>
      <c r="AB34">
        <v>1725</v>
      </c>
    </row>
    <row r="35" spans="1:28" x14ac:dyDescent="0.25">
      <c r="A35" t="s">
        <v>2370</v>
      </c>
      <c r="B35">
        <v>915532.49</v>
      </c>
      <c r="C35">
        <v>41516.300000000003</v>
      </c>
      <c r="D35">
        <v>77890.11</v>
      </c>
      <c r="E35">
        <v>614691.21</v>
      </c>
      <c r="F35">
        <v>227514.68</v>
      </c>
      <c r="G35">
        <v>0</v>
      </c>
      <c r="H35">
        <v>28950</v>
      </c>
      <c r="J35">
        <v>14975</v>
      </c>
      <c r="N35">
        <v>-1212364.7</v>
      </c>
      <c r="O35">
        <v>2707380.46</v>
      </c>
      <c r="P35">
        <v>2103529.66</v>
      </c>
      <c r="Q35">
        <v>120000</v>
      </c>
      <c r="R35">
        <v>2796.97</v>
      </c>
      <c r="S35">
        <v>1290</v>
      </c>
      <c r="T35">
        <v>1065740</v>
      </c>
      <c r="U35">
        <v>54537</v>
      </c>
      <c r="V35">
        <v>1687689</v>
      </c>
      <c r="W35">
        <v>9060</v>
      </c>
      <c r="X35">
        <v>9732</v>
      </c>
      <c r="Y35">
        <v>1145942.8</v>
      </c>
      <c r="Z35">
        <v>154404.1</v>
      </c>
      <c r="AB35">
        <v>2861.7</v>
      </c>
    </row>
    <row r="36" spans="1:28" x14ac:dyDescent="0.25">
      <c r="A36" t="s">
        <v>2371</v>
      </c>
      <c r="B36">
        <v>880253.46</v>
      </c>
      <c r="C36">
        <v>39935</v>
      </c>
      <c r="D36">
        <v>21813.57</v>
      </c>
      <c r="E36">
        <v>486543</v>
      </c>
      <c r="F36">
        <v>116605.08</v>
      </c>
      <c r="H36">
        <v>17550</v>
      </c>
      <c r="J36">
        <v>0</v>
      </c>
      <c r="L36">
        <v>317642</v>
      </c>
      <c r="M36">
        <v>-150</v>
      </c>
      <c r="N36">
        <v>-1259725.79</v>
      </c>
      <c r="O36">
        <v>2321309.19</v>
      </c>
      <c r="P36">
        <v>877949.84</v>
      </c>
      <c r="R36">
        <v>2135.63</v>
      </c>
      <c r="S36">
        <v>630</v>
      </c>
      <c r="T36">
        <v>636573.41</v>
      </c>
      <c r="U36">
        <v>88200</v>
      </c>
      <c r="V36">
        <v>813823.41</v>
      </c>
      <c r="W36">
        <v>800</v>
      </c>
      <c r="X36">
        <v>3272</v>
      </c>
      <c r="Y36">
        <v>463058.09</v>
      </c>
      <c r="Z36">
        <v>86945.67</v>
      </c>
      <c r="AB36">
        <v>89065</v>
      </c>
    </row>
    <row r="37" spans="1:28" x14ac:dyDescent="0.25">
      <c r="A37" t="s">
        <v>2372</v>
      </c>
      <c r="B37">
        <v>889152.92</v>
      </c>
      <c r="C37">
        <v>109274.5</v>
      </c>
      <c r="D37">
        <v>27787.11</v>
      </c>
      <c r="E37">
        <v>183365.52</v>
      </c>
      <c r="F37">
        <v>175475.35</v>
      </c>
      <c r="G37">
        <v>5000</v>
      </c>
      <c r="H37">
        <v>0</v>
      </c>
      <c r="J37">
        <v>2388</v>
      </c>
      <c r="N37">
        <v>-743686.93</v>
      </c>
      <c r="O37">
        <v>2139773.89</v>
      </c>
      <c r="P37">
        <v>939478.98</v>
      </c>
      <c r="R37">
        <v>3954.87</v>
      </c>
      <c r="U37">
        <v>1000</v>
      </c>
      <c r="V37">
        <v>201529.73</v>
      </c>
      <c r="W37">
        <v>11265</v>
      </c>
      <c r="X37">
        <v>2374</v>
      </c>
      <c r="Y37">
        <v>585231.4</v>
      </c>
      <c r="Z37">
        <v>162453.28</v>
      </c>
    </row>
    <row r="38" spans="1:28" x14ac:dyDescent="0.25">
      <c r="A38" t="s">
        <v>2373</v>
      </c>
      <c r="B38">
        <v>561279.54</v>
      </c>
      <c r="C38">
        <v>53420.68</v>
      </c>
      <c r="D38">
        <v>10498.11</v>
      </c>
      <c r="E38">
        <v>215494.45</v>
      </c>
      <c r="F38">
        <v>283123.11</v>
      </c>
      <c r="G38">
        <v>0</v>
      </c>
      <c r="H38">
        <v>0</v>
      </c>
      <c r="J38">
        <v>972</v>
      </c>
      <c r="N38">
        <v>1060172.7</v>
      </c>
      <c r="O38">
        <v>293207.49</v>
      </c>
      <c r="P38">
        <v>471277.01</v>
      </c>
      <c r="R38">
        <v>4830.04</v>
      </c>
      <c r="U38">
        <v>103000</v>
      </c>
      <c r="W38">
        <v>13565</v>
      </c>
      <c r="X38">
        <v>2974</v>
      </c>
      <c r="Y38">
        <v>661002.51</v>
      </c>
      <c r="Z38">
        <v>82701.84</v>
      </c>
      <c r="AB38">
        <v>49400</v>
      </c>
    </row>
    <row r="39" spans="1:28" x14ac:dyDescent="0.25">
      <c r="A39" t="s">
        <v>2374</v>
      </c>
      <c r="B39">
        <v>2171072.85</v>
      </c>
      <c r="C39">
        <v>183255.06</v>
      </c>
      <c r="D39">
        <v>99146.06</v>
      </c>
      <c r="E39">
        <v>465715.53</v>
      </c>
      <c r="F39">
        <v>345924.89</v>
      </c>
      <c r="G39">
        <v>17100</v>
      </c>
      <c r="H39">
        <v>2407.5</v>
      </c>
      <c r="J39">
        <v>6227</v>
      </c>
      <c r="N39">
        <v>1088014.29</v>
      </c>
      <c r="O39">
        <v>2217512.62</v>
      </c>
      <c r="P39">
        <v>1344360.41</v>
      </c>
      <c r="Q39">
        <v>121110</v>
      </c>
      <c r="R39">
        <v>12003.07</v>
      </c>
      <c r="U39">
        <v>0.01</v>
      </c>
      <c r="V39">
        <v>112080</v>
      </c>
      <c r="W39">
        <v>2280</v>
      </c>
      <c r="X39">
        <v>3660</v>
      </c>
      <c r="Y39">
        <v>1242631.43</v>
      </c>
      <c r="Z39">
        <v>182969.08</v>
      </c>
    </row>
    <row r="40" spans="1:28" x14ac:dyDescent="0.25">
      <c r="A40" t="s">
        <v>2375</v>
      </c>
      <c r="B40">
        <v>825843.6</v>
      </c>
      <c r="C40">
        <v>93979.28</v>
      </c>
      <c r="D40">
        <v>68064.67</v>
      </c>
      <c r="E40">
        <v>337824.79</v>
      </c>
      <c r="F40">
        <v>296717.71000000002</v>
      </c>
      <c r="G40">
        <v>7800</v>
      </c>
      <c r="H40">
        <v>0</v>
      </c>
      <c r="J40">
        <v>7941</v>
      </c>
      <c r="N40">
        <v>-322495.01</v>
      </c>
      <c r="O40">
        <v>1921030.3</v>
      </c>
      <c r="P40">
        <v>1571446.3</v>
      </c>
      <c r="Q40">
        <v>227509</v>
      </c>
      <c r="R40">
        <v>2104.4</v>
      </c>
      <c r="V40">
        <v>535627</v>
      </c>
      <c r="W40">
        <v>26415</v>
      </c>
      <c r="X40">
        <v>13403.61</v>
      </c>
      <c r="Y40">
        <v>966759.9</v>
      </c>
      <c r="Z40">
        <v>155700.43</v>
      </c>
      <c r="AB40">
        <v>95000</v>
      </c>
    </row>
    <row r="41" spans="1:28" x14ac:dyDescent="0.25">
      <c r="A41" t="s">
        <v>2376</v>
      </c>
      <c r="B41">
        <v>825451.46</v>
      </c>
      <c r="C41">
        <v>52396.800000000003</v>
      </c>
      <c r="D41">
        <v>62262.09</v>
      </c>
      <c r="E41">
        <v>334574.56</v>
      </c>
      <c r="F41">
        <v>229284.87</v>
      </c>
      <c r="G41">
        <v>7502</v>
      </c>
      <c r="H41">
        <v>0</v>
      </c>
      <c r="J41">
        <v>1218</v>
      </c>
      <c r="N41">
        <v>-664273.6</v>
      </c>
      <c r="O41">
        <v>1915444.77</v>
      </c>
      <c r="P41">
        <v>1672433.68</v>
      </c>
      <c r="Q41">
        <v>43306</v>
      </c>
      <c r="R41">
        <v>1042.6300000000001</v>
      </c>
      <c r="U41">
        <v>50000</v>
      </c>
      <c r="V41">
        <v>487305</v>
      </c>
      <c r="W41">
        <v>21805</v>
      </c>
      <c r="X41">
        <v>7670</v>
      </c>
      <c r="Y41">
        <v>790421.56</v>
      </c>
      <c r="Z41">
        <v>215502.14</v>
      </c>
    </row>
    <row r="42" spans="1:28" x14ac:dyDescent="0.25">
      <c r="A42" t="s">
        <v>2377</v>
      </c>
      <c r="B42">
        <v>1274969.4099999999</v>
      </c>
      <c r="C42">
        <v>92356.52</v>
      </c>
      <c r="D42">
        <v>21695.54</v>
      </c>
      <c r="E42">
        <v>357905.9</v>
      </c>
      <c r="F42">
        <v>148084.78</v>
      </c>
      <c r="G42">
        <v>4010</v>
      </c>
      <c r="H42">
        <v>0</v>
      </c>
      <c r="J42">
        <v>1809</v>
      </c>
      <c r="N42">
        <v>139223.92000000001</v>
      </c>
      <c r="O42">
        <v>1650781.52</v>
      </c>
      <c r="P42">
        <v>1321963.29</v>
      </c>
      <c r="Q42">
        <v>46513.5</v>
      </c>
      <c r="R42">
        <v>4520.62</v>
      </c>
      <c r="V42">
        <v>540463</v>
      </c>
      <c r="W42">
        <v>7660</v>
      </c>
      <c r="X42">
        <v>2102</v>
      </c>
      <c r="Y42">
        <v>611807.62</v>
      </c>
      <c r="Z42">
        <v>111777.08</v>
      </c>
    </row>
    <row r="43" spans="1:28" x14ac:dyDescent="0.25">
      <c r="A43" t="s">
        <v>2378</v>
      </c>
      <c r="B43">
        <v>1916750.53</v>
      </c>
      <c r="C43">
        <v>114559.28</v>
      </c>
      <c r="D43">
        <v>69575.990000000005</v>
      </c>
      <c r="E43">
        <v>343058.04</v>
      </c>
      <c r="F43">
        <v>248758.48</v>
      </c>
      <c r="G43">
        <v>3600</v>
      </c>
      <c r="H43">
        <v>0</v>
      </c>
      <c r="J43">
        <v>1456</v>
      </c>
      <c r="N43">
        <v>637281.39</v>
      </c>
      <c r="O43">
        <v>2032099.69</v>
      </c>
      <c r="P43">
        <v>997389.5</v>
      </c>
      <c r="Q43">
        <v>91806.2</v>
      </c>
      <c r="R43">
        <v>8172.71</v>
      </c>
      <c r="U43">
        <v>1000.01</v>
      </c>
      <c r="V43">
        <v>83681</v>
      </c>
      <c r="W43">
        <v>13995</v>
      </c>
      <c r="X43">
        <v>2074</v>
      </c>
      <c r="Y43">
        <v>809137.02</v>
      </c>
      <c r="Z43">
        <v>131291.16</v>
      </c>
      <c r="AB43">
        <v>39925</v>
      </c>
    </row>
    <row r="44" spans="1:28" x14ac:dyDescent="0.25">
      <c r="A44" t="s">
        <v>2379</v>
      </c>
      <c r="B44">
        <v>1562207.6</v>
      </c>
      <c r="C44">
        <v>217773.94</v>
      </c>
      <c r="D44">
        <v>31364.59</v>
      </c>
      <c r="E44">
        <v>983087.12</v>
      </c>
      <c r="F44">
        <v>251356.25</v>
      </c>
      <c r="G44">
        <v>14250</v>
      </c>
      <c r="H44">
        <v>0</v>
      </c>
      <c r="J44">
        <v>7008</v>
      </c>
      <c r="N44">
        <v>3941624.83</v>
      </c>
      <c r="O44">
        <v>1174038.5</v>
      </c>
      <c r="P44">
        <v>1655027.2</v>
      </c>
      <c r="Q44">
        <v>177985</v>
      </c>
      <c r="R44">
        <v>11887</v>
      </c>
      <c r="V44">
        <v>442470.05</v>
      </c>
      <c r="W44">
        <v>19900</v>
      </c>
      <c r="X44">
        <v>8100</v>
      </c>
      <c r="Y44">
        <v>3051275.46</v>
      </c>
      <c r="Z44">
        <v>196585.52</v>
      </c>
      <c r="AB44">
        <v>217700</v>
      </c>
    </row>
    <row r="45" spans="1:28" x14ac:dyDescent="0.25">
      <c r="A45" t="s">
        <v>2380</v>
      </c>
      <c r="B45">
        <v>3659812.82</v>
      </c>
      <c r="C45">
        <v>645731.02</v>
      </c>
      <c r="D45">
        <v>79784.070000000007</v>
      </c>
      <c r="E45">
        <v>297694.46000000002</v>
      </c>
      <c r="F45">
        <v>268702.19</v>
      </c>
      <c r="G45">
        <v>10750</v>
      </c>
      <c r="H45">
        <v>50892.11</v>
      </c>
      <c r="J45">
        <v>10762</v>
      </c>
      <c r="N45">
        <v>1193369.3</v>
      </c>
      <c r="O45">
        <v>3795531.45</v>
      </c>
      <c r="P45">
        <v>2032093.16</v>
      </c>
      <c r="Q45">
        <v>197938</v>
      </c>
      <c r="R45">
        <v>17958.38</v>
      </c>
      <c r="U45">
        <v>2600</v>
      </c>
      <c r="V45">
        <v>569208</v>
      </c>
      <c r="W45">
        <v>30985</v>
      </c>
      <c r="X45">
        <v>10964</v>
      </c>
      <c r="Y45">
        <v>1365346.6</v>
      </c>
      <c r="Z45">
        <v>233666.24</v>
      </c>
      <c r="AB45">
        <v>150000</v>
      </c>
    </row>
    <row r="46" spans="1:28" x14ac:dyDescent="0.25">
      <c r="A46" t="s">
        <v>2381</v>
      </c>
      <c r="B46">
        <v>1123477.98</v>
      </c>
      <c r="C46">
        <v>486117.5</v>
      </c>
      <c r="D46">
        <v>82829.710000000006</v>
      </c>
      <c r="E46">
        <v>181081.91</v>
      </c>
      <c r="F46">
        <v>164419.10999999999</v>
      </c>
      <c r="G46">
        <v>7560</v>
      </c>
      <c r="H46">
        <v>1979.5</v>
      </c>
      <c r="J46">
        <v>4485.5</v>
      </c>
      <c r="N46">
        <v>1865670.33</v>
      </c>
      <c r="O46">
        <v>1606269.64</v>
      </c>
      <c r="P46">
        <v>1130606.56</v>
      </c>
      <c r="Q46">
        <v>80236</v>
      </c>
      <c r="R46">
        <v>10112.969999999999</v>
      </c>
      <c r="U46">
        <v>22000</v>
      </c>
      <c r="V46">
        <v>75800</v>
      </c>
      <c r="W46">
        <v>20340</v>
      </c>
      <c r="X46">
        <v>9306</v>
      </c>
      <c r="Y46">
        <v>2416017.7999999998</v>
      </c>
      <c r="Z46">
        <v>131010.49</v>
      </c>
      <c r="AB46">
        <v>38520</v>
      </c>
    </row>
    <row r="47" spans="1:28" x14ac:dyDescent="0.25">
      <c r="A47" t="s">
        <v>2382</v>
      </c>
      <c r="B47">
        <v>391524.3</v>
      </c>
      <c r="C47">
        <v>199518.64</v>
      </c>
      <c r="D47">
        <v>33796.69</v>
      </c>
      <c r="E47">
        <v>309659.01</v>
      </c>
      <c r="F47">
        <v>133772.26</v>
      </c>
      <c r="G47">
        <v>6000</v>
      </c>
      <c r="H47">
        <v>14200</v>
      </c>
      <c r="J47">
        <v>11039</v>
      </c>
      <c r="N47">
        <v>-1585362.99</v>
      </c>
      <c r="O47">
        <v>2640334.33</v>
      </c>
      <c r="P47">
        <v>865439.37</v>
      </c>
      <c r="Q47">
        <v>208250</v>
      </c>
      <c r="R47">
        <v>1405.72</v>
      </c>
      <c r="U47">
        <v>1500</v>
      </c>
      <c r="W47">
        <v>13965</v>
      </c>
      <c r="X47">
        <v>2874</v>
      </c>
      <c r="Y47">
        <v>960801.05</v>
      </c>
      <c r="Z47">
        <v>116894.48</v>
      </c>
    </row>
    <row r="48" spans="1:28" x14ac:dyDescent="0.25">
      <c r="A48" t="s">
        <v>2383</v>
      </c>
      <c r="B48">
        <v>1211266.19</v>
      </c>
      <c r="C48">
        <v>95770.82</v>
      </c>
      <c r="D48">
        <v>20728.61</v>
      </c>
      <c r="E48">
        <v>843542.24</v>
      </c>
      <c r="F48">
        <v>206089.53</v>
      </c>
      <c r="G48">
        <v>42300</v>
      </c>
      <c r="H48">
        <v>25430.11</v>
      </c>
      <c r="J48">
        <v>2288</v>
      </c>
      <c r="N48">
        <v>307548.71999999997</v>
      </c>
      <c r="O48">
        <v>2029021.21</v>
      </c>
      <c r="P48">
        <v>1026267.16</v>
      </c>
      <c r="Q48">
        <v>130449</v>
      </c>
      <c r="R48">
        <v>4430.97</v>
      </c>
      <c r="V48">
        <v>270160</v>
      </c>
      <c r="W48">
        <v>11505</v>
      </c>
      <c r="X48">
        <v>3334</v>
      </c>
      <c r="Y48">
        <v>756267.21</v>
      </c>
      <c r="Z48">
        <v>149071.57</v>
      </c>
    </row>
    <row r="49" spans="1:28" x14ac:dyDescent="0.25">
      <c r="A49" t="s">
        <v>2384</v>
      </c>
      <c r="B49">
        <v>421240.38</v>
      </c>
      <c r="C49">
        <v>0</v>
      </c>
      <c r="D49">
        <v>47927.66</v>
      </c>
      <c r="E49">
        <v>1626748.15</v>
      </c>
      <c r="F49">
        <v>93691.67</v>
      </c>
      <c r="G49">
        <v>8000</v>
      </c>
      <c r="H49">
        <v>36200</v>
      </c>
      <c r="J49">
        <v>0</v>
      </c>
      <c r="L49">
        <v>50350</v>
      </c>
      <c r="N49">
        <v>1571544.91</v>
      </c>
      <c r="O49">
        <v>849648.43</v>
      </c>
      <c r="P49">
        <v>639284.30000000005</v>
      </c>
      <c r="R49">
        <v>1321.32</v>
      </c>
      <c r="T49">
        <v>418280</v>
      </c>
      <c r="U49">
        <v>15000</v>
      </c>
      <c r="V49">
        <v>515024</v>
      </c>
      <c r="W49">
        <v>11340</v>
      </c>
      <c r="X49">
        <v>11746</v>
      </c>
      <c r="Y49">
        <v>710672.38</v>
      </c>
      <c r="Z49">
        <v>150238.72</v>
      </c>
      <c r="AB49">
        <v>1000</v>
      </c>
    </row>
    <row r="50" spans="1:28" x14ac:dyDescent="0.25">
      <c r="A50" t="s">
        <v>2385</v>
      </c>
      <c r="B50">
        <v>296861.26</v>
      </c>
      <c r="C50">
        <v>0</v>
      </c>
      <c r="D50">
        <v>25216.52</v>
      </c>
      <c r="E50">
        <v>157821.69</v>
      </c>
      <c r="F50">
        <v>83872.14</v>
      </c>
      <c r="G50">
        <v>24000</v>
      </c>
      <c r="H50">
        <v>12320</v>
      </c>
      <c r="J50">
        <v>0</v>
      </c>
      <c r="L50">
        <v>57620</v>
      </c>
      <c r="N50">
        <v>581871.26</v>
      </c>
      <c r="O50">
        <v>236925.61</v>
      </c>
      <c r="P50">
        <v>609639.56999999995</v>
      </c>
      <c r="R50">
        <v>1129.8499999999999</v>
      </c>
      <c r="T50">
        <v>2272148</v>
      </c>
      <c r="U50">
        <v>33200</v>
      </c>
      <c r="V50">
        <v>2451995</v>
      </c>
      <c r="W50">
        <v>1664</v>
      </c>
      <c r="Y50">
        <v>766251.11</v>
      </c>
      <c r="Z50">
        <v>45172.57</v>
      </c>
    </row>
    <row r="51" spans="1:28" x14ac:dyDescent="0.25">
      <c r="A51" t="s">
        <v>2386</v>
      </c>
      <c r="B51">
        <v>365922.83</v>
      </c>
      <c r="C51">
        <v>0</v>
      </c>
      <c r="D51">
        <v>48076.11</v>
      </c>
      <c r="E51">
        <v>1218249.45</v>
      </c>
      <c r="F51">
        <v>71795.210000000006</v>
      </c>
      <c r="G51">
        <v>17670</v>
      </c>
      <c r="H51">
        <v>40401.410000000003</v>
      </c>
      <c r="J51">
        <v>0</v>
      </c>
      <c r="L51">
        <v>60000</v>
      </c>
      <c r="N51">
        <v>-116810.54</v>
      </c>
      <c r="O51">
        <v>1982889.72</v>
      </c>
      <c r="P51">
        <v>661888.80000000005</v>
      </c>
      <c r="R51">
        <v>1138.71</v>
      </c>
      <c r="T51">
        <v>1204469</v>
      </c>
      <c r="U51">
        <v>209600</v>
      </c>
      <c r="V51">
        <v>1381453</v>
      </c>
      <c r="W51">
        <v>10212</v>
      </c>
      <c r="X51">
        <v>41112</v>
      </c>
      <c r="Y51">
        <v>805417.88</v>
      </c>
      <c r="Z51">
        <v>119008.62</v>
      </c>
    </row>
    <row r="52" spans="1:28" x14ac:dyDescent="0.25">
      <c r="A52" t="s">
        <v>2387</v>
      </c>
      <c r="B52">
        <v>328733.61</v>
      </c>
      <c r="C52">
        <v>0</v>
      </c>
      <c r="D52">
        <v>64648.35</v>
      </c>
      <c r="E52">
        <v>174008.04</v>
      </c>
      <c r="F52">
        <v>58468.94</v>
      </c>
      <c r="G52">
        <v>13050</v>
      </c>
      <c r="H52">
        <v>27788.720000000001</v>
      </c>
      <c r="I52">
        <v>20400</v>
      </c>
      <c r="J52">
        <v>0</v>
      </c>
      <c r="L52">
        <v>174230</v>
      </c>
      <c r="N52">
        <v>-1561923.86</v>
      </c>
      <c r="O52">
        <v>2283492.7400000002</v>
      </c>
      <c r="P52">
        <v>790997.35</v>
      </c>
      <c r="R52">
        <v>1170.93</v>
      </c>
      <c r="T52">
        <v>933013.19</v>
      </c>
      <c r="U52">
        <v>15000</v>
      </c>
      <c r="V52">
        <v>1240107.19</v>
      </c>
      <c r="W52">
        <v>6840</v>
      </c>
      <c r="Y52">
        <v>738809.6</v>
      </c>
      <c r="Z52">
        <v>85603.34</v>
      </c>
    </row>
    <row r="53" spans="1:28" x14ac:dyDescent="0.25">
      <c r="A53" t="s">
        <v>2388</v>
      </c>
      <c r="B53">
        <v>199399.01</v>
      </c>
      <c r="C53">
        <v>0</v>
      </c>
      <c r="D53">
        <v>18871.46</v>
      </c>
      <c r="E53">
        <v>158651.54999999999</v>
      </c>
      <c r="F53">
        <v>-140397.04</v>
      </c>
      <c r="G53">
        <v>14194</v>
      </c>
      <c r="H53">
        <v>14060</v>
      </c>
      <c r="J53">
        <v>0</v>
      </c>
      <c r="L53">
        <v>48300</v>
      </c>
      <c r="N53">
        <v>127499.01</v>
      </c>
      <c r="O53">
        <v>355552.49</v>
      </c>
      <c r="P53">
        <v>552704.52</v>
      </c>
      <c r="R53">
        <v>620.58000000000004</v>
      </c>
      <c r="T53">
        <v>1076985</v>
      </c>
      <c r="V53">
        <v>1240048</v>
      </c>
      <c r="W53">
        <v>4060</v>
      </c>
      <c r="X53">
        <v>2520</v>
      </c>
      <c r="Y53">
        <v>546009.52</v>
      </c>
      <c r="Z53">
        <v>160753.1</v>
      </c>
    </row>
    <row r="54" spans="1:28" x14ac:dyDescent="0.25">
      <c r="A54" t="s">
        <v>2389</v>
      </c>
      <c r="B54">
        <v>426986.57</v>
      </c>
      <c r="C54">
        <v>431592.6</v>
      </c>
      <c r="D54">
        <v>305523.96000000002</v>
      </c>
      <c r="E54">
        <v>564088.46</v>
      </c>
      <c r="F54">
        <v>82432.160000000003</v>
      </c>
      <c r="G54">
        <v>45500</v>
      </c>
      <c r="H54">
        <v>31518.58</v>
      </c>
      <c r="I54">
        <v>250413.51</v>
      </c>
      <c r="J54">
        <v>4290.01</v>
      </c>
      <c r="N54">
        <v>526110.28</v>
      </c>
      <c r="O54">
        <v>547255.34</v>
      </c>
      <c r="P54">
        <v>1192954.07</v>
      </c>
      <c r="Q54">
        <v>357844.49</v>
      </c>
      <c r="R54">
        <v>562.54</v>
      </c>
      <c r="T54">
        <v>1851366.2</v>
      </c>
      <c r="U54">
        <v>407160</v>
      </c>
      <c r="V54">
        <v>2063946.2</v>
      </c>
      <c r="W54">
        <v>20460</v>
      </c>
      <c r="X54">
        <v>6688</v>
      </c>
      <c r="Y54">
        <v>1242535.01</v>
      </c>
      <c r="Z54">
        <v>63822.06</v>
      </c>
      <c r="AB54">
        <v>6900</v>
      </c>
    </row>
    <row r="55" spans="1:28" x14ac:dyDescent="0.25">
      <c r="A55" t="s">
        <v>2390</v>
      </c>
      <c r="B55">
        <v>315402.55</v>
      </c>
      <c r="C55">
        <v>440996.1</v>
      </c>
      <c r="D55">
        <v>21084.92</v>
      </c>
      <c r="E55">
        <v>60650.21</v>
      </c>
      <c r="F55">
        <v>118544.89</v>
      </c>
      <c r="G55">
        <v>34573</v>
      </c>
      <c r="H55">
        <v>53983.66</v>
      </c>
      <c r="I55">
        <v>49983</v>
      </c>
      <c r="J55">
        <v>596.84</v>
      </c>
      <c r="N55">
        <v>153452.99</v>
      </c>
      <c r="O55">
        <v>432862.99</v>
      </c>
      <c r="P55">
        <v>1092505.5900000001</v>
      </c>
      <c r="Q55">
        <v>122760</v>
      </c>
      <c r="R55">
        <v>818.29</v>
      </c>
      <c r="T55">
        <v>655644.5</v>
      </c>
      <c r="U55">
        <v>470372.62</v>
      </c>
      <c r="V55">
        <v>885592.5</v>
      </c>
      <c r="W55">
        <v>18552</v>
      </c>
      <c r="X55">
        <v>21424</v>
      </c>
      <c r="Y55">
        <v>1137536.53</v>
      </c>
      <c r="Z55">
        <v>41569.78</v>
      </c>
      <c r="AB55">
        <v>6200</v>
      </c>
    </row>
    <row r="56" spans="1:28" x14ac:dyDescent="0.25">
      <c r="A56" t="s">
        <v>2391</v>
      </c>
      <c r="B56">
        <v>163659.85</v>
      </c>
      <c r="C56">
        <v>101879.98</v>
      </c>
      <c r="D56">
        <v>27089.66</v>
      </c>
      <c r="E56">
        <v>253322.82</v>
      </c>
      <c r="F56">
        <v>56840.14</v>
      </c>
      <c r="G56">
        <v>17500</v>
      </c>
      <c r="H56">
        <v>36690.160000000003</v>
      </c>
      <c r="I56">
        <v>20260</v>
      </c>
      <c r="J56">
        <v>4465.9399999999996</v>
      </c>
      <c r="N56">
        <v>-545206.59</v>
      </c>
      <c r="O56">
        <v>923490.75</v>
      </c>
      <c r="P56">
        <v>958598.84</v>
      </c>
      <c r="Q56">
        <v>129050</v>
      </c>
      <c r="R56">
        <v>448.22</v>
      </c>
      <c r="T56">
        <v>1136271.5</v>
      </c>
      <c r="U56">
        <v>88200</v>
      </c>
      <c r="V56">
        <v>1151271.5</v>
      </c>
      <c r="W56">
        <v>28192</v>
      </c>
      <c r="X56">
        <v>10104</v>
      </c>
      <c r="Y56">
        <v>925434.69</v>
      </c>
      <c r="Z56">
        <v>43637.18</v>
      </c>
      <c r="AB56">
        <v>8337</v>
      </c>
    </row>
    <row r="57" spans="1:28" x14ac:dyDescent="0.25">
      <c r="A57" t="s">
        <v>2392</v>
      </c>
      <c r="B57">
        <v>523512.35</v>
      </c>
      <c r="C57">
        <v>317061.82</v>
      </c>
      <c r="D57">
        <v>31465.07</v>
      </c>
      <c r="E57">
        <v>29241.21</v>
      </c>
      <c r="F57">
        <v>107286.75</v>
      </c>
      <c r="G57">
        <v>82500</v>
      </c>
      <c r="H57">
        <v>44976.94</v>
      </c>
      <c r="I57">
        <v>54560</v>
      </c>
      <c r="J57">
        <v>7890.56</v>
      </c>
      <c r="N57">
        <v>-102841.49</v>
      </c>
      <c r="O57">
        <v>606181.84</v>
      </c>
      <c r="P57">
        <v>999779.61</v>
      </c>
      <c r="Q57">
        <v>15598.2</v>
      </c>
      <c r="R57">
        <v>963.9</v>
      </c>
      <c r="T57">
        <v>368906</v>
      </c>
      <c r="U57">
        <v>624216</v>
      </c>
      <c r="V57">
        <v>866048</v>
      </c>
      <c r="W57">
        <v>32785</v>
      </c>
      <c r="X57">
        <v>18848</v>
      </c>
      <c r="Y57">
        <v>722193.05</v>
      </c>
      <c r="Z57">
        <v>47160.31</v>
      </c>
      <c r="AB57">
        <v>7130</v>
      </c>
    </row>
    <row r="58" spans="1:28" x14ac:dyDescent="0.25">
      <c r="A58" t="s">
        <v>2393</v>
      </c>
      <c r="B58">
        <v>514881</v>
      </c>
      <c r="C58">
        <v>467344.91</v>
      </c>
      <c r="D58">
        <v>24213.93</v>
      </c>
      <c r="E58">
        <v>253747.13</v>
      </c>
      <c r="F58">
        <v>450639.5</v>
      </c>
      <c r="G58">
        <v>39000</v>
      </c>
      <c r="H58">
        <v>72415.259999999995</v>
      </c>
      <c r="I58">
        <v>54780</v>
      </c>
      <c r="J58">
        <v>17403.43</v>
      </c>
      <c r="N58">
        <v>-818103.61</v>
      </c>
      <c r="O58">
        <v>1832865.74</v>
      </c>
      <c r="P58">
        <v>1562712.94</v>
      </c>
      <c r="Q58">
        <v>311644</v>
      </c>
      <c r="R58">
        <v>1179.44</v>
      </c>
      <c r="T58">
        <v>1664197.6</v>
      </c>
      <c r="U58">
        <v>686960</v>
      </c>
      <c r="V58">
        <v>1971404.6</v>
      </c>
      <c r="W58">
        <v>32511</v>
      </c>
      <c r="X58">
        <v>13832</v>
      </c>
      <c r="Y58">
        <v>1548207.96</v>
      </c>
      <c r="Z58">
        <v>142072.76999999999</v>
      </c>
      <c r="AB58">
        <v>6200</v>
      </c>
    </row>
    <row r="59" spans="1:28" x14ac:dyDescent="0.25">
      <c r="A59" t="s">
        <v>2394</v>
      </c>
      <c r="B59">
        <v>539634.66</v>
      </c>
      <c r="C59">
        <v>0</v>
      </c>
      <c r="D59">
        <v>8548.5</v>
      </c>
      <c r="E59">
        <v>466070.64</v>
      </c>
      <c r="F59">
        <v>417227.47</v>
      </c>
      <c r="G59">
        <v>0</v>
      </c>
      <c r="H59">
        <v>48620.1</v>
      </c>
      <c r="I59">
        <v>2020</v>
      </c>
      <c r="J59">
        <v>584.64</v>
      </c>
      <c r="L59">
        <v>31200</v>
      </c>
      <c r="N59">
        <v>1165981.32</v>
      </c>
      <c r="P59">
        <v>663210.25</v>
      </c>
      <c r="R59">
        <v>1525.89</v>
      </c>
      <c r="S59">
        <v>450</v>
      </c>
      <c r="U59">
        <v>540690</v>
      </c>
      <c r="V59">
        <v>142990</v>
      </c>
      <c r="W59">
        <v>1586.56</v>
      </c>
      <c r="X59">
        <v>12104.6</v>
      </c>
      <c r="Y59">
        <v>746404.37</v>
      </c>
      <c r="Z59">
        <v>105583.4</v>
      </c>
      <c r="AB59">
        <v>14132</v>
      </c>
    </row>
    <row r="60" spans="1:28" x14ac:dyDescent="0.25">
      <c r="A60" t="s">
        <v>2395</v>
      </c>
      <c r="B60">
        <v>688249.64</v>
      </c>
      <c r="C60">
        <v>0</v>
      </c>
      <c r="D60">
        <v>4491.8500000000004</v>
      </c>
      <c r="E60">
        <v>44908.83</v>
      </c>
      <c r="F60">
        <v>274032.65999999997</v>
      </c>
      <c r="G60">
        <v>20830</v>
      </c>
      <c r="H60">
        <v>40697.129999999997</v>
      </c>
      <c r="J60">
        <v>4934.1899999999996</v>
      </c>
      <c r="L60">
        <v>818120</v>
      </c>
      <c r="N60">
        <v>763811.7</v>
      </c>
      <c r="P60">
        <v>903131.66</v>
      </c>
      <c r="R60">
        <v>1141.8499999999999</v>
      </c>
      <c r="S60">
        <v>210</v>
      </c>
      <c r="T60">
        <v>17945130</v>
      </c>
      <c r="U60">
        <v>71060</v>
      </c>
      <c r="V60">
        <v>18025822</v>
      </c>
      <c r="W60">
        <v>8418</v>
      </c>
      <c r="X60">
        <v>11308</v>
      </c>
      <c r="Y60">
        <v>1456290.35</v>
      </c>
      <c r="Z60">
        <v>55545.2</v>
      </c>
    </row>
    <row r="61" spans="1:28" x14ac:dyDescent="0.25">
      <c r="A61" t="s">
        <v>2396</v>
      </c>
      <c r="B61">
        <v>379744.2</v>
      </c>
      <c r="C61">
        <v>0</v>
      </c>
      <c r="D61">
        <v>10964.37</v>
      </c>
      <c r="E61">
        <v>169460.82</v>
      </c>
      <c r="F61">
        <v>1043921.95</v>
      </c>
      <c r="G61">
        <v>63270</v>
      </c>
      <c r="H61">
        <v>42198.93</v>
      </c>
      <c r="I61">
        <v>11700</v>
      </c>
      <c r="J61">
        <v>1951.95</v>
      </c>
      <c r="N61">
        <v>-245737.32</v>
      </c>
      <c r="O61">
        <v>2038156.59</v>
      </c>
      <c r="P61">
        <v>592604.02</v>
      </c>
      <c r="Q61">
        <v>159600</v>
      </c>
      <c r="R61">
        <v>1347.73</v>
      </c>
      <c r="S61">
        <v>320</v>
      </c>
      <c r="T61">
        <v>1003370</v>
      </c>
      <c r="U61">
        <v>1451729.99</v>
      </c>
      <c r="V61">
        <v>1703846</v>
      </c>
      <c r="W61">
        <v>10040</v>
      </c>
      <c r="Y61">
        <v>1659516.47</v>
      </c>
      <c r="Z61">
        <v>125849.08</v>
      </c>
      <c r="AB61">
        <v>17169</v>
      </c>
    </row>
    <row r="62" spans="1:28" x14ac:dyDescent="0.25">
      <c r="A62" t="s">
        <v>2397</v>
      </c>
      <c r="B62">
        <v>511141.74</v>
      </c>
      <c r="C62">
        <v>0</v>
      </c>
      <c r="D62">
        <v>2000</v>
      </c>
      <c r="E62">
        <v>648570.9</v>
      </c>
      <c r="F62">
        <v>113268.55</v>
      </c>
      <c r="H62">
        <v>6563.19</v>
      </c>
      <c r="J62">
        <v>1244</v>
      </c>
      <c r="N62">
        <v>1115333.1200000001</v>
      </c>
      <c r="P62">
        <v>935394.62</v>
      </c>
      <c r="Q62">
        <v>81200</v>
      </c>
      <c r="R62">
        <v>424</v>
      </c>
      <c r="T62">
        <v>1170890</v>
      </c>
      <c r="U62">
        <v>29895</v>
      </c>
      <c r="V62">
        <v>1474324</v>
      </c>
      <c r="W62">
        <v>4800</v>
      </c>
      <c r="X62">
        <v>9998</v>
      </c>
      <c r="Y62">
        <v>387062.94</v>
      </c>
      <c r="Z62">
        <v>175007.8</v>
      </c>
      <c r="AB62">
        <v>14770</v>
      </c>
    </row>
    <row r="63" spans="1:28" x14ac:dyDescent="0.25">
      <c r="A63" t="s">
        <v>2398</v>
      </c>
      <c r="B63">
        <v>381308.45</v>
      </c>
      <c r="C63">
        <v>0</v>
      </c>
      <c r="D63">
        <v>2000</v>
      </c>
      <c r="E63">
        <v>141724.35</v>
      </c>
      <c r="F63">
        <v>185525.76000000001</v>
      </c>
      <c r="G63">
        <v>0</v>
      </c>
      <c r="H63">
        <v>34303.440000000002</v>
      </c>
      <c r="J63">
        <v>7264.98</v>
      </c>
      <c r="N63">
        <v>643542.09</v>
      </c>
      <c r="P63">
        <v>550786.79</v>
      </c>
      <c r="R63">
        <v>607.9</v>
      </c>
      <c r="T63">
        <v>603029.15</v>
      </c>
      <c r="U63">
        <v>19655</v>
      </c>
      <c r="V63">
        <v>694487.15</v>
      </c>
      <c r="W63">
        <v>2208</v>
      </c>
      <c r="X63">
        <v>160</v>
      </c>
      <c r="Y63">
        <v>368059.95</v>
      </c>
      <c r="Z63">
        <v>79655.69</v>
      </c>
      <c r="AB63">
        <v>4060</v>
      </c>
    </row>
    <row r="64" spans="1:28" x14ac:dyDescent="0.25">
      <c r="A64" t="s">
        <v>2399</v>
      </c>
      <c r="B64">
        <v>648433.11</v>
      </c>
      <c r="C64">
        <v>0</v>
      </c>
      <c r="D64">
        <v>24071.78</v>
      </c>
      <c r="E64">
        <v>51872.52</v>
      </c>
      <c r="F64">
        <v>311564.07</v>
      </c>
      <c r="H64">
        <v>44281.88</v>
      </c>
      <c r="J64">
        <v>704</v>
      </c>
      <c r="L64">
        <v>33600</v>
      </c>
      <c r="N64">
        <v>1006611</v>
      </c>
      <c r="P64">
        <v>588800.29</v>
      </c>
      <c r="R64">
        <v>1330.63</v>
      </c>
      <c r="T64">
        <v>209400</v>
      </c>
      <c r="U64">
        <v>18374</v>
      </c>
      <c r="V64">
        <v>354774</v>
      </c>
      <c r="W64">
        <v>10645.36</v>
      </c>
      <c r="X64">
        <v>2302.4</v>
      </c>
      <c r="Y64">
        <v>332459.78000000003</v>
      </c>
      <c r="Z64">
        <v>162238.78</v>
      </c>
      <c r="AB64">
        <v>4740</v>
      </c>
    </row>
    <row r="65" spans="1:28" x14ac:dyDescent="0.25">
      <c r="A65" t="s">
        <v>2400</v>
      </c>
      <c r="B65">
        <v>639651.48</v>
      </c>
      <c r="C65">
        <v>0</v>
      </c>
      <c r="D65">
        <v>5400</v>
      </c>
      <c r="E65">
        <v>205436.71</v>
      </c>
      <c r="F65">
        <v>97166.87</v>
      </c>
      <c r="H65">
        <v>35282.29</v>
      </c>
      <c r="J65">
        <v>123</v>
      </c>
      <c r="N65">
        <v>811804.63</v>
      </c>
      <c r="P65">
        <v>631024.62</v>
      </c>
      <c r="Q65">
        <v>36200</v>
      </c>
      <c r="R65">
        <v>1017.75</v>
      </c>
      <c r="T65">
        <v>1237500</v>
      </c>
      <c r="U65">
        <v>20475</v>
      </c>
      <c r="V65">
        <v>1374558</v>
      </c>
      <c r="W65">
        <v>11561</v>
      </c>
      <c r="Y65">
        <v>367381.03</v>
      </c>
      <c r="Z65">
        <v>67192.2</v>
      </c>
      <c r="AB65">
        <v>5080</v>
      </c>
    </row>
    <row r="66" spans="1:28" x14ac:dyDescent="0.25">
      <c r="A66" t="s">
        <v>2401</v>
      </c>
      <c r="B66">
        <v>449259.57</v>
      </c>
      <c r="C66">
        <v>0</v>
      </c>
      <c r="D66">
        <v>52715.839999999997</v>
      </c>
      <c r="E66">
        <v>771094.2</v>
      </c>
      <c r="F66">
        <v>537473.98</v>
      </c>
      <c r="G66">
        <v>0</v>
      </c>
      <c r="J66">
        <v>10728</v>
      </c>
      <c r="L66">
        <v>147100</v>
      </c>
      <c r="N66">
        <v>1058791.5900000001</v>
      </c>
      <c r="O66">
        <v>1047464</v>
      </c>
      <c r="P66">
        <v>953721.72</v>
      </c>
      <c r="R66">
        <v>1832.01</v>
      </c>
      <c r="T66">
        <v>664400</v>
      </c>
      <c r="U66">
        <v>30</v>
      </c>
      <c r="V66">
        <v>1250602</v>
      </c>
      <c r="Y66">
        <v>732969.19</v>
      </c>
      <c r="Z66">
        <v>89952.54</v>
      </c>
    </row>
    <row r="67" spans="1:28" x14ac:dyDescent="0.25">
      <c r="A67" t="s">
        <v>2402</v>
      </c>
      <c r="B67">
        <v>366470.15</v>
      </c>
      <c r="C67">
        <v>0</v>
      </c>
      <c r="D67">
        <v>79147.13</v>
      </c>
      <c r="E67">
        <v>1638278.36</v>
      </c>
      <c r="F67">
        <v>-2362689.33</v>
      </c>
      <c r="J67">
        <v>8881.0300000000007</v>
      </c>
      <c r="L67">
        <v>242728</v>
      </c>
      <c r="N67">
        <v>-1707344.86</v>
      </c>
      <c r="O67">
        <v>1212550.31</v>
      </c>
      <c r="P67">
        <v>1009379.71</v>
      </c>
      <c r="R67">
        <v>455.86</v>
      </c>
      <c r="T67">
        <v>3182247.5</v>
      </c>
      <c r="U67">
        <v>350400</v>
      </c>
      <c r="V67">
        <v>3535708.5</v>
      </c>
      <c r="W67">
        <v>10280</v>
      </c>
      <c r="X67">
        <v>13148</v>
      </c>
      <c r="Y67">
        <v>777480.99</v>
      </c>
      <c r="Z67">
        <v>241473.75</v>
      </c>
    </row>
    <row r="68" spans="1:28" x14ac:dyDescent="0.25">
      <c r="A68" t="s">
        <v>2403</v>
      </c>
      <c r="B68">
        <v>270261.09999999998</v>
      </c>
      <c r="C68">
        <v>0</v>
      </c>
      <c r="D68">
        <v>583075.42000000004</v>
      </c>
      <c r="E68">
        <v>3997132.66</v>
      </c>
      <c r="F68">
        <v>699369.24</v>
      </c>
      <c r="J68">
        <v>0</v>
      </c>
      <c r="L68">
        <v>111910</v>
      </c>
      <c r="N68">
        <v>4687768.2300000004</v>
      </c>
      <c r="O68">
        <v>1047464</v>
      </c>
      <c r="P68">
        <v>1295166.03</v>
      </c>
      <c r="R68">
        <v>809.99</v>
      </c>
      <c r="T68">
        <v>1893810</v>
      </c>
      <c r="U68">
        <v>75000</v>
      </c>
      <c r="V68">
        <v>2264658</v>
      </c>
      <c r="W68">
        <v>1064</v>
      </c>
      <c r="X68">
        <v>1088</v>
      </c>
      <c r="Y68">
        <v>736746.04</v>
      </c>
      <c r="Z68">
        <v>453965.79</v>
      </c>
      <c r="AB68">
        <v>104568</v>
      </c>
    </row>
    <row r="69" spans="1:28" x14ac:dyDescent="0.25">
      <c r="A69" t="s">
        <v>2404</v>
      </c>
      <c r="B69">
        <v>768553.29</v>
      </c>
      <c r="C69">
        <v>0</v>
      </c>
      <c r="D69">
        <v>1122078.24</v>
      </c>
      <c r="E69">
        <v>1087543.1499999999</v>
      </c>
      <c r="F69">
        <v>793336.24</v>
      </c>
      <c r="G69">
        <v>169000</v>
      </c>
      <c r="I69">
        <v>1800</v>
      </c>
      <c r="J69">
        <v>2860.72</v>
      </c>
      <c r="L69">
        <v>314833</v>
      </c>
      <c r="N69">
        <v>549592.86</v>
      </c>
      <c r="O69">
        <v>2617329.11</v>
      </c>
      <c r="P69">
        <v>1049209.8400000001</v>
      </c>
      <c r="R69">
        <v>905.84</v>
      </c>
      <c r="T69">
        <v>2495450</v>
      </c>
      <c r="V69">
        <v>2466147</v>
      </c>
      <c r="Y69">
        <v>691304.49</v>
      </c>
      <c r="Z69">
        <v>272018.96000000002</v>
      </c>
    </row>
    <row r="70" spans="1:28" x14ac:dyDescent="0.25">
      <c r="A70" t="s">
        <v>2405</v>
      </c>
      <c r="B70">
        <v>693998.37</v>
      </c>
      <c r="C70">
        <v>3720</v>
      </c>
      <c r="D70">
        <v>170129.83</v>
      </c>
      <c r="E70">
        <v>-12055110.9</v>
      </c>
      <c r="F70">
        <v>-6691863.4100000001</v>
      </c>
      <c r="G70">
        <v>88618</v>
      </c>
      <c r="I70">
        <v>24649.42</v>
      </c>
      <c r="J70">
        <v>326.12</v>
      </c>
      <c r="L70">
        <v>-52942</v>
      </c>
      <c r="N70">
        <v>-18283261.559999999</v>
      </c>
      <c r="O70">
        <v>1047464</v>
      </c>
      <c r="P70">
        <v>313687.7</v>
      </c>
      <c r="V70">
        <v>193394</v>
      </c>
      <c r="Y70">
        <v>469452.97</v>
      </c>
      <c r="Z70">
        <v>354820.82</v>
      </c>
    </row>
    <row r="71" spans="1:28" x14ac:dyDescent="0.25">
      <c r="A71" t="s">
        <v>2406</v>
      </c>
      <c r="B71">
        <v>283982.90000000002</v>
      </c>
      <c r="C71">
        <v>0</v>
      </c>
      <c r="D71">
        <v>1214340.96</v>
      </c>
      <c r="E71">
        <v>1393003.72</v>
      </c>
      <c r="F71">
        <v>580328.35</v>
      </c>
      <c r="G71">
        <v>21000</v>
      </c>
      <c r="H71">
        <v>226804.58</v>
      </c>
      <c r="I71">
        <v>872356</v>
      </c>
      <c r="J71">
        <v>2281</v>
      </c>
      <c r="M71">
        <v>1212977.1599999999</v>
      </c>
      <c r="N71">
        <v>-8469.3700000000008</v>
      </c>
      <c r="O71">
        <v>1215671.21</v>
      </c>
      <c r="P71">
        <v>1274987.94</v>
      </c>
      <c r="R71">
        <v>179.47</v>
      </c>
      <c r="T71">
        <v>2286608.36</v>
      </c>
      <c r="V71">
        <v>2500061.9900000002</v>
      </c>
      <c r="W71">
        <v>8176</v>
      </c>
      <c r="X71">
        <v>940</v>
      </c>
      <c r="Y71">
        <v>775004.25</v>
      </c>
      <c r="Z71">
        <v>298558.18</v>
      </c>
      <c r="AB71">
        <v>50000</v>
      </c>
    </row>
    <row r="72" spans="1:28" x14ac:dyDescent="0.25">
      <c r="A72" t="s">
        <v>2407</v>
      </c>
      <c r="B72">
        <v>397877.71</v>
      </c>
      <c r="C72">
        <v>0</v>
      </c>
      <c r="D72">
        <v>424246.99</v>
      </c>
      <c r="E72">
        <v>539793.06999999995</v>
      </c>
      <c r="F72">
        <v>-224190.97</v>
      </c>
      <c r="G72">
        <v>-26000</v>
      </c>
      <c r="I72">
        <v>66745</v>
      </c>
      <c r="J72">
        <v>0</v>
      </c>
      <c r="N72">
        <v>-391322.15</v>
      </c>
      <c r="O72">
        <v>1684096.73</v>
      </c>
      <c r="P72">
        <v>451721.62</v>
      </c>
      <c r="R72">
        <v>1488.13</v>
      </c>
      <c r="T72">
        <v>453533.7</v>
      </c>
      <c r="V72">
        <v>743891.7</v>
      </c>
      <c r="W72">
        <v>1200</v>
      </c>
      <c r="Y72">
        <v>281684.21000000002</v>
      </c>
      <c r="Z72">
        <v>75760.320000000007</v>
      </c>
    </row>
    <row r="73" spans="1:28" x14ac:dyDescent="0.25">
      <c r="A73" t="s">
        <v>2408</v>
      </c>
      <c r="B73">
        <v>58545.919999999998</v>
      </c>
      <c r="C73">
        <v>0</v>
      </c>
      <c r="D73">
        <v>426719.52</v>
      </c>
      <c r="E73">
        <v>3331195.2</v>
      </c>
      <c r="F73">
        <v>6493395.9500000002</v>
      </c>
      <c r="I73">
        <v>28776.5</v>
      </c>
      <c r="J73">
        <v>199.45</v>
      </c>
      <c r="N73">
        <v>7393557.6900000004</v>
      </c>
      <c r="O73">
        <v>2812906.16</v>
      </c>
      <c r="P73">
        <v>785203.63</v>
      </c>
      <c r="R73">
        <v>285.51</v>
      </c>
      <c r="U73">
        <v>71300</v>
      </c>
      <c r="V73">
        <v>173058</v>
      </c>
      <c r="W73">
        <v>2000</v>
      </c>
      <c r="X73">
        <v>640</v>
      </c>
      <c r="Y73">
        <v>589425.75</v>
      </c>
      <c r="Z73">
        <v>17248.599999999999</v>
      </c>
    </row>
    <row r="74" spans="1:28" x14ac:dyDescent="0.25">
      <c r="A74" t="s">
        <v>2409</v>
      </c>
      <c r="B74">
        <v>315974.87</v>
      </c>
      <c r="C74">
        <v>0</v>
      </c>
      <c r="D74">
        <v>1312173.8500000001</v>
      </c>
      <c r="E74">
        <v>2116270.63</v>
      </c>
      <c r="F74">
        <v>349434.83</v>
      </c>
      <c r="I74">
        <v>363144</v>
      </c>
      <c r="J74">
        <v>18.5</v>
      </c>
      <c r="N74">
        <v>3044306.18</v>
      </c>
      <c r="O74">
        <v>1047464</v>
      </c>
      <c r="P74">
        <v>413653.55</v>
      </c>
      <c r="R74">
        <v>954.36</v>
      </c>
      <c r="T74">
        <v>1584996</v>
      </c>
      <c r="U74">
        <v>75600</v>
      </c>
      <c r="V74">
        <v>1866478</v>
      </c>
      <c r="Y74">
        <v>446151.54</v>
      </c>
      <c r="Z74">
        <v>123652.87</v>
      </c>
    </row>
    <row r="75" spans="1:28" x14ac:dyDescent="0.25">
      <c r="A75" t="s">
        <v>2410</v>
      </c>
      <c r="B75">
        <v>234196.79</v>
      </c>
      <c r="C75">
        <v>0</v>
      </c>
      <c r="D75">
        <v>18941.080000000002</v>
      </c>
      <c r="E75">
        <v>353485.42</v>
      </c>
      <c r="F75">
        <v>997453.69</v>
      </c>
      <c r="G75">
        <v>1980</v>
      </c>
      <c r="J75">
        <v>0</v>
      </c>
      <c r="L75">
        <v>1118004</v>
      </c>
      <c r="N75">
        <v>-260380.86</v>
      </c>
      <c r="O75">
        <v>1334838.29</v>
      </c>
      <c r="P75">
        <v>757802.64</v>
      </c>
      <c r="R75">
        <v>765.95</v>
      </c>
      <c r="V75">
        <v>182790</v>
      </c>
      <c r="Y75">
        <v>930195.04</v>
      </c>
      <c r="Z75">
        <v>235948</v>
      </c>
    </row>
    <row r="76" spans="1:28" x14ac:dyDescent="0.25">
      <c r="A76" t="s">
        <v>2411</v>
      </c>
      <c r="B76">
        <v>364177.06</v>
      </c>
      <c r="C76">
        <v>0</v>
      </c>
      <c r="D76">
        <v>5575.26</v>
      </c>
      <c r="E76">
        <v>1846104.81</v>
      </c>
      <c r="F76">
        <v>2036271</v>
      </c>
      <c r="G76">
        <v>0</v>
      </c>
      <c r="I76">
        <v>10220</v>
      </c>
      <c r="J76">
        <v>0</v>
      </c>
      <c r="L76">
        <v>119554</v>
      </c>
      <c r="M76">
        <v>2886108.02</v>
      </c>
      <c r="N76">
        <v>1461225.45</v>
      </c>
      <c r="P76">
        <v>962262.72</v>
      </c>
      <c r="R76">
        <v>1821.4</v>
      </c>
      <c r="U76">
        <v>91800</v>
      </c>
      <c r="V76">
        <v>622119</v>
      </c>
      <c r="W76">
        <v>586</v>
      </c>
      <c r="X76">
        <v>2808</v>
      </c>
      <c r="Y76">
        <v>654417.46</v>
      </c>
      <c r="Z76">
        <v>933</v>
      </c>
    </row>
    <row r="77" spans="1:28" x14ac:dyDescent="0.25">
      <c r="A77" t="s">
        <v>2412</v>
      </c>
      <c r="B77">
        <v>105113.29</v>
      </c>
      <c r="C77">
        <v>143401.65</v>
      </c>
      <c r="D77">
        <v>176591.01</v>
      </c>
      <c r="E77">
        <v>3742885.27</v>
      </c>
      <c r="F77">
        <v>729745.87</v>
      </c>
      <c r="H77">
        <v>-3900</v>
      </c>
      <c r="I77">
        <v>188726</v>
      </c>
      <c r="J77">
        <v>0</v>
      </c>
      <c r="L77">
        <v>370</v>
      </c>
      <c r="N77">
        <v>4367205.7300000004</v>
      </c>
      <c r="O77">
        <v>1047464</v>
      </c>
      <c r="P77">
        <v>1463514.47</v>
      </c>
      <c r="Q77">
        <v>26490</v>
      </c>
      <c r="R77">
        <v>1135.3</v>
      </c>
      <c r="V77">
        <v>273980</v>
      </c>
      <c r="W77">
        <v>3556</v>
      </c>
      <c r="X77">
        <v>2992</v>
      </c>
      <c r="Y77">
        <v>728297.22</v>
      </c>
      <c r="Z77">
        <v>622685.18999999994</v>
      </c>
      <c r="AB77">
        <v>561758</v>
      </c>
    </row>
    <row r="78" spans="1:28" x14ac:dyDescent="0.25">
      <c r="A78" t="s">
        <v>2413</v>
      </c>
      <c r="B78">
        <v>74122.58</v>
      </c>
      <c r="C78">
        <v>14800</v>
      </c>
      <c r="D78">
        <v>785829.42</v>
      </c>
      <c r="E78">
        <v>588466.23</v>
      </c>
      <c r="F78">
        <v>-129832.66</v>
      </c>
      <c r="I78">
        <v>30924</v>
      </c>
      <c r="J78">
        <v>2830.15</v>
      </c>
      <c r="N78">
        <v>-159953.42000000001</v>
      </c>
      <c r="O78">
        <v>1768225.65</v>
      </c>
      <c r="P78">
        <v>695153.4</v>
      </c>
      <c r="R78">
        <v>309.97000000000003</v>
      </c>
      <c r="V78">
        <v>236508</v>
      </c>
      <c r="W78">
        <v>440</v>
      </c>
      <c r="Y78">
        <v>345532.07</v>
      </c>
      <c r="Z78">
        <v>318289.40999999997</v>
      </c>
      <c r="AB78">
        <v>103334.7</v>
      </c>
    </row>
    <row r="79" spans="1:28" x14ac:dyDescent="0.25">
      <c r="A79" t="s">
        <v>2414</v>
      </c>
      <c r="B79">
        <v>2083850.19</v>
      </c>
      <c r="C79">
        <v>552440.98</v>
      </c>
      <c r="D79">
        <v>480877.9</v>
      </c>
      <c r="E79">
        <v>351113.8</v>
      </c>
      <c r="F79">
        <v>495870.7</v>
      </c>
      <c r="G79">
        <v>12990</v>
      </c>
      <c r="J79">
        <v>22146.880000000001</v>
      </c>
      <c r="L79">
        <v>1674532</v>
      </c>
      <c r="M79">
        <v>-631</v>
      </c>
      <c r="N79">
        <v>816612.43</v>
      </c>
      <c r="O79">
        <v>2439714</v>
      </c>
      <c r="P79">
        <v>3028211.73</v>
      </c>
      <c r="R79">
        <v>5843.27</v>
      </c>
      <c r="T79">
        <v>900300</v>
      </c>
      <c r="V79">
        <v>2378828</v>
      </c>
      <c r="W79">
        <v>11790</v>
      </c>
      <c r="X79">
        <v>15776</v>
      </c>
      <c r="Y79">
        <v>2414738.6</v>
      </c>
      <c r="Z79">
        <v>114433.14</v>
      </c>
    </row>
    <row r="80" spans="1:28" x14ac:dyDescent="0.25">
      <c r="A80" t="s">
        <v>2415</v>
      </c>
      <c r="B80">
        <v>786138.34</v>
      </c>
      <c r="C80">
        <v>64652.54</v>
      </c>
      <c r="D80">
        <v>511697.12</v>
      </c>
      <c r="E80">
        <v>271554.96999999997</v>
      </c>
      <c r="F80">
        <v>225754.39</v>
      </c>
      <c r="H80">
        <v>3276.71</v>
      </c>
      <c r="J80">
        <v>2148.5</v>
      </c>
      <c r="N80">
        <v>-414576.68</v>
      </c>
      <c r="O80">
        <v>3137825</v>
      </c>
      <c r="P80">
        <v>931452.95</v>
      </c>
      <c r="R80">
        <v>3059.29</v>
      </c>
      <c r="T80">
        <v>2317600</v>
      </c>
      <c r="U80">
        <v>36500</v>
      </c>
      <c r="V80">
        <v>2698834</v>
      </c>
      <c r="W80">
        <v>13980</v>
      </c>
      <c r="X80">
        <v>846</v>
      </c>
      <c r="Y80">
        <v>1333545.79</v>
      </c>
      <c r="Z80">
        <v>110282.62</v>
      </c>
    </row>
    <row r="81" spans="1:28" x14ac:dyDescent="0.25">
      <c r="A81" t="s">
        <v>2416</v>
      </c>
      <c r="B81">
        <v>638749.76</v>
      </c>
      <c r="C81">
        <v>11702</v>
      </c>
      <c r="D81">
        <v>276698.18</v>
      </c>
      <c r="E81">
        <v>4782427.12</v>
      </c>
      <c r="F81">
        <v>85175.14</v>
      </c>
      <c r="G81">
        <v>0</v>
      </c>
      <c r="H81">
        <v>59523.11</v>
      </c>
      <c r="J81">
        <v>12742.54</v>
      </c>
      <c r="K81">
        <v>60000</v>
      </c>
      <c r="N81">
        <v>3750730.39</v>
      </c>
      <c r="O81">
        <v>1687514</v>
      </c>
      <c r="P81">
        <v>1580015.06</v>
      </c>
      <c r="R81">
        <v>680.74</v>
      </c>
      <c r="T81">
        <v>1147400</v>
      </c>
      <c r="U81">
        <v>229000</v>
      </c>
      <c r="V81">
        <v>1872626.45</v>
      </c>
      <c r="W81">
        <v>12004</v>
      </c>
      <c r="Y81">
        <v>505614.02</v>
      </c>
      <c r="Z81">
        <v>342609.17</v>
      </c>
    </row>
    <row r="82" spans="1:28" x14ac:dyDescent="0.25">
      <c r="A82" t="s">
        <v>2417</v>
      </c>
      <c r="B82">
        <v>366565.51</v>
      </c>
      <c r="C82">
        <v>0</v>
      </c>
      <c r="D82">
        <v>28421.65</v>
      </c>
      <c r="E82">
        <v>135911.85</v>
      </c>
      <c r="F82">
        <v>109007.4</v>
      </c>
      <c r="G82">
        <v>0</v>
      </c>
      <c r="H82">
        <v>22700</v>
      </c>
      <c r="J82">
        <v>160.02000000000001</v>
      </c>
      <c r="L82">
        <v>109070</v>
      </c>
      <c r="N82">
        <v>-1497481.95</v>
      </c>
      <c r="O82">
        <v>2346487</v>
      </c>
      <c r="P82">
        <v>341151.3</v>
      </c>
      <c r="R82">
        <v>1339.43</v>
      </c>
      <c r="T82">
        <v>1495185.6</v>
      </c>
      <c r="U82">
        <v>40665</v>
      </c>
      <c r="V82">
        <v>1592385.6</v>
      </c>
      <c r="W82">
        <v>6740</v>
      </c>
      <c r="Y82">
        <v>508091.13</v>
      </c>
      <c r="Z82">
        <v>112153.26</v>
      </c>
    </row>
    <row r="83" spans="1:28" x14ac:dyDescent="0.25">
      <c r="A83" t="s">
        <v>2418</v>
      </c>
      <c r="B83">
        <v>510080.33</v>
      </c>
      <c r="C83">
        <v>8200</v>
      </c>
      <c r="D83">
        <v>68516.69</v>
      </c>
      <c r="E83">
        <v>473300.64</v>
      </c>
      <c r="F83">
        <v>663407.39</v>
      </c>
      <c r="G83">
        <v>0</v>
      </c>
      <c r="H83">
        <v>52037.25</v>
      </c>
      <c r="J83">
        <v>65.040000000000006</v>
      </c>
      <c r="L83">
        <v>62295</v>
      </c>
      <c r="N83">
        <v>196978.25</v>
      </c>
      <c r="O83">
        <v>2125037.4300000002</v>
      </c>
      <c r="P83">
        <v>810659.7</v>
      </c>
      <c r="R83">
        <v>2068.44</v>
      </c>
      <c r="T83">
        <v>1419686</v>
      </c>
      <c r="U83">
        <v>95160</v>
      </c>
      <c r="V83">
        <v>1774598</v>
      </c>
      <c r="W83">
        <v>3250</v>
      </c>
      <c r="X83">
        <v>6792</v>
      </c>
      <c r="Y83">
        <v>969597.16</v>
      </c>
      <c r="Z83">
        <v>286244.90000000002</v>
      </c>
    </row>
    <row r="84" spans="1:28" x14ac:dyDescent="0.25">
      <c r="A84" t="s">
        <v>2419</v>
      </c>
      <c r="B84">
        <v>495233.25</v>
      </c>
      <c r="C84">
        <v>30800</v>
      </c>
      <c r="D84">
        <v>68712</v>
      </c>
      <c r="E84">
        <v>3423063.82</v>
      </c>
      <c r="F84">
        <v>145281.76999999999</v>
      </c>
      <c r="H84">
        <v>116900</v>
      </c>
      <c r="I84">
        <v>21675</v>
      </c>
      <c r="J84">
        <v>863.88</v>
      </c>
      <c r="N84">
        <v>3405944.5</v>
      </c>
      <c r="O84">
        <v>1196485.3400000001</v>
      </c>
      <c r="P84">
        <v>525443.80000000005</v>
      </c>
      <c r="Q84">
        <v>126570</v>
      </c>
      <c r="R84">
        <v>1559.14</v>
      </c>
      <c r="T84">
        <v>1733495</v>
      </c>
      <c r="U84">
        <v>116900</v>
      </c>
      <c r="V84">
        <v>1933371</v>
      </c>
      <c r="W84">
        <v>10146</v>
      </c>
      <c r="X84">
        <v>10968</v>
      </c>
      <c r="Y84">
        <v>813462.17</v>
      </c>
      <c r="Z84">
        <v>314798.65000000002</v>
      </c>
    </row>
    <row r="85" spans="1:28" x14ac:dyDescent="0.25">
      <c r="A85" t="s">
        <v>2420</v>
      </c>
      <c r="B85">
        <v>27761.97</v>
      </c>
      <c r="C85">
        <v>0</v>
      </c>
      <c r="D85">
        <v>0</v>
      </c>
      <c r="E85">
        <v>131453.82999999999</v>
      </c>
      <c r="F85">
        <v>83667.53</v>
      </c>
      <c r="J85">
        <v>0</v>
      </c>
      <c r="L85">
        <v>77282</v>
      </c>
      <c r="N85">
        <v>-537626.52</v>
      </c>
      <c r="O85">
        <v>1169693.49</v>
      </c>
      <c r="P85">
        <v>350274.58</v>
      </c>
      <c r="R85">
        <v>745.41</v>
      </c>
      <c r="T85">
        <v>808152.4</v>
      </c>
      <c r="U85">
        <v>70615</v>
      </c>
      <c r="V85">
        <v>911652.4</v>
      </c>
      <c r="W85">
        <v>1160</v>
      </c>
      <c r="X85">
        <v>784</v>
      </c>
      <c r="Y85">
        <v>698135.99</v>
      </c>
      <c r="Z85">
        <v>84520.639999999999</v>
      </c>
    </row>
    <row r="86" spans="1:28" x14ac:dyDescent="0.25">
      <c r="A86" t="s">
        <v>2421</v>
      </c>
      <c r="B86">
        <v>853522.52</v>
      </c>
      <c r="C86">
        <v>54876.88</v>
      </c>
      <c r="D86">
        <v>45864.45</v>
      </c>
      <c r="E86">
        <v>1675506.8</v>
      </c>
      <c r="F86">
        <v>514117.41</v>
      </c>
      <c r="G86">
        <v>0</v>
      </c>
      <c r="H86">
        <v>68550</v>
      </c>
      <c r="I86">
        <v>301560.2</v>
      </c>
      <c r="J86">
        <v>5618.68</v>
      </c>
      <c r="N86">
        <v>2245501.63</v>
      </c>
      <c r="O86">
        <v>620039.24</v>
      </c>
      <c r="P86">
        <v>2314735.48</v>
      </c>
      <c r="R86">
        <v>3096.78</v>
      </c>
      <c r="S86">
        <v>1570</v>
      </c>
      <c r="T86">
        <v>2225235</v>
      </c>
      <c r="U86">
        <v>630157</v>
      </c>
      <c r="V86">
        <v>2682798</v>
      </c>
      <c r="W86">
        <v>14600</v>
      </c>
      <c r="X86">
        <v>17472</v>
      </c>
      <c r="Y86">
        <v>2129178.11</v>
      </c>
      <c r="Z86">
        <v>421920.84</v>
      </c>
      <c r="AA86">
        <v>7</v>
      </c>
      <c r="AB86">
        <v>6200</v>
      </c>
    </row>
    <row r="87" spans="1:28" x14ac:dyDescent="0.25">
      <c r="A87" t="s">
        <v>2422</v>
      </c>
      <c r="B87">
        <v>711532.29</v>
      </c>
      <c r="C87">
        <v>30400</v>
      </c>
      <c r="D87">
        <v>17645.189999999999</v>
      </c>
      <c r="E87">
        <v>8104034.5099999998</v>
      </c>
      <c r="F87">
        <v>272861.52</v>
      </c>
      <c r="G87">
        <v>0</v>
      </c>
      <c r="I87">
        <v>6256</v>
      </c>
      <c r="J87">
        <v>1500</v>
      </c>
      <c r="L87">
        <v>43700</v>
      </c>
      <c r="N87">
        <v>8674467.4299999997</v>
      </c>
      <c r="P87">
        <v>1502922.25</v>
      </c>
      <c r="Q87">
        <v>58194</v>
      </c>
      <c r="R87">
        <v>983.69</v>
      </c>
      <c r="S87">
        <v>485</v>
      </c>
      <c r="T87">
        <v>1131650.8</v>
      </c>
      <c r="U87">
        <v>179300</v>
      </c>
      <c r="V87">
        <v>1687375.71</v>
      </c>
      <c r="W87">
        <v>17631</v>
      </c>
      <c r="Y87">
        <v>620979.06999999995</v>
      </c>
      <c r="Z87">
        <v>131999.88</v>
      </c>
      <c r="AB87">
        <v>5000</v>
      </c>
    </row>
    <row r="88" spans="1:28" x14ac:dyDescent="0.25">
      <c r="A88" t="s">
        <v>2423</v>
      </c>
      <c r="B88">
        <v>356197.75</v>
      </c>
      <c r="C88">
        <v>5166.05</v>
      </c>
      <c r="D88">
        <v>15162.46</v>
      </c>
      <c r="E88">
        <v>214076.17</v>
      </c>
      <c r="F88">
        <v>480418.84</v>
      </c>
      <c r="G88">
        <v>0</v>
      </c>
      <c r="J88">
        <v>750</v>
      </c>
      <c r="L88">
        <v>49650</v>
      </c>
      <c r="N88">
        <v>1032297.97</v>
      </c>
      <c r="P88">
        <v>865580.57</v>
      </c>
      <c r="R88">
        <v>414.92</v>
      </c>
      <c r="T88">
        <v>833220</v>
      </c>
      <c r="U88">
        <v>128400</v>
      </c>
      <c r="V88">
        <v>1016434</v>
      </c>
      <c r="W88">
        <v>22270</v>
      </c>
      <c r="X88">
        <v>3464</v>
      </c>
      <c r="Y88">
        <v>610670.61</v>
      </c>
      <c r="Z88">
        <v>186453.58</v>
      </c>
    </row>
    <row r="89" spans="1:28" x14ac:dyDescent="0.25">
      <c r="A89" t="s">
        <v>2424</v>
      </c>
      <c r="B89">
        <v>1838448.48</v>
      </c>
      <c r="C89">
        <v>31678.78</v>
      </c>
      <c r="D89">
        <v>68531.8</v>
      </c>
      <c r="E89">
        <v>3159263.25</v>
      </c>
      <c r="F89">
        <v>1653414.11</v>
      </c>
      <c r="I89">
        <v>1346445.4</v>
      </c>
      <c r="J89">
        <v>69.180000000000007</v>
      </c>
      <c r="N89">
        <v>3798189.72</v>
      </c>
      <c r="O89">
        <v>1221990.08</v>
      </c>
      <c r="P89">
        <v>923346.24</v>
      </c>
      <c r="Q89">
        <v>261150</v>
      </c>
      <c r="R89">
        <v>1225.46</v>
      </c>
      <c r="S89">
        <v>280</v>
      </c>
      <c r="T89">
        <v>1547000</v>
      </c>
      <c r="U89">
        <v>667010</v>
      </c>
      <c r="V89">
        <v>1737861</v>
      </c>
      <c r="W89">
        <v>12652</v>
      </c>
      <c r="Y89">
        <v>1217512.96</v>
      </c>
      <c r="Z89">
        <v>37333.699999999997</v>
      </c>
      <c r="AA89">
        <v>10</v>
      </c>
      <c r="AB89">
        <v>10000</v>
      </c>
    </row>
    <row r="90" spans="1:28" x14ac:dyDescent="0.25">
      <c r="A90" t="s">
        <v>2425</v>
      </c>
      <c r="B90">
        <v>1052411.1000000001</v>
      </c>
      <c r="C90">
        <v>0</v>
      </c>
      <c r="D90">
        <v>114431.65</v>
      </c>
      <c r="E90">
        <v>83301.19</v>
      </c>
      <c r="F90">
        <v>180016.52</v>
      </c>
      <c r="H90">
        <v>53350</v>
      </c>
      <c r="I90">
        <v>90720</v>
      </c>
      <c r="J90">
        <v>0</v>
      </c>
      <c r="L90">
        <v>100692</v>
      </c>
      <c r="N90">
        <v>374237.18</v>
      </c>
      <c r="O90">
        <v>1247302.3600000001</v>
      </c>
      <c r="P90">
        <v>991553.8</v>
      </c>
      <c r="R90">
        <v>4669.49</v>
      </c>
      <c r="T90">
        <v>909000</v>
      </c>
      <c r="U90">
        <v>182400</v>
      </c>
      <c r="V90">
        <v>1249000</v>
      </c>
      <c r="Y90">
        <v>726060.96</v>
      </c>
      <c r="Z90">
        <v>547928.41</v>
      </c>
      <c r="AB90">
        <v>775</v>
      </c>
    </row>
    <row r="91" spans="1:28" x14ac:dyDescent="0.25">
      <c r="A91" t="s">
        <v>2426</v>
      </c>
      <c r="B91">
        <v>991946.91</v>
      </c>
      <c r="C91">
        <v>2553</v>
      </c>
      <c r="D91">
        <v>75333.179999999993</v>
      </c>
      <c r="E91">
        <v>168263.24</v>
      </c>
      <c r="F91">
        <v>257172.61</v>
      </c>
      <c r="G91">
        <v>0</v>
      </c>
      <c r="H91">
        <v>55601.53</v>
      </c>
      <c r="J91">
        <v>6340.4</v>
      </c>
      <c r="L91">
        <v>657217.69999999995</v>
      </c>
      <c r="N91">
        <v>-898883.57</v>
      </c>
      <c r="O91">
        <v>1693308.65</v>
      </c>
      <c r="P91">
        <v>899042.26</v>
      </c>
      <c r="R91">
        <v>2168.5700000000002</v>
      </c>
      <c r="S91">
        <v>1381</v>
      </c>
      <c r="T91">
        <v>1816869.3</v>
      </c>
      <c r="V91">
        <v>1966869.3</v>
      </c>
      <c r="W91">
        <v>6964</v>
      </c>
      <c r="X91">
        <v>2008</v>
      </c>
      <c r="Y91">
        <v>638222.59</v>
      </c>
      <c r="Z91">
        <v>97905.01</v>
      </c>
      <c r="AB91">
        <v>25808</v>
      </c>
    </row>
    <row r="92" spans="1:28" x14ac:dyDescent="0.25">
      <c r="A92" t="s">
        <v>2427</v>
      </c>
      <c r="B92">
        <v>762311.8</v>
      </c>
      <c r="C92">
        <v>0</v>
      </c>
      <c r="D92">
        <v>127907.32</v>
      </c>
      <c r="E92">
        <v>940922.05</v>
      </c>
      <c r="F92">
        <v>141799.26999999999</v>
      </c>
      <c r="G92">
        <v>0</v>
      </c>
      <c r="H92">
        <v>35432</v>
      </c>
      <c r="I92">
        <v>69600</v>
      </c>
      <c r="J92">
        <v>4209</v>
      </c>
      <c r="L92">
        <v>420946</v>
      </c>
      <c r="N92">
        <v>1037008.24</v>
      </c>
      <c r="O92">
        <v>345503.07</v>
      </c>
      <c r="P92">
        <v>732578.36</v>
      </c>
      <c r="R92">
        <v>1307.45</v>
      </c>
      <c r="S92">
        <v>125</v>
      </c>
      <c r="T92">
        <v>606240.80000000005</v>
      </c>
      <c r="V92">
        <v>830230.8</v>
      </c>
      <c r="X92">
        <v>1136</v>
      </c>
      <c r="Y92">
        <v>378538.16</v>
      </c>
      <c r="Z92">
        <v>70104.52</v>
      </c>
    </row>
    <row r="93" spans="1:28" x14ac:dyDescent="0.25">
      <c r="A93" t="s">
        <v>2428</v>
      </c>
      <c r="B93">
        <v>1050765.1399999999</v>
      </c>
      <c r="C93">
        <v>0</v>
      </c>
      <c r="D93">
        <v>113919.16</v>
      </c>
      <c r="E93">
        <v>27898.41</v>
      </c>
      <c r="F93">
        <v>53186.58</v>
      </c>
      <c r="H93">
        <v>49264.3</v>
      </c>
      <c r="I93">
        <v>169409</v>
      </c>
      <c r="J93">
        <v>0</v>
      </c>
      <c r="L93">
        <v>445054</v>
      </c>
      <c r="N93">
        <v>-1872313.29</v>
      </c>
      <c r="O93">
        <v>2439641.09</v>
      </c>
      <c r="P93">
        <v>531559.52</v>
      </c>
      <c r="Q93">
        <v>51496</v>
      </c>
      <c r="R93">
        <v>2250.12</v>
      </c>
      <c r="S93">
        <v>1170</v>
      </c>
      <c r="T93">
        <v>1012000</v>
      </c>
      <c r="U93">
        <v>110400</v>
      </c>
      <c r="V93">
        <v>1179400</v>
      </c>
      <c r="W93">
        <v>560</v>
      </c>
      <c r="X93">
        <v>544</v>
      </c>
      <c r="Y93">
        <v>453792.55</v>
      </c>
      <c r="Z93">
        <v>59764.9</v>
      </c>
      <c r="AB93">
        <v>100</v>
      </c>
    </row>
    <row r="94" spans="1:28" x14ac:dyDescent="0.25">
      <c r="A94" t="s">
        <v>2429</v>
      </c>
      <c r="B94">
        <v>685329.48</v>
      </c>
      <c r="C94">
        <v>0</v>
      </c>
      <c r="D94">
        <v>75383.14</v>
      </c>
      <c r="E94">
        <v>355984.86</v>
      </c>
      <c r="F94">
        <v>102985.45</v>
      </c>
      <c r="H94">
        <v>45800</v>
      </c>
      <c r="J94">
        <v>0</v>
      </c>
      <c r="L94">
        <v>389284</v>
      </c>
      <c r="N94">
        <v>-2202637.84</v>
      </c>
      <c r="O94">
        <v>3118920.11</v>
      </c>
      <c r="P94">
        <v>839509.97</v>
      </c>
      <c r="Q94">
        <v>173924</v>
      </c>
      <c r="R94">
        <v>1401</v>
      </c>
      <c r="S94">
        <v>910</v>
      </c>
      <c r="T94">
        <v>698754.2</v>
      </c>
      <c r="V94">
        <v>1008804.2</v>
      </c>
      <c r="W94">
        <v>33300</v>
      </c>
      <c r="X94">
        <v>4308</v>
      </c>
      <c r="Y94">
        <v>485164.68</v>
      </c>
      <c r="Z94">
        <v>312733.13</v>
      </c>
      <c r="AB94">
        <v>1872.5</v>
      </c>
    </row>
    <row r="95" spans="1:28" x14ac:dyDescent="0.25">
      <c r="A95" t="s">
        <v>2430</v>
      </c>
      <c r="B95">
        <v>589653.39</v>
      </c>
      <c r="C95">
        <v>9456</v>
      </c>
      <c r="D95">
        <v>8307.57</v>
      </c>
      <c r="E95">
        <v>849956.09</v>
      </c>
      <c r="F95">
        <v>68663.34</v>
      </c>
      <c r="G95">
        <v>0</v>
      </c>
      <c r="H95">
        <v>37212.47</v>
      </c>
      <c r="I95">
        <v>503205</v>
      </c>
      <c r="J95">
        <v>3160.17</v>
      </c>
      <c r="L95">
        <v>131099</v>
      </c>
      <c r="N95">
        <v>-1758475.35</v>
      </c>
      <c r="O95">
        <v>2656385</v>
      </c>
      <c r="P95">
        <v>1066047.42</v>
      </c>
      <c r="R95">
        <v>474.62</v>
      </c>
      <c r="T95">
        <v>607052.4</v>
      </c>
      <c r="U95">
        <v>175032.56</v>
      </c>
      <c r="V95">
        <v>1145734.3999999999</v>
      </c>
      <c r="W95">
        <v>3264</v>
      </c>
      <c r="Y95">
        <v>549418.19999999995</v>
      </c>
      <c r="Z95">
        <v>196740.3</v>
      </c>
    </row>
    <row r="96" spans="1:28" x14ac:dyDescent="0.25">
      <c r="A96" t="s">
        <v>2431</v>
      </c>
      <c r="B96">
        <v>611431.13</v>
      </c>
      <c r="C96">
        <v>0</v>
      </c>
      <c r="D96">
        <v>12030.88</v>
      </c>
      <c r="E96">
        <v>271658.28000000003</v>
      </c>
      <c r="F96">
        <v>22215.16</v>
      </c>
      <c r="G96">
        <v>0</v>
      </c>
      <c r="H96">
        <v>19250</v>
      </c>
      <c r="I96">
        <v>205099</v>
      </c>
      <c r="J96">
        <v>157.08000000000001</v>
      </c>
      <c r="L96">
        <v>166744</v>
      </c>
      <c r="N96">
        <v>-2380024.58</v>
      </c>
      <c r="O96">
        <v>2668500</v>
      </c>
      <c r="P96">
        <v>609882.37</v>
      </c>
      <c r="R96">
        <v>265.61</v>
      </c>
      <c r="T96">
        <v>1099724.5</v>
      </c>
      <c r="U96">
        <v>195832.62</v>
      </c>
      <c r="V96">
        <v>1193479.5</v>
      </c>
      <c r="W96">
        <v>1888</v>
      </c>
      <c r="Y96">
        <v>423577.82</v>
      </c>
      <c r="Z96">
        <v>49149.83</v>
      </c>
    </row>
    <row r="97" spans="1:26" x14ac:dyDescent="0.25">
      <c r="A97" t="s">
        <v>2432</v>
      </c>
      <c r="B97">
        <v>1568225.46</v>
      </c>
      <c r="C97">
        <v>0</v>
      </c>
      <c r="D97">
        <v>92930.61</v>
      </c>
      <c r="E97">
        <v>2548459.2999999998</v>
      </c>
      <c r="F97">
        <v>178668.26</v>
      </c>
      <c r="G97">
        <v>0</v>
      </c>
      <c r="H97">
        <v>60252.31</v>
      </c>
      <c r="I97">
        <v>37021.949999999997</v>
      </c>
      <c r="J97">
        <v>1848.86</v>
      </c>
      <c r="L97">
        <v>1273398.46</v>
      </c>
      <c r="N97">
        <v>-6353487.4100000001</v>
      </c>
      <c r="O97">
        <v>9526566.6699999999</v>
      </c>
      <c r="P97">
        <v>1556404.17</v>
      </c>
      <c r="Q97">
        <v>574310</v>
      </c>
      <c r="R97">
        <v>3023.09</v>
      </c>
      <c r="T97">
        <v>2053651.3</v>
      </c>
      <c r="U97">
        <v>397436.45</v>
      </c>
      <c r="V97">
        <v>2868077.44</v>
      </c>
      <c r="W97">
        <v>48771.79</v>
      </c>
      <c r="X97">
        <v>1320</v>
      </c>
      <c r="Y97">
        <v>1437503.66</v>
      </c>
      <c r="Z97">
        <v>386469.33</v>
      </c>
    </row>
    <row r="98" spans="1:26" x14ac:dyDescent="0.25">
      <c r="A98" t="s">
        <v>2433</v>
      </c>
      <c r="B98">
        <v>1003972.94</v>
      </c>
      <c r="C98">
        <v>0</v>
      </c>
      <c r="D98">
        <v>0</v>
      </c>
      <c r="E98">
        <v>282031.65999999997</v>
      </c>
      <c r="F98">
        <v>63062.5</v>
      </c>
      <c r="G98">
        <v>0</v>
      </c>
      <c r="H98">
        <v>45219.44</v>
      </c>
      <c r="I98">
        <v>4450</v>
      </c>
      <c r="J98">
        <v>607.29</v>
      </c>
      <c r="L98">
        <v>189220</v>
      </c>
      <c r="N98">
        <v>-1575328.59</v>
      </c>
      <c r="O98">
        <v>2647000</v>
      </c>
      <c r="P98">
        <v>699210.16</v>
      </c>
      <c r="R98">
        <v>1903.14</v>
      </c>
      <c r="T98">
        <v>1066592</v>
      </c>
      <c r="U98">
        <v>114982.42</v>
      </c>
      <c r="V98">
        <v>1308374</v>
      </c>
      <c r="W98">
        <v>12484</v>
      </c>
      <c r="X98">
        <v>4216</v>
      </c>
      <c r="Y98">
        <v>481082.17</v>
      </c>
      <c r="Z98">
        <v>38632.589999999997</v>
      </c>
    </row>
    <row r="99" spans="1:26" x14ac:dyDescent="0.25">
      <c r="A99" t="s">
        <v>2434</v>
      </c>
      <c r="B99">
        <v>1008096.07</v>
      </c>
      <c r="C99">
        <v>0</v>
      </c>
      <c r="D99">
        <v>0</v>
      </c>
      <c r="E99">
        <v>80910.98</v>
      </c>
      <c r="F99">
        <v>93302.44</v>
      </c>
      <c r="G99">
        <v>0</v>
      </c>
      <c r="H99">
        <v>18305.63</v>
      </c>
      <c r="I99">
        <v>5500</v>
      </c>
      <c r="J99">
        <v>1372.06</v>
      </c>
      <c r="L99">
        <v>657216</v>
      </c>
      <c r="N99">
        <v>-1432886.66</v>
      </c>
      <c r="O99">
        <v>1913700</v>
      </c>
      <c r="P99">
        <v>894091.74</v>
      </c>
      <c r="R99">
        <v>3103.27</v>
      </c>
      <c r="T99">
        <v>830181</v>
      </c>
      <c r="U99">
        <v>12855</v>
      </c>
      <c r="V99">
        <v>1066588</v>
      </c>
      <c r="W99">
        <v>13576</v>
      </c>
      <c r="Y99">
        <v>621990.98</v>
      </c>
      <c r="Z99">
        <v>18973.57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tabColor rgb="FF00B050"/>
  </sheetPr>
  <dimension ref="A1:AL188"/>
  <sheetViews>
    <sheetView zoomScale="94" zoomScaleNormal="94" workbookViewId="0">
      <selection activeCell="AK4" sqref="AK4"/>
    </sheetView>
  </sheetViews>
  <sheetFormatPr defaultColWidth="9" defaultRowHeight="13.8" x14ac:dyDescent="0.25"/>
  <cols>
    <col min="1" max="1" width="6.5" style="35" customWidth="1"/>
    <col min="2" max="2" width="13.09765625" style="35" bestFit="1" customWidth="1"/>
    <col min="3" max="3" width="6.5" style="42" customWidth="1"/>
    <col min="4" max="4" width="26.59765625" style="42" customWidth="1"/>
    <col min="5" max="5" width="43.296875" bestFit="1" customWidth="1"/>
    <col min="6" max="25" width="8.796875"/>
    <col min="33" max="33" width="16.3984375" style="123" customWidth="1"/>
    <col min="34" max="34" width="15.8984375" style="144" bestFit="1" customWidth="1"/>
    <col min="35" max="35" width="17.3984375" style="138" bestFit="1" customWidth="1"/>
    <col min="36" max="36" width="17.59765625" style="140" bestFit="1" customWidth="1"/>
    <col min="37" max="37" width="19.09765625" style="141" bestFit="1" customWidth="1"/>
    <col min="38" max="38" width="14.59765625" style="145" bestFit="1" customWidth="1"/>
    <col min="39" max="16384" width="9" style="44"/>
  </cols>
  <sheetData>
    <row r="1" spans="1:38" x14ac:dyDescent="0.25">
      <c r="A1" s="106"/>
      <c r="B1" s="106"/>
      <c r="E1" t="s">
        <v>2054</v>
      </c>
      <c r="F1" t="s">
        <v>2055</v>
      </c>
      <c r="G1" t="s">
        <v>2056</v>
      </c>
      <c r="H1" t="s">
        <v>2057</v>
      </c>
      <c r="I1" t="s">
        <v>2058</v>
      </c>
      <c r="J1" t="s">
        <v>2059</v>
      </c>
      <c r="K1" t="s">
        <v>2061</v>
      </c>
      <c r="L1" t="s">
        <v>2062</v>
      </c>
      <c r="M1" t="s">
        <v>2064</v>
      </c>
      <c r="N1" t="s">
        <v>2065</v>
      </c>
      <c r="O1" t="s">
        <v>2121</v>
      </c>
      <c r="P1" t="s">
        <v>2066</v>
      </c>
      <c r="Q1" t="s">
        <v>2122</v>
      </c>
      <c r="R1" t="s">
        <v>2067</v>
      </c>
      <c r="S1" t="s">
        <v>2068</v>
      </c>
      <c r="T1" t="s">
        <v>2070</v>
      </c>
      <c r="U1" t="s">
        <v>2071</v>
      </c>
      <c r="V1" t="s">
        <v>2072</v>
      </c>
      <c r="W1" t="s">
        <v>2124</v>
      </c>
      <c r="X1" t="s">
        <v>2073</v>
      </c>
      <c r="Y1" t="s">
        <v>2074</v>
      </c>
      <c r="Z1" t="s">
        <v>2075</v>
      </c>
      <c r="AA1" t="s">
        <v>2076</v>
      </c>
      <c r="AB1" t="s">
        <v>2077</v>
      </c>
      <c r="AC1" t="s">
        <v>2078</v>
      </c>
      <c r="AD1" t="s">
        <v>2079</v>
      </c>
      <c r="AE1" t="s">
        <v>2125</v>
      </c>
      <c r="AF1" t="s">
        <v>2082</v>
      </c>
      <c r="AG1" s="123" t="s">
        <v>0</v>
      </c>
      <c r="AH1" s="124" t="s">
        <v>1</v>
      </c>
      <c r="AI1" s="138" t="s">
        <v>2</v>
      </c>
      <c r="AJ1" s="139" t="s">
        <v>3</v>
      </c>
      <c r="AK1" s="126" t="s">
        <v>4</v>
      </c>
      <c r="AL1" s="128" t="s">
        <v>5</v>
      </c>
    </row>
    <row r="2" spans="1:38" ht="25.8" customHeight="1" x14ac:dyDescent="0.25">
      <c r="A2" s="106"/>
      <c r="B2" s="106"/>
      <c r="C2" s="42" t="s">
        <v>578</v>
      </c>
      <c r="E2" t="s">
        <v>2084</v>
      </c>
      <c r="F2" t="s">
        <v>2085</v>
      </c>
      <c r="G2" t="s">
        <v>2086</v>
      </c>
      <c r="H2" t="s">
        <v>2087</v>
      </c>
      <c r="I2" t="s">
        <v>2088</v>
      </c>
      <c r="J2" t="s">
        <v>2089</v>
      </c>
      <c r="K2" t="s">
        <v>2091</v>
      </c>
      <c r="L2" t="s">
        <v>2092</v>
      </c>
      <c r="M2" t="s">
        <v>2094</v>
      </c>
      <c r="N2" t="s">
        <v>2095</v>
      </c>
      <c r="O2" t="s">
        <v>2128</v>
      </c>
      <c r="P2" t="s">
        <v>2096</v>
      </c>
      <c r="Q2" t="s">
        <v>2129</v>
      </c>
      <c r="R2" t="s">
        <v>2097</v>
      </c>
      <c r="S2" t="s">
        <v>2098</v>
      </c>
      <c r="T2" t="s">
        <v>2100</v>
      </c>
      <c r="U2" t="s">
        <v>2101</v>
      </c>
      <c r="V2" t="s">
        <v>2102</v>
      </c>
      <c r="W2" t="s">
        <v>2131</v>
      </c>
      <c r="X2" t="s">
        <v>2103</v>
      </c>
      <c r="Y2" t="s">
        <v>2104</v>
      </c>
      <c r="Z2" t="s">
        <v>2105</v>
      </c>
      <c r="AA2" t="s">
        <v>2106</v>
      </c>
      <c r="AB2" t="s">
        <v>2107</v>
      </c>
      <c r="AC2" t="s">
        <v>2108</v>
      </c>
      <c r="AD2" t="s">
        <v>2109</v>
      </c>
      <c r="AE2" t="s">
        <v>2132</v>
      </c>
      <c r="AF2" t="s">
        <v>2112</v>
      </c>
      <c r="AH2" s="124"/>
      <c r="AL2" s="125"/>
    </row>
    <row r="3" spans="1:38" ht="31.8" customHeight="1" thickBot="1" x14ac:dyDescent="0.3">
      <c r="A3" s="106"/>
      <c r="B3" s="106"/>
      <c r="E3" t="s">
        <v>2114</v>
      </c>
      <c r="F3">
        <v>81248636.040000007</v>
      </c>
      <c r="G3">
        <v>6860050.5999999996</v>
      </c>
      <c r="H3">
        <v>13775472.43</v>
      </c>
      <c r="I3">
        <v>73958873.450000003</v>
      </c>
      <c r="J3">
        <v>23744370.050000001</v>
      </c>
      <c r="K3">
        <v>983079.64</v>
      </c>
      <c r="L3">
        <v>2097305.89</v>
      </c>
      <c r="M3">
        <v>7468484.4000000004</v>
      </c>
      <c r="N3">
        <v>276445.37</v>
      </c>
      <c r="O3">
        <v>60000</v>
      </c>
      <c r="P3">
        <v>18060584.399999999</v>
      </c>
      <c r="Q3">
        <v>3862875.83</v>
      </c>
      <c r="R3">
        <v>30444347.170000002</v>
      </c>
      <c r="S3">
        <v>144447352.61000001</v>
      </c>
      <c r="T3">
        <v>106618354.59999999</v>
      </c>
      <c r="U3">
        <v>4717010.3899999997</v>
      </c>
      <c r="V3">
        <v>220934.96</v>
      </c>
      <c r="W3">
        <v>15828</v>
      </c>
      <c r="X3">
        <v>121178289.84</v>
      </c>
      <c r="Y3">
        <v>14590487.35</v>
      </c>
      <c r="Z3">
        <v>153580973.75</v>
      </c>
      <c r="AA3">
        <v>1044878.71</v>
      </c>
      <c r="AB3">
        <v>455434.61</v>
      </c>
      <c r="AC3">
        <v>81362762.5</v>
      </c>
      <c r="AD3">
        <v>16570704.23</v>
      </c>
      <c r="AE3">
        <v>17</v>
      </c>
      <c r="AF3">
        <v>2439207.08</v>
      </c>
      <c r="AG3" s="123">
        <f t="shared" ref="AG3:AL3" si="0">SUM(AG4:AG66)</f>
        <v>70473593.689999998</v>
      </c>
      <c r="AH3" s="124">
        <f t="shared" si="0"/>
        <v>5162708.950000002</v>
      </c>
      <c r="AI3" s="138">
        <f t="shared" si="0"/>
        <v>65310884.739999987</v>
      </c>
      <c r="AJ3" s="140">
        <f t="shared" si="0"/>
        <v>171344356.83999994</v>
      </c>
      <c r="AK3" s="141">
        <f t="shared" si="0"/>
        <v>172677769.63000005</v>
      </c>
      <c r="AL3" s="125">
        <f t="shared" si="0"/>
        <v>-1333412.79</v>
      </c>
    </row>
    <row r="4" spans="1:38" ht="14.4" thickBot="1" x14ac:dyDescent="0.3">
      <c r="A4" s="35" t="s">
        <v>304</v>
      </c>
      <c r="B4" s="35" t="s">
        <v>306</v>
      </c>
      <c r="C4" s="50">
        <v>6411</v>
      </c>
      <c r="D4" s="51" t="s">
        <v>482</v>
      </c>
      <c r="E4" t="s">
        <v>2339</v>
      </c>
      <c r="F4">
        <v>4403958.99</v>
      </c>
      <c r="G4">
        <v>110675</v>
      </c>
      <c r="H4">
        <v>74437.55</v>
      </c>
      <c r="I4">
        <v>1921622.78</v>
      </c>
      <c r="J4">
        <v>322137.88</v>
      </c>
      <c r="K4">
        <v>0</v>
      </c>
      <c r="M4">
        <v>321196</v>
      </c>
      <c r="N4">
        <v>3744.88</v>
      </c>
      <c r="R4">
        <v>5180653.07</v>
      </c>
      <c r="S4">
        <v>1723269</v>
      </c>
      <c r="T4">
        <v>1464473.38</v>
      </c>
      <c r="U4">
        <v>37400</v>
      </c>
      <c r="V4">
        <v>10443.57</v>
      </c>
      <c r="X4">
        <v>3518960.3</v>
      </c>
      <c r="Y4">
        <v>209300</v>
      </c>
      <c r="Z4">
        <v>4271348.3</v>
      </c>
      <c r="AA4">
        <v>54670</v>
      </c>
      <c r="AB4">
        <v>37940</v>
      </c>
      <c r="AC4">
        <v>998482.34</v>
      </c>
      <c r="AD4">
        <v>274167.36</v>
      </c>
      <c r="AG4" s="123">
        <f>SUM(F4:H4)</f>
        <v>4589071.54</v>
      </c>
      <c r="AH4" s="181">
        <f>SUM(K4:O4)</f>
        <v>324940.88</v>
      </c>
      <c r="AI4" s="142">
        <f>AG4-AH4</f>
        <v>4264130.66</v>
      </c>
      <c r="AJ4" s="182">
        <f>SUM(T4:Y4)</f>
        <v>5240577.25</v>
      </c>
      <c r="AK4" s="183">
        <f>SUM(Z4:AF4)</f>
        <v>5636608</v>
      </c>
      <c r="AL4" s="125">
        <f>AJ4-AK4</f>
        <v>-396030.75</v>
      </c>
    </row>
    <row r="5" spans="1:38" ht="14.4" thickBot="1" x14ac:dyDescent="0.3">
      <c r="A5" s="35" t="s">
        <v>304</v>
      </c>
      <c r="B5" s="35" t="s">
        <v>306</v>
      </c>
      <c r="C5" s="50">
        <v>2059</v>
      </c>
      <c r="D5" s="51" t="s">
        <v>483</v>
      </c>
      <c r="E5" t="s">
        <v>2340</v>
      </c>
      <c r="F5">
        <v>335460.25</v>
      </c>
      <c r="G5">
        <v>21859.59</v>
      </c>
      <c r="H5">
        <v>202719.4</v>
      </c>
      <c r="I5">
        <v>493449.78</v>
      </c>
      <c r="J5">
        <v>86273.600000000006</v>
      </c>
      <c r="K5">
        <v>0</v>
      </c>
      <c r="N5">
        <v>0</v>
      </c>
      <c r="P5">
        <v>120835</v>
      </c>
      <c r="R5">
        <v>-711828.37</v>
      </c>
      <c r="S5">
        <v>1740746.12</v>
      </c>
      <c r="T5">
        <v>761717.99</v>
      </c>
      <c r="V5">
        <v>663.2</v>
      </c>
      <c r="X5">
        <v>1365929.5</v>
      </c>
      <c r="Y5">
        <v>142530</v>
      </c>
      <c r="Z5">
        <v>1500301.5</v>
      </c>
      <c r="AA5">
        <v>1200</v>
      </c>
      <c r="AC5">
        <v>699844.87</v>
      </c>
      <c r="AD5">
        <v>79484.45</v>
      </c>
      <c r="AG5" s="123">
        <f t="shared" ref="AG5:AG68" si="1">SUM(F5:H5)</f>
        <v>560039.24</v>
      </c>
      <c r="AH5" s="181">
        <f t="shared" ref="AH5:AH68" si="2">SUM(K5:O5)</f>
        <v>0</v>
      </c>
      <c r="AI5" s="142">
        <f t="shared" ref="AI5:AI68" si="3">AG5-AH5</f>
        <v>560039.24</v>
      </c>
      <c r="AJ5" s="182">
        <f t="shared" ref="AJ5:AJ68" si="4">SUM(T5:Y5)</f>
        <v>2270840.69</v>
      </c>
      <c r="AK5" s="183">
        <f t="shared" ref="AK5:AK68" si="5">SUM(Z5:AF5)</f>
        <v>2280830.8200000003</v>
      </c>
      <c r="AL5" s="125">
        <f t="shared" ref="AL5:AL52" si="6">AJ5-AK5</f>
        <v>-9990.1300000003539</v>
      </c>
    </row>
    <row r="6" spans="1:38" ht="14.4" thickBot="1" x14ac:dyDescent="0.3">
      <c r="A6" s="35" t="s">
        <v>304</v>
      </c>
      <c r="B6" s="35" t="s">
        <v>306</v>
      </c>
      <c r="C6" s="50">
        <v>6691</v>
      </c>
      <c r="D6" s="51" t="s">
        <v>484</v>
      </c>
      <c r="E6" t="s">
        <v>2341</v>
      </c>
      <c r="F6">
        <v>2139835.2599999998</v>
      </c>
      <c r="G6">
        <v>20770.46</v>
      </c>
      <c r="H6">
        <v>101495.73</v>
      </c>
      <c r="I6">
        <v>368902.91</v>
      </c>
      <c r="J6">
        <v>398266.92</v>
      </c>
      <c r="K6">
        <v>0</v>
      </c>
      <c r="L6">
        <v>6737.76</v>
      </c>
      <c r="M6">
        <v>292383</v>
      </c>
      <c r="N6">
        <v>2847.68</v>
      </c>
      <c r="R6">
        <v>1420769.83</v>
      </c>
      <c r="S6">
        <v>2169071.4500000002</v>
      </c>
      <c r="T6">
        <v>2404393.2400000002</v>
      </c>
      <c r="U6">
        <v>62690</v>
      </c>
      <c r="V6">
        <v>5586.22</v>
      </c>
      <c r="X6">
        <v>2966056.32</v>
      </c>
      <c r="Y6">
        <v>308350</v>
      </c>
      <c r="Z6">
        <v>4124771.32</v>
      </c>
      <c r="AA6">
        <v>26680</v>
      </c>
      <c r="AB6">
        <v>1624</v>
      </c>
      <c r="AC6">
        <v>1692270.21</v>
      </c>
      <c r="AD6">
        <v>102287.67</v>
      </c>
      <c r="AF6">
        <v>661981.02</v>
      </c>
      <c r="AG6" s="123">
        <f t="shared" si="1"/>
        <v>2262101.4499999997</v>
      </c>
      <c r="AH6" s="181">
        <f t="shared" si="2"/>
        <v>301968.44</v>
      </c>
      <c r="AI6" s="142">
        <f t="shared" si="3"/>
        <v>1960133.0099999998</v>
      </c>
      <c r="AJ6" s="182">
        <f t="shared" si="4"/>
        <v>5747075.7800000003</v>
      </c>
      <c r="AK6" s="183">
        <f t="shared" si="5"/>
        <v>6609614.2199999988</v>
      </c>
      <c r="AL6" s="125">
        <f t="shared" si="6"/>
        <v>-862538.43999999855</v>
      </c>
    </row>
    <row r="7" spans="1:38" ht="14.4" thickBot="1" x14ac:dyDescent="0.3">
      <c r="A7" s="35" t="s">
        <v>304</v>
      </c>
      <c r="B7" s="35" t="s">
        <v>306</v>
      </c>
      <c r="C7" s="50">
        <v>3434</v>
      </c>
      <c r="D7" s="51" t="s">
        <v>485</v>
      </c>
      <c r="E7" t="s">
        <v>2342</v>
      </c>
      <c r="F7">
        <v>789004.68</v>
      </c>
      <c r="G7">
        <v>16908</v>
      </c>
      <c r="H7">
        <v>107183.42</v>
      </c>
      <c r="I7">
        <v>238158.27</v>
      </c>
      <c r="J7">
        <v>200082</v>
      </c>
      <c r="K7">
        <v>0</v>
      </c>
      <c r="M7">
        <v>50940</v>
      </c>
      <c r="N7">
        <v>145.94999999999999</v>
      </c>
      <c r="P7">
        <v>15097</v>
      </c>
      <c r="R7">
        <v>880530.93</v>
      </c>
      <c r="S7">
        <v>235221.96</v>
      </c>
      <c r="T7">
        <v>916545.11</v>
      </c>
      <c r="U7">
        <v>456380</v>
      </c>
      <c r="V7">
        <v>2491.63</v>
      </c>
      <c r="X7">
        <v>2547947.5</v>
      </c>
      <c r="Y7">
        <v>495595.7</v>
      </c>
      <c r="Z7">
        <v>2871546.5</v>
      </c>
      <c r="AA7">
        <v>2400</v>
      </c>
      <c r="AB7">
        <v>10140</v>
      </c>
      <c r="AC7">
        <v>1307814.69</v>
      </c>
      <c r="AD7">
        <v>55758.22</v>
      </c>
      <c r="AF7">
        <v>1900</v>
      </c>
      <c r="AG7" s="123">
        <f t="shared" si="1"/>
        <v>913096.10000000009</v>
      </c>
      <c r="AH7" s="181">
        <f t="shared" si="2"/>
        <v>51085.95</v>
      </c>
      <c r="AI7" s="142">
        <f t="shared" si="3"/>
        <v>862010.15000000014</v>
      </c>
      <c r="AJ7" s="182">
        <f t="shared" si="4"/>
        <v>4418959.9399999995</v>
      </c>
      <c r="AK7" s="183">
        <f t="shared" si="5"/>
        <v>4249559.41</v>
      </c>
      <c r="AL7" s="125">
        <f t="shared" si="6"/>
        <v>169400.52999999933</v>
      </c>
    </row>
    <row r="8" spans="1:38" ht="14.4" thickBot="1" x14ac:dyDescent="0.3">
      <c r="A8" s="35" t="s">
        <v>304</v>
      </c>
      <c r="B8" s="35" t="s">
        <v>306</v>
      </c>
      <c r="C8" s="50">
        <v>3172</v>
      </c>
      <c r="D8" s="51" t="s">
        <v>486</v>
      </c>
      <c r="E8" t="s">
        <v>2343</v>
      </c>
      <c r="F8">
        <v>1470894.26</v>
      </c>
      <c r="G8">
        <v>156383.04999999999</v>
      </c>
      <c r="H8">
        <v>811701.24</v>
      </c>
      <c r="I8">
        <v>426016.62</v>
      </c>
      <c r="J8">
        <v>242351.58</v>
      </c>
      <c r="K8">
        <v>990.66</v>
      </c>
      <c r="L8">
        <v>25049.59</v>
      </c>
      <c r="M8">
        <v>413135</v>
      </c>
      <c r="N8">
        <v>9112.42</v>
      </c>
      <c r="P8">
        <v>580800</v>
      </c>
      <c r="Q8">
        <v>-235297.35</v>
      </c>
      <c r="S8">
        <v>1649277.25</v>
      </c>
      <c r="T8">
        <v>1758734.86</v>
      </c>
      <c r="X8">
        <v>1564479.21</v>
      </c>
      <c r="Y8">
        <v>210450</v>
      </c>
      <c r="Z8">
        <v>1929500.21</v>
      </c>
      <c r="AC8">
        <v>818738.6</v>
      </c>
      <c r="AD8">
        <v>121146.08</v>
      </c>
      <c r="AG8" s="123">
        <f t="shared" si="1"/>
        <v>2438978.5499999998</v>
      </c>
      <c r="AH8" s="181">
        <f t="shared" si="2"/>
        <v>448287.67</v>
      </c>
      <c r="AI8" s="142">
        <f t="shared" si="3"/>
        <v>1990690.88</v>
      </c>
      <c r="AJ8" s="182">
        <f t="shared" si="4"/>
        <v>3533664.0700000003</v>
      </c>
      <c r="AK8" s="183">
        <f t="shared" si="5"/>
        <v>2869384.89</v>
      </c>
      <c r="AL8" s="125">
        <f t="shared" si="6"/>
        <v>664279.18000000017</v>
      </c>
    </row>
    <row r="9" spans="1:38" ht="14.4" thickBot="1" x14ac:dyDescent="0.3">
      <c r="A9" s="35" t="s">
        <v>304</v>
      </c>
      <c r="B9" s="35" t="s">
        <v>306</v>
      </c>
      <c r="C9" s="50">
        <v>1819</v>
      </c>
      <c r="D9" s="51" t="s">
        <v>487</v>
      </c>
      <c r="E9" t="s">
        <v>2344</v>
      </c>
      <c r="F9">
        <v>1062707.1299999999</v>
      </c>
      <c r="G9">
        <v>40109.83</v>
      </c>
      <c r="H9">
        <v>86375.09</v>
      </c>
      <c r="I9">
        <v>9017.4500000000007</v>
      </c>
      <c r="J9">
        <v>357721.66</v>
      </c>
      <c r="K9">
        <v>0</v>
      </c>
      <c r="M9">
        <v>454086</v>
      </c>
      <c r="N9">
        <v>2142.64</v>
      </c>
      <c r="P9">
        <v>284784</v>
      </c>
      <c r="R9">
        <v>598195.71</v>
      </c>
      <c r="S9">
        <v>169383.81</v>
      </c>
      <c r="T9">
        <v>910744.42</v>
      </c>
      <c r="V9">
        <v>2208.7199999999998</v>
      </c>
      <c r="X9">
        <v>827134.51</v>
      </c>
      <c r="Y9">
        <v>78200</v>
      </c>
      <c r="Z9">
        <v>1108606.51</v>
      </c>
      <c r="AA9">
        <v>14810</v>
      </c>
      <c r="AB9">
        <v>4272</v>
      </c>
      <c r="AC9">
        <v>507147.78</v>
      </c>
      <c r="AD9">
        <v>135112.35999999999</v>
      </c>
      <c r="AF9">
        <v>1000</v>
      </c>
      <c r="AG9" s="123">
        <f t="shared" si="1"/>
        <v>1189192.05</v>
      </c>
      <c r="AH9" s="181">
        <f t="shared" si="2"/>
        <v>456228.64</v>
      </c>
      <c r="AI9" s="142">
        <f t="shared" si="3"/>
        <v>732963.41</v>
      </c>
      <c r="AJ9" s="182">
        <f t="shared" si="4"/>
        <v>1818287.65</v>
      </c>
      <c r="AK9" s="183">
        <f t="shared" si="5"/>
        <v>1770948.65</v>
      </c>
      <c r="AL9" s="125">
        <f t="shared" si="6"/>
        <v>47339</v>
      </c>
    </row>
    <row r="10" spans="1:38" ht="14.4" thickBot="1" x14ac:dyDescent="0.3">
      <c r="A10" s="35" t="s">
        <v>304</v>
      </c>
      <c r="B10" s="35" t="s">
        <v>306</v>
      </c>
      <c r="C10" s="50">
        <v>5028</v>
      </c>
      <c r="D10" s="51" t="s">
        <v>488</v>
      </c>
      <c r="E10" t="s">
        <v>2345</v>
      </c>
      <c r="F10">
        <v>1419932.05</v>
      </c>
      <c r="G10">
        <v>24005.31</v>
      </c>
      <c r="H10">
        <v>40535.550000000003</v>
      </c>
      <c r="I10">
        <v>691985.42</v>
      </c>
      <c r="J10">
        <v>433176.71</v>
      </c>
      <c r="K10">
        <v>114000</v>
      </c>
      <c r="N10">
        <v>2250</v>
      </c>
      <c r="R10">
        <v>1343106.33</v>
      </c>
      <c r="S10">
        <v>1442563.02</v>
      </c>
      <c r="T10">
        <v>1247030.03</v>
      </c>
      <c r="V10">
        <v>4186.2700000000004</v>
      </c>
      <c r="W10">
        <v>687</v>
      </c>
      <c r="X10">
        <v>1962142.8</v>
      </c>
      <c r="Y10">
        <v>256700</v>
      </c>
      <c r="Z10">
        <v>2634192.7999999998</v>
      </c>
      <c r="AA10">
        <v>2000</v>
      </c>
      <c r="AC10">
        <v>849857.99</v>
      </c>
      <c r="AD10">
        <v>274779.62</v>
      </c>
      <c r="AF10">
        <v>2200</v>
      </c>
      <c r="AG10" s="123">
        <f t="shared" si="1"/>
        <v>1484472.9100000001</v>
      </c>
      <c r="AH10" s="181">
        <f t="shared" si="2"/>
        <v>116250</v>
      </c>
      <c r="AI10" s="142">
        <f t="shared" si="3"/>
        <v>1368222.9100000001</v>
      </c>
      <c r="AJ10" s="182">
        <f t="shared" si="4"/>
        <v>3470746.1</v>
      </c>
      <c r="AK10" s="183">
        <f t="shared" si="5"/>
        <v>3763030.41</v>
      </c>
      <c r="AL10" s="125">
        <f t="shared" si="6"/>
        <v>-292284.31000000006</v>
      </c>
    </row>
    <row r="11" spans="1:38" ht="14.4" thickBot="1" x14ac:dyDescent="0.3">
      <c r="A11" s="35" t="s">
        <v>304</v>
      </c>
      <c r="B11" s="35" t="s">
        <v>306</v>
      </c>
      <c r="C11" s="50">
        <v>3227</v>
      </c>
      <c r="D11" s="51" t="s">
        <v>489</v>
      </c>
      <c r="E11" t="s">
        <v>2346</v>
      </c>
      <c r="F11">
        <v>483836.93</v>
      </c>
      <c r="G11">
        <v>0</v>
      </c>
      <c r="H11">
        <v>80217.31</v>
      </c>
      <c r="I11">
        <v>203988.94</v>
      </c>
      <c r="J11">
        <v>213822.23</v>
      </c>
      <c r="K11">
        <v>0</v>
      </c>
      <c r="L11">
        <v>30000</v>
      </c>
      <c r="M11">
        <v>49600</v>
      </c>
      <c r="N11">
        <v>2055.5500000000002</v>
      </c>
      <c r="P11">
        <v>100360</v>
      </c>
      <c r="R11">
        <v>-2032911.91</v>
      </c>
      <c r="S11">
        <v>484200</v>
      </c>
      <c r="T11">
        <v>3693279.39</v>
      </c>
      <c r="V11">
        <v>1209.6199999999999</v>
      </c>
      <c r="W11">
        <v>655</v>
      </c>
      <c r="X11">
        <v>2049887.91</v>
      </c>
      <c r="Y11">
        <v>173100</v>
      </c>
      <c r="Z11">
        <v>2497990.91</v>
      </c>
      <c r="AA11">
        <v>1500</v>
      </c>
      <c r="AC11">
        <v>896723.7</v>
      </c>
      <c r="AD11">
        <v>172155.54</v>
      </c>
      <c r="AF11">
        <v>1200</v>
      </c>
      <c r="AG11" s="123">
        <f t="shared" si="1"/>
        <v>564054.24</v>
      </c>
      <c r="AH11" s="181">
        <f t="shared" si="2"/>
        <v>81655.55</v>
      </c>
      <c r="AI11" s="142">
        <f t="shared" si="3"/>
        <v>482398.69</v>
      </c>
      <c r="AJ11" s="182">
        <f t="shared" si="4"/>
        <v>5918131.9199999999</v>
      </c>
      <c r="AK11" s="183">
        <f t="shared" si="5"/>
        <v>3569570.1500000004</v>
      </c>
      <c r="AL11" s="125">
        <f t="shared" si="6"/>
        <v>2348561.7699999996</v>
      </c>
    </row>
    <row r="12" spans="1:38" ht="14.4" thickBot="1" x14ac:dyDescent="0.3">
      <c r="A12" s="35" t="s">
        <v>304</v>
      </c>
      <c r="B12" s="35" t="s">
        <v>306</v>
      </c>
      <c r="C12" s="50">
        <v>5146</v>
      </c>
      <c r="D12" s="51" t="s">
        <v>490</v>
      </c>
      <c r="E12" t="s">
        <v>2347</v>
      </c>
      <c r="F12">
        <v>1284069.22</v>
      </c>
      <c r="G12">
        <v>0</v>
      </c>
      <c r="H12">
        <v>256439.17</v>
      </c>
      <c r="I12">
        <v>323938.84999999998</v>
      </c>
      <c r="J12">
        <v>435113.23</v>
      </c>
      <c r="K12">
        <v>-2393.02</v>
      </c>
      <c r="M12">
        <v>26400</v>
      </c>
      <c r="N12">
        <v>7202.02</v>
      </c>
      <c r="P12">
        <v>340769</v>
      </c>
      <c r="R12">
        <v>-89335.49</v>
      </c>
      <c r="S12">
        <v>1884119.29</v>
      </c>
      <c r="T12">
        <v>1893689.31</v>
      </c>
      <c r="V12">
        <v>3121.47</v>
      </c>
      <c r="X12">
        <v>1685115.5</v>
      </c>
      <c r="Y12">
        <v>307420</v>
      </c>
      <c r="Z12">
        <v>2427359.5</v>
      </c>
      <c r="AA12">
        <v>37892</v>
      </c>
      <c r="AC12">
        <v>1162250.3899999999</v>
      </c>
      <c r="AD12">
        <v>128045.72</v>
      </c>
      <c r="AF12">
        <v>1000</v>
      </c>
      <c r="AG12" s="123">
        <f t="shared" si="1"/>
        <v>1540508.39</v>
      </c>
      <c r="AH12" s="181">
        <f t="shared" si="2"/>
        <v>31209</v>
      </c>
      <c r="AI12" s="142">
        <f t="shared" si="3"/>
        <v>1509299.39</v>
      </c>
      <c r="AJ12" s="182">
        <f t="shared" si="4"/>
        <v>3889346.2800000003</v>
      </c>
      <c r="AK12" s="183">
        <f t="shared" si="5"/>
        <v>3756547.61</v>
      </c>
      <c r="AL12" s="125">
        <f t="shared" si="6"/>
        <v>132798.67000000039</v>
      </c>
    </row>
    <row r="13" spans="1:38" ht="14.4" thickBot="1" x14ac:dyDescent="0.3">
      <c r="A13" s="35" t="s">
        <v>304</v>
      </c>
      <c r="B13" s="35" t="s">
        <v>306</v>
      </c>
      <c r="C13" s="50">
        <v>5667</v>
      </c>
      <c r="D13" s="51" t="s">
        <v>491</v>
      </c>
      <c r="E13" t="s">
        <v>2348</v>
      </c>
      <c r="F13">
        <v>684178.18</v>
      </c>
      <c r="G13">
        <v>53487.02</v>
      </c>
      <c r="H13">
        <v>126508.03</v>
      </c>
      <c r="I13">
        <v>6449822.2400000002</v>
      </c>
      <c r="J13">
        <v>503114.38</v>
      </c>
      <c r="K13">
        <v>0</v>
      </c>
      <c r="N13">
        <v>8412.6200000000008</v>
      </c>
      <c r="R13">
        <v>7479296.71</v>
      </c>
      <c r="S13">
        <v>684118.79</v>
      </c>
      <c r="T13">
        <v>1292017.72</v>
      </c>
      <c r="V13">
        <v>2325.5300000000002</v>
      </c>
      <c r="X13">
        <v>1940056</v>
      </c>
      <c r="Y13">
        <v>242600</v>
      </c>
      <c r="Z13">
        <v>2546838</v>
      </c>
      <c r="AA13">
        <v>4170</v>
      </c>
      <c r="AB13">
        <v>14540</v>
      </c>
      <c r="AC13">
        <v>843043.09</v>
      </c>
      <c r="AD13">
        <v>423126.43</v>
      </c>
      <c r="AG13" s="123">
        <f t="shared" si="1"/>
        <v>864173.2300000001</v>
      </c>
      <c r="AH13" s="181">
        <f t="shared" si="2"/>
        <v>8412.6200000000008</v>
      </c>
      <c r="AI13" s="142">
        <f t="shared" si="3"/>
        <v>855760.6100000001</v>
      </c>
      <c r="AJ13" s="182">
        <f t="shared" si="4"/>
        <v>3476999.25</v>
      </c>
      <c r="AK13" s="183">
        <f t="shared" si="5"/>
        <v>3831717.52</v>
      </c>
      <c r="AL13" s="125">
        <f t="shared" si="6"/>
        <v>-354718.27</v>
      </c>
    </row>
    <row r="14" spans="1:38" ht="14.4" thickBot="1" x14ac:dyDescent="0.3">
      <c r="A14" s="35" t="s">
        <v>304</v>
      </c>
      <c r="B14" s="35" t="s">
        <v>306</v>
      </c>
      <c r="C14" s="50">
        <v>1990</v>
      </c>
      <c r="D14" s="51" t="s">
        <v>492</v>
      </c>
      <c r="E14" t="s">
        <v>2349</v>
      </c>
      <c r="F14">
        <v>908591.19</v>
      </c>
      <c r="G14">
        <v>3511</v>
      </c>
      <c r="H14">
        <v>92483.82</v>
      </c>
      <c r="I14">
        <v>1441725.81</v>
      </c>
      <c r="J14">
        <v>720237.81</v>
      </c>
      <c r="K14">
        <v>0</v>
      </c>
      <c r="N14">
        <v>1203.76</v>
      </c>
      <c r="P14">
        <v>77000</v>
      </c>
      <c r="R14">
        <v>1958398.39</v>
      </c>
      <c r="S14">
        <v>865361.67</v>
      </c>
      <c r="T14">
        <v>1214063.01</v>
      </c>
      <c r="V14">
        <v>1931.99</v>
      </c>
      <c r="X14">
        <v>2055479.43</v>
      </c>
      <c r="Y14">
        <v>43800</v>
      </c>
      <c r="Z14">
        <v>2261248.4300000002</v>
      </c>
      <c r="AA14">
        <v>1200</v>
      </c>
      <c r="AC14">
        <v>620727.68000000005</v>
      </c>
      <c r="AD14">
        <v>167512.51</v>
      </c>
      <c r="AG14" s="123">
        <f t="shared" si="1"/>
        <v>1004586.01</v>
      </c>
      <c r="AH14" s="181">
        <f t="shared" si="2"/>
        <v>1203.76</v>
      </c>
      <c r="AI14" s="142">
        <f t="shared" si="3"/>
        <v>1003382.25</v>
      </c>
      <c r="AJ14" s="182">
        <f t="shared" si="4"/>
        <v>3315274.4299999997</v>
      </c>
      <c r="AK14" s="183">
        <f t="shared" si="5"/>
        <v>3050688.62</v>
      </c>
      <c r="AL14" s="125">
        <f t="shared" si="6"/>
        <v>264585.80999999959</v>
      </c>
    </row>
    <row r="15" spans="1:38" ht="14.4" thickBot="1" x14ac:dyDescent="0.3">
      <c r="A15" s="35" t="s">
        <v>304</v>
      </c>
      <c r="B15" s="35" t="s">
        <v>306</v>
      </c>
      <c r="C15" s="50">
        <v>2504</v>
      </c>
      <c r="D15" s="51" t="s">
        <v>493</v>
      </c>
      <c r="E15" t="s">
        <v>2350</v>
      </c>
      <c r="F15">
        <v>484609.64</v>
      </c>
      <c r="G15">
        <v>23915.200000000001</v>
      </c>
      <c r="H15">
        <v>146869.94</v>
      </c>
      <c r="I15">
        <v>233794.83</v>
      </c>
      <c r="J15">
        <v>206827.82</v>
      </c>
      <c r="K15">
        <v>0</v>
      </c>
      <c r="M15">
        <v>117890</v>
      </c>
      <c r="N15">
        <v>2448.4899999999998</v>
      </c>
      <c r="R15">
        <v>-503604.68</v>
      </c>
      <c r="S15">
        <v>1709548.67</v>
      </c>
      <c r="T15">
        <v>836871.6</v>
      </c>
      <c r="V15">
        <v>1587.63</v>
      </c>
      <c r="X15">
        <v>574334.1</v>
      </c>
      <c r="Y15">
        <v>96000</v>
      </c>
      <c r="Z15">
        <v>1147566.1000000001</v>
      </c>
      <c r="AA15">
        <v>3570</v>
      </c>
      <c r="AB15">
        <v>5900</v>
      </c>
      <c r="AC15">
        <v>491530.92</v>
      </c>
      <c r="AD15">
        <v>90491.36</v>
      </c>
      <c r="AG15" s="123">
        <f t="shared" si="1"/>
        <v>655394.78</v>
      </c>
      <c r="AH15" s="181">
        <f t="shared" si="2"/>
        <v>120338.49</v>
      </c>
      <c r="AI15" s="142">
        <f t="shared" si="3"/>
        <v>535056.29</v>
      </c>
      <c r="AJ15" s="182">
        <f t="shared" si="4"/>
        <v>1508793.33</v>
      </c>
      <c r="AK15" s="183">
        <f t="shared" si="5"/>
        <v>1739058.3800000001</v>
      </c>
      <c r="AL15" s="125">
        <f t="shared" si="6"/>
        <v>-230265.05000000005</v>
      </c>
    </row>
    <row r="16" spans="1:38" ht="14.4" thickBot="1" x14ac:dyDescent="0.3">
      <c r="A16" s="35" t="s">
        <v>304</v>
      </c>
      <c r="B16" s="35" t="s">
        <v>306</v>
      </c>
      <c r="C16" s="50">
        <v>2869</v>
      </c>
      <c r="D16" s="51" t="s">
        <v>494</v>
      </c>
      <c r="E16" t="s">
        <v>2351</v>
      </c>
      <c r="F16">
        <v>1140896.81</v>
      </c>
      <c r="G16">
        <v>73569.649999999994</v>
      </c>
      <c r="H16">
        <v>229174.27</v>
      </c>
      <c r="I16">
        <v>481239.01</v>
      </c>
      <c r="J16">
        <v>227280.88</v>
      </c>
      <c r="K16">
        <v>0</v>
      </c>
      <c r="L16">
        <v>0</v>
      </c>
      <c r="M16">
        <v>323702</v>
      </c>
      <c r="N16">
        <v>2320.31</v>
      </c>
      <c r="P16">
        <v>201500</v>
      </c>
      <c r="Q16">
        <v>-131</v>
      </c>
      <c r="R16">
        <v>-493307.83</v>
      </c>
      <c r="S16">
        <v>2287426.9300000002</v>
      </c>
      <c r="T16">
        <v>724544.84</v>
      </c>
      <c r="V16">
        <v>2377.5500000000002</v>
      </c>
      <c r="X16">
        <v>877191</v>
      </c>
      <c r="Y16">
        <v>268720</v>
      </c>
      <c r="Z16">
        <v>1141667</v>
      </c>
      <c r="AA16">
        <v>3060</v>
      </c>
      <c r="AC16">
        <v>803385.11</v>
      </c>
      <c r="AD16">
        <v>94071.07</v>
      </c>
      <c r="AG16" s="123">
        <f t="shared" si="1"/>
        <v>1443640.73</v>
      </c>
      <c r="AH16" s="181">
        <f t="shared" si="2"/>
        <v>326022.31</v>
      </c>
      <c r="AI16" s="142">
        <f t="shared" si="3"/>
        <v>1117618.42</v>
      </c>
      <c r="AJ16" s="182">
        <f t="shared" si="4"/>
        <v>1872833.3900000001</v>
      </c>
      <c r="AK16" s="183">
        <f t="shared" si="5"/>
        <v>2042183.18</v>
      </c>
      <c r="AL16" s="125">
        <f t="shared" si="6"/>
        <v>-169349.7899999998</v>
      </c>
    </row>
    <row r="17" spans="1:38" ht="14.4" thickBot="1" x14ac:dyDescent="0.3">
      <c r="A17" s="35" t="s">
        <v>309</v>
      </c>
      <c r="B17" s="35" t="s">
        <v>310</v>
      </c>
      <c r="C17" s="50">
        <v>1771</v>
      </c>
      <c r="D17" s="51" t="s">
        <v>495</v>
      </c>
      <c r="E17" t="s">
        <v>2352</v>
      </c>
      <c r="F17">
        <v>344374.01</v>
      </c>
      <c r="G17">
        <v>16256</v>
      </c>
      <c r="H17">
        <v>92200.84</v>
      </c>
      <c r="I17">
        <v>313875.71999999997</v>
      </c>
      <c r="J17">
        <v>166181.95000000001</v>
      </c>
      <c r="N17">
        <v>1240</v>
      </c>
      <c r="R17">
        <v>-1198221.3899999999</v>
      </c>
      <c r="S17">
        <v>2091979.99</v>
      </c>
      <c r="T17">
        <v>995638.62</v>
      </c>
      <c r="V17">
        <v>636.42999999999995</v>
      </c>
      <c r="X17">
        <v>970734.8</v>
      </c>
      <c r="Y17">
        <v>206111.12</v>
      </c>
      <c r="Z17">
        <v>1307876.8</v>
      </c>
      <c r="AA17">
        <v>20414</v>
      </c>
      <c r="AC17">
        <v>585459.44999999995</v>
      </c>
      <c r="AD17">
        <v>123587.37</v>
      </c>
      <c r="AF17">
        <v>97893.43</v>
      </c>
      <c r="AG17" s="123">
        <f t="shared" si="1"/>
        <v>452830.85</v>
      </c>
      <c r="AH17" s="181">
        <f t="shared" si="2"/>
        <v>1240</v>
      </c>
      <c r="AI17" s="142">
        <f t="shared" si="3"/>
        <v>451590.85</v>
      </c>
      <c r="AJ17" s="182">
        <f t="shared" si="4"/>
        <v>2173120.9700000002</v>
      </c>
      <c r="AK17" s="183">
        <f t="shared" si="5"/>
        <v>2135231.0500000003</v>
      </c>
      <c r="AL17" s="125">
        <f t="shared" si="6"/>
        <v>37889.919999999925</v>
      </c>
    </row>
    <row r="18" spans="1:38" ht="14.4" thickBot="1" x14ac:dyDescent="0.3">
      <c r="A18" s="35" t="s">
        <v>309</v>
      </c>
      <c r="B18" s="35" t="s">
        <v>310</v>
      </c>
      <c r="C18" s="50">
        <v>1132</v>
      </c>
      <c r="D18" s="51" t="s">
        <v>496</v>
      </c>
      <c r="E18" t="s">
        <v>2353</v>
      </c>
      <c r="F18">
        <v>188593.26</v>
      </c>
      <c r="G18">
        <v>0</v>
      </c>
      <c r="H18">
        <v>5217.1499999999996</v>
      </c>
      <c r="I18">
        <v>189404.78</v>
      </c>
      <c r="J18">
        <v>37440.86</v>
      </c>
      <c r="L18">
        <v>25149.5</v>
      </c>
      <c r="N18">
        <v>768.5</v>
      </c>
      <c r="R18">
        <v>-1558869.74</v>
      </c>
      <c r="S18">
        <v>1967042.37</v>
      </c>
      <c r="T18">
        <v>574291.29</v>
      </c>
      <c r="V18">
        <v>373.58</v>
      </c>
      <c r="X18">
        <v>540113</v>
      </c>
      <c r="Y18">
        <v>103646.27</v>
      </c>
      <c r="Z18">
        <v>629525</v>
      </c>
      <c r="AA18">
        <v>18924</v>
      </c>
      <c r="AC18">
        <v>506750.34</v>
      </c>
      <c r="AD18">
        <v>60759.38</v>
      </c>
      <c r="AF18">
        <v>15900</v>
      </c>
      <c r="AG18" s="123">
        <f t="shared" si="1"/>
        <v>193810.41</v>
      </c>
      <c r="AH18" s="181">
        <f t="shared" si="2"/>
        <v>25918</v>
      </c>
      <c r="AI18" s="142">
        <f t="shared" si="3"/>
        <v>167892.41</v>
      </c>
      <c r="AJ18" s="182">
        <f t="shared" si="4"/>
        <v>1218424.1400000001</v>
      </c>
      <c r="AK18" s="183">
        <f t="shared" si="5"/>
        <v>1231858.72</v>
      </c>
      <c r="AL18" s="125">
        <f t="shared" si="6"/>
        <v>-13434.579999999842</v>
      </c>
    </row>
    <row r="19" spans="1:38" ht="14.4" thickBot="1" x14ac:dyDescent="0.3">
      <c r="A19" s="35" t="s">
        <v>309</v>
      </c>
      <c r="B19" s="35" t="s">
        <v>310</v>
      </c>
      <c r="C19" s="50">
        <v>2340</v>
      </c>
      <c r="D19" s="51" t="s">
        <v>497</v>
      </c>
      <c r="E19" t="s">
        <v>2354</v>
      </c>
      <c r="F19">
        <v>476145.95</v>
      </c>
      <c r="G19">
        <v>0</v>
      </c>
      <c r="H19">
        <v>15745.61</v>
      </c>
      <c r="I19">
        <v>625939.47</v>
      </c>
      <c r="J19">
        <v>76174.41</v>
      </c>
      <c r="K19">
        <v>0</v>
      </c>
      <c r="N19">
        <v>1764.5</v>
      </c>
      <c r="P19">
        <v>70900</v>
      </c>
      <c r="R19">
        <v>-735511.68</v>
      </c>
      <c r="S19">
        <v>1776680.82</v>
      </c>
      <c r="T19">
        <v>703019.22</v>
      </c>
      <c r="V19">
        <v>554.08000000000004</v>
      </c>
      <c r="X19">
        <v>1023569.1</v>
      </c>
      <c r="Y19">
        <v>458304</v>
      </c>
      <c r="Z19">
        <v>1396573.1</v>
      </c>
      <c r="AA19">
        <v>40384</v>
      </c>
      <c r="AC19">
        <v>578294.49</v>
      </c>
      <c r="AD19">
        <v>90023.01</v>
      </c>
      <c r="AG19" s="123">
        <f t="shared" si="1"/>
        <v>491891.56</v>
      </c>
      <c r="AH19" s="181">
        <f t="shared" si="2"/>
        <v>1764.5</v>
      </c>
      <c r="AI19" s="142">
        <f t="shared" si="3"/>
        <v>490127.06</v>
      </c>
      <c r="AJ19" s="182">
        <f t="shared" si="4"/>
        <v>2185446.3999999999</v>
      </c>
      <c r="AK19" s="183">
        <f t="shared" si="5"/>
        <v>2105274.6</v>
      </c>
      <c r="AL19" s="125">
        <f t="shared" si="6"/>
        <v>80171.799999999814</v>
      </c>
    </row>
    <row r="20" spans="1:38" ht="14.4" thickBot="1" x14ac:dyDescent="0.3">
      <c r="A20" s="35" t="s">
        <v>313</v>
      </c>
      <c r="B20" s="35" t="s">
        <v>314</v>
      </c>
      <c r="C20" s="50">
        <v>4716</v>
      </c>
      <c r="D20" s="51" t="s">
        <v>498</v>
      </c>
      <c r="E20" t="s">
        <v>2355</v>
      </c>
      <c r="F20">
        <v>2304124.64</v>
      </c>
      <c r="G20">
        <v>58677.62</v>
      </c>
      <c r="H20">
        <v>54655.35</v>
      </c>
      <c r="I20">
        <v>537886.79</v>
      </c>
      <c r="J20">
        <v>577718.68999999994</v>
      </c>
      <c r="L20">
        <v>0</v>
      </c>
      <c r="M20">
        <v>119774</v>
      </c>
      <c r="N20">
        <v>13.31</v>
      </c>
      <c r="P20">
        <v>445512.82</v>
      </c>
      <c r="R20">
        <v>472627.44</v>
      </c>
      <c r="S20">
        <v>2074982.75</v>
      </c>
      <c r="T20">
        <v>1663179.83</v>
      </c>
      <c r="V20">
        <v>4509.13</v>
      </c>
      <c r="X20">
        <v>1978250.44</v>
      </c>
      <c r="Y20">
        <v>12650</v>
      </c>
      <c r="Z20">
        <v>2197087.44</v>
      </c>
      <c r="AA20">
        <v>17730</v>
      </c>
      <c r="AB20">
        <v>3424</v>
      </c>
      <c r="AC20">
        <v>775984.93</v>
      </c>
      <c r="AD20">
        <v>244210.26</v>
      </c>
      <c r="AG20" s="123">
        <f t="shared" si="1"/>
        <v>2417457.6100000003</v>
      </c>
      <c r="AH20" s="181">
        <f t="shared" si="2"/>
        <v>119787.31</v>
      </c>
      <c r="AI20" s="142">
        <f t="shared" si="3"/>
        <v>2297670.3000000003</v>
      </c>
      <c r="AJ20" s="182">
        <f t="shared" si="4"/>
        <v>3658589.4</v>
      </c>
      <c r="AK20" s="183">
        <f t="shared" si="5"/>
        <v>3238436.63</v>
      </c>
      <c r="AL20" s="125">
        <f t="shared" si="6"/>
        <v>420152.77</v>
      </c>
    </row>
    <row r="21" spans="1:38" ht="14.4" thickBot="1" x14ac:dyDescent="0.3">
      <c r="A21" s="35" t="s">
        <v>313</v>
      </c>
      <c r="B21" s="35" t="s">
        <v>314</v>
      </c>
      <c r="C21" s="50">
        <v>2694</v>
      </c>
      <c r="D21" s="51" t="s">
        <v>499</v>
      </c>
      <c r="E21" t="s">
        <v>2356</v>
      </c>
      <c r="F21">
        <v>760924.02</v>
      </c>
      <c r="G21">
        <v>47797.25</v>
      </c>
      <c r="H21">
        <v>95188.32</v>
      </c>
      <c r="I21">
        <v>48175.9</v>
      </c>
      <c r="J21">
        <v>71204.44</v>
      </c>
      <c r="L21">
        <v>0</v>
      </c>
      <c r="M21">
        <v>285500.15999999997</v>
      </c>
      <c r="N21">
        <v>477.27</v>
      </c>
      <c r="P21">
        <v>85150</v>
      </c>
      <c r="R21">
        <v>-587488.16</v>
      </c>
      <c r="S21">
        <v>1108892.57</v>
      </c>
      <c r="T21">
        <v>872451.03</v>
      </c>
      <c r="V21">
        <v>1242.54</v>
      </c>
      <c r="X21">
        <v>1292619.5</v>
      </c>
      <c r="Y21">
        <v>129000</v>
      </c>
      <c r="Z21">
        <v>1581669.5</v>
      </c>
      <c r="AA21">
        <v>1200</v>
      </c>
      <c r="AC21">
        <v>506890.55</v>
      </c>
      <c r="AD21">
        <v>74794.929999999993</v>
      </c>
      <c r="AG21" s="123">
        <f t="shared" si="1"/>
        <v>903909.59000000008</v>
      </c>
      <c r="AH21" s="181">
        <f t="shared" si="2"/>
        <v>285977.43</v>
      </c>
      <c r="AI21" s="142">
        <f t="shared" si="3"/>
        <v>617932.16000000015</v>
      </c>
      <c r="AJ21" s="182">
        <f t="shared" si="4"/>
        <v>2295313.0700000003</v>
      </c>
      <c r="AK21" s="183">
        <f t="shared" si="5"/>
        <v>2164554.98</v>
      </c>
      <c r="AL21" s="125">
        <f t="shared" si="6"/>
        <v>130758.09000000032</v>
      </c>
    </row>
    <row r="22" spans="1:38" ht="14.4" thickBot="1" x14ac:dyDescent="0.3">
      <c r="A22" s="35" t="s">
        <v>313</v>
      </c>
      <c r="B22" s="35" t="s">
        <v>314</v>
      </c>
      <c r="C22" s="50">
        <v>3656</v>
      </c>
      <c r="D22" s="51" t="s">
        <v>500</v>
      </c>
      <c r="E22" t="s">
        <v>2357</v>
      </c>
      <c r="F22">
        <v>2431327.4300000002</v>
      </c>
      <c r="G22">
        <v>13716</v>
      </c>
      <c r="H22">
        <v>42905.74</v>
      </c>
      <c r="I22">
        <v>215508.2</v>
      </c>
      <c r="J22">
        <v>299611.93</v>
      </c>
      <c r="K22">
        <v>0</v>
      </c>
      <c r="L22">
        <v>32692.58</v>
      </c>
      <c r="N22">
        <v>851.28</v>
      </c>
      <c r="P22">
        <v>851020.82</v>
      </c>
      <c r="R22">
        <v>1132551.25</v>
      </c>
      <c r="S22">
        <v>1357301.45</v>
      </c>
      <c r="T22">
        <v>1284761.57</v>
      </c>
      <c r="V22">
        <v>3566.59</v>
      </c>
      <c r="X22">
        <v>1751343</v>
      </c>
      <c r="Y22">
        <v>25000</v>
      </c>
      <c r="Z22">
        <v>1850943</v>
      </c>
      <c r="AA22">
        <v>11505</v>
      </c>
      <c r="AB22">
        <v>2040</v>
      </c>
      <c r="AC22">
        <v>705548.96</v>
      </c>
      <c r="AD22">
        <v>865982.28</v>
      </c>
      <c r="AG22" s="123">
        <f t="shared" si="1"/>
        <v>2487949.1700000004</v>
      </c>
      <c r="AH22" s="181">
        <f t="shared" si="2"/>
        <v>33543.86</v>
      </c>
      <c r="AI22" s="142">
        <f t="shared" si="3"/>
        <v>2454405.3100000005</v>
      </c>
      <c r="AJ22" s="182">
        <f t="shared" si="4"/>
        <v>3064671.16</v>
      </c>
      <c r="AK22" s="183">
        <f t="shared" si="5"/>
        <v>3436019.24</v>
      </c>
      <c r="AL22" s="125">
        <f t="shared" si="6"/>
        <v>-371348.08000000007</v>
      </c>
    </row>
    <row r="23" spans="1:38" ht="14.4" thickBot="1" x14ac:dyDescent="0.3">
      <c r="A23" s="35" t="s">
        <v>313</v>
      </c>
      <c r="B23" s="35" t="s">
        <v>314</v>
      </c>
      <c r="C23" s="50">
        <v>4918</v>
      </c>
      <c r="D23" s="51" t="s">
        <v>501</v>
      </c>
      <c r="E23" t="s">
        <v>2358</v>
      </c>
      <c r="F23">
        <v>1750271.88</v>
      </c>
      <c r="G23">
        <v>6297.5</v>
      </c>
      <c r="H23">
        <v>106656.23</v>
      </c>
      <c r="I23">
        <v>39422.39</v>
      </c>
      <c r="J23">
        <v>224746.13</v>
      </c>
      <c r="K23">
        <v>0</v>
      </c>
      <c r="L23">
        <v>49275</v>
      </c>
      <c r="M23">
        <v>0.19</v>
      </c>
      <c r="N23">
        <v>33.54</v>
      </c>
      <c r="P23">
        <v>1046306.66</v>
      </c>
      <c r="R23">
        <v>-198771.35</v>
      </c>
      <c r="S23">
        <v>1339755.76</v>
      </c>
      <c r="T23">
        <v>1409542.13</v>
      </c>
      <c r="V23">
        <v>1234.3</v>
      </c>
      <c r="X23">
        <v>2028937.5</v>
      </c>
      <c r="Y23">
        <v>30000</v>
      </c>
      <c r="Z23">
        <v>2343617.5</v>
      </c>
      <c r="AA23">
        <v>10540</v>
      </c>
      <c r="AB23">
        <v>2008</v>
      </c>
      <c r="AC23">
        <v>834366.12</v>
      </c>
      <c r="AD23">
        <v>387387.98</v>
      </c>
      <c r="AF23">
        <v>1000</v>
      </c>
      <c r="AG23" s="123">
        <f t="shared" si="1"/>
        <v>1863225.6099999999</v>
      </c>
      <c r="AH23" s="181">
        <f t="shared" si="2"/>
        <v>49308.73</v>
      </c>
      <c r="AI23" s="142">
        <f t="shared" si="3"/>
        <v>1813916.88</v>
      </c>
      <c r="AJ23" s="182">
        <f t="shared" si="4"/>
        <v>3469713.9299999997</v>
      </c>
      <c r="AK23" s="183">
        <f t="shared" si="5"/>
        <v>3578919.6</v>
      </c>
      <c r="AL23" s="125">
        <f t="shared" si="6"/>
        <v>-109205.67000000039</v>
      </c>
    </row>
    <row r="24" spans="1:38" ht="14.4" thickBot="1" x14ac:dyDescent="0.3">
      <c r="A24" s="35" t="s">
        <v>313</v>
      </c>
      <c r="B24" s="35" t="s">
        <v>314</v>
      </c>
      <c r="C24" s="50">
        <v>2622</v>
      </c>
      <c r="D24" s="51" t="s">
        <v>502</v>
      </c>
      <c r="E24" t="s">
        <v>2359</v>
      </c>
      <c r="F24">
        <v>416805.69</v>
      </c>
      <c r="G24">
        <v>28000</v>
      </c>
      <c r="H24">
        <v>19106.59</v>
      </c>
      <c r="I24">
        <v>3037580.36</v>
      </c>
      <c r="J24">
        <v>181470.43</v>
      </c>
      <c r="K24">
        <v>28000</v>
      </c>
      <c r="L24">
        <v>1739.25</v>
      </c>
      <c r="M24">
        <v>53800</v>
      </c>
      <c r="N24">
        <v>18.5</v>
      </c>
      <c r="R24">
        <v>3241871.25</v>
      </c>
      <c r="S24">
        <v>391756.52</v>
      </c>
      <c r="T24">
        <v>859340.87</v>
      </c>
      <c r="V24">
        <v>749.65</v>
      </c>
      <c r="X24">
        <v>1338323.1000000001</v>
      </c>
      <c r="Y24">
        <v>16000</v>
      </c>
      <c r="Z24">
        <v>1516917.1</v>
      </c>
      <c r="AC24">
        <v>520871.12</v>
      </c>
      <c r="AD24">
        <v>210847.85</v>
      </c>
      <c r="AG24" s="123">
        <f t="shared" si="1"/>
        <v>463912.28</v>
      </c>
      <c r="AH24" s="181">
        <f t="shared" si="2"/>
        <v>83557.75</v>
      </c>
      <c r="AI24" s="142">
        <f t="shared" si="3"/>
        <v>380354.53</v>
      </c>
      <c r="AJ24" s="182">
        <f t="shared" si="4"/>
        <v>2214413.62</v>
      </c>
      <c r="AK24" s="183">
        <f t="shared" si="5"/>
        <v>2248636.0700000003</v>
      </c>
      <c r="AL24" s="125">
        <f t="shared" si="6"/>
        <v>-34222.450000000186</v>
      </c>
    </row>
    <row r="25" spans="1:38" ht="14.4" thickBot="1" x14ac:dyDescent="0.3">
      <c r="A25" s="35" t="s">
        <v>313</v>
      </c>
      <c r="B25" s="35" t="s">
        <v>314</v>
      </c>
      <c r="C25" s="50">
        <v>2397</v>
      </c>
      <c r="D25" s="51" t="s">
        <v>503</v>
      </c>
      <c r="E25" t="s">
        <v>2360</v>
      </c>
      <c r="F25">
        <v>545657.85</v>
      </c>
      <c r="G25">
        <v>15081</v>
      </c>
      <c r="H25">
        <v>61033.34</v>
      </c>
      <c r="I25">
        <v>1083108.3500000001</v>
      </c>
      <c r="J25">
        <v>241578.66</v>
      </c>
      <c r="K25">
        <v>0</v>
      </c>
      <c r="L25">
        <v>0</v>
      </c>
      <c r="N25">
        <v>714.95</v>
      </c>
      <c r="P25">
        <v>251314.88</v>
      </c>
      <c r="R25">
        <v>1175389.51</v>
      </c>
      <c r="S25">
        <v>459399.49</v>
      </c>
      <c r="T25">
        <v>822319.61</v>
      </c>
      <c r="V25">
        <v>617.34</v>
      </c>
      <c r="X25">
        <v>917534.8</v>
      </c>
      <c r="Z25">
        <v>1063634.8</v>
      </c>
      <c r="AC25">
        <v>420014.05</v>
      </c>
      <c r="AD25">
        <v>197182.53</v>
      </c>
      <c r="AG25" s="123">
        <f t="shared" si="1"/>
        <v>621772.18999999994</v>
      </c>
      <c r="AH25" s="181">
        <f t="shared" si="2"/>
        <v>714.95</v>
      </c>
      <c r="AI25" s="142">
        <f t="shared" si="3"/>
        <v>621057.24</v>
      </c>
      <c r="AJ25" s="182">
        <f t="shared" si="4"/>
        <v>1740471.75</v>
      </c>
      <c r="AK25" s="183">
        <f t="shared" si="5"/>
        <v>1680831.3800000001</v>
      </c>
      <c r="AL25" s="125">
        <f t="shared" si="6"/>
        <v>59640.369999999879</v>
      </c>
    </row>
    <row r="26" spans="1:38" ht="14.4" thickBot="1" x14ac:dyDescent="0.3">
      <c r="A26" s="35" t="s">
        <v>313</v>
      </c>
      <c r="B26" s="35" t="s">
        <v>314</v>
      </c>
      <c r="C26" s="50">
        <v>1711</v>
      </c>
      <c r="D26" s="51" t="s">
        <v>504</v>
      </c>
      <c r="E26" t="s">
        <v>2361</v>
      </c>
      <c r="F26">
        <v>871052.33</v>
      </c>
      <c r="G26">
        <v>7028</v>
      </c>
      <c r="H26">
        <v>89488.18</v>
      </c>
      <c r="I26">
        <v>77316.11</v>
      </c>
      <c r="J26">
        <v>277253.21000000002</v>
      </c>
      <c r="K26">
        <v>0</v>
      </c>
      <c r="L26">
        <v>0</v>
      </c>
      <c r="N26">
        <v>2750.45</v>
      </c>
      <c r="P26">
        <v>533909.1</v>
      </c>
      <c r="R26">
        <v>306983.71999999997</v>
      </c>
      <c r="S26">
        <v>556569.79</v>
      </c>
      <c r="T26">
        <v>1036421.44</v>
      </c>
      <c r="V26">
        <v>1551.89</v>
      </c>
      <c r="X26">
        <v>1484348.8</v>
      </c>
      <c r="Y26">
        <v>195560</v>
      </c>
      <c r="Z26">
        <v>1921783.8</v>
      </c>
      <c r="AA26">
        <v>4090</v>
      </c>
      <c r="AC26">
        <v>593176.02</v>
      </c>
      <c r="AD26">
        <v>276907.53999999998</v>
      </c>
      <c r="AG26" s="123">
        <f t="shared" si="1"/>
        <v>967568.51</v>
      </c>
      <c r="AH26" s="181">
        <f t="shared" si="2"/>
        <v>2750.45</v>
      </c>
      <c r="AI26" s="142">
        <f t="shared" si="3"/>
        <v>964818.06</v>
      </c>
      <c r="AJ26" s="182">
        <f t="shared" si="4"/>
        <v>2717882.13</v>
      </c>
      <c r="AK26" s="183">
        <f t="shared" si="5"/>
        <v>2795957.3600000003</v>
      </c>
      <c r="AL26" s="125">
        <f t="shared" si="6"/>
        <v>-78075.230000000447</v>
      </c>
    </row>
    <row r="27" spans="1:38" ht="14.4" thickBot="1" x14ac:dyDescent="0.3">
      <c r="A27" s="35" t="s">
        <v>313</v>
      </c>
      <c r="B27" s="35" t="s">
        <v>314</v>
      </c>
      <c r="C27" s="50">
        <v>2477</v>
      </c>
      <c r="D27" s="51" t="s">
        <v>505</v>
      </c>
      <c r="E27" t="s">
        <v>2362</v>
      </c>
      <c r="F27">
        <v>1061540.74</v>
      </c>
      <c r="G27">
        <v>2425</v>
      </c>
      <c r="H27">
        <v>19025.330000000002</v>
      </c>
      <c r="I27">
        <v>11136.25</v>
      </c>
      <c r="J27">
        <v>135342.82999999999</v>
      </c>
      <c r="K27">
        <v>0</v>
      </c>
      <c r="L27">
        <v>0</v>
      </c>
      <c r="M27">
        <v>47979.07</v>
      </c>
      <c r="N27">
        <v>1214.76</v>
      </c>
      <c r="P27">
        <v>669933.81000000006</v>
      </c>
      <c r="R27">
        <v>-1302848.6000000001</v>
      </c>
      <c r="S27">
        <v>1714928.69</v>
      </c>
      <c r="T27">
        <v>738976.49</v>
      </c>
      <c r="V27">
        <v>1258.47</v>
      </c>
      <c r="X27">
        <v>922141.5</v>
      </c>
      <c r="Y27">
        <v>132600</v>
      </c>
      <c r="Z27">
        <v>1058541.5</v>
      </c>
      <c r="AA27">
        <v>1200</v>
      </c>
      <c r="AC27">
        <v>516761.13</v>
      </c>
      <c r="AD27">
        <v>120211.41</v>
      </c>
      <c r="AG27" s="123">
        <f t="shared" si="1"/>
        <v>1082991.07</v>
      </c>
      <c r="AH27" s="181">
        <f t="shared" si="2"/>
        <v>49193.83</v>
      </c>
      <c r="AI27" s="142">
        <f t="shared" si="3"/>
        <v>1033797.2400000001</v>
      </c>
      <c r="AJ27" s="182">
        <f t="shared" si="4"/>
        <v>1794976.46</v>
      </c>
      <c r="AK27" s="183">
        <f t="shared" si="5"/>
        <v>1696714.0399999998</v>
      </c>
      <c r="AL27" s="125">
        <f t="shared" si="6"/>
        <v>98262.420000000158</v>
      </c>
    </row>
    <row r="28" spans="1:38" ht="14.4" thickBot="1" x14ac:dyDescent="0.3">
      <c r="A28" s="35" t="s">
        <v>313</v>
      </c>
      <c r="B28" s="35" t="s">
        <v>314</v>
      </c>
      <c r="C28" s="50">
        <v>1987</v>
      </c>
      <c r="D28" s="51" t="s">
        <v>506</v>
      </c>
      <c r="E28" t="s">
        <v>2363</v>
      </c>
      <c r="F28">
        <v>474049.07</v>
      </c>
      <c r="G28">
        <v>6972</v>
      </c>
      <c r="H28">
        <v>76029.240000000005</v>
      </c>
      <c r="I28">
        <v>41218.01</v>
      </c>
      <c r="J28">
        <v>207209.2</v>
      </c>
      <c r="K28">
        <v>0</v>
      </c>
      <c r="L28">
        <v>41302.85</v>
      </c>
      <c r="N28">
        <v>1205.3</v>
      </c>
      <c r="P28">
        <v>687065</v>
      </c>
      <c r="R28">
        <v>-2223718.7999999998</v>
      </c>
      <c r="S28">
        <v>2179663.7000000002</v>
      </c>
      <c r="T28">
        <v>926513.4</v>
      </c>
      <c r="V28">
        <v>761.12</v>
      </c>
      <c r="X28">
        <v>567755</v>
      </c>
      <c r="Z28">
        <v>639555</v>
      </c>
      <c r="AA28">
        <v>1660</v>
      </c>
      <c r="AC28">
        <v>662470.31000000006</v>
      </c>
      <c r="AD28">
        <v>71384.740000000005</v>
      </c>
      <c r="AG28" s="123">
        <f t="shared" si="1"/>
        <v>557050.31000000006</v>
      </c>
      <c r="AH28" s="181">
        <f t="shared" si="2"/>
        <v>42508.15</v>
      </c>
      <c r="AI28" s="142">
        <f t="shared" si="3"/>
        <v>514542.16000000003</v>
      </c>
      <c r="AJ28" s="182">
        <f t="shared" si="4"/>
        <v>1495029.52</v>
      </c>
      <c r="AK28" s="183">
        <f t="shared" si="5"/>
        <v>1375070.05</v>
      </c>
      <c r="AL28" s="125">
        <f t="shared" si="6"/>
        <v>119959.46999999997</v>
      </c>
    </row>
    <row r="29" spans="1:38" ht="14.4" thickBot="1" x14ac:dyDescent="0.3">
      <c r="A29" s="35" t="s">
        <v>313</v>
      </c>
      <c r="B29" s="35" t="s">
        <v>314</v>
      </c>
      <c r="C29" s="50">
        <v>2101</v>
      </c>
      <c r="D29" s="51" t="s">
        <v>507</v>
      </c>
      <c r="E29" t="s">
        <v>2364</v>
      </c>
      <c r="F29">
        <v>966290.13</v>
      </c>
      <c r="G29">
        <v>16597.099999999999</v>
      </c>
      <c r="H29">
        <v>205850.34</v>
      </c>
      <c r="I29">
        <v>107789.49</v>
      </c>
      <c r="J29">
        <v>174633.62</v>
      </c>
      <c r="K29">
        <v>68935</v>
      </c>
      <c r="L29">
        <v>0</v>
      </c>
      <c r="M29">
        <v>99700</v>
      </c>
      <c r="N29">
        <v>2145.1</v>
      </c>
      <c r="P29">
        <v>1051638</v>
      </c>
      <c r="R29">
        <v>-1541919.39</v>
      </c>
      <c r="S29">
        <v>1560653.49</v>
      </c>
      <c r="T29">
        <v>1335359.69</v>
      </c>
      <c r="V29">
        <v>1937.42</v>
      </c>
      <c r="X29">
        <v>1092710.51</v>
      </c>
      <c r="Y29">
        <v>19800</v>
      </c>
      <c r="Z29">
        <v>1320809.51</v>
      </c>
      <c r="AA29">
        <v>1000</v>
      </c>
      <c r="AC29">
        <v>791854.64</v>
      </c>
      <c r="AD29">
        <v>104934.99</v>
      </c>
      <c r="AF29">
        <v>1200</v>
      </c>
      <c r="AG29" s="123">
        <f t="shared" si="1"/>
        <v>1188737.57</v>
      </c>
      <c r="AH29" s="181">
        <f t="shared" si="2"/>
        <v>170780.1</v>
      </c>
      <c r="AI29" s="142">
        <f t="shared" si="3"/>
        <v>1017957.4700000001</v>
      </c>
      <c r="AJ29" s="182">
        <f t="shared" si="4"/>
        <v>2449807.62</v>
      </c>
      <c r="AK29" s="183">
        <f t="shared" si="5"/>
        <v>2219799.14</v>
      </c>
      <c r="AL29" s="125">
        <f t="shared" si="6"/>
        <v>230008.47999999998</v>
      </c>
    </row>
    <row r="30" spans="1:38" ht="14.4" thickBot="1" x14ac:dyDescent="0.3">
      <c r="A30" s="35" t="s">
        <v>317</v>
      </c>
      <c r="B30" s="35" t="s">
        <v>318</v>
      </c>
      <c r="C30" s="50">
        <v>3634</v>
      </c>
      <c r="D30" s="51" t="s">
        <v>508</v>
      </c>
      <c r="E30" t="s">
        <v>2365</v>
      </c>
      <c r="F30">
        <v>447237.15</v>
      </c>
      <c r="G30">
        <v>103562</v>
      </c>
      <c r="H30">
        <v>141739.89000000001</v>
      </c>
      <c r="I30">
        <v>475925.32</v>
      </c>
      <c r="J30">
        <v>88209.38</v>
      </c>
      <c r="L30">
        <v>21575</v>
      </c>
      <c r="N30">
        <v>0</v>
      </c>
      <c r="P30">
        <v>151364.15</v>
      </c>
      <c r="R30">
        <v>995645.41</v>
      </c>
      <c r="T30">
        <v>1684505.04</v>
      </c>
      <c r="V30">
        <v>719.36</v>
      </c>
      <c r="X30">
        <v>1410154.9</v>
      </c>
      <c r="Y30">
        <v>125784</v>
      </c>
      <c r="Z30">
        <v>2324612.9</v>
      </c>
      <c r="AA30">
        <v>39202</v>
      </c>
      <c r="AB30">
        <v>5106</v>
      </c>
      <c r="AC30">
        <v>650761.22</v>
      </c>
      <c r="AD30">
        <v>111892</v>
      </c>
      <c r="AF30">
        <v>1500</v>
      </c>
      <c r="AG30" s="123">
        <f t="shared" si="1"/>
        <v>692539.04</v>
      </c>
      <c r="AH30" s="181">
        <f t="shared" si="2"/>
        <v>21575</v>
      </c>
      <c r="AI30" s="142">
        <f t="shared" si="3"/>
        <v>670964.04</v>
      </c>
      <c r="AJ30" s="182">
        <f t="shared" si="4"/>
        <v>3221163.3</v>
      </c>
      <c r="AK30" s="183">
        <f t="shared" si="5"/>
        <v>3133074.12</v>
      </c>
      <c r="AL30" s="125">
        <f t="shared" si="6"/>
        <v>88089.179999999702</v>
      </c>
    </row>
    <row r="31" spans="1:38" ht="14.4" thickBot="1" x14ac:dyDescent="0.3">
      <c r="A31" s="35" t="s">
        <v>317</v>
      </c>
      <c r="B31" s="35" t="s">
        <v>318</v>
      </c>
      <c r="C31" s="50">
        <v>4970</v>
      </c>
      <c r="D31" s="51" t="s">
        <v>509</v>
      </c>
      <c r="E31" t="s">
        <v>2366</v>
      </c>
      <c r="F31">
        <v>1193949.3600000001</v>
      </c>
      <c r="G31">
        <v>730585.49</v>
      </c>
      <c r="H31">
        <v>148796.29</v>
      </c>
      <c r="I31">
        <v>521950.97</v>
      </c>
      <c r="J31">
        <v>165348.38</v>
      </c>
      <c r="K31">
        <v>0</v>
      </c>
      <c r="L31">
        <v>48100</v>
      </c>
      <c r="N31">
        <v>1205</v>
      </c>
      <c r="P31">
        <v>0</v>
      </c>
      <c r="R31">
        <v>-525112.55000000005</v>
      </c>
      <c r="S31">
        <v>2580473.12</v>
      </c>
      <c r="T31">
        <v>3152238.5</v>
      </c>
      <c r="U31">
        <v>129427</v>
      </c>
      <c r="V31">
        <v>2346.5700000000002</v>
      </c>
      <c r="W31">
        <v>1035</v>
      </c>
      <c r="X31">
        <v>1470540.6</v>
      </c>
      <c r="Y31">
        <v>272659</v>
      </c>
      <c r="Z31">
        <v>2369245.6</v>
      </c>
      <c r="AA31">
        <v>8270</v>
      </c>
      <c r="AB31">
        <v>6426</v>
      </c>
      <c r="AC31">
        <v>1825042.74</v>
      </c>
      <c r="AD31">
        <v>161745.68</v>
      </c>
      <c r="AF31">
        <v>1551.73</v>
      </c>
      <c r="AG31" s="123">
        <f t="shared" si="1"/>
        <v>2073331.1400000001</v>
      </c>
      <c r="AH31" s="181">
        <f t="shared" si="2"/>
        <v>49305</v>
      </c>
      <c r="AI31" s="142">
        <f t="shared" si="3"/>
        <v>2024026.1400000001</v>
      </c>
      <c r="AJ31" s="182">
        <f t="shared" si="4"/>
        <v>5028246.67</v>
      </c>
      <c r="AK31" s="183">
        <f t="shared" si="5"/>
        <v>4372281.75</v>
      </c>
      <c r="AL31" s="125">
        <f t="shared" si="6"/>
        <v>655964.91999999993</v>
      </c>
    </row>
    <row r="32" spans="1:38" ht="14.4" thickBot="1" x14ac:dyDescent="0.3">
      <c r="A32" s="35" t="s">
        <v>317</v>
      </c>
      <c r="B32" s="35" t="s">
        <v>318</v>
      </c>
      <c r="C32" s="50">
        <v>1364</v>
      </c>
      <c r="D32" s="51" t="s">
        <v>510</v>
      </c>
      <c r="E32" t="s">
        <v>2367</v>
      </c>
      <c r="F32">
        <v>934611.44</v>
      </c>
      <c r="G32">
        <v>62582</v>
      </c>
      <c r="H32">
        <v>119583.15</v>
      </c>
      <c r="I32">
        <v>512080.49</v>
      </c>
      <c r="J32">
        <v>41093.99</v>
      </c>
      <c r="L32">
        <v>20850</v>
      </c>
      <c r="N32">
        <v>0</v>
      </c>
      <c r="P32">
        <v>366816</v>
      </c>
      <c r="R32">
        <v>-247574.91</v>
      </c>
      <c r="S32">
        <v>1664645.88</v>
      </c>
      <c r="T32">
        <v>1076730.45</v>
      </c>
      <c r="V32">
        <v>1784.17</v>
      </c>
      <c r="W32">
        <v>335</v>
      </c>
      <c r="X32">
        <v>1169428.5</v>
      </c>
      <c r="Y32">
        <v>63903.53</v>
      </c>
      <c r="Z32">
        <v>1621886.5</v>
      </c>
      <c r="AA32">
        <v>13340</v>
      </c>
      <c r="AB32">
        <v>7958</v>
      </c>
      <c r="AC32">
        <v>695471.18</v>
      </c>
      <c r="AD32">
        <v>106761.87</v>
      </c>
      <c r="AF32">
        <v>1550</v>
      </c>
      <c r="AG32" s="123">
        <f t="shared" si="1"/>
        <v>1116776.5899999999</v>
      </c>
      <c r="AH32" s="181">
        <f t="shared" si="2"/>
        <v>20850</v>
      </c>
      <c r="AI32" s="142">
        <f t="shared" si="3"/>
        <v>1095926.5899999999</v>
      </c>
      <c r="AJ32" s="182">
        <f t="shared" si="4"/>
        <v>2312181.65</v>
      </c>
      <c r="AK32" s="183">
        <f t="shared" si="5"/>
        <v>2446967.5500000003</v>
      </c>
      <c r="AL32" s="125">
        <f t="shared" si="6"/>
        <v>-134785.90000000037</v>
      </c>
    </row>
    <row r="33" spans="1:38" ht="14.4" thickBot="1" x14ac:dyDescent="0.3">
      <c r="A33" s="35" t="s">
        <v>317</v>
      </c>
      <c r="B33" s="35" t="s">
        <v>318</v>
      </c>
      <c r="C33" s="50">
        <v>4858</v>
      </c>
      <c r="D33" s="51" t="s">
        <v>511</v>
      </c>
      <c r="E33" t="s">
        <v>2368</v>
      </c>
      <c r="F33">
        <v>610327.38</v>
      </c>
      <c r="G33">
        <v>26290.9</v>
      </c>
      <c r="H33">
        <v>69367.38</v>
      </c>
      <c r="I33">
        <v>2371880.42</v>
      </c>
      <c r="J33">
        <v>141101.35999999999</v>
      </c>
      <c r="K33">
        <v>0</v>
      </c>
      <c r="L33">
        <v>42174.12</v>
      </c>
      <c r="N33">
        <v>2250</v>
      </c>
      <c r="P33">
        <v>88489</v>
      </c>
      <c r="R33">
        <v>3114814.99</v>
      </c>
      <c r="S33">
        <v>349948.56</v>
      </c>
      <c r="T33">
        <v>1510009.66</v>
      </c>
      <c r="V33">
        <v>1577.93</v>
      </c>
      <c r="W33">
        <v>2365</v>
      </c>
      <c r="X33">
        <v>1522456.8</v>
      </c>
      <c r="Y33">
        <v>264063.05</v>
      </c>
      <c r="Z33">
        <v>2137950.7999999998</v>
      </c>
      <c r="AA33">
        <v>5720</v>
      </c>
      <c r="AB33">
        <v>13860</v>
      </c>
      <c r="AC33">
        <v>1204510.93</v>
      </c>
      <c r="AD33">
        <v>317139.94</v>
      </c>
      <c r="AG33" s="123">
        <f t="shared" si="1"/>
        <v>705985.66</v>
      </c>
      <c r="AH33" s="181">
        <f t="shared" si="2"/>
        <v>44424.12</v>
      </c>
      <c r="AI33" s="142">
        <f t="shared" si="3"/>
        <v>661561.54</v>
      </c>
      <c r="AJ33" s="182">
        <f t="shared" si="4"/>
        <v>3300472.4399999995</v>
      </c>
      <c r="AK33" s="183">
        <f t="shared" si="5"/>
        <v>3679181.6699999995</v>
      </c>
      <c r="AL33" s="125">
        <f t="shared" si="6"/>
        <v>-378709.23</v>
      </c>
    </row>
    <row r="34" spans="1:38" ht="14.4" thickBot="1" x14ac:dyDescent="0.3">
      <c r="A34" s="35" t="s">
        <v>317</v>
      </c>
      <c r="B34" s="35" t="s">
        <v>318</v>
      </c>
      <c r="C34" s="50">
        <v>3450</v>
      </c>
      <c r="D34" s="51" t="s">
        <v>512</v>
      </c>
      <c r="E34" t="s">
        <v>2369</v>
      </c>
      <c r="F34">
        <v>935263.87</v>
      </c>
      <c r="G34">
        <v>24660</v>
      </c>
      <c r="H34">
        <v>103976.38</v>
      </c>
      <c r="I34">
        <v>604965.66</v>
      </c>
      <c r="J34">
        <v>71652.789999999994</v>
      </c>
      <c r="K34">
        <v>0</v>
      </c>
      <c r="L34">
        <v>23370</v>
      </c>
      <c r="N34">
        <v>0</v>
      </c>
      <c r="R34">
        <v>-587358.68999999994</v>
      </c>
      <c r="S34">
        <v>1610762.41</v>
      </c>
      <c r="T34">
        <v>1500532.5</v>
      </c>
      <c r="U34">
        <v>99980</v>
      </c>
      <c r="V34">
        <v>748.76</v>
      </c>
      <c r="W34">
        <v>1930</v>
      </c>
      <c r="X34">
        <v>1489664.5</v>
      </c>
      <c r="Y34">
        <v>630440</v>
      </c>
      <c r="Z34">
        <v>2065561.5</v>
      </c>
      <c r="AA34">
        <v>2800</v>
      </c>
      <c r="AB34">
        <v>4960</v>
      </c>
      <c r="AC34">
        <v>835235.28</v>
      </c>
      <c r="AD34">
        <v>119269</v>
      </c>
      <c r="AF34">
        <v>1725</v>
      </c>
      <c r="AG34" s="123">
        <f t="shared" si="1"/>
        <v>1063900.25</v>
      </c>
      <c r="AH34" s="181">
        <f t="shared" si="2"/>
        <v>23370</v>
      </c>
      <c r="AI34" s="142">
        <f t="shared" si="3"/>
        <v>1040530.25</v>
      </c>
      <c r="AJ34" s="182">
        <f t="shared" si="4"/>
        <v>3723295.76</v>
      </c>
      <c r="AK34" s="183">
        <f t="shared" si="5"/>
        <v>3029550.7800000003</v>
      </c>
      <c r="AL34" s="125">
        <f t="shared" si="6"/>
        <v>693744.97999999952</v>
      </c>
    </row>
    <row r="35" spans="1:38" ht="14.4" thickBot="1" x14ac:dyDescent="0.3">
      <c r="A35" s="35" t="s">
        <v>317</v>
      </c>
      <c r="B35" s="35" t="s">
        <v>318</v>
      </c>
      <c r="C35" s="50">
        <v>2633</v>
      </c>
      <c r="D35" s="51" t="s">
        <v>513</v>
      </c>
      <c r="E35" t="s">
        <v>2370</v>
      </c>
      <c r="F35">
        <v>915532.49</v>
      </c>
      <c r="G35">
        <v>41516.300000000003</v>
      </c>
      <c r="H35">
        <v>77890.11</v>
      </c>
      <c r="I35">
        <v>614691.21</v>
      </c>
      <c r="J35">
        <v>227514.68</v>
      </c>
      <c r="K35">
        <v>0</v>
      </c>
      <c r="L35">
        <v>28950</v>
      </c>
      <c r="N35">
        <v>14975</v>
      </c>
      <c r="R35">
        <v>-1212364.7</v>
      </c>
      <c r="S35">
        <v>2707380.46</v>
      </c>
      <c r="T35">
        <v>2103529.66</v>
      </c>
      <c r="U35">
        <v>120000</v>
      </c>
      <c r="V35">
        <v>2796.97</v>
      </c>
      <c r="W35">
        <v>1290</v>
      </c>
      <c r="X35">
        <v>1065740</v>
      </c>
      <c r="Y35">
        <v>54537</v>
      </c>
      <c r="Z35">
        <v>1687689</v>
      </c>
      <c r="AA35">
        <v>9060</v>
      </c>
      <c r="AB35">
        <v>9732</v>
      </c>
      <c r="AC35">
        <v>1145942.8</v>
      </c>
      <c r="AD35">
        <v>154404.1</v>
      </c>
      <c r="AF35">
        <v>2861.7</v>
      </c>
      <c r="AG35" s="123">
        <f t="shared" si="1"/>
        <v>1034938.9</v>
      </c>
      <c r="AH35" s="181">
        <f t="shared" si="2"/>
        <v>43925</v>
      </c>
      <c r="AI35" s="142">
        <f t="shared" si="3"/>
        <v>991013.9</v>
      </c>
      <c r="AJ35" s="182">
        <f t="shared" si="4"/>
        <v>3347893.6300000004</v>
      </c>
      <c r="AK35" s="183">
        <f t="shared" si="5"/>
        <v>3009689.6000000001</v>
      </c>
      <c r="AL35" s="125">
        <f t="shared" si="6"/>
        <v>338204.03000000026</v>
      </c>
    </row>
    <row r="36" spans="1:38" ht="14.4" thickBot="1" x14ac:dyDescent="0.3">
      <c r="A36" s="35" t="s">
        <v>317</v>
      </c>
      <c r="B36" s="35" t="s">
        <v>318</v>
      </c>
      <c r="C36" s="50">
        <v>1642</v>
      </c>
      <c r="D36" s="51" t="s">
        <v>514</v>
      </c>
      <c r="E36" t="s">
        <v>2371</v>
      </c>
      <c r="F36">
        <v>880253.46</v>
      </c>
      <c r="G36">
        <v>39935</v>
      </c>
      <c r="H36">
        <v>21813.57</v>
      </c>
      <c r="I36">
        <v>486543</v>
      </c>
      <c r="J36">
        <v>116605.08</v>
      </c>
      <c r="L36">
        <v>17550</v>
      </c>
      <c r="N36">
        <v>0</v>
      </c>
      <c r="P36">
        <v>317642</v>
      </c>
      <c r="Q36">
        <v>-150</v>
      </c>
      <c r="R36">
        <v>-1259725.79</v>
      </c>
      <c r="S36">
        <v>2321309.19</v>
      </c>
      <c r="T36">
        <v>877949.84</v>
      </c>
      <c r="V36">
        <v>2135.63</v>
      </c>
      <c r="W36">
        <v>630</v>
      </c>
      <c r="X36">
        <v>636573.41</v>
      </c>
      <c r="Y36">
        <v>88200</v>
      </c>
      <c r="Z36">
        <v>813823.41</v>
      </c>
      <c r="AA36">
        <v>800</v>
      </c>
      <c r="AB36">
        <v>3272</v>
      </c>
      <c r="AC36">
        <v>463058.09</v>
      </c>
      <c r="AD36">
        <v>86945.67</v>
      </c>
      <c r="AF36">
        <v>89065</v>
      </c>
      <c r="AG36" s="123">
        <f t="shared" si="1"/>
        <v>942002.02999999991</v>
      </c>
      <c r="AH36" s="181">
        <f t="shared" si="2"/>
        <v>17550</v>
      </c>
      <c r="AI36" s="142">
        <f t="shared" si="3"/>
        <v>924452.02999999991</v>
      </c>
      <c r="AJ36" s="182">
        <f t="shared" si="4"/>
        <v>1605488.88</v>
      </c>
      <c r="AK36" s="183">
        <f t="shared" si="5"/>
        <v>1456964.17</v>
      </c>
      <c r="AL36" s="125">
        <f t="shared" si="6"/>
        <v>148524.70999999996</v>
      </c>
    </row>
    <row r="37" spans="1:38" ht="14.4" thickBot="1" x14ac:dyDescent="0.3">
      <c r="A37" s="35" t="s">
        <v>309</v>
      </c>
      <c r="B37" s="35" t="s">
        <v>322</v>
      </c>
      <c r="C37" s="50">
        <v>1114</v>
      </c>
      <c r="D37" s="51" t="s">
        <v>515</v>
      </c>
      <c r="E37" t="s">
        <v>2372</v>
      </c>
      <c r="F37">
        <v>889152.92</v>
      </c>
      <c r="G37">
        <v>109274.5</v>
      </c>
      <c r="H37">
        <v>27787.11</v>
      </c>
      <c r="I37">
        <v>183365.52</v>
      </c>
      <c r="J37">
        <v>175475.35</v>
      </c>
      <c r="K37">
        <v>5000</v>
      </c>
      <c r="L37">
        <v>0</v>
      </c>
      <c r="N37">
        <v>2388</v>
      </c>
      <c r="R37">
        <v>-743686.93</v>
      </c>
      <c r="S37">
        <v>2139773.89</v>
      </c>
      <c r="T37">
        <v>939478.98</v>
      </c>
      <c r="V37">
        <v>3954.87</v>
      </c>
      <c r="Y37">
        <v>1000</v>
      </c>
      <c r="Z37">
        <v>201529.73</v>
      </c>
      <c r="AA37">
        <v>11265</v>
      </c>
      <c r="AB37">
        <v>2374</v>
      </c>
      <c r="AC37">
        <v>585231.4</v>
      </c>
      <c r="AD37">
        <v>162453.28</v>
      </c>
      <c r="AG37" s="123">
        <f t="shared" si="1"/>
        <v>1026214.53</v>
      </c>
      <c r="AH37" s="181">
        <f t="shared" si="2"/>
        <v>7388</v>
      </c>
      <c r="AI37" s="142">
        <f t="shared" si="3"/>
        <v>1018826.53</v>
      </c>
      <c r="AJ37" s="182">
        <f t="shared" si="4"/>
        <v>944433.85</v>
      </c>
      <c r="AK37" s="183">
        <f t="shared" si="5"/>
        <v>962853.41</v>
      </c>
      <c r="AL37" s="125">
        <f t="shared" si="6"/>
        <v>-18419.560000000056</v>
      </c>
    </row>
    <row r="38" spans="1:38" ht="14.4" thickBot="1" x14ac:dyDescent="0.3">
      <c r="A38" s="35" t="s">
        <v>309</v>
      </c>
      <c r="B38" s="35" t="s">
        <v>322</v>
      </c>
      <c r="C38" s="50">
        <v>595</v>
      </c>
      <c r="D38" s="51" t="s">
        <v>516</v>
      </c>
      <c r="E38" t="s">
        <v>2373</v>
      </c>
      <c r="F38">
        <v>561279.54</v>
      </c>
      <c r="G38">
        <v>53420.68</v>
      </c>
      <c r="H38">
        <v>10498.11</v>
      </c>
      <c r="I38">
        <v>215494.45</v>
      </c>
      <c r="J38">
        <v>283123.11</v>
      </c>
      <c r="K38">
        <v>0</v>
      </c>
      <c r="L38">
        <v>0</v>
      </c>
      <c r="N38">
        <v>972</v>
      </c>
      <c r="R38">
        <v>1060172.7</v>
      </c>
      <c r="S38">
        <v>293207.49</v>
      </c>
      <c r="T38">
        <v>471277.01</v>
      </c>
      <c r="V38">
        <v>4830.04</v>
      </c>
      <c r="Y38">
        <v>103000</v>
      </c>
      <c r="AA38">
        <v>13565</v>
      </c>
      <c r="AB38">
        <v>2974</v>
      </c>
      <c r="AC38">
        <v>661002.51</v>
      </c>
      <c r="AD38">
        <v>82701.84</v>
      </c>
      <c r="AF38">
        <v>49400</v>
      </c>
      <c r="AG38" s="123">
        <f t="shared" si="1"/>
        <v>625198.33000000007</v>
      </c>
      <c r="AH38" s="181">
        <f t="shared" si="2"/>
        <v>972</v>
      </c>
      <c r="AI38" s="142">
        <f t="shared" si="3"/>
        <v>624226.33000000007</v>
      </c>
      <c r="AJ38" s="182">
        <f t="shared" si="4"/>
        <v>579107.05000000005</v>
      </c>
      <c r="AK38" s="183">
        <f t="shared" si="5"/>
        <v>809643.35</v>
      </c>
      <c r="AL38" s="125">
        <f t="shared" si="6"/>
        <v>-230536.29999999993</v>
      </c>
    </row>
    <row r="39" spans="1:38" ht="14.4" thickBot="1" x14ac:dyDescent="0.3">
      <c r="A39" s="35" t="s">
        <v>309</v>
      </c>
      <c r="B39" s="35" t="s">
        <v>322</v>
      </c>
      <c r="C39" s="50">
        <v>3610</v>
      </c>
      <c r="D39" s="51" t="s">
        <v>517</v>
      </c>
      <c r="E39" t="s">
        <v>2374</v>
      </c>
      <c r="F39">
        <v>2171072.85</v>
      </c>
      <c r="G39">
        <v>183255.06</v>
      </c>
      <c r="H39">
        <v>99146.06</v>
      </c>
      <c r="I39">
        <v>465715.53</v>
      </c>
      <c r="J39">
        <v>345924.89</v>
      </c>
      <c r="K39">
        <v>17100</v>
      </c>
      <c r="L39">
        <v>2407.5</v>
      </c>
      <c r="N39">
        <v>6227</v>
      </c>
      <c r="R39">
        <v>1088014.29</v>
      </c>
      <c r="S39">
        <v>2217512.62</v>
      </c>
      <c r="T39">
        <v>1344360.41</v>
      </c>
      <c r="U39">
        <v>121110</v>
      </c>
      <c r="V39">
        <v>12003.07</v>
      </c>
      <c r="Y39">
        <v>0.01</v>
      </c>
      <c r="Z39">
        <v>112080</v>
      </c>
      <c r="AA39">
        <v>2280</v>
      </c>
      <c r="AB39">
        <v>3660</v>
      </c>
      <c r="AC39">
        <v>1242631.43</v>
      </c>
      <c r="AD39">
        <v>182969.08</v>
      </c>
      <c r="AG39" s="123">
        <f t="shared" si="1"/>
        <v>2453473.9700000002</v>
      </c>
      <c r="AH39" s="181">
        <f t="shared" si="2"/>
        <v>25734.5</v>
      </c>
      <c r="AI39" s="142">
        <f t="shared" si="3"/>
        <v>2427739.4700000002</v>
      </c>
      <c r="AJ39" s="182">
        <f t="shared" si="4"/>
        <v>1477473.49</v>
      </c>
      <c r="AK39" s="183">
        <f t="shared" si="5"/>
        <v>1543620.51</v>
      </c>
      <c r="AL39" s="125">
        <f t="shared" si="6"/>
        <v>-66147.020000000019</v>
      </c>
    </row>
    <row r="40" spans="1:38" ht="14.4" thickBot="1" x14ac:dyDescent="0.3">
      <c r="A40" s="35" t="s">
        <v>309</v>
      </c>
      <c r="B40" s="35" t="s">
        <v>322</v>
      </c>
      <c r="C40" s="50">
        <v>4226</v>
      </c>
      <c r="D40" s="51" t="s">
        <v>518</v>
      </c>
      <c r="E40" t="s">
        <v>2375</v>
      </c>
      <c r="F40">
        <v>825843.6</v>
      </c>
      <c r="G40">
        <v>93979.28</v>
      </c>
      <c r="H40">
        <v>68064.67</v>
      </c>
      <c r="I40">
        <v>337824.79</v>
      </c>
      <c r="J40">
        <v>296717.71000000002</v>
      </c>
      <c r="K40">
        <v>7800</v>
      </c>
      <c r="L40">
        <v>0</v>
      </c>
      <c r="N40">
        <v>7941</v>
      </c>
      <c r="R40">
        <v>-322495.01</v>
      </c>
      <c r="S40">
        <v>1921030.3</v>
      </c>
      <c r="T40">
        <v>1571446.3</v>
      </c>
      <c r="U40">
        <v>227509</v>
      </c>
      <c r="V40">
        <v>2104.4</v>
      </c>
      <c r="Z40">
        <v>535627</v>
      </c>
      <c r="AA40">
        <v>26415</v>
      </c>
      <c r="AB40">
        <v>13403.61</v>
      </c>
      <c r="AC40">
        <v>966759.9</v>
      </c>
      <c r="AD40">
        <v>155700.43</v>
      </c>
      <c r="AF40">
        <v>95000</v>
      </c>
      <c r="AG40" s="123">
        <f t="shared" si="1"/>
        <v>987887.55</v>
      </c>
      <c r="AH40" s="181">
        <f t="shared" si="2"/>
        <v>15741</v>
      </c>
      <c r="AI40" s="142">
        <f t="shared" si="3"/>
        <v>972146.55</v>
      </c>
      <c r="AJ40" s="182">
        <f t="shared" si="4"/>
        <v>1801059.7</v>
      </c>
      <c r="AK40" s="183">
        <f t="shared" si="5"/>
        <v>1792905.94</v>
      </c>
      <c r="AL40" s="125">
        <f t="shared" si="6"/>
        <v>8153.7600000000093</v>
      </c>
    </row>
    <row r="41" spans="1:38" ht="14.4" thickBot="1" x14ac:dyDescent="0.3">
      <c r="A41" s="35" t="s">
        <v>309</v>
      </c>
      <c r="B41" s="35" t="s">
        <v>322</v>
      </c>
      <c r="C41" s="50">
        <v>2265</v>
      </c>
      <c r="D41" s="51" t="s">
        <v>519</v>
      </c>
      <c r="E41" t="s">
        <v>2376</v>
      </c>
      <c r="F41">
        <v>825451.46</v>
      </c>
      <c r="G41">
        <v>52396.800000000003</v>
      </c>
      <c r="H41">
        <v>62262.09</v>
      </c>
      <c r="I41">
        <v>334574.56</v>
      </c>
      <c r="J41">
        <v>229284.87</v>
      </c>
      <c r="K41">
        <v>7502</v>
      </c>
      <c r="L41">
        <v>0</v>
      </c>
      <c r="N41">
        <v>1218</v>
      </c>
      <c r="R41">
        <v>-664273.6</v>
      </c>
      <c r="S41">
        <v>1915444.77</v>
      </c>
      <c r="T41">
        <v>1672433.68</v>
      </c>
      <c r="U41">
        <v>43306</v>
      </c>
      <c r="V41">
        <v>1042.6300000000001</v>
      </c>
      <c r="Y41">
        <v>50000</v>
      </c>
      <c r="Z41">
        <v>487305</v>
      </c>
      <c r="AA41">
        <v>21805</v>
      </c>
      <c r="AB41">
        <v>7670</v>
      </c>
      <c r="AC41">
        <v>790421.56</v>
      </c>
      <c r="AD41">
        <v>215502.14</v>
      </c>
      <c r="AG41" s="123">
        <f t="shared" si="1"/>
        <v>940110.35</v>
      </c>
      <c r="AH41" s="181">
        <f t="shared" si="2"/>
        <v>8720</v>
      </c>
      <c r="AI41" s="142">
        <f t="shared" si="3"/>
        <v>931390.35</v>
      </c>
      <c r="AJ41" s="182">
        <f t="shared" si="4"/>
        <v>1766782.3099999998</v>
      </c>
      <c r="AK41" s="183">
        <f t="shared" si="5"/>
        <v>1522703.7000000002</v>
      </c>
      <c r="AL41" s="125">
        <f t="shared" si="6"/>
        <v>244078.60999999964</v>
      </c>
    </row>
    <row r="42" spans="1:38" ht="14.4" thickBot="1" x14ac:dyDescent="0.3">
      <c r="A42" s="35" t="s">
        <v>309</v>
      </c>
      <c r="B42" s="35" t="s">
        <v>322</v>
      </c>
      <c r="C42" s="50">
        <v>1848</v>
      </c>
      <c r="D42" s="51" t="s">
        <v>520</v>
      </c>
      <c r="E42" t="s">
        <v>2377</v>
      </c>
      <c r="F42">
        <v>1274969.4099999999</v>
      </c>
      <c r="G42">
        <v>92356.52</v>
      </c>
      <c r="H42">
        <v>21695.54</v>
      </c>
      <c r="I42">
        <v>357905.9</v>
      </c>
      <c r="J42">
        <v>148084.78</v>
      </c>
      <c r="K42">
        <v>4010</v>
      </c>
      <c r="L42">
        <v>0</v>
      </c>
      <c r="N42">
        <v>1809</v>
      </c>
      <c r="R42">
        <v>139223.92000000001</v>
      </c>
      <c r="S42">
        <v>1650781.52</v>
      </c>
      <c r="T42">
        <v>1321963.29</v>
      </c>
      <c r="U42">
        <v>46513.5</v>
      </c>
      <c r="V42">
        <v>4520.62</v>
      </c>
      <c r="Z42">
        <v>540463</v>
      </c>
      <c r="AA42">
        <v>7660</v>
      </c>
      <c r="AB42">
        <v>2102</v>
      </c>
      <c r="AC42">
        <v>611807.62</v>
      </c>
      <c r="AD42">
        <v>111777.08</v>
      </c>
      <c r="AG42" s="123">
        <f t="shared" si="1"/>
        <v>1389021.47</v>
      </c>
      <c r="AH42" s="181">
        <f t="shared" si="2"/>
        <v>5819</v>
      </c>
      <c r="AI42" s="142">
        <f t="shared" si="3"/>
        <v>1383202.47</v>
      </c>
      <c r="AJ42" s="182">
        <f t="shared" si="4"/>
        <v>1372997.4100000001</v>
      </c>
      <c r="AK42" s="183">
        <f t="shared" si="5"/>
        <v>1273809.7000000002</v>
      </c>
      <c r="AL42" s="125">
        <f t="shared" si="6"/>
        <v>99187.709999999963</v>
      </c>
    </row>
    <row r="43" spans="1:38" ht="14.4" thickBot="1" x14ac:dyDescent="0.3">
      <c r="A43" s="35" t="s">
        <v>309</v>
      </c>
      <c r="B43" s="35" t="s">
        <v>322</v>
      </c>
      <c r="C43" s="50">
        <v>1945</v>
      </c>
      <c r="D43" s="51" t="s">
        <v>521</v>
      </c>
      <c r="E43" t="s">
        <v>2378</v>
      </c>
      <c r="F43">
        <v>1916750.53</v>
      </c>
      <c r="G43">
        <v>114559.28</v>
      </c>
      <c r="H43">
        <v>69575.990000000005</v>
      </c>
      <c r="I43">
        <v>343058.04</v>
      </c>
      <c r="J43">
        <v>248758.48</v>
      </c>
      <c r="K43">
        <v>3600</v>
      </c>
      <c r="L43">
        <v>0</v>
      </c>
      <c r="N43">
        <v>1456</v>
      </c>
      <c r="R43">
        <v>637281.39</v>
      </c>
      <c r="S43">
        <v>2032099.69</v>
      </c>
      <c r="T43">
        <v>997389.5</v>
      </c>
      <c r="U43">
        <v>91806.2</v>
      </c>
      <c r="V43">
        <v>8172.71</v>
      </c>
      <c r="Y43">
        <v>1000.01</v>
      </c>
      <c r="Z43">
        <v>83681</v>
      </c>
      <c r="AA43">
        <v>13995</v>
      </c>
      <c r="AB43">
        <v>2074</v>
      </c>
      <c r="AC43">
        <v>809137.02</v>
      </c>
      <c r="AD43">
        <v>131291.16</v>
      </c>
      <c r="AF43">
        <v>39925</v>
      </c>
      <c r="AG43" s="123">
        <f t="shared" si="1"/>
        <v>2100885.8000000003</v>
      </c>
      <c r="AH43" s="181">
        <f t="shared" si="2"/>
        <v>5056</v>
      </c>
      <c r="AI43" s="142">
        <f t="shared" si="3"/>
        <v>2095829.8000000003</v>
      </c>
      <c r="AJ43" s="182">
        <f t="shared" si="4"/>
        <v>1098368.42</v>
      </c>
      <c r="AK43" s="183">
        <f t="shared" si="5"/>
        <v>1080103.1800000002</v>
      </c>
      <c r="AL43" s="125">
        <f t="shared" si="6"/>
        <v>18265.239999999758</v>
      </c>
    </row>
    <row r="44" spans="1:38" ht="14.4" thickBot="1" x14ac:dyDescent="0.3">
      <c r="A44" s="35" t="s">
        <v>309</v>
      </c>
      <c r="B44" s="35" t="s">
        <v>322</v>
      </c>
      <c r="C44" s="50">
        <v>4776</v>
      </c>
      <c r="D44" s="51" t="s">
        <v>522</v>
      </c>
      <c r="E44" t="s">
        <v>2379</v>
      </c>
      <c r="F44">
        <v>1562207.6</v>
      </c>
      <c r="G44">
        <v>217773.94</v>
      </c>
      <c r="H44">
        <v>31364.59</v>
      </c>
      <c r="I44">
        <v>983087.12</v>
      </c>
      <c r="J44">
        <v>251356.25</v>
      </c>
      <c r="K44">
        <v>14250</v>
      </c>
      <c r="L44">
        <v>0</v>
      </c>
      <c r="N44">
        <v>7008</v>
      </c>
      <c r="R44">
        <v>3941624.83</v>
      </c>
      <c r="S44">
        <v>1174038.5</v>
      </c>
      <c r="T44">
        <v>1655027.2</v>
      </c>
      <c r="U44">
        <v>177985</v>
      </c>
      <c r="V44">
        <v>11887</v>
      </c>
      <c r="Z44">
        <v>442470.05</v>
      </c>
      <c r="AA44">
        <v>19900</v>
      </c>
      <c r="AB44">
        <v>8100</v>
      </c>
      <c r="AC44">
        <v>3051275.46</v>
      </c>
      <c r="AD44">
        <v>196585.52</v>
      </c>
      <c r="AF44">
        <v>217700</v>
      </c>
      <c r="AG44" s="123">
        <f t="shared" si="1"/>
        <v>1811346.1300000001</v>
      </c>
      <c r="AH44" s="181">
        <f t="shared" si="2"/>
        <v>21258</v>
      </c>
      <c r="AI44" s="142">
        <f t="shared" si="3"/>
        <v>1790088.1300000001</v>
      </c>
      <c r="AJ44" s="182">
        <f t="shared" si="4"/>
        <v>1844899.2</v>
      </c>
      <c r="AK44" s="183">
        <f t="shared" si="5"/>
        <v>3936031.03</v>
      </c>
      <c r="AL44" s="125">
        <f t="shared" si="6"/>
        <v>-2091131.8299999998</v>
      </c>
    </row>
    <row r="45" spans="1:38" ht="14.4" thickBot="1" x14ac:dyDescent="0.3">
      <c r="A45" s="35" t="s">
        <v>309</v>
      </c>
      <c r="B45" s="35" t="s">
        <v>322</v>
      </c>
      <c r="C45" s="50">
        <v>5154</v>
      </c>
      <c r="D45" s="51" t="s">
        <v>523</v>
      </c>
      <c r="E45" t="s">
        <v>2380</v>
      </c>
      <c r="F45">
        <v>3659812.82</v>
      </c>
      <c r="G45">
        <v>645731.02</v>
      </c>
      <c r="H45">
        <v>79784.070000000007</v>
      </c>
      <c r="I45">
        <v>297694.46000000002</v>
      </c>
      <c r="J45">
        <v>268702.19</v>
      </c>
      <c r="K45">
        <v>10750</v>
      </c>
      <c r="L45">
        <v>50892.11</v>
      </c>
      <c r="N45">
        <v>10762</v>
      </c>
      <c r="R45">
        <v>1193369.3</v>
      </c>
      <c r="S45">
        <v>3795531.45</v>
      </c>
      <c r="T45">
        <v>2032093.16</v>
      </c>
      <c r="U45">
        <v>197938</v>
      </c>
      <c r="V45">
        <v>17958.38</v>
      </c>
      <c r="Y45">
        <v>2600</v>
      </c>
      <c r="Z45">
        <v>569208</v>
      </c>
      <c r="AA45">
        <v>30985</v>
      </c>
      <c r="AB45">
        <v>10964</v>
      </c>
      <c r="AC45">
        <v>1365346.6</v>
      </c>
      <c r="AD45">
        <v>233666.24</v>
      </c>
      <c r="AF45">
        <v>150000</v>
      </c>
      <c r="AG45" s="123">
        <f t="shared" si="1"/>
        <v>4385327.91</v>
      </c>
      <c r="AH45" s="181">
        <f t="shared" si="2"/>
        <v>72404.11</v>
      </c>
      <c r="AI45" s="142">
        <f t="shared" si="3"/>
        <v>4312923.8</v>
      </c>
      <c r="AJ45" s="182">
        <f t="shared" si="4"/>
        <v>2250589.54</v>
      </c>
      <c r="AK45" s="183">
        <f t="shared" si="5"/>
        <v>2360169.84</v>
      </c>
      <c r="AL45" s="125">
        <f t="shared" si="6"/>
        <v>-109580.29999999981</v>
      </c>
    </row>
    <row r="46" spans="1:38" ht="14.4" thickBot="1" x14ac:dyDescent="0.3">
      <c r="A46" s="35" t="s">
        <v>309</v>
      </c>
      <c r="B46" s="35" t="s">
        <v>322</v>
      </c>
      <c r="C46" s="50">
        <v>3300</v>
      </c>
      <c r="D46" s="51" t="s">
        <v>524</v>
      </c>
      <c r="E46" t="s">
        <v>2381</v>
      </c>
      <c r="F46">
        <v>1123477.98</v>
      </c>
      <c r="G46">
        <v>486117.5</v>
      </c>
      <c r="H46">
        <v>82829.710000000006</v>
      </c>
      <c r="I46">
        <v>181081.91</v>
      </c>
      <c r="J46">
        <v>164419.10999999999</v>
      </c>
      <c r="K46">
        <v>7560</v>
      </c>
      <c r="L46">
        <v>1979.5</v>
      </c>
      <c r="N46">
        <v>4485.5</v>
      </c>
      <c r="R46">
        <v>1865670.33</v>
      </c>
      <c r="S46">
        <v>1606269.64</v>
      </c>
      <c r="T46">
        <v>1130606.56</v>
      </c>
      <c r="U46">
        <v>80236</v>
      </c>
      <c r="V46">
        <v>10112.969999999999</v>
      </c>
      <c r="Y46">
        <v>22000</v>
      </c>
      <c r="Z46">
        <v>75800</v>
      </c>
      <c r="AA46">
        <v>20340</v>
      </c>
      <c r="AB46">
        <v>9306</v>
      </c>
      <c r="AC46">
        <v>2416017.7999999998</v>
      </c>
      <c r="AD46">
        <v>131010.49</v>
      </c>
      <c r="AF46">
        <v>38520</v>
      </c>
      <c r="AG46" s="123">
        <f t="shared" si="1"/>
        <v>1692425.19</v>
      </c>
      <c r="AH46" s="181">
        <f t="shared" si="2"/>
        <v>14025</v>
      </c>
      <c r="AI46" s="142">
        <f t="shared" si="3"/>
        <v>1678400.19</v>
      </c>
      <c r="AJ46" s="182">
        <f t="shared" si="4"/>
        <v>1242955.53</v>
      </c>
      <c r="AK46" s="183">
        <f t="shared" si="5"/>
        <v>2690994.29</v>
      </c>
      <c r="AL46" s="125">
        <f t="shared" si="6"/>
        <v>-1448038.76</v>
      </c>
    </row>
    <row r="47" spans="1:38" ht="14.4" thickBot="1" x14ac:dyDescent="0.3">
      <c r="A47" s="35" t="s">
        <v>309</v>
      </c>
      <c r="B47" s="35" t="s">
        <v>322</v>
      </c>
      <c r="C47" s="50">
        <v>2046</v>
      </c>
      <c r="D47" s="51" t="s">
        <v>525</v>
      </c>
      <c r="E47" t="s">
        <v>2382</v>
      </c>
      <c r="F47">
        <v>391524.3</v>
      </c>
      <c r="G47">
        <v>199518.64</v>
      </c>
      <c r="H47">
        <v>33796.69</v>
      </c>
      <c r="I47">
        <v>309659.01</v>
      </c>
      <c r="J47">
        <v>133772.26</v>
      </c>
      <c r="K47">
        <v>6000</v>
      </c>
      <c r="L47">
        <v>14200</v>
      </c>
      <c r="N47">
        <v>11039</v>
      </c>
      <c r="R47">
        <v>-1585362.99</v>
      </c>
      <c r="S47">
        <v>2640334.33</v>
      </c>
      <c r="T47">
        <v>865439.37</v>
      </c>
      <c r="U47">
        <v>208250</v>
      </c>
      <c r="V47">
        <v>1405.72</v>
      </c>
      <c r="Y47">
        <v>1500</v>
      </c>
      <c r="AA47">
        <v>13965</v>
      </c>
      <c r="AB47">
        <v>2874</v>
      </c>
      <c r="AC47">
        <v>960801.05</v>
      </c>
      <c r="AD47">
        <v>116894.48</v>
      </c>
      <c r="AG47" s="123">
        <f t="shared" si="1"/>
        <v>624839.62999999989</v>
      </c>
      <c r="AH47" s="181">
        <f t="shared" si="2"/>
        <v>31239</v>
      </c>
      <c r="AI47" s="142">
        <f t="shared" si="3"/>
        <v>593600.62999999989</v>
      </c>
      <c r="AJ47" s="182">
        <f t="shared" si="4"/>
        <v>1076595.0900000001</v>
      </c>
      <c r="AK47" s="183">
        <f t="shared" si="5"/>
        <v>1094534.53</v>
      </c>
      <c r="AL47" s="125">
        <f t="shared" si="6"/>
        <v>-17939.439999999944</v>
      </c>
    </row>
    <row r="48" spans="1:38" ht="14.4" thickBot="1" x14ac:dyDescent="0.3">
      <c r="A48" s="35" t="s">
        <v>309</v>
      </c>
      <c r="B48" s="35" t="s">
        <v>322</v>
      </c>
      <c r="C48" s="50">
        <v>1475</v>
      </c>
      <c r="D48" s="51" t="s">
        <v>526</v>
      </c>
      <c r="E48" t="s">
        <v>2383</v>
      </c>
      <c r="F48">
        <v>1211266.19</v>
      </c>
      <c r="G48">
        <v>95770.82</v>
      </c>
      <c r="H48">
        <v>20728.61</v>
      </c>
      <c r="I48">
        <v>843542.24</v>
      </c>
      <c r="J48">
        <v>206089.53</v>
      </c>
      <c r="K48">
        <v>42300</v>
      </c>
      <c r="L48">
        <v>25430.11</v>
      </c>
      <c r="N48">
        <v>2288</v>
      </c>
      <c r="R48">
        <v>307548.71999999997</v>
      </c>
      <c r="S48">
        <v>2029021.21</v>
      </c>
      <c r="T48">
        <v>1026267.16</v>
      </c>
      <c r="U48">
        <v>130449</v>
      </c>
      <c r="V48">
        <v>4430.97</v>
      </c>
      <c r="Z48">
        <v>270160</v>
      </c>
      <c r="AA48">
        <v>11505</v>
      </c>
      <c r="AB48">
        <v>3334</v>
      </c>
      <c r="AC48">
        <v>756267.21</v>
      </c>
      <c r="AD48">
        <v>149071.57</v>
      </c>
      <c r="AG48" s="123">
        <f t="shared" si="1"/>
        <v>1327765.6200000001</v>
      </c>
      <c r="AH48" s="181">
        <f t="shared" si="2"/>
        <v>70018.11</v>
      </c>
      <c r="AI48" s="142">
        <f t="shared" si="3"/>
        <v>1257747.51</v>
      </c>
      <c r="AJ48" s="182">
        <f t="shared" si="4"/>
        <v>1161147.1300000001</v>
      </c>
      <c r="AK48" s="183">
        <f t="shared" si="5"/>
        <v>1190337.78</v>
      </c>
      <c r="AL48" s="125">
        <f t="shared" si="6"/>
        <v>-29190.649999999907</v>
      </c>
    </row>
    <row r="49" spans="1:38" ht="14.4" thickBot="1" x14ac:dyDescent="0.3">
      <c r="A49" s="35" t="s">
        <v>325</v>
      </c>
      <c r="B49" s="35" t="s">
        <v>326</v>
      </c>
      <c r="C49" s="50">
        <v>1295</v>
      </c>
      <c r="D49" s="51" t="s">
        <v>527</v>
      </c>
      <c r="E49" t="s">
        <v>2384</v>
      </c>
      <c r="F49">
        <v>421240.38</v>
      </c>
      <c r="G49">
        <v>0</v>
      </c>
      <c r="H49">
        <v>47927.66</v>
      </c>
      <c r="I49">
        <v>1626748.15</v>
      </c>
      <c r="J49">
        <v>93691.67</v>
      </c>
      <c r="K49">
        <v>8000</v>
      </c>
      <c r="L49">
        <v>36200</v>
      </c>
      <c r="N49">
        <v>0</v>
      </c>
      <c r="P49">
        <v>50350</v>
      </c>
      <c r="R49">
        <v>1571544.91</v>
      </c>
      <c r="S49">
        <v>849648.43</v>
      </c>
      <c r="T49">
        <v>639284.30000000005</v>
      </c>
      <c r="V49">
        <v>1321.32</v>
      </c>
      <c r="X49">
        <v>418280</v>
      </c>
      <c r="Y49">
        <v>15000</v>
      </c>
      <c r="Z49">
        <v>515024</v>
      </c>
      <c r="AA49">
        <v>11340</v>
      </c>
      <c r="AB49">
        <v>11746</v>
      </c>
      <c r="AC49">
        <v>710672.38</v>
      </c>
      <c r="AD49">
        <v>150238.72</v>
      </c>
      <c r="AF49">
        <v>1000</v>
      </c>
      <c r="AG49" s="123">
        <f t="shared" si="1"/>
        <v>469168.04000000004</v>
      </c>
      <c r="AH49" s="181">
        <f t="shared" si="2"/>
        <v>44200</v>
      </c>
      <c r="AI49" s="142">
        <f t="shared" si="3"/>
        <v>424968.04000000004</v>
      </c>
      <c r="AJ49" s="182">
        <f t="shared" si="4"/>
        <v>1073885.6200000001</v>
      </c>
      <c r="AK49" s="183">
        <f t="shared" si="5"/>
        <v>1400021.0999999999</v>
      </c>
      <c r="AL49" s="125">
        <f t="shared" si="6"/>
        <v>-326135.47999999975</v>
      </c>
    </row>
    <row r="50" spans="1:38" ht="14.4" thickBot="1" x14ac:dyDescent="0.3">
      <c r="A50" s="35" t="s">
        <v>325</v>
      </c>
      <c r="B50" s="35" t="s">
        <v>326</v>
      </c>
      <c r="C50" s="50">
        <v>1368</v>
      </c>
      <c r="D50" s="51" t="s">
        <v>528</v>
      </c>
      <c r="E50" t="s">
        <v>2385</v>
      </c>
      <c r="F50">
        <v>296861.26</v>
      </c>
      <c r="G50">
        <v>0</v>
      </c>
      <c r="H50">
        <v>25216.52</v>
      </c>
      <c r="I50">
        <v>157821.69</v>
      </c>
      <c r="J50">
        <v>83872.14</v>
      </c>
      <c r="K50">
        <v>24000</v>
      </c>
      <c r="L50">
        <v>12320</v>
      </c>
      <c r="N50">
        <v>0</v>
      </c>
      <c r="P50">
        <v>57620</v>
      </c>
      <c r="R50">
        <v>581871.26</v>
      </c>
      <c r="S50">
        <v>236925.61</v>
      </c>
      <c r="T50">
        <v>609639.56999999995</v>
      </c>
      <c r="V50">
        <v>1129.8499999999999</v>
      </c>
      <c r="X50">
        <v>2272148</v>
      </c>
      <c r="Y50">
        <v>33200</v>
      </c>
      <c r="Z50">
        <v>2451995</v>
      </c>
      <c r="AA50">
        <v>1664</v>
      </c>
      <c r="AC50">
        <v>766251.11</v>
      </c>
      <c r="AD50">
        <v>45172.57</v>
      </c>
      <c r="AG50" s="123">
        <f t="shared" si="1"/>
        <v>322077.78000000003</v>
      </c>
      <c r="AH50" s="181">
        <f t="shared" si="2"/>
        <v>36320</v>
      </c>
      <c r="AI50" s="142">
        <f t="shared" si="3"/>
        <v>285757.78000000003</v>
      </c>
      <c r="AJ50" s="182">
        <f t="shared" si="4"/>
        <v>2916117.42</v>
      </c>
      <c r="AK50" s="183">
        <f t="shared" si="5"/>
        <v>3265082.6799999997</v>
      </c>
      <c r="AL50" s="125">
        <f t="shared" si="6"/>
        <v>-348965.25999999978</v>
      </c>
    </row>
    <row r="51" spans="1:38" ht="14.4" thickBot="1" x14ac:dyDescent="0.3">
      <c r="A51" s="35" t="s">
        <v>325</v>
      </c>
      <c r="B51" s="35" t="s">
        <v>326</v>
      </c>
      <c r="C51" s="50">
        <v>2588</v>
      </c>
      <c r="D51" s="51" t="s">
        <v>529</v>
      </c>
      <c r="E51" t="s">
        <v>2386</v>
      </c>
      <c r="F51">
        <v>365922.83</v>
      </c>
      <c r="G51">
        <v>0</v>
      </c>
      <c r="H51">
        <v>48076.11</v>
      </c>
      <c r="I51">
        <v>1218249.45</v>
      </c>
      <c r="J51">
        <v>71795.210000000006</v>
      </c>
      <c r="K51">
        <v>17670</v>
      </c>
      <c r="L51">
        <v>40401.410000000003</v>
      </c>
      <c r="N51">
        <v>0</v>
      </c>
      <c r="P51">
        <v>60000</v>
      </c>
      <c r="R51">
        <v>-116810.54</v>
      </c>
      <c r="S51">
        <v>1982889.72</v>
      </c>
      <c r="T51">
        <v>661888.80000000005</v>
      </c>
      <c r="V51">
        <v>1138.71</v>
      </c>
      <c r="X51">
        <v>1204469</v>
      </c>
      <c r="Y51">
        <v>209600</v>
      </c>
      <c r="Z51">
        <v>1381453</v>
      </c>
      <c r="AA51">
        <v>10212</v>
      </c>
      <c r="AB51">
        <v>41112</v>
      </c>
      <c r="AC51">
        <v>805417.88</v>
      </c>
      <c r="AD51">
        <v>119008.62</v>
      </c>
      <c r="AG51" s="123">
        <f t="shared" si="1"/>
        <v>413998.94</v>
      </c>
      <c r="AH51" s="181">
        <f t="shared" si="2"/>
        <v>58071.41</v>
      </c>
      <c r="AI51" s="142">
        <f t="shared" si="3"/>
        <v>355927.53</v>
      </c>
      <c r="AJ51" s="182">
        <f t="shared" si="4"/>
        <v>2077096.51</v>
      </c>
      <c r="AK51" s="183">
        <f t="shared" si="5"/>
        <v>2357203.5</v>
      </c>
      <c r="AL51" s="125">
        <f t="shared" si="6"/>
        <v>-280106.99</v>
      </c>
    </row>
    <row r="52" spans="1:38" ht="14.4" thickBot="1" x14ac:dyDescent="0.3">
      <c r="A52" s="35" t="s">
        <v>325</v>
      </c>
      <c r="B52" s="35" t="s">
        <v>326</v>
      </c>
      <c r="C52" s="50">
        <v>1190</v>
      </c>
      <c r="D52" s="51" t="s">
        <v>530</v>
      </c>
      <c r="E52" t="s">
        <v>2387</v>
      </c>
      <c r="F52">
        <v>328733.61</v>
      </c>
      <c r="G52">
        <v>0</v>
      </c>
      <c r="H52">
        <v>64648.35</v>
      </c>
      <c r="I52">
        <v>174008.04</v>
      </c>
      <c r="J52">
        <v>58468.94</v>
      </c>
      <c r="K52">
        <v>13050</v>
      </c>
      <c r="L52">
        <v>27788.720000000001</v>
      </c>
      <c r="M52">
        <v>20400</v>
      </c>
      <c r="N52">
        <v>0</v>
      </c>
      <c r="P52">
        <v>174230</v>
      </c>
      <c r="R52">
        <v>-1561923.86</v>
      </c>
      <c r="S52">
        <v>2283492.7400000002</v>
      </c>
      <c r="T52">
        <v>790997.35</v>
      </c>
      <c r="V52">
        <v>1170.93</v>
      </c>
      <c r="X52">
        <v>933013.19</v>
      </c>
      <c r="Y52">
        <v>15000</v>
      </c>
      <c r="Z52">
        <v>1240107.19</v>
      </c>
      <c r="AA52">
        <v>6840</v>
      </c>
      <c r="AC52">
        <v>738809.6</v>
      </c>
      <c r="AD52">
        <v>85603.34</v>
      </c>
      <c r="AG52" s="123">
        <f t="shared" si="1"/>
        <v>393381.95999999996</v>
      </c>
      <c r="AH52" s="181">
        <f t="shared" si="2"/>
        <v>61238.720000000001</v>
      </c>
      <c r="AI52" s="142">
        <f t="shared" si="3"/>
        <v>332143.24</v>
      </c>
      <c r="AJ52" s="182">
        <f t="shared" si="4"/>
        <v>1740181.47</v>
      </c>
      <c r="AK52" s="183">
        <f t="shared" si="5"/>
        <v>2071360.1300000001</v>
      </c>
      <c r="AL52" s="125">
        <f t="shared" si="6"/>
        <v>-331178.66000000015</v>
      </c>
    </row>
    <row r="53" spans="1:38" ht="14.4" thickBot="1" x14ac:dyDescent="0.3">
      <c r="A53" s="35" t="s">
        <v>325</v>
      </c>
      <c r="B53" s="35" t="s">
        <v>326</v>
      </c>
      <c r="C53" s="50">
        <v>897</v>
      </c>
      <c r="D53" s="51" t="s">
        <v>531</v>
      </c>
      <c r="E53" t="s">
        <v>2388</v>
      </c>
      <c r="F53">
        <v>199399.01</v>
      </c>
      <c r="G53">
        <v>0</v>
      </c>
      <c r="H53">
        <v>18871.46</v>
      </c>
      <c r="I53">
        <v>158651.54999999999</v>
      </c>
      <c r="J53">
        <v>-140397.04</v>
      </c>
      <c r="K53">
        <v>14194</v>
      </c>
      <c r="L53">
        <v>14060</v>
      </c>
      <c r="N53">
        <v>0</v>
      </c>
      <c r="P53">
        <v>48300</v>
      </c>
      <c r="R53">
        <v>127499.01</v>
      </c>
      <c r="S53">
        <v>355552.49</v>
      </c>
      <c r="T53">
        <v>552704.52</v>
      </c>
      <c r="V53">
        <v>620.58000000000004</v>
      </c>
      <c r="X53">
        <v>1076985</v>
      </c>
      <c r="Z53">
        <v>1240048</v>
      </c>
      <c r="AA53">
        <v>4060</v>
      </c>
      <c r="AB53">
        <v>2520</v>
      </c>
      <c r="AC53">
        <v>546009.52</v>
      </c>
      <c r="AD53">
        <v>160753.1</v>
      </c>
      <c r="AG53" s="123">
        <f t="shared" si="1"/>
        <v>218270.47</v>
      </c>
      <c r="AH53" s="181">
        <f t="shared" si="2"/>
        <v>28254</v>
      </c>
      <c r="AI53" s="142">
        <f t="shared" si="3"/>
        <v>190016.47</v>
      </c>
      <c r="AJ53" s="182">
        <f t="shared" si="4"/>
        <v>1630310.1</v>
      </c>
      <c r="AK53" s="183">
        <f t="shared" si="5"/>
        <v>1953390.62</v>
      </c>
      <c r="AL53" s="125">
        <f t="shared" ref="AL53:AL101" si="7">AJ53-AK53</f>
        <v>-323080.52</v>
      </c>
    </row>
    <row r="54" spans="1:38" ht="14.4" thickBot="1" x14ac:dyDescent="0.3">
      <c r="A54" s="35" t="s">
        <v>329</v>
      </c>
      <c r="B54" s="35" t="s">
        <v>330</v>
      </c>
      <c r="C54" s="50">
        <v>2172</v>
      </c>
      <c r="D54" s="51" t="s">
        <v>532</v>
      </c>
      <c r="E54" t="s">
        <v>2389</v>
      </c>
      <c r="F54">
        <v>426986.57</v>
      </c>
      <c r="G54">
        <v>431592.6</v>
      </c>
      <c r="H54">
        <v>305523.96000000002</v>
      </c>
      <c r="I54">
        <v>564088.46</v>
      </c>
      <c r="J54">
        <v>82432.160000000003</v>
      </c>
      <c r="K54">
        <v>45500</v>
      </c>
      <c r="L54">
        <v>31518.58</v>
      </c>
      <c r="M54">
        <v>250413.51</v>
      </c>
      <c r="N54">
        <v>4290.01</v>
      </c>
      <c r="R54">
        <v>526110.28</v>
      </c>
      <c r="S54">
        <v>547255.34</v>
      </c>
      <c r="T54">
        <v>1192954.07</v>
      </c>
      <c r="U54">
        <v>357844.49</v>
      </c>
      <c r="V54">
        <v>562.54</v>
      </c>
      <c r="X54">
        <v>1851366.2</v>
      </c>
      <c r="Y54">
        <v>407160</v>
      </c>
      <c r="Z54">
        <v>2063946.2</v>
      </c>
      <c r="AA54">
        <v>20460</v>
      </c>
      <c r="AB54">
        <v>6688</v>
      </c>
      <c r="AC54">
        <v>1242535.01</v>
      </c>
      <c r="AD54">
        <v>63822.06</v>
      </c>
      <c r="AF54">
        <v>6900</v>
      </c>
      <c r="AG54" s="123">
        <f t="shared" si="1"/>
        <v>1164103.1299999999</v>
      </c>
      <c r="AH54" s="181">
        <f t="shared" si="2"/>
        <v>331722.10000000003</v>
      </c>
      <c r="AI54" s="142">
        <f t="shared" si="3"/>
        <v>832381.0299999998</v>
      </c>
      <c r="AJ54" s="182">
        <f t="shared" si="4"/>
        <v>3809887.3</v>
      </c>
      <c r="AK54" s="183">
        <f t="shared" si="5"/>
        <v>3404351.27</v>
      </c>
      <c r="AL54" s="125">
        <f t="shared" si="7"/>
        <v>405536.0299999998</v>
      </c>
    </row>
    <row r="55" spans="1:38" ht="14.4" thickBot="1" x14ac:dyDescent="0.3">
      <c r="A55" s="35" t="s">
        <v>329</v>
      </c>
      <c r="B55" s="35" t="s">
        <v>330</v>
      </c>
      <c r="C55" s="50">
        <v>1537</v>
      </c>
      <c r="D55" s="51" t="s">
        <v>533</v>
      </c>
      <c r="E55" t="s">
        <v>2390</v>
      </c>
      <c r="F55">
        <v>315402.55</v>
      </c>
      <c r="G55">
        <v>440996.1</v>
      </c>
      <c r="H55">
        <v>21084.92</v>
      </c>
      <c r="I55">
        <v>60650.21</v>
      </c>
      <c r="J55">
        <v>118544.89</v>
      </c>
      <c r="K55">
        <v>34573</v>
      </c>
      <c r="L55">
        <v>53983.66</v>
      </c>
      <c r="M55">
        <v>49983</v>
      </c>
      <c r="N55">
        <v>596.84</v>
      </c>
      <c r="R55">
        <v>153452.99</v>
      </c>
      <c r="S55">
        <v>432862.99</v>
      </c>
      <c r="T55">
        <v>1092505.5900000001</v>
      </c>
      <c r="U55">
        <v>122760</v>
      </c>
      <c r="V55">
        <v>818.29</v>
      </c>
      <c r="X55">
        <v>655644.5</v>
      </c>
      <c r="Y55">
        <v>470372.62</v>
      </c>
      <c r="Z55">
        <v>885592.5</v>
      </c>
      <c r="AA55">
        <v>18552</v>
      </c>
      <c r="AB55">
        <v>21424</v>
      </c>
      <c r="AC55">
        <v>1137536.53</v>
      </c>
      <c r="AD55">
        <v>41569.78</v>
      </c>
      <c r="AF55">
        <v>6200</v>
      </c>
      <c r="AG55" s="123">
        <f t="shared" si="1"/>
        <v>777483.57</v>
      </c>
      <c r="AH55" s="181">
        <f t="shared" si="2"/>
        <v>139136.5</v>
      </c>
      <c r="AI55" s="142">
        <f t="shared" si="3"/>
        <v>638347.06999999995</v>
      </c>
      <c r="AJ55" s="182">
        <f t="shared" si="4"/>
        <v>2342101</v>
      </c>
      <c r="AK55" s="183">
        <f t="shared" si="5"/>
        <v>2110874.81</v>
      </c>
      <c r="AL55" s="125">
        <f t="shared" si="7"/>
        <v>231226.18999999994</v>
      </c>
    </row>
    <row r="56" spans="1:38" ht="14.4" thickBot="1" x14ac:dyDescent="0.3">
      <c r="A56" s="35" t="s">
        <v>329</v>
      </c>
      <c r="B56" s="35" t="s">
        <v>330</v>
      </c>
      <c r="C56" s="50">
        <v>1440</v>
      </c>
      <c r="D56" s="51" t="s">
        <v>534</v>
      </c>
      <c r="E56" t="s">
        <v>2391</v>
      </c>
      <c r="F56">
        <v>163659.85</v>
      </c>
      <c r="G56">
        <v>101879.98</v>
      </c>
      <c r="H56">
        <v>27089.66</v>
      </c>
      <c r="I56">
        <v>253322.82</v>
      </c>
      <c r="J56">
        <v>56840.14</v>
      </c>
      <c r="K56">
        <v>17500</v>
      </c>
      <c r="L56">
        <v>36690.160000000003</v>
      </c>
      <c r="M56">
        <v>20260</v>
      </c>
      <c r="N56">
        <v>4465.9399999999996</v>
      </c>
      <c r="R56">
        <v>-545206.59</v>
      </c>
      <c r="S56">
        <v>923490.75</v>
      </c>
      <c r="T56">
        <v>958598.84</v>
      </c>
      <c r="U56">
        <v>129050</v>
      </c>
      <c r="V56">
        <v>448.22</v>
      </c>
      <c r="X56">
        <v>1136271.5</v>
      </c>
      <c r="Y56">
        <v>88200</v>
      </c>
      <c r="Z56">
        <v>1151271.5</v>
      </c>
      <c r="AA56">
        <v>28192</v>
      </c>
      <c r="AB56">
        <v>10104</v>
      </c>
      <c r="AC56">
        <v>925434.69</v>
      </c>
      <c r="AD56">
        <v>43637.18</v>
      </c>
      <c r="AF56">
        <v>8337</v>
      </c>
      <c r="AG56" s="123">
        <f t="shared" si="1"/>
        <v>292629.49</v>
      </c>
      <c r="AH56" s="181">
        <f t="shared" si="2"/>
        <v>78916.100000000006</v>
      </c>
      <c r="AI56" s="142">
        <f t="shared" si="3"/>
        <v>213713.38999999998</v>
      </c>
      <c r="AJ56" s="182">
        <f t="shared" si="4"/>
        <v>2312568.5599999996</v>
      </c>
      <c r="AK56" s="183">
        <f t="shared" si="5"/>
        <v>2166976.37</v>
      </c>
      <c r="AL56" s="125">
        <f t="shared" si="7"/>
        <v>145592.18999999948</v>
      </c>
    </row>
    <row r="57" spans="1:38" ht="14.4" thickBot="1" x14ac:dyDescent="0.3">
      <c r="A57" s="35" t="s">
        <v>329</v>
      </c>
      <c r="B57" s="35" t="s">
        <v>330</v>
      </c>
      <c r="C57" s="50">
        <v>1880</v>
      </c>
      <c r="D57" s="51" t="s">
        <v>535</v>
      </c>
      <c r="E57" t="s">
        <v>2392</v>
      </c>
      <c r="F57">
        <v>523512.35</v>
      </c>
      <c r="G57">
        <v>317061.82</v>
      </c>
      <c r="H57">
        <v>31465.07</v>
      </c>
      <c r="I57">
        <v>29241.21</v>
      </c>
      <c r="J57">
        <v>107286.75</v>
      </c>
      <c r="K57">
        <v>82500</v>
      </c>
      <c r="L57">
        <v>44976.94</v>
      </c>
      <c r="M57">
        <v>54560</v>
      </c>
      <c r="N57">
        <v>7890.56</v>
      </c>
      <c r="R57">
        <v>-102841.49</v>
      </c>
      <c r="S57">
        <v>606181.84</v>
      </c>
      <c r="T57">
        <v>999779.61</v>
      </c>
      <c r="U57">
        <v>15598.2</v>
      </c>
      <c r="V57">
        <v>963.9</v>
      </c>
      <c r="X57">
        <v>368906</v>
      </c>
      <c r="Y57">
        <v>624216</v>
      </c>
      <c r="Z57">
        <v>866048</v>
      </c>
      <c r="AA57">
        <v>32785</v>
      </c>
      <c r="AB57">
        <v>18848</v>
      </c>
      <c r="AC57">
        <v>722193.05</v>
      </c>
      <c r="AD57">
        <v>47160.31</v>
      </c>
      <c r="AF57">
        <v>7130</v>
      </c>
      <c r="AG57" s="123">
        <f t="shared" si="1"/>
        <v>872039.23999999987</v>
      </c>
      <c r="AH57" s="181">
        <f t="shared" si="2"/>
        <v>189927.5</v>
      </c>
      <c r="AI57" s="142">
        <f t="shared" si="3"/>
        <v>682111.73999999987</v>
      </c>
      <c r="AJ57" s="182">
        <f t="shared" si="4"/>
        <v>2009463.71</v>
      </c>
      <c r="AK57" s="183">
        <f t="shared" si="5"/>
        <v>1694164.36</v>
      </c>
      <c r="AL57" s="125">
        <f t="shared" si="7"/>
        <v>315299.34999999986</v>
      </c>
    </row>
    <row r="58" spans="1:38" ht="14.4" thickBot="1" x14ac:dyDescent="0.3">
      <c r="A58" s="35" t="s">
        <v>329</v>
      </c>
      <c r="B58" s="35" t="s">
        <v>330</v>
      </c>
      <c r="C58" s="50">
        <v>2455</v>
      </c>
      <c r="D58" s="51" t="s">
        <v>536</v>
      </c>
      <c r="E58" t="s">
        <v>2393</v>
      </c>
      <c r="F58">
        <v>514881</v>
      </c>
      <c r="G58">
        <v>467344.91</v>
      </c>
      <c r="H58">
        <v>24213.93</v>
      </c>
      <c r="I58">
        <v>253747.13</v>
      </c>
      <c r="J58">
        <v>450639.5</v>
      </c>
      <c r="K58">
        <v>39000</v>
      </c>
      <c r="L58">
        <v>72415.259999999995</v>
      </c>
      <c r="M58">
        <v>54780</v>
      </c>
      <c r="N58">
        <v>17403.43</v>
      </c>
      <c r="R58">
        <v>-818103.61</v>
      </c>
      <c r="S58">
        <v>1832865.74</v>
      </c>
      <c r="T58">
        <v>1562712.94</v>
      </c>
      <c r="U58">
        <v>311644</v>
      </c>
      <c r="V58">
        <v>1179.44</v>
      </c>
      <c r="X58">
        <v>1664197.6</v>
      </c>
      <c r="Y58">
        <v>686960</v>
      </c>
      <c r="Z58">
        <v>1971404.6</v>
      </c>
      <c r="AA58">
        <v>32511</v>
      </c>
      <c r="AB58">
        <v>13832</v>
      </c>
      <c r="AC58">
        <v>1548207.96</v>
      </c>
      <c r="AD58">
        <v>142072.76999999999</v>
      </c>
      <c r="AF58">
        <v>6200</v>
      </c>
      <c r="AG58" s="123">
        <f t="shared" si="1"/>
        <v>1006439.84</v>
      </c>
      <c r="AH58" s="181">
        <f t="shared" si="2"/>
        <v>183598.69</v>
      </c>
      <c r="AI58" s="142">
        <f t="shared" si="3"/>
        <v>822841.14999999991</v>
      </c>
      <c r="AJ58" s="182">
        <f t="shared" si="4"/>
        <v>4226693.9800000004</v>
      </c>
      <c r="AK58" s="183">
        <f t="shared" si="5"/>
        <v>3714228.33</v>
      </c>
      <c r="AL58" s="125">
        <f t="shared" si="7"/>
        <v>512465.65000000037</v>
      </c>
    </row>
    <row r="59" spans="1:38" ht="14.4" thickBot="1" x14ac:dyDescent="0.3">
      <c r="A59" s="35" t="s">
        <v>333</v>
      </c>
      <c r="B59" s="35" t="s">
        <v>334</v>
      </c>
      <c r="C59" s="50">
        <v>1765</v>
      </c>
      <c r="D59" s="51" t="s">
        <v>537</v>
      </c>
      <c r="E59" t="s">
        <v>2394</v>
      </c>
      <c r="F59">
        <v>539634.66</v>
      </c>
      <c r="G59">
        <v>0</v>
      </c>
      <c r="H59">
        <v>8548.5</v>
      </c>
      <c r="I59">
        <v>466070.64</v>
      </c>
      <c r="J59">
        <v>417227.47</v>
      </c>
      <c r="K59">
        <v>0</v>
      </c>
      <c r="L59">
        <v>48620.1</v>
      </c>
      <c r="M59">
        <v>2020</v>
      </c>
      <c r="N59">
        <v>584.64</v>
      </c>
      <c r="P59">
        <v>31200</v>
      </c>
      <c r="R59">
        <v>1165981.32</v>
      </c>
      <c r="T59">
        <v>663210.25</v>
      </c>
      <c r="V59">
        <v>1525.89</v>
      </c>
      <c r="W59">
        <v>450</v>
      </c>
      <c r="Y59">
        <v>540690</v>
      </c>
      <c r="Z59">
        <v>142990</v>
      </c>
      <c r="AA59">
        <v>1586.56</v>
      </c>
      <c r="AB59">
        <v>12104.6</v>
      </c>
      <c r="AC59">
        <v>746404.37</v>
      </c>
      <c r="AD59">
        <v>105583.4</v>
      </c>
      <c r="AF59">
        <v>14132</v>
      </c>
      <c r="AG59" s="123">
        <f t="shared" si="1"/>
        <v>548183.16</v>
      </c>
      <c r="AH59" s="181">
        <f t="shared" si="2"/>
        <v>51224.74</v>
      </c>
      <c r="AI59" s="142">
        <f t="shared" si="3"/>
        <v>496958.42000000004</v>
      </c>
      <c r="AJ59" s="182">
        <f t="shared" si="4"/>
        <v>1205876.1400000001</v>
      </c>
      <c r="AK59" s="183">
        <f t="shared" si="5"/>
        <v>1022800.93</v>
      </c>
      <c r="AL59" s="125">
        <f t="shared" si="7"/>
        <v>183075.21000000008</v>
      </c>
    </row>
    <row r="60" spans="1:38" ht="14.4" thickBot="1" x14ac:dyDescent="0.3">
      <c r="A60" s="35" t="s">
        <v>333</v>
      </c>
      <c r="B60" s="35" t="s">
        <v>334</v>
      </c>
      <c r="C60" s="50">
        <v>2349</v>
      </c>
      <c r="D60" s="51" t="s">
        <v>538</v>
      </c>
      <c r="E60" t="s">
        <v>2395</v>
      </c>
      <c r="F60">
        <v>688249.64</v>
      </c>
      <c r="G60">
        <v>0</v>
      </c>
      <c r="H60">
        <v>4491.8500000000004</v>
      </c>
      <c r="I60">
        <v>44908.83</v>
      </c>
      <c r="J60">
        <v>274032.65999999997</v>
      </c>
      <c r="K60">
        <v>20830</v>
      </c>
      <c r="L60">
        <v>40697.129999999997</v>
      </c>
      <c r="N60">
        <v>4934.1899999999996</v>
      </c>
      <c r="P60">
        <v>818120</v>
      </c>
      <c r="R60">
        <v>763811.7</v>
      </c>
      <c r="T60">
        <v>903131.66</v>
      </c>
      <c r="V60">
        <v>1141.8499999999999</v>
      </c>
      <c r="W60">
        <v>210</v>
      </c>
      <c r="X60">
        <v>17945130</v>
      </c>
      <c r="Y60">
        <v>71060</v>
      </c>
      <c r="Z60">
        <v>18025822</v>
      </c>
      <c r="AA60">
        <v>8418</v>
      </c>
      <c r="AB60">
        <v>11308</v>
      </c>
      <c r="AC60">
        <v>1456290.35</v>
      </c>
      <c r="AD60">
        <v>55545.2</v>
      </c>
      <c r="AG60" s="123">
        <f t="shared" si="1"/>
        <v>692741.49</v>
      </c>
      <c r="AH60" s="181">
        <f t="shared" si="2"/>
        <v>66461.319999999992</v>
      </c>
      <c r="AI60" s="142">
        <f t="shared" si="3"/>
        <v>626280.17000000004</v>
      </c>
      <c r="AJ60" s="182">
        <f t="shared" si="4"/>
        <v>18920673.510000002</v>
      </c>
      <c r="AK60" s="183">
        <f t="shared" si="5"/>
        <v>19557383.550000001</v>
      </c>
      <c r="AL60" s="125">
        <f t="shared" si="7"/>
        <v>-636710.03999999911</v>
      </c>
    </row>
    <row r="61" spans="1:38" ht="14.4" thickBot="1" x14ac:dyDescent="0.3">
      <c r="A61" s="35" t="s">
        <v>333</v>
      </c>
      <c r="B61" s="35" t="s">
        <v>334</v>
      </c>
      <c r="C61" s="50">
        <v>2942</v>
      </c>
      <c r="D61" s="51" t="s">
        <v>539</v>
      </c>
      <c r="E61" t="s">
        <v>2396</v>
      </c>
      <c r="F61">
        <v>379744.2</v>
      </c>
      <c r="G61">
        <v>0</v>
      </c>
      <c r="H61">
        <v>10964.37</v>
      </c>
      <c r="I61">
        <v>169460.82</v>
      </c>
      <c r="J61">
        <v>1043921.95</v>
      </c>
      <c r="K61">
        <v>63270</v>
      </c>
      <c r="L61">
        <v>42198.93</v>
      </c>
      <c r="M61">
        <v>11700</v>
      </c>
      <c r="N61">
        <v>1951.95</v>
      </c>
      <c r="R61">
        <v>-245737.32</v>
      </c>
      <c r="S61">
        <v>2038156.59</v>
      </c>
      <c r="T61">
        <v>592604.02</v>
      </c>
      <c r="U61">
        <v>159600</v>
      </c>
      <c r="V61">
        <v>1347.73</v>
      </c>
      <c r="W61">
        <v>320</v>
      </c>
      <c r="X61">
        <v>1003370</v>
      </c>
      <c r="Y61">
        <v>1451729.99</v>
      </c>
      <c r="Z61">
        <v>1703846</v>
      </c>
      <c r="AA61">
        <v>10040</v>
      </c>
      <c r="AC61">
        <v>1659516.47</v>
      </c>
      <c r="AD61">
        <v>125849.08</v>
      </c>
      <c r="AF61">
        <v>17169</v>
      </c>
      <c r="AG61" s="123">
        <f t="shared" si="1"/>
        <v>390708.57</v>
      </c>
      <c r="AH61" s="181">
        <f t="shared" si="2"/>
        <v>119120.87999999999</v>
      </c>
      <c r="AI61" s="142">
        <f t="shared" si="3"/>
        <v>271587.69</v>
      </c>
      <c r="AJ61" s="182">
        <f t="shared" si="4"/>
        <v>3208971.74</v>
      </c>
      <c r="AK61" s="183">
        <f t="shared" si="5"/>
        <v>3516420.55</v>
      </c>
      <c r="AL61" s="125">
        <f t="shared" si="7"/>
        <v>-307448.80999999959</v>
      </c>
    </row>
    <row r="62" spans="1:38" ht="14.4" thickBot="1" x14ac:dyDescent="0.3">
      <c r="A62" s="35" t="s">
        <v>333</v>
      </c>
      <c r="B62" s="35" t="s">
        <v>334</v>
      </c>
      <c r="C62" s="50">
        <v>2523</v>
      </c>
      <c r="D62" s="51" t="s">
        <v>540</v>
      </c>
      <c r="E62" t="s">
        <v>2397</v>
      </c>
      <c r="F62">
        <v>511141.74</v>
      </c>
      <c r="G62">
        <v>0</v>
      </c>
      <c r="H62">
        <v>2000</v>
      </c>
      <c r="I62">
        <v>648570.9</v>
      </c>
      <c r="J62">
        <v>113268.55</v>
      </c>
      <c r="L62">
        <v>6563.19</v>
      </c>
      <c r="N62">
        <v>1244</v>
      </c>
      <c r="R62">
        <v>1115333.1200000001</v>
      </c>
      <c r="T62">
        <v>935394.62</v>
      </c>
      <c r="U62">
        <v>81200</v>
      </c>
      <c r="V62">
        <v>424</v>
      </c>
      <c r="X62">
        <v>1170890</v>
      </c>
      <c r="Y62">
        <v>29895</v>
      </c>
      <c r="Z62">
        <v>1474324</v>
      </c>
      <c r="AA62">
        <v>4800</v>
      </c>
      <c r="AB62">
        <v>9998</v>
      </c>
      <c r="AC62">
        <v>387062.94</v>
      </c>
      <c r="AD62">
        <v>175007.8</v>
      </c>
      <c r="AF62">
        <v>14770</v>
      </c>
      <c r="AG62" s="123">
        <f t="shared" si="1"/>
        <v>513141.74</v>
      </c>
      <c r="AH62" s="181">
        <f t="shared" si="2"/>
        <v>7807.19</v>
      </c>
      <c r="AI62" s="142">
        <f t="shared" si="3"/>
        <v>505334.55</v>
      </c>
      <c r="AJ62" s="182">
        <f t="shared" si="4"/>
        <v>2217803.62</v>
      </c>
      <c r="AK62" s="183">
        <f t="shared" si="5"/>
        <v>2065962.74</v>
      </c>
      <c r="AL62" s="125">
        <f t="shared" si="7"/>
        <v>151840.88000000012</v>
      </c>
    </row>
    <row r="63" spans="1:38" ht="14.4" thickBot="1" x14ac:dyDescent="0.3">
      <c r="A63" s="35" t="s">
        <v>333</v>
      </c>
      <c r="B63" s="35" t="s">
        <v>334</v>
      </c>
      <c r="C63" s="50">
        <v>742</v>
      </c>
      <c r="D63" s="51" t="s">
        <v>541</v>
      </c>
      <c r="E63" t="s">
        <v>2398</v>
      </c>
      <c r="F63">
        <v>381308.45</v>
      </c>
      <c r="G63">
        <v>0</v>
      </c>
      <c r="H63">
        <v>2000</v>
      </c>
      <c r="I63">
        <v>141724.35</v>
      </c>
      <c r="J63">
        <v>185525.76000000001</v>
      </c>
      <c r="K63">
        <v>0</v>
      </c>
      <c r="L63">
        <v>34303.440000000002</v>
      </c>
      <c r="N63">
        <v>7264.98</v>
      </c>
      <c r="R63">
        <v>643542.09</v>
      </c>
      <c r="T63">
        <v>550786.79</v>
      </c>
      <c r="V63">
        <v>607.9</v>
      </c>
      <c r="X63">
        <v>603029.15</v>
      </c>
      <c r="Y63">
        <v>19655</v>
      </c>
      <c r="Z63">
        <v>694487.15</v>
      </c>
      <c r="AA63">
        <v>2208</v>
      </c>
      <c r="AB63">
        <v>160</v>
      </c>
      <c r="AC63">
        <v>368059.95</v>
      </c>
      <c r="AD63">
        <v>79655.69</v>
      </c>
      <c r="AF63">
        <v>4060</v>
      </c>
      <c r="AG63" s="123">
        <f t="shared" si="1"/>
        <v>383308.45</v>
      </c>
      <c r="AH63" s="181">
        <f t="shared" si="2"/>
        <v>41568.42</v>
      </c>
      <c r="AI63" s="142">
        <f t="shared" si="3"/>
        <v>341740.03</v>
      </c>
      <c r="AJ63" s="182">
        <f t="shared" si="4"/>
        <v>1174078.8400000001</v>
      </c>
      <c r="AK63" s="183">
        <f t="shared" si="5"/>
        <v>1148630.79</v>
      </c>
      <c r="AL63" s="125">
        <f t="shared" si="7"/>
        <v>25448.050000000047</v>
      </c>
    </row>
    <row r="64" spans="1:38" ht="14.4" thickBot="1" x14ac:dyDescent="0.3">
      <c r="A64" s="35" t="s">
        <v>333</v>
      </c>
      <c r="B64" s="35" t="s">
        <v>334</v>
      </c>
      <c r="C64" s="50">
        <v>697</v>
      </c>
      <c r="D64" s="51" t="s">
        <v>542</v>
      </c>
      <c r="E64" t="s">
        <v>2399</v>
      </c>
      <c r="F64">
        <v>648433.11</v>
      </c>
      <c r="G64">
        <v>0</v>
      </c>
      <c r="H64">
        <v>24071.78</v>
      </c>
      <c r="I64">
        <v>51872.52</v>
      </c>
      <c r="J64">
        <v>311564.07</v>
      </c>
      <c r="L64">
        <v>44281.88</v>
      </c>
      <c r="N64">
        <v>704</v>
      </c>
      <c r="P64">
        <v>33600</v>
      </c>
      <c r="R64">
        <v>1006611</v>
      </c>
      <c r="T64">
        <v>588800.29</v>
      </c>
      <c r="V64">
        <v>1330.63</v>
      </c>
      <c r="X64">
        <v>209400</v>
      </c>
      <c r="Y64">
        <v>18374</v>
      </c>
      <c r="Z64">
        <v>354774</v>
      </c>
      <c r="AA64">
        <v>10645.36</v>
      </c>
      <c r="AB64">
        <v>2302.4</v>
      </c>
      <c r="AC64">
        <v>332459.78000000003</v>
      </c>
      <c r="AD64">
        <v>162238.78</v>
      </c>
      <c r="AF64">
        <v>4740</v>
      </c>
      <c r="AG64" s="123">
        <f t="shared" si="1"/>
        <v>672504.89</v>
      </c>
      <c r="AH64" s="181">
        <f t="shared" si="2"/>
        <v>44985.88</v>
      </c>
      <c r="AI64" s="142">
        <f t="shared" si="3"/>
        <v>627519.01</v>
      </c>
      <c r="AJ64" s="182">
        <f t="shared" si="4"/>
        <v>817904.92</v>
      </c>
      <c r="AK64" s="183">
        <f t="shared" si="5"/>
        <v>867160.32000000007</v>
      </c>
      <c r="AL64" s="125">
        <f t="shared" si="7"/>
        <v>-49255.400000000023</v>
      </c>
    </row>
    <row r="65" spans="1:38" ht="14.4" thickBot="1" x14ac:dyDescent="0.3">
      <c r="A65" s="35" t="s">
        <v>333</v>
      </c>
      <c r="B65" s="35" t="s">
        <v>334</v>
      </c>
      <c r="C65" s="50">
        <v>783</v>
      </c>
      <c r="D65" s="51" t="s">
        <v>543</v>
      </c>
      <c r="E65" t="s">
        <v>2400</v>
      </c>
      <c r="F65">
        <v>639651.48</v>
      </c>
      <c r="G65">
        <v>0</v>
      </c>
      <c r="H65">
        <v>5400</v>
      </c>
      <c r="I65">
        <v>205436.71</v>
      </c>
      <c r="J65">
        <v>97166.87</v>
      </c>
      <c r="L65">
        <v>35282.29</v>
      </c>
      <c r="N65">
        <v>123</v>
      </c>
      <c r="R65">
        <v>811804.63</v>
      </c>
      <c r="T65">
        <v>631024.62</v>
      </c>
      <c r="U65">
        <v>36200</v>
      </c>
      <c r="V65">
        <v>1017.75</v>
      </c>
      <c r="X65">
        <v>1237500</v>
      </c>
      <c r="Y65">
        <v>20475</v>
      </c>
      <c r="Z65">
        <v>1374558</v>
      </c>
      <c r="AA65">
        <v>11561</v>
      </c>
      <c r="AC65">
        <v>367381.03</v>
      </c>
      <c r="AD65">
        <v>67192.2</v>
      </c>
      <c r="AF65">
        <v>5080</v>
      </c>
      <c r="AG65" s="123">
        <f t="shared" si="1"/>
        <v>645051.48</v>
      </c>
      <c r="AH65" s="181">
        <f t="shared" si="2"/>
        <v>35405.29</v>
      </c>
      <c r="AI65" s="142">
        <f t="shared" si="3"/>
        <v>609646.18999999994</v>
      </c>
      <c r="AJ65" s="182">
        <f t="shared" si="4"/>
        <v>1926217.37</v>
      </c>
      <c r="AK65" s="183">
        <f t="shared" si="5"/>
        <v>1825772.23</v>
      </c>
      <c r="AL65" s="125">
        <f t="shared" si="7"/>
        <v>100445.14000000013</v>
      </c>
    </row>
    <row r="66" spans="1:38" ht="14.4" thickBot="1" x14ac:dyDescent="0.3">
      <c r="A66" s="35" t="s">
        <v>337</v>
      </c>
      <c r="B66" s="35" t="s">
        <v>338</v>
      </c>
      <c r="C66" s="50">
        <v>3757</v>
      </c>
      <c r="D66" s="51" t="s">
        <v>544</v>
      </c>
      <c r="E66" t="s">
        <v>2401</v>
      </c>
      <c r="F66">
        <v>449259.57</v>
      </c>
      <c r="G66">
        <v>0</v>
      </c>
      <c r="H66">
        <v>52715.839999999997</v>
      </c>
      <c r="I66">
        <v>771094.2</v>
      </c>
      <c r="J66">
        <v>537473.98</v>
      </c>
      <c r="K66">
        <v>0</v>
      </c>
      <c r="N66">
        <v>10728</v>
      </c>
      <c r="P66">
        <v>147100</v>
      </c>
      <c r="R66">
        <v>1058791.5900000001</v>
      </c>
      <c r="S66">
        <v>1047464</v>
      </c>
      <c r="T66">
        <v>953721.72</v>
      </c>
      <c r="V66">
        <v>1832.01</v>
      </c>
      <c r="X66">
        <v>664400</v>
      </c>
      <c r="Y66">
        <v>30</v>
      </c>
      <c r="Z66">
        <v>1250602</v>
      </c>
      <c r="AC66">
        <v>732969.19</v>
      </c>
      <c r="AD66">
        <v>89952.54</v>
      </c>
      <c r="AG66" s="123">
        <f t="shared" si="1"/>
        <v>501975.41000000003</v>
      </c>
      <c r="AH66" s="181">
        <f t="shared" si="2"/>
        <v>10728</v>
      </c>
      <c r="AI66" s="142">
        <f t="shared" si="3"/>
        <v>491247.41000000003</v>
      </c>
      <c r="AJ66" s="182">
        <f t="shared" si="4"/>
        <v>1619983.73</v>
      </c>
      <c r="AK66" s="183">
        <f t="shared" si="5"/>
        <v>2073523.73</v>
      </c>
      <c r="AL66" s="125">
        <f t="shared" si="7"/>
        <v>-453540</v>
      </c>
    </row>
    <row r="67" spans="1:38" ht="14.4" thickBot="1" x14ac:dyDescent="0.3">
      <c r="A67" s="35" t="s">
        <v>337</v>
      </c>
      <c r="B67" s="35" t="s">
        <v>338</v>
      </c>
      <c r="C67" s="50">
        <v>7029</v>
      </c>
      <c r="D67" s="51" t="s">
        <v>545</v>
      </c>
      <c r="E67" t="s">
        <v>2402</v>
      </c>
      <c r="F67">
        <v>366470.15</v>
      </c>
      <c r="G67">
        <v>0</v>
      </c>
      <c r="H67">
        <v>79147.13</v>
      </c>
      <c r="I67">
        <v>1638278.36</v>
      </c>
      <c r="J67">
        <v>-2362689.33</v>
      </c>
      <c r="N67">
        <v>8881.0300000000007</v>
      </c>
      <c r="P67">
        <v>242728</v>
      </c>
      <c r="R67">
        <v>-1707344.86</v>
      </c>
      <c r="S67">
        <v>1212550.31</v>
      </c>
      <c r="T67">
        <v>1009379.71</v>
      </c>
      <c r="V67">
        <v>455.86</v>
      </c>
      <c r="X67">
        <v>3182247.5</v>
      </c>
      <c r="Y67">
        <v>350400</v>
      </c>
      <c r="Z67">
        <v>3535708.5</v>
      </c>
      <c r="AA67">
        <v>10280</v>
      </c>
      <c r="AB67">
        <v>13148</v>
      </c>
      <c r="AC67">
        <v>777480.99</v>
      </c>
      <c r="AD67">
        <v>241473.75</v>
      </c>
      <c r="AG67" s="123">
        <f t="shared" si="1"/>
        <v>445617.28</v>
      </c>
      <c r="AH67" s="181">
        <f t="shared" si="2"/>
        <v>8881.0300000000007</v>
      </c>
      <c r="AI67" s="142">
        <f t="shared" si="3"/>
        <v>436736.25</v>
      </c>
      <c r="AJ67" s="182">
        <f t="shared" si="4"/>
        <v>4542483.07</v>
      </c>
      <c r="AK67" s="183">
        <f t="shared" si="5"/>
        <v>4578091.24</v>
      </c>
      <c r="AL67" s="125">
        <f t="shared" si="7"/>
        <v>-35608.169999999925</v>
      </c>
    </row>
    <row r="68" spans="1:38" ht="14.4" thickBot="1" x14ac:dyDescent="0.3">
      <c r="A68" s="35" t="s">
        <v>337</v>
      </c>
      <c r="B68" s="35" t="s">
        <v>338</v>
      </c>
      <c r="C68" s="50">
        <v>4650</v>
      </c>
      <c r="D68" s="51" t="s">
        <v>546</v>
      </c>
      <c r="E68" t="s">
        <v>2403</v>
      </c>
      <c r="F68">
        <v>270261.09999999998</v>
      </c>
      <c r="G68">
        <v>0</v>
      </c>
      <c r="H68">
        <v>583075.42000000004</v>
      </c>
      <c r="I68">
        <v>3997132.66</v>
      </c>
      <c r="J68">
        <v>699369.24</v>
      </c>
      <c r="N68">
        <v>0</v>
      </c>
      <c r="P68">
        <v>111910</v>
      </c>
      <c r="R68">
        <v>4687768.2300000004</v>
      </c>
      <c r="S68">
        <v>1047464</v>
      </c>
      <c r="T68">
        <v>1295166.03</v>
      </c>
      <c r="V68">
        <v>809.99</v>
      </c>
      <c r="X68">
        <v>1893810</v>
      </c>
      <c r="Y68">
        <v>75000</v>
      </c>
      <c r="Z68">
        <v>2264658</v>
      </c>
      <c r="AA68">
        <v>1064</v>
      </c>
      <c r="AB68">
        <v>1088</v>
      </c>
      <c r="AC68">
        <v>736746.04</v>
      </c>
      <c r="AD68">
        <v>453965.79</v>
      </c>
      <c r="AF68">
        <v>104568</v>
      </c>
      <c r="AG68" s="123">
        <f t="shared" si="1"/>
        <v>853336.52</v>
      </c>
      <c r="AH68" s="181">
        <f t="shared" si="2"/>
        <v>0</v>
      </c>
      <c r="AI68" s="142">
        <f t="shared" si="3"/>
        <v>853336.52</v>
      </c>
      <c r="AJ68" s="182">
        <f t="shared" si="4"/>
        <v>3264786.02</v>
      </c>
      <c r="AK68" s="183">
        <f t="shared" si="5"/>
        <v>3562089.83</v>
      </c>
      <c r="AL68" s="125">
        <f t="shared" si="7"/>
        <v>-297303.81000000006</v>
      </c>
    </row>
    <row r="69" spans="1:38" ht="14.4" thickBot="1" x14ac:dyDescent="0.3">
      <c r="A69" s="35" t="s">
        <v>337</v>
      </c>
      <c r="B69" s="35" t="s">
        <v>338</v>
      </c>
      <c r="C69" s="50">
        <v>3899</v>
      </c>
      <c r="D69" s="51" t="s">
        <v>547</v>
      </c>
      <c r="E69" t="s">
        <v>2404</v>
      </c>
      <c r="F69">
        <v>768553.29</v>
      </c>
      <c r="G69">
        <v>0</v>
      </c>
      <c r="H69">
        <v>1122078.24</v>
      </c>
      <c r="I69">
        <v>1087543.1499999999</v>
      </c>
      <c r="J69">
        <v>793336.24</v>
      </c>
      <c r="K69">
        <v>169000</v>
      </c>
      <c r="M69">
        <v>1800</v>
      </c>
      <c r="N69">
        <v>2860.72</v>
      </c>
      <c r="P69">
        <v>314833</v>
      </c>
      <c r="R69">
        <v>549592.86</v>
      </c>
      <c r="S69">
        <v>2617329.11</v>
      </c>
      <c r="T69">
        <v>1049209.8400000001</v>
      </c>
      <c r="V69">
        <v>905.84</v>
      </c>
      <c r="X69">
        <v>2495450</v>
      </c>
      <c r="Z69">
        <v>2466147</v>
      </c>
      <c r="AC69">
        <v>691304.49</v>
      </c>
      <c r="AD69">
        <v>272018.96000000002</v>
      </c>
      <c r="AG69" s="123">
        <f t="shared" ref="AG69:AG132" si="8">SUM(F69:H69)</f>
        <v>1890631.53</v>
      </c>
      <c r="AH69" s="181">
        <f t="shared" ref="AH69:AH132" si="9">SUM(K69:O69)</f>
        <v>173660.72</v>
      </c>
      <c r="AI69" s="142">
        <f t="shared" ref="AI69:AI132" si="10">AG69-AH69</f>
        <v>1716970.81</v>
      </c>
      <c r="AJ69" s="182">
        <f t="shared" ref="AJ69:AJ132" si="11">SUM(T69:Y69)</f>
        <v>3545565.68</v>
      </c>
      <c r="AK69" s="183">
        <f t="shared" ref="AK69:AK132" si="12">SUM(Z69:AF69)</f>
        <v>3429470.45</v>
      </c>
      <c r="AL69" s="125">
        <f t="shared" si="7"/>
        <v>116095.22999999998</v>
      </c>
    </row>
    <row r="70" spans="1:38" ht="14.4" thickBot="1" x14ac:dyDescent="0.3">
      <c r="A70" s="35" t="s">
        <v>337</v>
      </c>
      <c r="B70" s="35" t="s">
        <v>338</v>
      </c>
      <c r="C70" s="50">
        <v>1800</v>
      </c>
      <c r="D70" s="51" t="s">
        <v>548</v>
      </c>
      <c r="E70" t="s">
        <v>2405</v>
      </c>
      <c r="F70">
        <v>693998.37</v>
      </c>
      <c r="G70">
        <v>3720</v>
      </c>
      <c r="H70">
        <v>170129.83</v>
      </c>
      <c r="I70">
        <v>-12055110.9</v>
      </c>
      <c r="J70">
        <v>-6691863.4100000001</v>
      </c>
      <c r="K70">
        <v>88618</v>
      </c>
      <c r="M70">
        <v>24649.42</v>
      </c>
      <c r="N70">
        <v>326.12</v>
      </c>
      <c r="P70">
        <v>-52942</v>
      </c>
      <c r="R70">
        <v>-18283261.559999999</v>
      </c>
      <c r="S70">
        <v>1047464</v>
      </c>
      <c r="T70">
        <v>313687.7</v>
      </c>
      <c r="Z70">
        <v>193394</v>
      </c>
      <c r="AC70">
        <v>469452.97</v>
      </c>
      <c r="AD70">
        <v>354820.82</v>
      </c>
      <c r="AG70" s="123">
        <f t="shared" si="8"/>
        <v>867848.2</v>
      </c>
      <c r="AH70" s="181">
        <f t="shared" si="9"/>
        <v>113593.54</v>
      </c>
      <c r="AI70" s="142">
        <f t="shared" si="10"/>
        <v>754254.65999999992</v>
      </c>
      <c r="AJ70" s="182">
        <f t="shared" si="11"/>
        <v>313687.7</v>
      </c>
      <c r="AK70" s="183">
        <f t="shared" si="12"/>
        <v>1017667.79</v>
      </c>
      <c r="AL70" s="125">
        <f t="shared" si="7"/>
        <v>-703980.09000000008</v>
      </c>
    </row>
    <row r="71" spans="1:38" ht="14.4" thickBot="1" x14ac:dyDescent="0.3">
      <c r="A71" s="35" t="s">
        <v>337</v>
      </c>
      <c r="B71" s="35" t="s">
        <v>338</v>
      </c>
      <c r="C71" s="50">
        <v>5876</v>
      </c>
      <c r="D71" s="51" t="s">
        <v>549</v>
      </c>
      <c r="E71" t="s">
        <v>2406</v>
      </c>
      <c r="F71">
        <v>283982.90000000002</v>
      </c>
      <c r="G71">
        <v>0</v>
      </c>
      <c r="H71">
        <v>1214340.96</v>
      </c>
      <c r="I71">
        <v>1393003.72</v>
      </c>
      <c r="J71">
        <v>580328.35</v>
      </c>
      <c r="K71">
        <v>21000</v>
      </c>
      <c r="L71">
        <v>226804.58</v>
      </c>
      <c r="M71">
        <v>872356</v>
      </c>
      <c r="N71">
        <v>2281</v>
      </c>
      <c r="Q71">
        <v>1212977.1599999999</v>
      </c>
      <c r="R71">
        <v>-8469.3700000000008</v>
      </c>
      <c r="S71">
        <v>1215671.21</v>
      </c>
      <c r="T71">
        <v>1274987.94</v>
      </c>
      <c r="V71">
        <v>179.47</v>
      </c>
      <c r="X71">
        <v>2286608.36</v>
      </c>
      <c r="Z71">
        <v>2500061.9900000002</v>
      </c>
      <c r="AA71">
        <v>8176</v>
      </c>
      <c r="AB71">
        <v>940</v>
      </c>
      <c r="AC71">
        <v>775004.25</v>
      </c>
      <c r="AD71">
        <v>298558.18</v>
      </c>
      <c r="AF71">
        <v>50000</v>
      </c>
      <c r="AG71" s="123">
        <f t="shared" si="8"/>
        <v>1498323.8599999999</v>
      </c>
      <c r="AH71" s="181">
        <f t="shared" si="9"/>
        <v>1122441.58</v>
      </c>
      <c r="AI71" s="142">
        <f t="shared" si="10"/>
        <v>375882.2799999998</v>
      </c>
      <c r="AJ71" s="182">
        <f t="shared" si="11"/>
        <v>3561775.7699999996</v>
      </c>
      <c r="AK71" s="183">
        <f t="shared" si="12"/>
        <v>3632740.4200000004</v>
      </c>
      <c r="AL71" s="125">
        <f t="shared" si="7"/>
        <v>-70964.650000000838</v>
      </c>
    </row>
    <row r="72" spans="1:38" ht="14.4" thickBot="1" x14ac:dyDescent="0.3">
      <c r="A72" s="35" t="s">
        <v>337</v>
      </c>
      <c r="B72" s="35" t="s">
        <v>338</v>
      </c>
      <c r="C72" s="50">
        <v>1689</v>
      </c>
      <c r="D72" s="51" t="s">
        <v>550</v>
      </c>
      <c r="E72" t="s">
        <v>2407</v>
      </c>
      <c r="F72">
        <v>397877.71</v>
      </c>
      <c r="G72">
        <v>0</v>
      </c>
      <c r="H72">
        <v>424246.99</v>
      </c>
      <c r="I72">
        <v>539793.06999999995</v>
      </c>
      <c r="J72">
        <v>-224190.97</v>
      </c>
      <c r="K72">
        <v>-26000</v>
      </c>
      <c r="M72">
        <v>66745</v>
      </c>
      <c r="N72">
        <v>0</v>
      </c>
      <c r="R72">
        <v>-391322.15</v>
      </c>
      <c r="S72">
        <v>1684096.73</v>
      </c>
      <c r="T72">
        <v>451721.62</v>
      </c>
      <c r="V72">
        <v>1488.13</v>
      </c>
      <c r="X72">
        <v>453533.7</v>
      </c>
      <c r="Z72">
        <v>743891.7</v>
      </c>
      <c r="AA72">
        <v>1200</v>
      </c>
      <c r="AC72">
        <v>281684.21000000002</v>
      </c>
      <c r="AD72">
        <v>75760.320000000007</v>
      </c>
      <c r="AG72" s="123">
        <f t="shared" si="8"/>
        <v>822124.7</v>
      </c>
      <c r="AH72" s="181">
        <f t="shared" si="9"/>
        <v>40745</v>
      </c>
      <c r="AI72" s="142">
        <f t="shared" si="10"/>
        <v>781379.7</v>
      </c>
      <c r="AJ72" s="182">
        <f t="shared" si="11"/>
        <v>906743.45</v>
      </c>
      <c r="AK72" s="183">
        <f t="shared" si="12"/>
        <v>1102536.23</v>
      </c>
      <c r="AL72" s="125">
        <f t="shared" si="7"/>
        <v>-195792.78000000003</v>
      </c>
    </row>
    <row r="73" spans="1:38" ht="14.4" thickBot="1" x14ac:dyDescent="0.3">
      <c r="A73" s="35" t="s">
        <v>337</v>
      </c>
      <c r="B73" s="35" t="s">
        <v>338</v>
      </c>
      <c r="C73" s="50">
        <v>3222</v>
      </c>
      <c r="D73" s="51" t="s">
        <v>551</v>
      </c>
      <c r="E73" t="s">
        <v>2408</v>
      </c>
      <c r="F73">
        <v>58545.919999999998</v>
      </c>
      <c r="G73">
        <v>0</v>
      </c>
      <c r="H73">
        <v>426719.52</v>
      </c>
      <c r="I73">
        <v>3331195.2</v>
      </c>
      <c r="J73">
        <v>6493395.9500000002</v>
      </c>
      <c r="M73">
        <v>28776.5</v>
      </c>
      <c r="N73">
        <v>199.45</v>
      </c>
      <c r="R73">
        <v>7393557.6900000004</v>
      </c>
      <c r="S73">
        <v>2812906.16</v>
      </c>
      <c r="T73">
        <v>785203.63</v>
      </c>
      <c r="V73">
        <v>285.51</v>
      </c>
      <c r="Y73">
        <v>71300</v>
      </c>
      <c r="Z73">
        <v>173058</v>
      </c>
      <c r="AA73">
        <v>2000</v>
      </c>
      <c r="AB73">
        <v>640</v>
      </c>
      <c r="AC73">
        <v>589425.75</v>
      </c>
      <c r="AD73">
        <v>17248.599999999999</v>
      </c>
      <c r="AG73" s="123">
        <f t="shared" si="8"/>
        <v>485265.44</v>
      </c>
      <c r="AH73" s="181">
        <f t="shared" si="9"/>
        <v>28975.95</v>
      </c>
      <c r="AI73" s="142">
        <f t="shared" si="10"/>
        <v>456289.49</v>
      </c>
      <c r="AJ73" s="182">
        <f t="shared" si="11"/>
        <v>856789.14</v>
      </c>
      <c r="AK73" s="183">
        <f t="shared" si="12"/>
        <v>782372.35</v>
      </c>
      <c r="AL73" s="125">
        <f t="shared" si="7"/>
        <v>74416.790000000037</v>
      </c>
    </row>
    <row r="74" spans="1:38" ht="14.4" thickBot="1" x14ac:dyDescent="0.3">
      <c r="A74" s="35" t="s">
        <v>337</v>
      </c>
      <c r="B74" s="35" t="s">
        <v>338</v>
      </c>
      <c r="C74" s="50">
        <v>3078</v>
      </c>
      <c r="D74" s="51" t="s">
        <v>552</v>
      </c>
      <c r="E74" t="s">
        <v>2409</v>
      </c>
      <c r="F74">
        <v>315974.87</v>
      </c>
      <c r="G74">
        <v>0</v>
      </c>
      <c r="H74">
        <v>1312173.8500000001</v>
      </c>
      <c r="I74">
        <v>2116270.63</v>
      </c>
      <c r="J74">
        <v>349434.83</v>
      </c>
      <c r="M74">
        <v>363144</v>
      </c>
      <c r="N74">
        <v>18.5</v>
      </c>
      <c r="R74">
        <v>3044306.18</v>
      </c>
      <c r="S74">
        <v>1047464</v>
      </c>
      <c r="T74">
        <v>413653.55</v>
      </c>
      <c r="V74">
        <v>954.36</v>
      </c>
      <c r="X74">
        <v>1584996</v>
      </c>
      <c r="Y74">
        <v>75600</v>
      </c>
      <c r="Z74">
        <v>1866478</v>
      </c>
      <c r="AC74">
        <v>446151.54</v>
      </c>
      <c r="AD74">
        <v>123652.87</v>
      </c>
      <c r="AG74" s="123">
        <f t="shared" si="8"/>
        <v>1628148.7200000002</v>
      </c>
      <c r="AH74" s="181">
        <f t="shared" si="9"/>
        <v>363162.5</v>
      </c>
      <c r="AI74" s="142">
        <f t="shared" si="10"/>
        <v>1264986.2200000002</v>
      </c>
      <c r="AJ74" s="182">
        <f t="shared" si="11"/>
        <v>2075203.91</v>
      </c>
      <c r="AK74" s="183">
        <f t="shared" si="12"/>
        <v>2436282.41</v>
      </c>
      <c r="AL74" s="125">
        <f t="shared" si="7"/>
        <v>-361078.50000000023</v>
      </c>
    </row>
    <row r="75" spans="1:38" ht="14.4" thickBot="1" x14ac:dyDescent="0.3">
      <c r="A75" s="35" t="s">
        <v>337</v>
      </c>
      <c r="B75" s="35" t="s">
        <v>338</v>
      </c>
      <c r="C75" s="50">
        <v>4264</v>
      </c>
      <c r="D75" s="51" t="s">
        <v>553</v>
      </c>
      <c r="E75" t="s">
        <v>2410</v>
      </c>
      <c r="F75">
        <v>234196.79</v>
      </c>
      <c r="G75">
        <v>0</v>
      </c>
      <c r="H75">
        <v>18941.080000000002</v>
      </c>
      <c r="I75">
        <v>353485.42</v>
      </c>
      <c r="J75">
        <v>997453.69</v>
      </c>
      <c r="K75">
        <v>1980</v>
      </c>
      <c r="N75">
        <v>0</v>
      </c>
      <c r="P75">
        <v>1118004</v>
      </c>
      <c r="R75">
        <v>-260380.86</v>
      </c>
      <c r="S75">
        <v>1334838.29</v>
      </c>
      <c r="T75">
        <v>757802.64</v>
      </c>
      <c r="V75">
        <v>765.95</v>
      </c>
      <c r="Z75">
        <v>182790</v>
      </c>
      <c r="AC75">
        <v>930195.04</v>
      </c>
      <c r="AD75">
        <v>235948</v>
      </c>
      <c r="AG75" s="123">
        <f t="shared" si="8"/>
        <v>253137.87</v>
      </c>
      <c r="AH75" s="181">
        <f t="shared" si="9"/>
        <v>1980</v>
      </c>
      <c r="AI75" s="142">
        <f t="shared" si="10"/>
        <v>251157.87</v>
      </c>
      <c r="AJ75" s="182">
        <f t="shared" si="11"/>
        <v>758568.59</v>
      </c>
      <c r="AK75" s="183">
        <f t="shared" si="12"/>
        <v>1348933.04</v>
      </c>
      <c r="AL75" s="125">
        <f t="shared" si="7"/>
        <v>-590364.45000000007</v>
      </c>
    </row>
    <row r="76" spans="1:38" ht="14.4" thickBot="1" x14ac:dyDescent="0.3">
      <c r="A76" s="35" t="s">
        <v>337</v>
      </c>
      <c r="B76" s="35" t="s">
        <v>338</v>
      </c>
      <c r="C76" s="50">
        <v>5763</v>
      </c>
      <c r="D76" s="51" t="s">
        <v>554</v>
      </c>
      <c r="E76" t="s">
        <v>2411</v>
      </c>
      <c r="F76">
        <v>364177.06</v>
      </c>
      <c r="G76">
        <v>0</v>
      </c>
      <c r="H76">
        <v>5575.26</v>
      </c>
      <c r="I76">
        <v>1846104.81</v>
      </c>
      <c r="J76">
        <v>2036271</v>
      </c>
      <c r="K76">
        <v>0</v>
      </c>
      <c r="M76">
        <v>10220</v>
      </c>
      <c r="N76">
        <v>0</v>
      </c>
      <c r="P76">
        <v>119554</v>
      </c>
      <c r="Q76">
        <v>2886108.02</v>
      </c>
      <c r="R76">
        <v>1461225.45</v>
      </c>
      <c r="T76">
        <v>962262.72</v>
      </c>
      <c r="V76">
        <v>1821.4</v>
      </c>
      <c r="Y76">
        <v>91800</v>
      </c>
      <c r="Z76">
        <v>622119</v>
      </c>
      <c r="AA76">
        <v>586</v>
      </c>
      <c r="AB76">
        <v>2808</v>
      </c>
      <c r="AC76">
        <v>654417.46</v>
      </c>
      <c r="AD76">
        <v>933</v>
      </c>
      <c r="AG76" s="123">
        <f t="shared" si="8"/>
        <v>369752.32000000001</v>
      </c>
      <c r="AH76" s="181">
        <f t="shared" si="9"/>
        <v>10220</v>
      </c>
      <c r="AI76" s="142">
        <f t="shared" si="10"/>
        <v>359532.32</v>
      </c>
      <c r="AJ76" s="182">
        <f t="shared" si="11"/>
        <v>1055884.1200000001</v>
      </c>
      <c r="AK76" s="183">
        <f t="shared" si="12"/>
        <v>1280863.46</v>
      </c>
      <c r="AL76" s="125">
        <f t="shared" si="7"/>
        <v>-224979.33999999985</v>
      </c>
    </row>
    <row r="77" spans="1:38" ht="14.4" thickBot="1" x14ac:dyDescent="0.3">
      <c r="A77" s="35" t="s">
        <v>337</v>
      </c>
      <c r="B77" s="35" t="s">
        <v>338</v>
      </c>
      <c r="C77" s="50">
        <v>5633</v>
      </c>
      <c r="D77" s="51" t="s">
        <v>555</v>
      </c>
      <c r="E77" t="s">
        <v>2412</v>
      </c>
      <c r="F77">
        <v>105113.29</v>
      </c>
      <c r="G77">
        <v>143401.65</v>
      </c>
      <c r="H77">
        <v>176591.01</v>
      </c>
      <c r="I77">
        <v>3742885.27</v>
      </c>
      <c r="J77">
        <v>729745.87</v>
      </c>
      <c r="L77">
        <v>-3900</v>
      </c>
      <c r="M77">
        <v>188726</v>
      </c>
      <c r="N77">
        <v>0</v>
      </c>
      <c r="P77">
        <v>370</v>
      </c>
      <c r="R77">
        <v>4367205.7300000004</v>
      </c>
      <c r="S77">
        <v>1047464</v>
      </c>
      <c r="T77">
        <v>1463514.47</v>
      </c>
      <c r="U77">
        <v>26490</v>
      </c>
      <c r="V77">
        <v>1135.3</v>
      </c>
      <c r="Z77">
        <v>273980</v>
      </c>
      <c r="AA77">
        <v>3556</v>
      </c>
      <c r="AB77">
        <v>2992</v>
      </c>
      <c r="AC77">
        <v>728297.22</v>
      </c>
      <c r="AD77">
        <v>622685.18999999994</v>
      </c>
      <c r="AF77">
        <v>561758</v>
      </c>
      <c r="AG77" s="123">
        <f t="shared" si="8"/>
        <v>425105.95</v>
      </c>
      <c r="AH77" s="181">
        <f t="shared" si="9"/>
        <v>184826</v>
      </c>
      <c r="AI77" s="142">
        <f t="shared" si="10"/>
        <v>240279.95</v>
      </c>
      <c r="AJ77" s="182">
        <f t="shared" si="11"/>
        <v>1491139.77</v>
      </c>
      <c r="AK77" s="183">
        <f t="shared" si="12"/>
        <v>2193268.41</v>
      </c>
      <c r="AL77" s="125">
        <f t="shared" si="7"/>
        <v>-702128.64000000013</v>
      </c>
    </row>
    <row r="78" spans="1:38" ht="14.4" thickBot="1" x14ac:dyDescent="0.3">
      <c r="A78" s="35" t="s">
        <v>337</v>
      </c>
      <c r="B78" s="35" t="s">
        <v>338</v>
      </c>
      <c r="C78" s="50">
        <v>3215</v>
      </c>
      <c r="D78" s="51" t="s">
        <v>556</v>
      </c>
      <c r="E78" t="s">
        <v>2413</v>
      </c>
      <c r="F78">
        <v>74122.58</v>
      </c>
      <c r="G78">
        <v>14800</v>
      </c>
      <c r="H78">
        <v>785829.42</v>
      </c>
      <c r="I78">
        <v>588466.23</v>
      </c>
      <c r="J78">
        <v>-129832.66</v>
      </c>
      <c r="M78">
        <v>30924</v>
      </c>
      <c r="N78">
        <v>2830.15</v>
      </c>
      <c r="R78">
        <v>-159953.42000000001</v>
      </c>
      <c r="S78">
        <v>1768225.65</v>
      </c>
      <c r="T78">
        <v>695153.4</v>
      </c>
      <c r="V78">
        <v>309.97000000000003</v>
      </c>
      <c r="Z78">
        <v>236508</v>
      </c>
      <c r="AA78">
        <v>440</v>
      </c>
      <c r="AC78">
        <v>345532.07</v>
      </c>
      <c r="AD78">
        <v>318289.40999999997</v>
      </c>
      <c r="AF78">
        <v>103334.7</v>
      </c>
      <c r="AG78" s="123">
        <f t="shared" si="8"/>
        <v>874752</v>
      </c>
      <c r="AH78" s="181">
        <f t="shared" si="9"/>
        <v>33754.15</v>
      </c>
      <c r="AI78" s="142">
        <f t="shared" si="10"/>
        <v>840997.85</v>
      </c>
      <c r="AJ78" s="182">
        <f t="shared" si="11"/>
        <v>695463.37</v>
      </c>
      <c r="AK78" s="183">
        <f t="shared" si="12"/>
        <v>1004104.1799999999</v>
      </c>
      <c r="AL78" s="125">
        <f t="shared" si="7"/>
        <v>-308640.80999999994</v>
      </c>
    </row>
    <row r="79" spans="1:38" ht="14.4" thickBot="1" x14ac:dyDescent="0.3">
      <c r="A79" s="35" t="s">
        <v>341</v>
      </c>
      <c r="B79" s="35" t="s">
        <v>342</v>
      </c>
      <c r="C79" s="50">
        <v>2578</v>
      </c>
      <c r="D79" s="51" t="s">
        <v>557</v>
      </c>
      <c r="E79" t="s">
        <v>2414</v>
      </c>
      <c r="F79">
        <v>2083850.19</v>
      </c>
      <c r="G79">
        <v>552440.98</v>
      </c>
      <c r="H79">
        <v>480877.9</v>
      </c>
      <c r="I79">
        <v>351113.8</v>
      </c>
      <c r="J79">
        <v>495870.7</v>
      </c>
      <c r="K79">
        <v>12990</v>
      </c>
      <c r="N79">
        <v>22146.880000000001</v>
      </c>
      <c r="P79">
        <v>1674532</v>
      </c>
      <c r="Q79">
        <v>-631</v>
      </c>
      <c r="R79">
        <v>816612.43</v>
      </c>
      <c r="S79">
        <v>2439714</v>
      </c>
      <c r="T79">
        <v>3028211.73</v>
      </c>
      <c r="V79">
        <v>5843.27</v>
      </c>
      <c r="X79">
        <v>900300</v>
      </c>
      <c r="Z79">
        <v>2378828</v>
      </c>
      <c r="AA79">
        <v>11790</v>
      </c>
      <c r="AB79">
        <v>15776</v>
      </c>
      <c r="AC79">
        <v>2414738.6</v>
      </c>
      <c r="AD79">
        <v>114433.14</v>
      </c>
      <c r="AG79" s="123">
        <f t="shared" si="8"/>
        <v>3117169.07</v>
      </c>
      <c r="AH79" s="181">
        <f t="shared" si="9"/>
        <v>35136.880000000005</v>
      </c>
      <c r="AI79" s="142">
        <f t="shared" si="10"/>
        <v>3082032.19</v>
      </c>
      <c r="AJ79" s="182">
        <f t="shared" si="11"/>
        <v>3934355</v>
      </c>
      <c r="AK79" s="183">
        <f t="shared" si="12"/>
        <v>4935565.7399999993</v>
      </c>
      <c r="AL79" s="125">
        <f t="shared" si="7"/>
        <v>-1001210.7399999993</v>
      </c>
    </row>
    <row r="80" spans="1:38" ht="14.4" thickBot="1" x14ac:dyDescent="0.3">
      <c r="A80" s="35" t="s">
        <v>341</v>
      </c>
      <c r="B80" s="35" t="s">
        <v>342</v>
      </c>
      <c r="C80" s="50">
        <v>5205</v>
      </c>
      <c r="D80" s="51" t="s">
        <v>558</v>
      </c>
      <c r="E80" t="s">
        <v>2415</v>
      </c>
      <c r="F80">
        <v>786138.34</v>
      </c>
      <c r="G80">
        <v>64652.54</v>
      </c>
      <c r="H80">
        <v>511697.12</v>
      </c>
      <c r="I80">
        <v>271554.96999999997</v>
      </c>
      <c r="J80">
        <v>225754.39</v>
      </c>
      <c r="L80">
        <v>3276.71</v>
      </c>
      <c r="N80">
        <v>2148.5</v>
      </c>
      <c r="R80">
        <v>-414576.68</v>
      </c>
      <c r="S80">
        <v>3137825</v>
      </c>
      <c r="T80">
        <v>931452.95</v>
      </c>
      <c r="V80">
        <v>3059.29</v>
      </c>
      <c r="X80">
        <v>2317600</v>
      </c>
      <c r="Y80">
        <v>36500</v>
      </c>
      <c r="Z80">
        <v>2698834</v>
      </c>
      <c r="AA80">
        <v>13980</v>
      </c>
      <c r="AB80">
        <v>846</v>
      </c>
      <c r="AC80">
        <v>1333545.79</v>
      </c>
      <c r="AD80">
        <v>110282.62</v>
      </c>
      <c r="AG80" s="123">
        <f t="shared" si="8"/>
        <v>1362488</v>
      </c>
      <c r="AH80" s="181">
        <f t="shared" si="9"/>
        <v>5425.21</v>
      </c>
      <c r="AI80" s="142">
        <f t="shared" si="10"/>
        <v>1357062.79</v>
      </c>
      <c r="AJ80" s="182">
        <f t="shared" si="11"/>
        <v>3288612.24</v>
      </c>
      <c r="AK80" s="183">
        <f t="shared" si="12"/>
        <v>4157488.41</v>
      </c>
      <c r="AL80" s="125">
        <f t="shared" si="7"/>
        <v>-868876.16999999993</v>
      </c>
    </row>
    <row r="81" spans="1:38" ht="14.4" thickBot="1" x14ac:dyDescent="0.3">
      <c r="A81" s="35" t="s">
        <v>341</v>
      </c>
      <c r="B81" s="35" t="s">
        <v>342</v>
      </c>
      <c r="C81" s="50">
        <v>4152</v>
      </c>
      <c r="D81" s="51" t="s">
        <v>559</v>
      </c>
      <c r="E81" t="s">
        <v>2416</v>
      </c>
      <c r="F81">
        <v>638749.76</v>
      </c>
      <c r="G81">
        <v>11702</v>
      </c>
      <c r="H81">
        <v>276698.18</v>
      </c>
      <c r="I81">
        <v>4782427.12</v>
      </c>
      <c r="J81">
        <v>85175.14</v>
      </c>
      <c r="K81">
        <v>0</v>
      </c>
      <c r="L81">
        <v>59523.11</v>
      </c>
      <c r="N81">
        <v>12742.54</v>
      </c>
      <c r="O81">
        <v>60000</v>
      </c>
      <c r="R81">
        <v>3750730.39</v>
      </c>
      <c r="S81">
        <v>1687514</v>
      </c>
      <c r="T81">
        <v>1580015.06</v>
      </c>
      <c r="V81">
        <v>680.74</v>
      </c>
      <c r="X81">
        <v>1147400</v>
      </c>
      <c r="Y81">
        <v>229000</v>
      </c>
      <c r="Z81">
        <v>1872626.45</v>
      </c>
      <c r="AA81">
        <v>12004</v>
      </c>
      <c r="AC81">
        <v>505614.02</v>
      </c>
      <c r="AD81">
        <v>342609.17</v>
      </c>
      <c r="AG81" s="123">
        <f t="shared" si="8"/>
        <v>927149.94</v>
      </c>
      <c r="AH81" s="181">
        <f t="shared" si="9"/>
        <v>132265.65</v>
      </c>
      <c r="AI81" s="142">
        <f t="shared" si="10"/>
        <v>794884.28999999992</v>
      </c>
      <c r="AJ81" s="182">
        <f t="shared" si="11"/>
        <v>2957095.8</v>
      </c>
      <c r="AK81" s="183">
        <f t="shared" si="12"/>
        <v>2732853.6399999997</v>
      </c>
      <c r="AL81" s="125">
        <f t="shared" si="7"/>
        <v>224242.16000000015</v>
      </c>
    </row>
    <row r="82" spans="1:38" ht="14.4" thickBot="1" x14ac:dyDescent="0.3">
      <c r="A82" s="35" t="s">
        <v>345</v>
      </c>
      <c r="B82" s="35" t="s">
        <v>346</v>
      </c>
      <c r="C82" s="50">
        <v>1402</v>
      </c>
      <c r="D82" s="51" t="s">
        <v>560</v>
      </c>
      <c r="E82" t="s">
        <v>2417</v>
      </c>
      <c r="F82">
        <v>366565.51</v>
      </c>
      <c r="G82">
        <v>0</v>
      </c>
      <c r="H82">
        <v>28421.65</v>
      </c>
      <c r="I82">
        <v>135911.85</v>
      </c>
      <c r="J82">
        <v>109007.4</v>
      </c>
      <c r="K82">
        <v>0</v>
      </c>
      <c r="L82">
        <v>22700</v>
      </c>
      <c r="N82">
        <v>160.02000000000001</v>
      </c>
      <c r="P82">
        <v>109070</v>
      </c>
      <c r="R82">
        <v>-1497481.95</v>
      </c>
      <c r="S82">
        <v>2346487</v>
      </c>
      <c r="T82">
        <v>341151.3</v>
      </c>
      <c r="V82">
        <v>1339.43</v>
      </c>
      <c r="X82">
        <v>1495185.6</v>
      </c>
      <c r="Y82">
        <v>40665</v>
      </c>
      <c r="Z82">
        <v>1592385.6</v>
      </c>
      <c r="AA82">
        <v>6740</v>
      </c>
      <c r="AC82">
        <v>508091.13</v>
      </c>
      <c r="AD82">
        <v>112153.26</v>
      </c>
      <c r="AG82" s="123">
        <f t="shared" si="8"/>
        <v>394987.16000000003</v>
      </c>
      <c r="AH82" s="181">
        <f t="shared" si="9"/>
        <v>22860.02</v>
      </c>
      <c r="AI82" s="142">
        <f t="shared" si="10"/>
        <v>372127.14</v>
      </c>
      <c r="AJ82" s="182">
        <f t="shared" si="11"/>
        <v>1878341.33</v>
      </c>
      <c r="AK82" s="183">
        <f t="shared" si="12"/>
        <v>2219369.9899999998</v>
      </c>
      <c r="AL82" s="125">
        <f t="shared" si="7"/>
        <v>-341028.65999999968</v>
      </c>
    </row>
    <row r="83" spans="1:38" ht="14.4" thickBot="1" x14ac:dyDescent="0.3">
      <c r="A83" s="35" t="s">
        <v>345</v>
      </c>
      <c r="B83" s="35" t="s">
        <v>346</v>
      </c>
      <c r="C83" s="50">
        <v>4041</v>
      </c>
      <c r="D83" s="51" t="s">
        <v>561</v>
      </c>
      <c r="E83" t="s">
        <v>2418</v>
      </c>
      <c r="F83">
        <v>510080.33</v>
      </c>
      <c r="G83">
        <v>8200</v>
      </c>
      <c r="H83">
        <v>68516.69</v>
      </c>
      <c r="I83">
        <v>473300.64</v>
      </c>
      <c r="J83">
        <v>663407.39</v>
      </c>
      <c r="K83">
        <v>0</v>
      </c>
      <c r="L83">
        <v>52037.25</v>
      </c>
      <c r="N83">
        <v>65.040000000000006</v>
      </c>
      <c r="P83">
        <v>62295</v>
      </c>
      <c r="R83">
        <v>196978.25</v>
      </c>
      <c r="S83">
        <v>2125037.4300000002</v>
      </c>
      <c r="T83">
        <v>810659.7</v>
      </c>
      <c r="V83">
        <v>2068.44</v>
      </c>
      <c r="X83">
        <v>1419686</v>
      </c>
      <c r="Y83">
        <v>95160</v>
      </c>
      <c r="Z83">
        <v>1774598</v>
      </c>
      <c r="AA83">
        <v>3250</v>
      </c>
      <c r="AB83">
        <v>6792</v>
      </c>
      <c r="AC83">
        <v>969597.16</v>
      </c>
      <c r="AD83">
        <v>286244.90000000002</v>
      </c>
      <c r="AG83" s="123">
        <f t="shared" si="8"/>
        <v>586797.02</v>
      </c>
      <c r="AH83" s="181">
        <f t="shared" si="9"/>
        <v>52102.29</v>
      </c>
      <c r="AI83" s="142">
        <f t="shared" si="10"/>
        <v>534694.73</v>
      </c>
      <c r="AJ83" s="182">
        <f t="shared" si="11"/>
        <v>2327574.1399999997</v>
      </c>
      <c r="AK83" s="183">
        <f t="shared" si="12"/>
        <v>3040482.06</v>
      </c>
      <c r="AL83" s="125">
        <f t="shared" si="7"/>
        <v>-712907.92000000039</v>
      </c>
    </row>
    <row r="84" spans="1:38" ht="14.4" thickBot="1" x14ac:dyDescent="0.3">
      <c r="A84" s="35" t="s">
        <v>345</v>
      </c>
      <c r="B84" s="35" t="s">
        <v>346</v>
      </c>
      <c r="C84" s="50">
        <v>3664</v>
      </c>
      <c r="D84" s="51" t="s">
        <v>562</v>
      </c>
      <c r="E84" t="s">
        <v>2419</v>
      </c>
      <c r="F84">
        <v>495233.25</v>
      </c>
      <c r="G84">
        <v>30800</v>
      </c>
      <c r="H84">
        <v>68712</v>
      </c>
      <c r="I84">
        <v>3423063.82</v>
      </c>
      <c r="J84">
        <v>145281.76999999999</v>
      </c>
      <c r="L84">
        <v>116900</v>
      </c>
      <c r="M84">
        <v>21675</v>
      </c>
      <c r="N84">
        <v>863.88</v>
      </c>
      <c r="R84">
        <v>3405944.5</v>
      </c>
      <c r="S84">
        <v>1196485.3400000001</v>
      </c>
      <c r="T84">
        <v>525443.80000000005</v>
      </c>
      <c r="U84">
        <v>126570</v>
      </c>
      <c r="V84">
        <v>1559.14</v>
      </c>
      <c r="X84">
        <v>1733495</v>
      </c>
      <c r="Y84">
        <v>116900</v>
      </c>
      <c r="Z84">
        <v>1933371</v>
      </c>
      <c r="AA84">
        <v>10146</v>
      </c>
      <c r="AB84">
        <v>10968</v>
      </c>
      <c r="AC84">
        <v>813462.17</v>
      </c>
      <c r="AD84">
        <v>314798.65000000002</v>
      </c>
      <c r="AG84" s="123">
        <f t="shared" si="8"/>
        <v>594745.25</v>
      </c>
      <c r="AH84" s="181">
        <f t="shared" si="9"/>
        <v>139438.88</v>
      </c>
      <c r="AI84" s="142">
        <f t="shared" si="10"/>
        <v>455306.37</v>
      </c>
      <c r="AJ84" s="182">
        <f t="shared" si="11"/>
        <v>2503967.94</v>
      </c>
      <c r="AK84" s="183">
        <f t="shared" si="12"/>
        <v>3082745.82</v>
      </c>
      <c r="AL84" s="125">
        <f t="shared" si="7"/>
        <v>-578777.87999999989</v>
      </c>
    </row>
    <row r="85" spans="1:38" ht="14.4" thickBot="1" x14ac:dyDescent="0.3">
      <c r="A85" s="35" t="s">
        <v>345</v>
      </c>
      <c r="B85" s="35" t="s">
        <v>346</v>
      </c>
      <c r="C85" s="50">
        <v>1748</v>
      </c>
      <c r="D85" s="51" t="s">
        <v>563</v>
      </c>
      <c r="E85" t="s">
        <v>2420</v>
      </c>
      <c r="F85">
        <v>27761.97</v>
      </c>
      <c r="G85">
        <v>0</v>
      </c>
      <c r="H85">
        <v>0</v>
      </c>
      <c r="I85">
        <v>131453.82999999999</v>
      </c>
      <c r="J85">
        <v>83667.53</v>
      </c>
      <c r="N85">
        <v>0</v>
      </c>
      <c r="P85">
        <v>77282</v>
      </c>
      <c r="R85">
        <v>-537626.52</v>
      </c>
      <c r="S85">
        <v>1169693.49</v>
      </c>
      <c r="T85">
        <v>350274.58</v>
      </c>
      <c r="V85">
        <v>745.41</v>
      </c>
      <c r="X85">
        <v>808152.4</v>
      </c>
      <c r="Y85">
        <v>70615</v>
      </c>
      <c r="Z85">
        <v>911652.4</v>
      </c>
      <c r="AA85">
        <v>1160</v>
      </c>
      <c r="AB85">
        <v>784</v>
      </c>
      <c r="AC85">
        <v>698135.99</v>
      </c>
      <c r="AD85">
        <v>84520.639999999999</v>
      </c>
      <c r="AG85" s="123">
        <f t="shared" si="8"/>
        <v>27761.97</v>
      </c>
      <c r="AH85" s="181">
        <f t="shared" si="9"/>
        <v>0</v>
      </c>
      <c r="AI85" s="142">
        <f t="shared" si="10"/>
        <v>27761.97</v>
      </c>
      <c r="AJ85" s="182">
        <f t="shared" si="11"/>
        <v>1229787.3900000001</v>
      </c>
      <c r="AK85" s="183">
        <f t="shared" si="12"/>
        <v>1696253.03</v>
      </c>
      <c r="AL85" s="125">
        <f t="shared" si="7"/>
        <v>-466465.6399999999</v>
      </c>
    </row>
    <row r="86" spans="1:38" ht="14.4" thickBot="1" x14ac:dyDescent="0.3">
      <c r="A86" s="35" t="s">
        <v>349</v>
      </c>
      <c r="B86" s="35" t="s">
        <v>350</v>
      </c>
      <c r="C86" s="50">
        <v>5082</v>
      </c>
      <c r="D86" s="51" t="s">
        <v>564</v>
      </c>
      <c r="E86" t="s">
        <v>2421</v>
      </c>
      <c r="F86">
        <v>853522.52</v>
      </c>
      <c r="G86">
        <v>54876.88</v>
      </c>
      <c r="H86">
        <v>45864.45</v>
      </c>
      <c r="I86">
        <v>1675506.8</v>
      </c>
      <c r="J86">
        <v>514117.41</v>
      </c>
      <c r="K86">
        <v>0</v>
      </c>
      <c r="L86">
        <v>68550</v>
      </c>
      <c r="M86">
        <v>301560.2</v>
      </c>
      <c r="N86">
        <v>5618.68</v>
      </c>
      <c r="R86">
        <v>2245501.63</v>
      </c>
      <c r="S86">
        <v>620039.24</v>
      </c>
      <c r="T86">
        <v>2314735.48</v>
      </c>
      <c r="V86">
        <v>3096.78</v>
      </c>
      <c r="W86">
        <v>1570</v>
      </c>
      <c r="X86">
        <v>2225235</v>
      </c>
      <c r="Y86">
        <v>630157</v>
      </c>
      <c r="Z86">
        <v>2682798</v>
      </c>
      <c r="AA86">
        <v>14600</v>
      </c>
      <c r="AB86">
        <v>17472</v>
      </c>
      <c r="AC86">
        <v>2129178.11</v>
      </c>
      <c r="AD86">
        <v>421920.84</v>
      </c>
      <c r="AE86">
        <v>7</v>
      </c>
      <c r="AF86">
        <v>6200</v>
      </c>
      <c r="AG86" s="123">
        <f t="shared" si="8"/>
        <v>954263.85</v>
      </c>
      <c r="AH86" s="181">
        <f t="shared" si="9"/>
        <v>375728.88</v>
      </c>
      <c r="AI86" s="142">
        <f t="shared" si="10"/>
        <v>578534.97</v>
      </c>
      <c r="AJ86" s="182">
        <f t="shared" si="11"/>
        <v>5174794.26</v>
      </c>
      <c r="AK86" s="183">
        <f t="shared" si="12"/>
        <v>5272175.9499999993</v>
      </c>
      <c r="AL86" s="125">
        <f t="shared" si="7"/>
        <v>-97381.689999999478</v>
      </c>
    </row>
    <row r="87" spans="1:38" ht="14.4" thickBot="1" x14ac:dyDescent="0.3">
      <c r="A87" s="35" t="s">
        <v>349</v>
      </c>
      <c r="B87" s="35" t="s">
        <v>350</v>
      </c>
      <c r="C87" s="50">
        <v>2707</v>
      </c>
      <c r="D87" s="51" t="s">
        <v>565</v>
      </c>
      <c r="E87" t="s">
        <v>2422</v>
      </c>
      <c r="F87">
        <v>711532.29</v>
      </c>
      <c r="G87">
        <v>30400</v>
      </c>
      <c r="H87">
        <v>17645.189999999999</v>
      </c>
      <c r="I87">
        <v>8104034.5099999998</v>
      </c>
      <c r="J87">
        <v>272861.52</v>
      </c>
      <c r="K87">
        <v>0</v>
      </c>
      <c r="M87">
        <v>6256</v>
      </c>
      <c r="N87">
        <v>1500</v>
      </c>
      <c r="P87">
        <v>43700</v>
      </c>
      <c r="R87">
        <v>8674467.4299999997</v>
      </c>
      <c r="T87">
        <v>1502922.25</v>
      </c>
      <c r="U87">
        <v>58194</v>
      </c>
      <c r="V87">
        <v>983.69</v>
      </c>
      <c r="W87">
        <v>485</v>
      </c>
      <c r="X87">
        <v>1131650.8</v>
      </c>
      <c r="Y87">
        <v>179300</v>
      </c>
      <c r="Z87">
        <v>1687375.71</v>
      </c>
      <c r="AA87">
        <v>17631</v>
      </c>
      <c r="AC87">
        <v>620979.06999999995</v>
      </c>
      <c r="AD87">
        <v>131999.88</v>
      </c>
      <c r="AF87">
        <v>5000</v>
      </c>
      <c r="AG87" s="123">
        <f t="shared" si="8"/>
        <v>759577.48</v>
      </c>
      <c r="AH87" s="181">
        <f t="shared" si="9"/>
        <v>7756</v>
      </c>
      <c r="AI87" s="142">
        <f t="shared" si="10"/>
        <v>751821.48</v>
      </c>
      <c r="AJ87" s="182">
        <f t="shared" si="11"/>
        <v>2873535.74</v>
      </c>
      <c r="AK87" s="183">
        <f t="shared" si="12"/>
        <v>2462985.6599999997</v>
      </c>
      <c r="AL87" s="125">
        <f t="shared" si="7"/>
        <v>410550.08000000054</v>
      </c>
    </row>
    <row r="88" spans="1:38" ht="14.4" thickBot="1" x14ac:dyDescent="0.3">
      <c r="A88" s="35" t="s">
        <v>349</v>
      </c>
      <c r="B88" s="35" t="s">
        <v>350</v>
      </c>
      <c r="C88" s="50">
        <v>1392</v>
      </c>
      <c r="D88" s="51" t="s">
        <v>566</v>
      </c>
      <c r="E88" t="s">
        <v>2423</v>
      </c>
      <c r="F88">
        <v>356197.75</v>
      </c>
      <c r="G88">
        <v>5166.05</v>
      </c>
      <c r="H88">
        <v>15162.46</v>
      </c>
      <c r="I88">
        <v>214076.17</v>
      </c>
      <c r="J88">
        <v>480418.84</v>
      </c>
      <c r="K88">
        <v>0</v>
      </c>
      <c r="N88">
        <v>750</v>
      </c>
      <c r="P88">
        <v>49650</v>
      </c>
      <c r="R88">
        <v>1032297.97</v>
      </c>
      <c r="T88">
        <v>865580.57</v>
      </c>
      <c r="V88">
        <v>414.92</v>
      </c>
      <c r="X88">
        <v>833220</v>
      </c>
      <c r="Y88">
        <v>128400</v>
      </c>
      <c r="Z88">
        <v>1016434</v>
      </c>
      <c r="AA88">
        <v>22270</v>
      </c>
      <c r="AB88">
        <v>3464</v>
      </c>
      <c r="AC88">
        <v>610670.61</v>
      </c>
      <c r="AD88">
        <v>186453.58</v>
      </c>
      <c r="AG88" s="123">
        <f t="shared" si="8"/>
        <v>376526.26</v>
      </c>
      <c r="AH88" s="181">
        <f t="shared" si="9"/>
        <v>750</v>
      </c>
      <c r="AI88" s="142">
        <f t="shared" si="10"/>
        <v>375776.26</v>
      </c>
      <c r="AJ88" s="182">
        <f t="shared" si="11"/>
        <v>1827615.49</v>
      </c>
      <c r="AK88" s="183">
        <f t="shared" si="12"/>
        <v>1839292.19</v>
      </c>
      <c r="AL88" s="125">
        <f t="shared" si="7"/>
        <v>-11676.699999999953</v>
      </c>
    </row>
    <row r="89" spans="1:38" ht="14.4" thickBot="1" x14ac:dyDescent="0.3">
      <c r="A89" s="35" t="s">
        <v>349</v>
      </c>
      <c r="B89" s="35" t="s">
        <v>350</v>
      </c>
      <c r="C89" s="50">
        <v>4729</v>
      </c>
      <c r="D89" s="51" t="s">
        <v>567</v>
      </c>
      <c r="E89" t="s">
        <v>2424</v>
      </c>
      <c r="F89">
        <v>1838448.48</v>
      </c>
      <c r="G89">
        <v>31678.78</v>
      </c>
      <c r="H89">
        <v>68531.8</v>
      </c>
      <c r="I89">
        <v>3159263.25</v>
      </c>
      <c r="J89">
        <v>1653414.11</v>
      </c>
      <c r="M89">
        <v>1346445.4</v>
      </c>
      <c r="N89">
        <v>69.180000000000007</v>
      </c>
      <c r="R89">
        <v>3798189.72</v>
      </c>
      <c r="S89">
        <v>1221990.08</v>
      </c>
      <c r="T89">
        <v>923346.24</v>
      </c>
      <c r="U89">
        <v>261150</v>
      </c>
      <c r="V89">
        <v>1225.46</v>
      </c>
      <c r="W89">
        <v>280</v>
      </c>
      <c r="X89">
        <v>1547000</v>
      </c>
      <c r="Y89">
        <v>667010</v>
      </c>
      <c r="Z89">
        <v>1737861</v>
      </c>
      <c r="AA89">
        <v>12652</v>
      </c>
      <c r="AC89">
        <v>1217512.96</v>
      </c>
      <c r="AD89">
        <v>37333.699999999997</v>
      </c>
      <c r="AE89">
        <v>10</v>
      </c>
      <c r="AF89">
        <v>10000</v>
      </c>
      <c r="AG89" s="123">
        <f t="shared" si="8"/>
        <v>1938659.06</v>
      </c>
      <c r="AH89" s="181">
        <f t="shared" si="9"/>
        <v>1346514.5799999998</v>
      </c>
      <c r="AI89" s="142">
        <f t="shared" si="10"/>
        <v>592144.48000000021</v>
      </c>
      <c r="AJ89" s="182">
        <f t="shared" si="11"/>
        <v>3400011.7</v>
      </c>
      <c r="AK89" s="183">
        <f t="shared" si="12"/>
        <v>3015369.66</v>
      </c>
      <c r="AL89" s="125">
        <f t="shared" si="7"/>
        <v>384642.04000000004</v>
      </c>
    </row>
    <row r="90" spans="1:38" ht="14.4" thickBot="1" x14ac:dyDescent="0.3">
      <c r="A90" s="35" t="s">
        <v>353</v>
      </c>
      <c r="B90" s="35" t="s">
        <v>354</v>
      </c>
      <c r="C90" s="50">
        <v>3383</v>
      </c>
      <c r="D90" s="51" t="s">
        <v>568</v>
      </c>
      <c r="E90" t="s">
        <v>2425</v>
      </c>
      <c r="F90">
        <v>1052411.1000000001</v>
      </c>
      <c r="G90">
        <v>0</v>
      </c>
      <c r="H90">
        <v>114431.65</v>
      </c>
      <c r="I90">
        <v>83301.19</v>
      </c>
      <c r="J90">
        <v>180016.52</v>
      </c>
      <c r="L90">
        <v>53350</v>
      </c>
      <c r="M90">
        <v>90720</v>
      </c>
      <c r="N90">
        <v>0</v>
      </c>
      <c r="P90">
        <v>100692</v>
      </c>
      <c r="R90">
        <v>374237.18</v>
      </c>
      <c r="S90">
        <v>1247302.3600000001</v>
      </c>
      <c r="T90">
        <v>991553.8</v>
      </c>
      <c r="V90">
        <v>4669.49</v>
      </c>
      <c r="X90">
        <v>909000</v>
      </c>
      <c r="Y90">
        <v>182400</v>
      </c>
      <c r="Z90">
        <v>1249000</v>
      </c>
      <c r="AC90">
        <v>726060.96</v>
      </c>
      <c r="AD90">
        <v>547928.41</v>
      </c>
      <c r="AF90">
        <v>775</v>
      </c>
      <c r="AG90" s="123">
        <f t="shared" si="8"/>
        <v>1166842.75</v>
      </c>
      <c r="AH90" s="181">
        <f t="shared" si="9"/>
        <v>144070</v>
      </c>
      <c r="AI90" s="142">
        <f t="shared" si="10"/>
        <v>1022772.75</v>
      </c>
      <c r="AJ90" s="182">
        <f t="shared" si="11"/>
        <v>2087623.29</v>
      </c>
      <c r="AK90" s="183">
        <f t="shared" si="12"/>
        <v>2523764.37</v>
      </c>
      <c r="AL90" s="125">
        <f t="shared" si="7"/>
        <v>-436141.08000000007</v>
      </c>
    </row>
    <row r="91" spans="1:38" ht="14.4" thickBot="1" x14ac:dyDescent="0.3">
      <c r="A91" s="35" t="s">
        <v>353</v>
      </c>
      <c r="B91" s="35" t="s">
        <v>354</v>
      </c>
      <c r="C91" s="50">
        <v>3666</v>
      </c>
      <c r="D91" s="51" t="s">
        <v>569</v>
      </c>
      <c r="E91" t="s">
        <v>2426</v>
      </c>
      <c r="F91">
        <v>991946.91</v>
      </c>
      <c r="G91">
        <v>2553</v>
      </c>
      <c r="H91">
        <v>75333.179999999993</v>
      </c>
      <c r="I91">
        <v>168263.24</v>
      </c>
      <c r="J91">
        <v>257172.61</v>
      </c>
      <c r="K91">
        <v>0</v>
      </c>
      <c r="L91">
        <v>55601.53</v>
      </c>
      <c r="N91">
        <v>6340.4</v>
      </c>
      <c r="P91">
        <v>657217.69999999995</v>
      </c>
      <c r="R91">
        <v>-898883.57</v>
      </c>
      <c r="S91">
        <v>1693308.65</v>
      </c>
      <c r="T91">
        <v>899042.26</v>
      </c>
      <c r="V91">
        <v>2168.5700000000002</v>
      </c>
      <c r="W91">
        <v>1381</v>
      </c>
      <c r="X91">
        <v>1816869.3</v>
      </c>
      <c r="Z91">
        <v>1966869.3</v>
      </c>
      <c r="AA91">
        <v>6964</v>
      </c>
      <c r="AB91">
        <v>2008</v>
      </c>
      <c r="AC91">
        <v>638222.59</v>
      </c>
      <c r="AD91">
        <v>97905.01</v>
      </c>
      <c r="AF91">
        <v>25808</v>
      </c>
      <c r="AG91" s="123">
        <f t="shared" si="8"/>
        <v>1069833.0900000001</v>
      </c>
      <c r="AH91" s="181">
        <f t="shared" si="9"/>
        <v>61941.93</v>
      </c>
      <c r="AI91" s="142">
        <f t="shared" si="10"/>
        <v>1007891.16</v>
      </c>
      <c r="AJ91" s="182">
        <f t="shared" si="11"/>
        <v>2719461.13</v>
      </c>
      <c r="AK91" s="183">
        <f t="shared" si="12"/>
        <v>2737776.9</v>
      </c>
      <c r="AL91" s="125">
        <f t="shared" si="7"/>
        <v>-18315.770000000019</v>
      </c>
    </row>
    <row r="92" spans="1:38" ht="14.4" thickBot="1" x14ac:dyDescent="0.3">
      <c r="A92" s="35" t="s">
        <v>353</v>
      </c>
      <c r="B92" s="35" t="s">
        <v>354</v>
      </c>
      <c r="C92" s="50">
        <v>1457</v>
      </c>
      <c r="D92" s="51" t="s">
        <v>570</v>
      </c>
      <c r="E92" t="s">
        <v>2427</v>
      </c>
      <c r="F92">
        <v>762311.8</v>
      </c>
      <c r="G92">
        <v>0</v>
      </c>
      <c r="H92">
        <v>127907.32</v>
      </c>
      <c r="I92">
        <v>940922.05</v>
      </c>
      <c r="J92">
        <v>141799.26999999999</v>
      </c>
      <c r="K92">
        <v>0</v>
      </c>
      <c r="L92">
        <v>35432</v>
      </c>
      <c r="M92">
        <v>69600</v>
      </c>
      <c r="N92">
        <v>4209</v>
      </c>
      <c r="P92">
        <v>420946</v>
      </c>
      <c r="R92">
        <v>1037008.24</v>
      </c>
      <c r="S92">
        <v>345503.07</v>
      </c>
      <c r="T92">
        <v>732578.36</v>
      </c>
      <c r="V92">
        <v>1307.45</v>
      </c>
      <c r="W92">
        <v>125</v>
      </c>
      <c r="X92">
        <v>606240.80000000005</v>
      </c>
      <c r="Z92">
        <v>830230.8</v>
      </c>
      <c r="AB92">
        <v>1136</v>
      </c>
      <c r="AC92">
        <v>378538.16</v>
      </c>
      <c r="AD92">
        <v>70104.52</v>
      </c>
      <c r="AG92" s="123">
        <f t="shared" si="8"/>
        <v>890219.12000000011</v>
      </c>
      <c r="AH92" s="181">
        <f t="shared" si="9"/>
        <v>109241</v>
      </c>
      <c r="AI92" s="142">
        <f t="shared" si="10"/>
        <v>780978.12000000011</v>
      </c>
      <c r="AJ92" s="182">
        <f t="shared" si="11"/>
        <v>1340251.6099999999</v>
      </c>
      <c r="AK92" s="183">
        <f t="shared" si="12"/>
        <v>1280009.48</v>
      </c>
      <c r="AL92" s="125">
        <f t="shared" si="7"/>
        <v>60242.129999999888</v>
      </c>
    </row>
    <row r="93" spans="1:38" ht="14.4" thickBot="1" x14ac:dyDescent="0.3">
      <c r="A93" s="35" t="s">
        <v>353</v>
      </c>
      <c r="B93" s="35" t="s">
        <v>354</v>
      </c>
      <c r="C93" s="50">
        <v>2356</v>
      </c>
      <c r="D93" s="51" t="s">
        <v>571</v>
      </c>
      <c r="E93" t="s">
        <v>2428</v>
      </c>
      <c r="F93">
        <v>1050765.1399999999</v>
      </c>
      <c r="G93">
        <v>0</v>
      </c>
      <c r="H93">
        <v>113919.16</v>
      </c>
      <c r="I93">
        <v>27898.41</v>
      </c>
      <c r="J93">
        <v>53186.58</v>
      </c>
      <c r="L93">
        <v>49264.3</v>
      </c>
      <c r="M93">
        <v>169409</v>
      </c>
      <c r="N93">
        <v>0</v>
      </c>
      <c r="P93">
        <v>445054</v>
      </c>
      <c r="R93">
        <v>-1872313.29</v>
      </c>
      <c r="S93">
        <v>2439641.09</v>
      </c>
      <c r="T93">
        <v>531559.52</v>
      </c>
      <c r="U93">
        <v>51496</v>
      </c>
      <c r="V93">
        <v>2250.12</v>
      </c>
      <c r="W93">
        <v>1170</v>
      </c>
      <c r="X93">
        <v>1012000</v>
      </c>
      <c r="Y93">
        <v>110400</v>
      </c>
      <c r="Z93">
        <v>1179400</v>
      </c>
      <c r="AA93">
        <v>560</v>
      </c>
      <c r="AB93">
        <v>544</v>
      </c>
      <c r="AC93">
        <v>453792.55</v>
      </c>
      <c r="AD93">
        <v>59764.9</v>
      </c>
      <c r="AF93">
        <v>100</v>
      </c>
      <c r="AG93" s="123">
        <f t="shared" si="8"/>
        <v>1164684.2999999998</v>
      </c>
      <c r="AH93" s="181">
        <f t="shared" si="9"/>
        <v>218673.3</v>
      </c>
      <c r="AI93" s="142">
        <f t="shared" si="10"/>
        <v>946010.99999999977</v>
      </c>
      <c r="AJ93" s="182">
        <f t="shared" si="11"/>
        <v>1708875.6400000001</v>
      </c>
      <c r="AK93" s="183">
        <f t="shared" si="12"/>
        <v>1694161.45</v>
      </c>
      <c r="AL93" s="125">
        <f t="shared" si="7"/>
        <v>14714.190000000177</v>
      </c>
    </row>
    <row r="94" spans="1:38" ht="14.4" thickBot="1" x14ac:dyDescent="0.3">
      <c r="A94" s="35" t="s">
        <v>353</v>
      </c>
      <c r="B94" s="35" t="s">
        <v>354</v>
      </c>
      <c r="C94" s="50">
        <v>2499</v>
      </c>
      <c r="D94" s="51" t="s">
        <v>572</v>
      </c>
      <c r="E94" t="s">
        <v>2429</v>
      </c>
      <c r="F94">
        <v>685329.48</v>
      </c>
      <c r="G94">
        <v>0</v>
      </c>
      <c r="H94">
        <v>75383.14</v>
      </c>
      <c r="I94">
        <v>355984.86</v>
      </c>
      <c r="J94">
        <v>102985.45</v>
      </c>
      <c r="L94">
        <v>45800</v>
      </c>
      <c r="N94">
        <v>0</v>
      </c>
      <c r="P94">
        <v>389284</v>
      </c>
      <c r="R94">
        <v>-2202637.84</v>
      </c>
      <c r="S94">
        <v>3118920.11</v>
      </c>
      <c r="T94">
        <v>839509.97</v>
      </c>
      <c r="U94">
        <v>173924</v>
      </c>
      <c r="V94">
        <v>1401</v>
      </c>
      <c r="W94">
        <v>910</v>
      </c>
      <c r="X94">
        <v>698754.2</v>
      </c>
      <c r="Z94">
        <v>1008804.2</v>
      </c>
      <c r="AA94">
        <v>33300</v>
      </c>
      <c r="AB94">
        <v>4308</v>
      </c>
      <c r="AC94">
        <v>485164.68</v>
      </c>
      <c r="AD94">
        <v>312733.13</v>
      </c>
      <c r="AF94">
        <v>1872.5</v>
      </c>
      <c r="AG94" s="123">
        <f t="shared" si="8"/>
        <v>760712.62</v>
      </c>
      <c r="AH94" s="181">
        <f t="shared" si="9"/>
        <v>45800</v>
      </c>
      <c r="AI94" s="142">
        <f t="shared" si="10"/>
        <v>714912.62</v>
      </c>
      <c r="AJ94" s="182">
        <f t="shared" si="11"/>
        <v>1714499.17</v>
      </c>
      <c r="AK94" s="183">
        <f t="shared" si="12"/>
        <v>1846182.5099999998</v>
      </c>
      <c r="AL94" s="125">
        <f t="shared" si="7"/>
        <v>-131683.33999999985</v>
      </c>
    </row>
    <row r="95" spans="1:38" ht="14.4" thickBot="1" x14ac:dyDescent="0.3">
      <c r="A95" s="35" t="s">
        <v>357</v>
      </c>
      <c r="B95" s="35" t="s">
        <v>358</v>
      </c>
      <c r="C95" s="50">
        <v>5132</v>
      </c>
      <c r="D95" s="51" t="s">
        <v>573</v>
      </c>
      <c r="E95" t="s">
        <v>2430</v>
      </c>
      <c r="F95">
        <v>589653.39</v>
      </c>
      <c r="G95">
        <v>9456</v>
      </c>
      <c r="H95">
        <v>8307.57</v>
      </c>
      <c r="I95">
        <v>849956.09</v>
      </c>
      <c r="J95">
        <v>68663.34</v>
      </c>
      <c r="K95">
        <v>0</v>
      </c>
      <c r="L95">
        <v>37212.47</v>
      </c>
      <c r="M95">
        <v>503205</v>
      </c>
      <c r="N95">
        <v>3160.17</v>
      </c>
      <c r="P95">
        <v>131099</v>
      </c>
      <c r="R95">
        <v>-1758475.35</v>
      </c>
      <c r="S95">
        <v>2656385</v>
      </c>
      <c r="T95">
        <v>1066047.42</v>
      </c>
      <c r="V95">
        <v>474.62</v>
      </c>
      <c r="X95">
        <v>607052.4</v>
      </c>
      <c r="Y95">
        <v>175032.56</v>
      </c>
      <c r="Z95">
        <v>1145734.3999999999</v>
      </c>
      <c r="AA95">
        <v>3264</v>
      </c>
      <c r="AC95">
        <v>549418.19999999995</v>
      </c>
      <c r="AD95">
        <v>196740.3</v>
      </c>
      <c r="AG95" s="123">
        <f t="shared" si="8"/>
        <v>607416.96</v>
      </c>
      <c r="AH95" s="181">
        <f t="shared" si="9"/>
        <v>543577.64</v>
      </c>
      <c r="AI95" s="142">
        <f t="shared" si="10"/>
        <v>63839.319999999949</v>
      </c>
      <c r="AJ95" s="182">
        <f t="shared" si="11"/>
        <v>1848607</v>
      </c>
      <c r="AK95" s="183">
        <f t="shared" si="12"/>
        <v>1895156.9</v>
      </c>
      <c r="AL95" s="125">
        <f t="shared" si="7"/>
        <v>-46549.899999999907</v>
      </c>
    </row>
    <row r="96" spans="1:38" ht="14.4" thickBot="1" x14ac:dyDescent="0.3">
      <c r="A96" s="35" t="s">
        <v>357</v>
      </c>
      <c r="B96" s="35" t="s">
        <v>358</v>
      </c>
      <c r="C96" s="50">
        <v>2779</v>
      </c>
      <c r="D96" s="51" t="s">
        <v>574</v>
      </c>
      <c r="E96" t="s">
        <v>2431</v>
      </c>
      <c r="F96">
        <v>611431.13</v>
      </c>
      <c r="G96">
        <v>0</v>
      </c>
      <c r="H96">
        <v>12030.88</v>
      </c>
      <c r="I96">
        <v>271658.28000000003</v>
      </c>
      <c r="J96">
        <v>22215.16</v>
      </c>
      <c r="K96">
        <v>0</v>
      </c>
      <c r="L96">
        <v>19250</v>
      </c>
      <c r="M96">
        <v>205099</v>
      </c>
      <c r="N96">
        <v>157.08000000000001</v>
      </c>
      <c r="P96">
        <v>166744</v>
      </c>
      <c r="R96">
        <v>-2380024.58</v>
      </c>
      <c r="S96">
        <v>2668500</v>
      </c>
      <c r="T96">
        <v>609882.37</v>
      </c>
      <c r="V96">
        <v>265.61</v>
      </c>
      <c r="X96">
        <v>1099724.5</v>
      </c>
      <c r="Y96">
        <v>195832.62</v>
      </c>
      <c r="Z96">
        <v>1193479.5</v>
      </c>
      <c r="AA96">
        <v>1888</v>
      </c>
      <c r="AC96">
        <v>423577.82</v>
      </c>
      <c r="AD96">
        <v>49149.83</v>
      </c>
      <c r="AG96" s="123">
        <f t="shared" si="8"/>
        <v>623462.01</v>
      </c>
      <c r="AH96" s="181">
        <f t="shared" si="9"/>
        <v>224506.08</v>
      </c>
      <c r="AI96" s="142">
        <f t="shared" si="10"/>
        <v>398955.93000000005</v>
      </c>
      <c r="AJ96" s="182">
        <f t="shared" si="11"/>
        <v>1905705.1</v>
      </c>
      <c r="AK96" s="183">
        <f t="shared" si="12"/>
        <v>1668095.1500000001</v>
      </c>
      <c r="AL96" s="125">
        <f t="shared" si="7"/>
        <v>237609.94999999995</v>
      </c>
    </row>
    <row r="97" spans="1:38" ht="14.4" thickBot="1" x14ac:dyDescent="0.3">
      <c r="A97" s="35" t="s">
        <v>357</v>
      </c>
      <c r="B97" s="35" t="s">
        <v>358</v>
      </c>
      <c r="C97" s="50">
        <v>5936</v>
      </c>
      <c r="D97" s="51" t="s">
        <v>575</v>
      </c>
      <c r="E97" t="s">
        <v>2432</v>
      </c>
      <c r="F97">
        <v>1568225.46</v>
      </c>
      <c r="G97">
        <v>0</v>
      </c>
      <c r="H97">
        <v>92930.61</v>
      </c>
      <c r="I97">
        <v>2548459.2999999998</v>
      </c>
      <c r="J97">
        <v>178668.26</v>
      </c>
      <c r="K97">
        <v>0</v>
      </c>
      <c r="L97">
        <v>60252.31</v>
      </c>
      <c r="M97">
        <v>37021.949999999997</v>
      </c>
      <c r="N97">
        <v>1848.86</v>
      </c>
      <c r="P97">
        <v>1273398.46</v>
      </c>
      <c r="R97">
        <v>-6353487.4100000001</v>
      </c>
      <c r="S97">
        <v>9526566.6699999999</v>
      </c>
      <c r="T97">
        <v>1556404.17</v>
      </c>
      <c r="U97">
        <v>574310</v>
      </c>
      <c r="V97">
        <v>3023.09</v>
      </c>
      <c r="X97">
        <v>2053651.3</v>
      </c>
      <c r="Y97">
        <v>397436.45</v>
      </c>
      <c r="Z97">
        <v>2868077.44</v>
      </c>
      <c r="AA97">
        <v>48771.79</v>
      </c>
      <c r="AB97">
        <v>1320</v>
      </c>
      <c r="AC97">
        <v>1437503.66</v>
      </c>
      <c r="AD97">
        <v>386469.33</v>
      </c>
      <c r="AG97" s="123">
        <f t="shared" si="8"/>
        <v>1661156.07</v>
      </c>
      <c r="AH97" s="181">
        <f t="shared" si="9"/>
        <v>99123.12</v>
      </c>
      <c r="AI97" s="142">
        <f t="shared" si="10"/>
        <v>1562032.9500000002</v>
      </c>
      <c r="AJ97" s="182">
        <f t="shared" si="11"/>
        <v>4584825.01</v>
      </c>
      <c r="AK97" s="183">
        <f t="shared" si="12"/>
        <v>4742142.22</v>
      </c>
      <c r="AL97" s="125">
        <f t="shared" si="7"/>
        <v>-157317.20999999996</v>
      </c>
    </row>
    <row r="98" spans="1:38" ht="14.4" thickBot="1" x14ac:dyDescent="0.3">
      <c r="A98" s="35" t="s">
        <v>357</v>
      </c>
      <c r="B98" s="35" t="s">
        <v>358</v>
      </c>
      <c r="C98" s="50">
        <v>2905</v>
      </c>
      <c r="D98" s="51" t="s">
        <v>576</v>
      </c>
      <c r="E98" t="s">
        <v>2433</v>
      </c>
      <c r="F98">
        <v>1003972.94</v>
      </c>
      <c r="G98">
        <v>0</v>
      </c>
      <c r="H98">
        <v>0</v>
      </c>
      <c r="I98">
        <v>282031.65999999997</v>
      </c>
      <c r="J98">
        <v>63062.5</v>
      </c>
      <c r="K98">
        <v>0</v>
      </c>
      <c r="L98">
        <v>45219.44</v>
      </c>
      <c r="M98">
        <v>4450</v>
      </c>
      <c r="N98">
        <v>607.29</v>
      </c>
      <c r="P98">
        <v>189220</v>
      </c>
      <c r="R98">
        <v>-1575328.59</v>
      </c>
      <c r="S98">
        <v>2647000</v>
      </c>
      <c r="T98">
        <v>699210.16</v>
      </c>
      <c r="V98">
        <v>1903.14</v>
      </c>
      <c r="X98">
        <v>1066592</v>
      </c>
      <c r="Y98">
        <v>114982.42</v>
      </c>
      <c r="Z98">
        <v>1308374</v>
      </c>
      <c r="AA98">
        <v>12484</v>
      </c>
      <c r="AB98">
        <v>4216</v>
      </c>
      <c r="AC98">
        <v>481082.17</v>
      </c>
      <c r="AD98">
        <v>38632.589999999997</v>
      </c>
      <c r="AG98" s="123">
        <f t="shared" si="8"/>
        <v>1003972.94</v>
      </c>
      <c r="AH98" s="181">
        <f t="shared" si="9"/>
        <v>50276.73</v>
      </c>
      <c r="AI98" s="142">
        <f t="shared" si="10"/>
        <v>953696.21</v>
      </c>
      <c r="AJ98" s="182">
        <f t="shared" si="11"/>
        <v>1882687.72</v>
      </c>
      <c r="AK98" s="183">
        <f t="shared" si="12"/>
        <v>1844788.76</v>
      </c>
      <c r="AL98" s="125">
        <f t="shared" si="7"/>
        <v>37898.959999999963</v>
      </c>
    </row>
    <row r="99" spans="1:38" ht="14.4" thickBot="1" x14ac:dyDescent="0.3">
      <c r="A99" s="35" t="s">
        <v>357</v>
      </c>
      <c r="B99" s="35" t="s">
        <v>358</v>
      </c>
      <c r="C99" s="50">
        <v>2680</v>
      </c>
      <c r="D99" s="51" t="s">
        <v>577</v>
      </c>
      <c r="E99" t="s">
        <v>2434</v>
      </c>
      <c r="F99">
        <v>1008096.07</v>
      </c>
      <c r="G99">
        <v>0</v>
      </c>
      <c r="H99">
        <v>0</v>
      </c>
      <c r="I99">
        <v>80910.98</v>
      </c>
      <c r="J99">
        <v>93302.44</v>
      </c>
      <c r="K99">
        <v>0</v>
      </c>
      <c r="L99">
        <v>18305.63</v>
      </c>
      <c r="M99">
        <v>5500</v>
      </c>
      <c r="N99">
        <v>1372.06</v>
      </c>
      <c r="P99">
        <v>657216</v>
      </c>
      <c r="R99">
        <v>-1432886.66</v>
      </c>
      <c r="S99">
        <v>1913700</v>
      </c>
      <c r="T99">
        <v>894091.74</v>
      </c>
      <c r="V99">
        <v>3103.27</v>
      </c>
      <c r="X99">
        <v>830181</v>
      </c>
      <c r="Y99">
        <v>12855</v>
      </c>
      <c r="Z99">
        <v>1066588</v>
      </c>
      <c r="AA99">
        <v>13576</v>
      </c>
      <c r="AC99">
        <v>621990.98</v>
      </c>
      <c r="AD99">
        <v>18973.57</v>
      </c>
      <c r="AG99" s="123">
        <f t="shared" si="8"/>
        <v>1008096.07</v>
      </c>
      <c r="AH99" s="181">
        <f t="shared" si="9"/>
        <v>25177.690000000002</v>
      </c>
      <c r="AI99" s="142">
        <f t="shared" si="10"/>
        <v>982918.37999999989</v>
      </c>
      <c r="AJ99" s="182">
        <f t="shared" si="11"/>
        <v>1740231.01</v>
      </c>
      <c r="AK99" s="183">
        <f t="shared" si="12"/>
        <v>1721128.55</v>
      </c>
      <c r="AL99" s="125">
        <f t="shared" si="7"/>
        <v>19102.459999999963</v>
      </c>
    </row>
    <row r="100" spans="1:38" x14ac:dyDescent="0.25">
      <c r="AG100" s="123">
        <f t="shared" si="8"/>
        <v>0</v>
      </c>
      <c r="AH100" s="181">
        <f t="shared" si="9"/>
        <v>0</v>
      </c>
      <c r="AI100" s="142">
        <f t="shared" si="10"/>
        <v>0</v>
      </c>
      <c r="AJ100" s="182">
        <f t="shared" si="11"/>
        <v>0</v>
      </c>
      <c r="AK100" s="183">
        <f t="shared" si="12"/>
        <v>0</v>
      </c>
      <c r="AL100" s="125">
        <f t="shared" si="7"/>
        <v>0</v>
      </c>
    </row>
    <row r="101" spans="1:38" x14ac:dyDescent="0.25">
      <c r="AG101" s="123">
        <f t="shared" si="8"/>
        <v>0</v>
      </c>
      <c r="AH101" s="181">
        <f t="shared" si="9"/>
        <v>0</v>
      </c>
      <c r="AI101" s="142">
        <f t="shared" si="10"/>
        <v>0</v>
      </c>
      <c r="AJ101" s="182">
        <f t="shared" si="11"/>
        <v>0</v>
      </c>
      <c r="AK101" s="183">
        <f t="shared" si="12"/>
        <v>0</v>
      </c>
      <c r="AL101" s="125">
        <f t="shared" si="7"/>
        <v>0</v>
      </c>
    </row>
    <row r="102" spans="1:38" x14ac:dyDescent="0.25">
      <c r="AG102" s="123">
        <f t="shared" si="8"/>
        <v>0</v>
      </c>
      <c r="AH102" s="181">
        <f t="shared" si="9"/>
        <v>0</v>
      </c>
      <c r="AI102" s="142">
        <f t="shared" si="10"/>
        <v>0</v>
      </c>
      <c r="AJ102" s="182">
        <f t="shared" si="11"/>
        <v>0</v>
      </c>
      <c r="AK102" s="183">
        <f t="shared" si="12"/>
        <v>0</v>
      </c>
      <c r="AL102" s="125">
        <f t="shared" ref="AL102:AL165" si="13">AJ102-AK102</f>
        <v>0</v>
      </c>
    </row>
    <row r="103" spans="1:38" x14ac:dyDescent="0.25">
      <c r="AG103" s="123">
        <f t="shared" si="8"/>
        <v>0</v>
      </c>
      <c r="AH103" s="181">
        <f t="shared" si="9"/>
        <v>0</v>
      </c>
      <c r="AI103" s="142">
        <f t="shared" si="10"/>
        <v>0</v>
      </c>
      <c r="AJ103" s="182">
        <f t="shared" si="11"/>
        <v>0</v>
      </c>
      <c r="AK103" s="183">
        <f t="shared" si="12"/>
        <v>0</v>
      </c>
      <c r="AL103" s="125">
        <f t="shared" si="13"/>
        <v>0</v>
      </c>
    </row>
    <row r="104" spans="1:38" x14ac:dyDescent="0.25">
      <c r="AG104" s="123">
        <f t="shared" si="8"/>
        <v>0</v>
      </c>
      <c r="AH104" s="181">
        <f t="shared" si="9"/>
        <v>0</v>
      </c>
      <c r="AI104" s="142">
        <f t="shared" si="10"/>
        <v>0</v>
      </c>
      <c r="AJ104" s="182">
        <f t="shared" si="11"/>
        <v>0</v>
      </c>
      <c r="AK104" s="183">
        <f t="shared" si="12"/>
        <v>0</v>
      </c>
      <c r="AL104" s="125">
        <f t="shared" si="13"/>
        <v>0</v>
      </c>
    </row>
    <row r="105" spans="1:38" x14ac:dyDescent="0.25">
      <c r="AG105" s="123">
        <f t="shared" si="8"/>
        <v>0</v>
      </c>
      <c r="AH105" s="181">
        <f t="shared" si="9"/>
        <v>0</v>
      </c>
      <c r="AI105" s="142">
        <f t="shared" si="10"/>
        <v>0</v>
      </c>
      <c r="AJ105" s="182">
        <f t="shared" si="11"/>
        <v>0</v>
      </c>
      <c r="AK105" s="183">
        <f t="shared" si="12"/>
        <v>0</v>
      </c>
      <c r="AL105" s="125">
        <f t="shared" si="13"/>
        <v>0</v>
      </c>
    </row>
    <row r="106" spans="1:38" x14ac:dyDescent="0.25">
      <c r="AG106" s="123">
        <f t="shared" si="8"/>
        <v>0</v>
      </c>
      <c r="AH106" s="181">
        <f t="shared" si="9"/>
        <v>0</v>
      </c>
      <c r="AI106" s="142">
        <f t="shared" si="10"/>
        <v>0</v>
      </c>
      <c r="AJ106" s="182">
        <f t="shared" si="11"/>
        <v>0</v>
      </c>
      <c r="AK106" s="183">
        <f t="shared" si="12"/>
        <v>0</v>
      </c>
      <c r="AL106" s="125">
        <f t="shared" si="13"/>
        <v>0</v>
      </c>
    </row>
    <row r="107" spans="1:38" x14ac:dyDescent="0.25">
      <c r="AG107" s="123">
        <f t="shared" si="8"/>
        <v>0</v>
      </c>
      <c r="AH107" s="181">
        <f t="shared" si="9"/>
        <v>0</v>
      </c>
      <c r="AI107" s="142">
        <f t="shared" si="10"/>
        <v>0</v>
      </c>
      <c r="AJ107" s="182">
        <f t="shared" si="11"/>
        <v>0</v>
      </c>
      <c r="AK107" s="183">
        <f t="shared" si="12"/>
        <v>0</v>
      </c>
      <c r="AL107" s="125">
        <f t="shared" si="13"/>
        <v>0</v>
      </c>
    </row>
    <row r="108" spans="1:38" x14ac:dyDescent="0.25">
      <c r="AG108" s="123">
        <f t="shared" si="8"/>
        <v>0</v>
      </c>
      <c r="AH108" s="181">
        <f t="shared" si="9"/>
        <v>0</v>
      </c>
      <c r="AI108" s="142">
        <f t="shared" si="10"/>
        <v>0</v>
      </c>
      <c r="AJ108" s="182">
        <f t="shared" si="11"/>
        <v>0</v>
      </c>
      <c r="AK108" s="183">
        <f t="shared" si="12"/>
        <v>0</v>
      </c>
      <c r="AL108" s="125">
        <f t="shared" si="13"/>
        <v>0</v>
      </c>
    </row>
    <row r="109" spans="1:38" x14ac:dyDescent="0.25">
      <c r="AG109" s="123">
        <f t="shared" si="8"/>
        <v>0</v>
      </c>
      <c r="AH109" s="181">
        <f t="shared" si="9"/>
        <v>0</v>
      </c>
      <c r="AI109" s="142">
        <f t="shared" si="10"/>
        <v>0</v>
      </c>
      <c r="AJ109" s="182">
        <f t="shared" si="11"/>
        <v>0</v>
      </c>
      <c r="AK109" s="183">
        <f t="shared" si="12"/>
        <v>0</v>
      </c>
      <c r="AL109" s="125">
        <f t="shared" si="13"/>
        <v>0</v>
      </c>
    </row>
    <row r="110" spans="1:38" x14ac:dyDescent="0.25">
      <c r="AG110" s="123">
        <f t="shared" si="8"/>
        <v>0</v>
      </c>
      <c r="AH110" s="181">
        <f t="shared" si="9"/>
        <v>0</v>
      </c>
      <c r="AI110" s="142">
        <f t="shared" si="10"/>
        <v>0</v>
      </c>
      <c r="AJ110" s="182">
        <f t="shared" si="11"/>
        <v>0</v>
      </c>
      <c r="AK110" s="183">
        <f t="shared" si="12"/>
        <v>0</v>
      </c>
      <c r="AL110" s="125">
        <f t="shared" si="13"/>
        <v>0</v>
      </c>
    </row>
    <row r="111" spans="1:38" x14ac:dyDescent="0.25">
      <c r="AG111" s="123">
        <f t="shared" si="8"/>
        <v>0</v>
      </c>
      <c r="AH111" s="181">
        <f t="shared" si="9"/>
        <v>0</v>
      </c>
      <c r="AI111" s="142">
        <f t="shared" si="10"/>
        <v>0</v>
      </c>
      <c r="AJ111" s="182">
        <f t="shared" si="11"/>
        <v>0</v>
      </c>
      <c r="AK111" s="183">
        <f t="shared" si="12"/>
        <v>0</v>
      </c>
      <c r="AL111" s="125">
        <f t="shared" si="13"/>
        <v>0</v>
      </c>
    </row>
    <row r="112" spans="1:38" x14ac:dyDescent="0.25">
      <c r="AG112" s="123">
        <f t="shared" si="8"/>
        <v>0</v>
      </c>
      <c r="AH112" s="181">
        <f t="shared" si="9"/>
        <v>0</v>
      </c>
      <c r="AI112" s="142">
        <f t="shared" si="10"/>
        <v>0</v>
      </c>
      <c r="AJ112" s="182">
        <f t="shared" si="11"/>
        <v>0</v>
      </c>
      <c r="AK112" s="183">
        <f t="shared" si="12"/>
        <v>0</v>
      </c>
      <c r="AL112" s="125">
        <f t="shared" si="13"/>
        <v>0</v>
      </c>
    </row>
    <row r="113" spans="33:38" x14ac:dyDescent="0.25">
      <c r="AG113" s="123">
        <f t="shared" si="8"/>
        <v>0</v>
      </c>
      <c r="AH113" s="181">
        <f t="shared" si="9"/>
        <v>0</v>
      </c>
      <c r="AI113" s="142">
        <f t="shared" si="10"/>
        <v>0</v>
      </c>
      <c r="AJ113" s="182">
        <f t="shared" si="11"/>
        <v>0</v>
      </c>
      <c r="AK113" s="183">
        <f t="shared" si="12"/>
        <v>0</v>
      </c>
      <c r="AL113" s="125">
        <f t="shared" si="13"/>
        <v>0</v>
      </c>
    </row>
    <row r="114" spans="33:38" x14ac:dyDescent="0.25">
      <c r="AG114" s="123">
        <f t="shared" si="8"/>
        <v>0</v>
      </c>
      <c r="AH114" s="181">
        <f t="shared" si="9"/>
        <v>0</v>
      </c>
      <c r="AI114" s="142">
        <f t="shared" si="10"/>
        <v>0</v>
      </c>
      <c r="AJ114" s="182">
        <f t="shared" si="11"/>
        <v>0</v>
      </c>
      <c r="AK114" s="183">
        <f t="shared" si="12"/>
        <v>0</v>
      </c>
      <c r="AL114" s="125">
        <f t="shared" si="13"/>
        <v>0</v>
      </c>
    </row>
    <row r="115" spans="33:38" x14ac:dyDescent="0.25">
      <c r="AG115" s="123">
        <f t="shared" si="8"/>
        <v>0</v>
      </c>
      <c r="AH115" s="181">
        <f t="shared" si="9"/>
        <v>0</v>
      </c>
      <c r="AI115" s="142">
        <f t="shared" si="10"/>
        <v>0</v>
      </c>
      <c r="AJ115" s="182">
        <f t="shared" si="11"/>
        <v>0</v>
      </c>
      <c r="AK115" s="183">
        <f t="shared" si="12"/>
        <v>0</v>
      </c>
      <c r="AL115" s="125">
        <f t="shared" si="13"/>
        <v>0</v>
      </c>
    </row>
    <row r="116" spans="33:38" x14ac:dyDescent="0.25">
      <c r="AG116" s="123">
        <f t="shared" si="8"/>
        <v>0</v>
      </c>
      <c r="AH116" s="181">
        <f t="shared" si="9"/>
        <v>0</v>
      </c>
      <c r="AI116" s="142">
        <f t="shared" si="10"/>
        <v>0</v>
      </c>
      <c r="AJ116" s="182">
        <f t="shared" si="11"/>
        <v>0</v>
      </c>
      <c r="AK116" s="183">
        <f t="shared" si="12"/>
        <v>0</v>
      </c>
      <c r="AL116" s="125">
        <f t="shared" si="13"/>
        <v>0</v>
      </c>
    </row>
    <row r="117" spans="33:38" x14ac:dyDescent="0.25">
      <c r="AG117" s="123">
        <f t="shared" si="8"/>
        <v>0</v>
      </c>
      <c r="AH117" s="181">
        <f t="shared" si="9"/>
        <v>0</v>
      </c>
      <c r="AI117" s="142">
        <f t="shared" si="10"/>
        <v>0</v>
      </c>
      <c r="AJ117" s="182">
        <f t="shared" si="11"/>
        <v>0</v>
      </c>
      <c r="AK117" s="183">
        <f t="shared" si="12"/>
        <v>0</v>
      </c>
      <c r="AL117" s="125">
        <f t="shared" si="13"/>
        <v>0</v>
      </c>
    </row>
    <row r="118" spans="33:38" x14ac:dyDescent="0.25">
      <c r="AG118" s="123">
        <f t="shared" si="8"/>
        <v>0</v>
      </c>
      <c r="AH118" s="181">
        <f t="shared" si="9"/>
        <v>0</v>
      </c>
      <c r="AI118" s="142">
        <f t="shared" si="10"/>
        <v>0</v>
      </c>
      <c r="AJ118" s="182">
        <f t="shared" si="11"/>
        <v>0</v>
      </c>
      <c r="AK118" s="183">
        <f t="shared" si="12"/>
        <v>0</v>
      </c>
      <c r="AL118" s="125">
        <f t="shared" si="13"/>
        <v>0</v>
      </c>
    </row>
    <row r="119" spans="33:38" x14ac:dyDescent="0.25">
      <c r="AG119" s="123">
        <f t="shared" si="8"/>
        <v>0</v>
      </c>
      <c r="AH119" s="181">
        <f t="shared" si="9"/>
        <v>0</v>
      </c>
      <c r="AI119" s="142">
        <f t="shared" si="10"/>
        <v>0</v>
      </c>
      <c r="AJ119" s="182">
        <f t="shared" si="11"/>
        <v>0</v>
      </c>
      <c r="AK119" s="183">
        <f t="shared" si="12"/>
        <v>0</v>
      </c>
      <c r="AL119" s="125">
        <f t="shared" si="13"/>
        <v>0</v>
      </c>
    </row>
    <row r="120" spans="33:38" x14ac:dyDescent="0.25">
      <c r="AG120" s="123">
        <f t="shared" si="8"/>
        <v>0</v>
      </c>
      <c r="AH120" s="181">
        <f t="shared" si="9"/>
        <v>0</v>
      </c>
      <c r="AI120" s="142">
        <f t="shared" si="10"/>
        <v>0</v>
      </c>
      <c r="AJ120" s="182">
        <f t="shared" si="11"/>
        <v>0</v>
      </c>
      <c r="AK120" s="183">
        <f t="shared" si="12"/>
        <v>0</v>
      </c>
      <c r="AL120" s="125">
        <f t="shared" si="13"/>
        <v>0</v>
      </c>
    </row>
    <row r="121" spans="33:38" x14ac:dyDescent="0.25">
      <c r="AG121" s="123">
        <f t="shared" si="8"/>
        <v>0</v>
      </c>
      <c r="AH121" s="181">
        <f t="shared" si="9"/>
        <v>0</v>
      </c>
      <c r="AI121" s="142">
        <f t="shared" si="10"/>
        <v>0</v>
      </c>
      <c r="AJ121" s="182">
        <f t="shared" si="11"/>
        <v>0</v>
      </c>
      <c r="AK121" s="183">
        <f t="shared" si="12"/>
        <v>0</v>
      </c>
      <c r="AL121" s="125">
        <f t="shared" si="13"/>
        <v>0</v>
      </c>
    </row>
    <row r="122" spans="33:38" x14ac:dyDescent="0.25">
      <c r="AG122" s="123">
        <f t="shared" si="8"/>
        <v>0</v>
      </c>
      <c r="AH122" s="181">
        <f t="shared" si="9"/>
        <v>0</v>
      </c>
      <c r="AI122" s="142">
        <f t="shared" si="10"/>
        <v>0</v>
      </c>
      <c r="AJ122" s="182">
        <f t="shared" si="11"/>
        <v>0</v>
      </c>
      <c r="AK122" s="183">
        <f t="shared" si="12"/>
        <v>0</v>
      </c>
      <c r="AL122" s="125">
        <f t="shared" si="13"/>
        <v>0</v>
      </c>
    </row>
    <row r="123" spans="33:38" x14ac:dyDescent="0.25">
      <c r="AG123" s="123">
        <f t="shared" si="8"/>
        <v>0</v>
      </c>
      <c r="AH123" s="181">
        <f t="shared" si="9"/>
        <v>0</v>
      </c>
      <c r="AI123" s="142">
        <f t="shared" si="10"/>
        <v>0</v>
      </c>
      <c r="AJ123" s="182">
        <f t="shared" si="11"/>
        <v>0</v>
      </c>
      <c r="AK123" s="183">
        <f t="shared" si="12"/>
        <v>0</v>
      </c>
      <c r="AL123" s="125">
        <f t="shared" si="13"/>
        <v>0</v>
      </c>
    </row>
    <row r="124" spans="33:38" x14ac:dyDescent="0.25">
      <c r="AG124" s="123">
        <f t="shared" si="8"/>
        <v>0</v>
      </c>
      <c r="AH124" s="181">
        <f t="shared" si="9"/>
        <v>0</v>
      </c>
      <c r="AI124" s="142">
        <f t="shared" si="10"/>
        <v>0</v>
      </c>
      <c r="AJ124" s="182">
        <f t="shared" si="11"/>
        <v>0</v>
      </c>
      <c r="AK124" s="183">
        <f t="shared" si="12"/>
        <v>0</v>
      </c>
      <c r="AL124" s="125">
        <f t="shared" si="13"/>
        <v>0</v>
      </c>
    </row>
    <row r="125" spans="33:38" x14ac:dyDescent="0.25">
      <c r="AG125" s="123">
        <f t="shared" si="8"/>
        <v>0</v>
      </c>
      <c r="AH125" s="181">
        <f t="shared" si="9"/>
        <v>0</v>
      </c>
      <c r="AI125" s="142">
        <f t="shared" si="10"/>
        <v>0</v>
      </c>
      <c r="AJ125" s="182">
        <f t="shared" si="11"/>
        <v>0</v>
      </c>
      <c r="AK125" s="183">
        <f t="shared" si="12"/>
        <v>0</v>
      </c>
      <c r="AL125" s="125">
        <f t="shared" si="13"/>
        <v>0</v>
      </c>
    </row>
    <row r="126" spans="33:38" x14ac:dyDescent="0.25">
      <c r="AG126" s="123">
        <f t="shared" si="8"/>
        <v>0</v>
      </c>
      <c r="AH126" s="181">
        <f t="shared" si="9"/>
        <v>0</v>
      </c>
      <c r="AI126" s="142">
        <f t="shared" si="10"/>
        <v>0</v>
      </c>
      <c r="AJ126" s="182">
        <f t="shared" si="11"/>
        <v>0</v>
      </c>
      <c r="AK126" s="183">
        <f t="shared" si="12"/>
        <v>0</v>
      </c>
      <c r="AL126" s="125">
        <f t="shared" si="13"/>
        <v>0</v>
      </c>
    </row>
    <row r="127" spans="33:38" x14ac:dyDescent="0.25">
      <c r="AG127" s="123">
        <f t="shared" si="8"/>
        <v>0</v>
      </c>
      <c r="AH127" s="181">
        <f t="shared" si="9"/>
        <v>0</v>
      </c>
      <c r="AI127" s="142">
        <f t="shared" si="10"/>
        <v>0</v>
      </c>
      <c r="AJ127" s="182">
        <f t="shared" si="11"/>
        <v>0</v>
      </c>
      <c r="AK127" s="183">
        <f t="shared" si="12"/>
        <v>0</v>
      </c>
      <c r="AL127" s="125">
        <f t="shared" si="13"/>
        <v>0</v>
      </c>
    </row>
    <row r="128" spans="33:38" x14ac:dyDescent="0.25">
      <c r="AG128" s="123">
        <f t="shared" si="8"/>
        <v>0</v>
      </c>
      <c r="AH128" s="181">
        <f t="shared" si="9"/>
        <v>0</v>
      </c>
      <c r="AI128" s="142">
        <f t="shared" si="10"/>
        <v>0</v>
      </c>
      <c r="AJ128" s="182">
        <f t="shared" si="11"/>
        <v>0</v>
      </c>
      <c r="AK128" s="183">
        <f t="shared" si="12"/>
        <v>0</v>
      </c>
      <c r="AL128" s="125">
        <f t="shared" si="13"/>
        <v>0</v>
      </c>
    </row>
    <row r="129" spans="33:38" x14ac:dyDescent="0.25">
      <c r="AG129" s="123">
        <f t="shared" si="8"/>
        <v>0</v>
      </c>
      <c r="AH129" s="181">
        <f t="shared" si="9"/>
        <v>0</v>
      </c>
      <c r="AI129" s="142">
        <f t="shared" si="10"/>
        <v>0</v>
      </c>
      <c r="AJ129" s="182">
        <f t="shared" si="11"/>
        <v>0</v>
      </c>
      <c r="AK129" s="183">
        <f t="shared" si="12"/>
        <v>0</v>
      </c>
      <c r="AL129" s="125">
        <f t="shared" si="13"/>
        <v>0</v>
      </c>
    </row>
    <row r="130" spans="33:38" x14ac:dyDescent="0.25">
      <c r="AG130" s="123">
        <f t="shared" si="8"/>
        <v>0</v>
      </c>
      <c r="AH130" s="181">
        <f t="shared" si="9"/>
        <v>0</v>
      </c>
      <c r="AI130" s="142">
        <f t="shared" si="10"/>
        <v>0</v>
      </c>
      <c r="AJ130" s="182">
        <f t="shared" si="11"/>
        <v>0</v>
      </c>
      <c r="AK130" s="183">
        <f t="shared" si="12"/>
        <v>0</v>
      </c>
      <c r="AL130" s="125">
        <f t="shared" si="13"/>
        <v>0</v>
      </c>
    </row>
    <row r="131" spans="33:38" x14ac:dyDescent="0.25">
      <c r="AG131" s="123">
        <f t="shared" si="8"/>
        <v>0</v>
      </c>
      <c r="AH131" s="181">
        <f t="shared" si="9"/>
        <v>0</v>
      </c>
      <c r="AI131" s="142">
        <f t="shared" si="10"/>
        <v>0</v>
      </c>
      <c r="AJ131" s="182">
        <f t="shared" si="11"/>
        <v>0</v>
      </c>
      <c r="AK131" s="183">
        <f t="shared" si="12"/>
        <v>0</v>
      </c>
      <c r="AL131" s="125">
        <f t="shared" si="13"/>
        <v>0</v>
      </c>
    </row>
    <row r="132" spans="33:38" x14ac:dyDescent="0.25">
      <c r="AG132" s="123">
        <f t="shared" si="8"/>
        <v>0</v>
      </c>
      <c r="AH132" s="181">
        <f t="shared" si="9"/>
        <v>0</v>
      </c>
      <c r="AI132" s="142">
        <f t="shared" si="10"/>
        <v>0</v>
      </c>
      <c r="AJ132" s="182">
        <f t="shared" si="11"/>
        <v>0</v>
      </c>
      <c r="AK132" s="183">
        <f t="shared" si="12"/>
        <v>0</v>
      </c>
      <c r="AL132" s="125">
        <f t="shared" si="13"/>
        <v>0</v>
      </c>
    </row>
    <row r="133" spans="33:38" x14ac:dyDescent="0.25">
      <c r="AG133" s="123">
        <f t="shared" ref="AG133:AG188" si="14">SUM(F133:H133)</f>
        <v>0</v>
      </c>
      <c r="AH133" s="181">
        <f t="shared" ref="AH133:AH188" si="15">SUM(K133:O133)</f>
        <v>0</v>
      </c>
      <c r="AI133" s="142">
        <f t="shared" ref="AI133:AI188" si="16">AG133-AH133</f>
        <v>0</v>
      </c>
      <c r="AJ133" s="182">
        <f t="shared" ref="AJ133:AJ188" si="17">SUM(T133:Y133)</f>
        <v>0</v>
      </c>
      <c r="AK133" s="183">
        <f t="shared" ref="AK133:AK188" si="18">SUM(Z133:AF133)</f>
        <v>0</v>
      </c>
      <c r="AL133" s="125">
        <f t="shared" si="13"/>
        <v>0</v>
      </c>
    </row>
    <row r="134" spans="33:38" x14ac:dyDescent="0.25">
      <c r="AG134" s="123">
        <f t="shared" si="14"/>
        <v>0</v>
      </c>
      <c r="AH134" s="181">
        <f t="shared" si="15"/>
        <v>0</v>
      </c>
      <c r="AI134" s="142">
        <f t="shared" si="16"/>
        <v>0</v>
      </c>
      <c r="AJ134" s="182">
        <f t="shared" si="17"/>
        <v>0</v>
      </c>
      <c r="AK134" s="183">
        <f t="shared" si="18"/>
        <v>0</v>
      </c>
      <c r="AL134" s="125">
        <f t="shared" si="13"/>
        <v>0</v>
      </c>
    </row>
    <row r="135" spans="33:38" x14ac:dyDescent="0.25">
      <c r="AG135" s="123">
        <f t="shared" si="14"/>
        <v>0</v>
      </c>
      <c r="AH135" s="181">
        <f t="shared" si="15"/>
        <v>0</v>
      </c>
      <c r="AI135" s="142">
        <f t="shared" si="16"/>
        <v>0</v>
      </c>
      <c r="AJ135" s="182">
        <f t="shared" si="17"/>
        <v>0</v>
      </c>
      <c r="AK135" s="183">
        <f t="shared" si="18"/>
        <v>0</v>
      </c>
      <c r="AL135" s="125">
        <f t="shared" si="13"/>
        <v>0</v>
      </c>
    </row>
    <row r="136" spans="33:38" x14ac:dyDescent="0.25">
      <c r="AG136" s="123">
        <f t="shared" si="14"/>
        <v>0</v>
      </c>
      <c r="AH136" s="181">
        <f t="shared" si="15"/>
        <v>0</v>
      </c>
      <c r="AI136" s="142">
        <f t="shared" si="16"/>
        <v>0</v>
      </c>
      <c r="AJ136" s="182">
        <f t="shared" si="17"/>
        <v>0</v>
      </c>
      <c r="AK136" s="183">
        <f t="shared" si="18"/>
        <v>0</v>
      </c>
      <c r="AL136" s="125">
        <f t="shared" si="13"/>
        <v>0</v>
      </c>
    </row>
    <row r="137" spans="33:38" x14ac:dyDescent="0.25">
      <c r="AG137" s="123">
        <f t="shared" si="14"/>
        <v>0</v>
      </c>
      <c r="AH137" s="181">
        <f t="shared" si="15"/>
        <v>0</v>
      </c>
      <c r="AI137" s="142">
        <f t="shared" si="16"/>
        <v>0</v>
      </c>
      <c r="AJ137" s="182">
        <f t="shared" si="17"/>
        <v>0</v>
      </c>
      <c r="AK137" s="183">
        <f t="shared" si="18"/>
        <v>0</v>
      </c>
      <c r="AL137" s="125">
        <f t="shared" si="13"/>
        <v>0</v>
      </c>
    </row>
    <row r="138" spans="33:38" x14ac:dyDescent="0.25">
      <c r="AG138" s="123">
        <f t="shared" si="14"/>
        <v>0</v>
      </c>
      <c r="AH138" s="181">
        <f t="shared" si="15"/>
        <v>0</v>
      </c>
      <c r="AI138" s="142">
        <f t="shared" si="16"/>
        <v>0</v>
      </c>
      <c r="AJ138" s="182">
        <f t="shared" si="17"/>
        <v>0</v>
      </c>
      <c r="AK138" s="183">
        <f t="shared" si="18"/>
        <v>0</v>
      </c>
      <c r="AL138" s="125">
        <f t="shared" si="13"/>
        <v>0</v>
      </c>
    </row>
    <row r="139" spans="33:38" x14ac:dyDescent="0.25">
      <c r="AG139" s="123">
        <f t="shared" si="14"/>
        <v>0</v>
      </c>
      <c r="AH139" s="181">
        <f t="shared" si="15"/>
        <v>0</v>
      </c>
      <c r="AI139" s="142">
        <f t="shared" si="16"/>
        <v>0</v>
      </c>
      <c r="AJ139" s="182">
        <f t="shared" si="17"/>
        <v>0</v>
      </c>
      <c r="AK139" s="183">
        <f t="shared" si="18"/>
        <v>0</v>
      </c>
      <c r="AL139" s="125">
        <f t="shared" si="13"/>
        <v>0</v>
      </c>
    </row>
    <row r="140" spans="33:38" x14ac:dyDescent="0.25">
      <c r="AG140" s="123">
        <f t="shared" si="14"/>
        <v>0</v>
      </c>
      <c r="AH140" s="181">
        <f t="shared" si="15"/>
        <v>0</v>
      </c>
      <c r="AI140" s="142">
        <f t="shared" si="16"/>
        <v>0</v>
      </c>
      <c r="AJ140" s="182">
        <f t="shared" si="17"/>
        <v>0</v>
      </c>
      <c r="AK140" s="183">
        <f t="shared" si="18"/>
        <v>0</v>
      </c>
      <c r="AL140" s="125">
        <f t="shared" si="13"/>
        <v>0</v>
      </c>
    </row>
    <row r="141" spans="33:38" x14ac:dyDescent="0.25">
      <c r="AG141" s="123">
        <f t="shared" si="14"/>
        <v>0</v>
      </c>
      <c r="AH141" s="181">
        <f t="shared" si="15"/>
        <v>0</v>
      </c>
      <c r="AI141" s="142">
        <f t="shared" si="16"/>
        <v>0</v>
      </c>
      <c r="AJ141" s="182">
        <f t="shared" si="17"/>
        <v>0</v>
      </c>
      <c r="AK141" s="183">
        <f t="shared" si="18"/>
        <v>0</v>
      </c>
      <c r="AL141" s="125">
        <f t="shared" si="13"/>
        <v>0</v>
      </c>
    </row>
    <row r="142" spans="33:38" x14ac:dyDescent="0.25">
      <c r="AG142" s="123">
        <f t="shared" si="14"/>
        <v>0</v>
      </c>
      <c r="AH142" s="181">
        <f t="shared" si="15"/>
        <v>0</v>
      </c>
      <c r="AI142" s="142">
        <f t="shared" si="16"/>
        <v>0</v>
      </c>
      <c r="AJ142" s="182">
        <f t="shared" si="17"/>
        <v>0</v>
      </c>
      <c r="AK142" s="183">
        <f t="shared" si="18"/>
        <v>0</v>
      </c>
      <c r="AL142" s="125">
        <f t="shared" si="13"/>
        <v>0</v>
      </c>
    </row>
    <row r="143" spans="33:38" x14ac:dyDescent="0.25">
      <c r="AG143" s="123">
        <f t="shared" si="14"/>
        <v>0</v>
      </c>
      <c r="AH143" s="181">
        <f t="shared" si="15"/>
        <v>0</v>
      </c>
      <c r="AI143" s="142">
        <f t="shared" si="16"/>
        <v>0</v>
      </c>
      <c r="AJ143" s="182">
        <f t="shared" si="17"/>
        <v>0</v>
      </c>
      <c r="AK143" s="183">
        <f t="shared" si="18"/>
        <v>0</v>
      </c>
      <c r="AL143" s="125">
        <f t="shared" si="13"/>
        <v>0</v>
      </c>
    </row>
    <row r="144" spans="33:38" x14ac:dyDescent="0.25">
      <c r="AG144" s="123">
        <f t="shared" si="14"/>
        <v>0</v>
      </c>
      <c r="AH144" s="181">
        <f t="shared" si="15"/>
        <v>0</v>
      </c>
      <c r="AI144" s="142">
        <f t="shared" si="16"/>
        <v>0</v>
      </c>
      <c r="AJ144" s="182">
        <f t="shared" si="17"/>
        <v>0</v>
      </c>
      <c r="AK144" s="183">
        <f t="shared" si="18"/>
        <v>0</v>
      </c>
      <c r="AL144" s="125">
        <f t="shared" si="13"/>
        <v>0</v>
      </c>
    </row>
    <row r="145" spans="33:38" x14ac:dyDescent="0.25">
      <c r="AG145" s="123">
        <f t="shared" si="14"/>
        <v>0</v>
      </c>
      <c r="AH145" s="181">
        <f t="shared" si="15"/>
        <v>0</v>
      </c>
      <c r="AI145" s="142">
        <f t="shared" si="16"/>
        <v>0</v>
      </c>
      <c r="AJ145" s="182">
        <f t="shared" si="17"/>
        <v>0</v>
      </c>
      <c r="AK145" s="183">
        <f t="shared" si="18"/>
        <v>0</v>
      </c>
      <c r="AL145" s="125">
        <f t="shared" si="13"/>
        <v>0</v>
      </c>
    </row>
    <row r="146" spans="33:38" x14ac:dyDescent="0.25">
      <c r="AG146" s="123">
        <f t="shared" si="14"/>
        <v>0</v>
      </c>
      <c r="AH146" s="181">
        <f t="shared" si="15"/>
        <v>0</v>
      </c>
      <c r="AI146" s="142">
        <f t="shared" si="16"/>
        <v>0</v>
      </c>
      <c r="AJ146" s="182">
        <f t="shared" si="17"/>
        <v>0</v>
      </c>
      <c r="AK146" s="183">
        <f t="shared" si="18"/>
        <v>0</v>
      </c>
      <c r="AL146" s="125">
        <f t="shared" si="13"/>
        <v>0</v>
      </c>
    </row>
    <row r="147" spans="33:38" x14ac:dyDescent="0.25">
      <c r="AG147" s="123">
        <f t="shared" si="14"/>
        <v>0</v>
      </c>
      <c r="AH147" s="181">
        <f t="shared" si="15"/>
        <v>0</v>
      </c>
      <c r="AI147" s="142">
        <f t="shared" si="16"/>
        <v>0</v>
      </c>
      <c r="AJ147" s="182">
        <f t="shared" si="17"/>
        <v>0</v>
      </c>
      <c r="AK147" s="183">
        <f t="shared" si="18"/>
        <v>0</v>
      </c>
      <c r="AL147" s="125">
        <f t="shared" si="13"/>
        <v>0</v>
      </c>
    </row>
    <row r="148" spans="33:38" x14ac:dyDescent="0.25">
      <c r="AG148" s="123">
        <f t="shared" si="14"/>
        <v>0</v>
      </c>
      <c r="AH148" s="181">
        <f t="shared" si="15"/>
        <v>0</v>
      </c>
      <c r="AI148" s="142">
        <f t="shared" si="16"/>
        <v>0</v>
      </c>
      <c r="AJ148" s="182">
        <f t="shared" si="17"/>
        <v>0</v>
      </c>
      <c r="AK148" s="183">
        <f t="shared" si="18"/>
        <v>0</v>
      </c>
      <c r="AL148" s="125">
        <f t="shared" si="13"/>
        <v>0</v>
      </c>
    </row>
    <row r="149" spans="33:38" x14ac:dyDescent="0.25">
      <c r="AG149" s="123">
        <f t="shared" si="14"/>
        <v>0</v>
      </c>
      <c r="AH149" s="181">
        <f t="shared" si="15"/>
        <v>0</v>
      </c>
      <c r="AI149" s="142">
        <f t="shared" si="16"/>
        <v>0</v>
      </c>
      <c r="AJ149" s="182">
        <f t="shared" si="17"/>
        <v>0</v>
      </c>
      <c r="AK149" s="183">
        <f t="shared" si="18"/>
        <v>0</v>
      </c>
      <c r="AL149" s="125">
        <f t="shared" si="13"/>
        <v>0</v>
      </c>
    </row>
    <row r="150" spans="33:38" x14ac:dyDescent="0.25">
      <c r="AG150" s="123">
        <f t="shared" si="14"/>
        <v>0</v>
      </c>
      <c r="AH150" s="181">
        <f t="shared" si="15"/>
        <v>0</v>
      </c>
      <c r="AI150" s="142">
        <f t="shared" si="16"/>
        <v>0</v>
      </c>
      <c r="AJ150" s="182">
        <f t="shared" si="17"/>
        <v>0</v>
      </c>
      <c r="AK150" s="183">
        <f t="shared" si="18"/>
        <v>0</v>
      </c>
      <c r="AL150" s="125">
        <f t="shared" si="13"/>
        <v>0</v>
      </c>
    </row>
    <row r="151" spans="33:38" x14ac:dyDescent="0.25">
      <c r="AG151" s="123">
        <f t="shared" si="14"/>
        <v>0</v>
      </c>
      <c r="AH151" s="181">
        <f t="shared" si="15"/>
        <v>0</v>
      </c>
      <c r="AI151" s="142">
        <f t="shared" si="16"/>
        <v>0</v>
      </c>
      <c r="AJ151" s="182">
        <f t="shared" si="17"/>
        <v>0</v>
      </c>
      <c r="AK151" s="183">
        <f t="shared" si="18"/>
        <v>0</v>
      </c>
      <c r="AL151" s="125">
        <f t="shared" si="13"/>
        <v>0</v>
      </c>
    </row>
    <row r="152" spans="33:38" x14ac:dyDescent="0.25">
      <c r="AG152" s="123">
        <f t="shared" si="14"/>
        <v>0</v>
      </c>
      <c r="AH152" s="181">
        <f t="shared" si="15"/>
        <v>0</v>
      </c>
      <c r="AI152" s="142">
        <f t="shared" si="16"/>
        <v>0</v>
      </c>
      <c r="AJ152" s="182">
        <f t="shared" si="17"/>
        <v>0</v>
      </c>
      <c r="AK152" s="183">
        <f t="shared" si="18"/>
        <v>0</v>
      </c>
      <c r="AL152" s="125">
        <f t="shared" si="13"/>
        <v>0</v>
      </c>
    </row>
    <row r="153" spans="33:38" x14ac:dyDescent="0.25">
      <c r="AG153" s="123">
        <f t="shared" si="14"/>
        <v>0</v>
      </c>
      <c r="AH153" s="181">
        <f t="shared" si="15"/>
        <v>0</v>
      </c>
      <c r="AI153" s="142">
        <f t="shared" si="16"/>
        <v>0</v>
      </c>
      <c r="AJ153" s="182">
        <f t="shared" si="17"/>
        <v>0</v>
      </c>
      <c r="AK153" s="183">
        <f t="shared" si="18"/>
        <v>0</v>
      </c>
      <c r="AL153" s="125">
        <f t="shared" si="13"/>
        <v>0</v>
      </c>
    </row>
    <row r="154" spans="33:38" x14ac:dyDescent="0.25">
      <c r="AG154" s="123">
        <f t="shared" si="14"/>
        <v>0</v>
      </c>
      <c r="AH154" s="181">
        <f t="shared" si="15"/>
        <v>0</v>
      </c>
      <c r="AI154" s="142">
        <f t="shared" si="16"/>
        <v>0</v>
      </c>
      <c r="AJ154" s="182">
        <f t="shared" si="17"/>
        <v>0</v>
      </c>
      <c r="AK154" s="183">
        <f t="shared" si="18"/>
        <v>0</v>
      </c>
      <c r="AL154" s="125">
        <f t="shared" si="13"/>
        <v>0</v>
      </c>
    </row>
    <row r="155" spans="33:38" x14ac:dyDescent="0.25">
      <c r="AG155" s="123">
        <f t="shared" si="14"/>
        <v>0</v>
      </c>
      <c r="AH155" s="181">
        <f t="shared" si="15"/>
        <v>0</v>
      </c>
      <c r="AI155" s="142">
        <f t="shared" si="16"/>
        <v>0</v>
      </c>
      <c r="AJ155" s="182">
        <f t="shared" si="17"/>
        <v>0</v>
      </c>
      <c r="AK155" s="183">
        <f t="shared" si="18"/>
        <v>0</v>
      </c>
      <c r="AL155" s="125">
        <f t="shared" si="13"/>
        <v>0</v>
      </c>
    </row>
    <row r="156" spans="33:38" x14ac:dyDescent="0.25">
      <c r="AG156" s="123">
        <f t="shared" si="14"/>
        <v>0</v>
      </c>
      <c r="AH156" s="181">
        <f t="shared" si="15"/>
        <v>0</v>
      </c>
      <c r="AI156" s="142">
        <f t="shared" si="16"/>
        <v>0</v>
      </c>
      <c r="AJ156" s="182">
        <f t="shared" si="17"/>
        <v>0</v>
      </c>
      <c r="AK156" s="183">
        <f t="shared" si="18"/>
        <v>0</v>
      </c>
      <c r="AL156" s="125">
        <f t="shared" si="13"/>
        <v>0</v>
      </c>
    </row>
    <row r="157" spans="33:38" x14ac:dyDescent="0.25">
      <c r="AG157" s="123">
        <f t="shared" si="14"/>
        <v>0</v>
      </c>
      <c r="AH157" s="181">
        <f t="shared" si="15"/>
        <v>0</v>
      </c>
      <c r="AI157" s="142">
        <f t="shared" si="16"/>
        <v>0</v>
      </c>
      <c r="AJ157" s="182">
        <f t="shared" si="17"/>
        <v>0</v>
      </c>
      <c r="AK157" s="183">
        <f t="shared" si="18"/>
        <v>0</v>
      </c>
      <c r="AL157" s="125">
        <f t="shared" si="13"/>
        <v>0</v>
      </c>
    </row>
    <row r="158" spans="33:38" x14ac:dyDescent="0.25">
      <c r="AG158" s="123">
        <f t="shared" si="14"/>
        <v>0</v>
      </c>
      <c r="AH158" s="181">
        <f t="shared" si="15"/>
        <v>0</v>
      </c>
      <c r="AI158" s="142">
        <f t="shared" si="16"/>
        <v>0</v>
      </c>
      <c r="AJ158" s="182">
        <f t="shared" si="17"/>
        <v>0</v>
      </c>
      <c r="AK158" s="183">
        <f t="shared" si="18"/>
        <v>0</v>
      </c>
      <c r="AL158" s="125">
        <f t="shared" si="13"/>
        <v>0</v>
      </c>
    </row>
    <row r="159" spans="33:38" x14ac:dyDescent="0.25">
      <c r="AG159" s="123">
        <f t="shared" si="14"/>
        <v>0</v>
      </c>
      <c r="AH159" s="181">
        <f t="shared" si="15"/>
        <v>0</v>
      </c>
      <c r="AI159" s="142">
        <f t="shared" si="16"/>
        <v>0</v>
      </c>
      <c r="AJ159" s="182">
        <f t="shared" si="17"/>
        <v>0</v>
      </c>
      <c r="AK159" s="183">
        <f t="shared" si="18"/>
        <v>0</v>
      </c>
      <c r="AL159" s="125">
        <f t="shared" si="13"/>
        <v>0</v>
      </c>
    </row>
    <row r="160" spans="33:38" x14ac:dyDescent="0.25">
      <c r="AG160" s="123">
        <f t="shared" si="14"/>
        <v>0</v>
      </c>
      <c r="AH160" s="181">
        <f t="shared" si="15"/>
        <v>0</v>
      </c>
      <c r="AI160" s="142">
        <f t="shared" si="16"/>
        <v>0</v>
      </c>
      <c r="AJ160" s="182">
        <f t="shared" si="17"/>
        <v>0</v>
      </c>
      <c r="AK160" s="183">
        <f t="shared" si="18"/>
        <v>0</v>
      </c>
      <c r="AL160" s="125">
        <f t="shared" si="13"/>
        <v>0</v>
      </c>
    </row>
    <row r="161" spans="33:38" x14ac:dyDescent="0.25">
      <c r="AG161" s="123">
        <f t="shared" si="14"/>
        <v>0</v>
      </c>
      <c r="AH161" s="181">
        <f t="shared" si="15"/>
        <v>0</v>
      </c>
      <c r="AI161" s="142">
        <f t="shared" si="16"/>
        <v>0</v>
      </c>
      <c r="AJ161" s="182">
        <f t="shared" si="17"/>
        <v>0</v>
      </c>
      <c r="AK161" s="183">
        <f t="shared" si="18"/>
        <v>0</v>
      </c>
      <c r="AL161" s="125">
        <f t="shared" si="13"/>
        <v>0</v>
      </c>
    </row>
    <row r="162" spans="33:38" x14ac:dyDescent="0.25">
      <c r="AG162" s="123">
        <f t="shared" si="14"/>
        <v>0</v>
      </c>
      <c r="AH162" s="181">
        <f t="shared" si="15"/>
        <v>0</v>
      </c>
      <c r="AI162" s="142">
        <f t="shared" si="16"/>
        <v>0</v>
      </c>
      <c r="AJ162" s="182">
        <f t="shared" si="17"/>
        <v>0</v>
      </c>
      <c r="AK162" s="183">
        <f t="shared" si="18"/>
        <v>0</v>
      </c>
      <c r="AL162" s="125">
        <f t="shared" si="13"/>
        <v>0</v>
      </c>
    </row>
    <row r="163" spans="33:38" x14ac:dyDescent="0.25">
      <c r="AG163" s="123">
        <f t="shared" si="14"/>
        <v>0</v>
      </c>
      <c r="AH163" s="181">
        <f t="shared" si="15"/>
        <v>0</v>
      </c>
      <c r="AI163" s="142">
        <f t="shared" si="16"/>
        <v>0</v>
      </c>
      <c r="AJ163" s="182">
        <f t="shared" si="17"/>
        <v>0</v>
      </c>
      <c r="AK163" s="183">
        <f t="shared" si="18"/>
        <v>0</v>
      </c>
      <c r="AL163" s="125">
        <f t="shared" si="13"/>
        <v>0</v>
      </c>
    </row>
    <row r="164" spans="33:38" x14ac:dyDescent="0.25">
      <c r="AG164" s="123">
        <f t="shared" si="14"/>
        <v>0</v>
      </c>
      <c r="AH164" s="181">
        <f t="shared" si="15"/>
        <v>0</v>
      </c>
      <c r="AI164" s="142">
        <f t="shared" si="16"/>
        <v>0</v>
      </c>
      <c r="AJ164" s="182">
        <f t="shared" si="17"/>
        <v>0</v>
      </c>
      <c r="AK164" s="183">
        <f t="shared" si="18"/>
        <v>0</v>
      </c>
      <c r="AL164" s="125">
        <f t="shared" si="13"/>
        <v>0</v>
      </c>
    </row>
    <row r="165" spans="33:38" x14ac:dyDescent="0.25">
      <c r="AG165" s="123">
        <f t="shared" si="14"/>
        <v>0</v>
      </c>
      <c r="AH165" s="181">
        <f t="shared" si="15"/>
        <v>0</v>
      </c>
      <c r="AI165" s="142">
        <f t="shared" si="16"/>
        <v>0</v>
      </c>
      <c r="AJ165" s="182">
        <f t="shared" si="17"/>
        <v>0</v>
      </c>
      <c r="AK165" s="183">
        <f t="shared" si="18"/>
        <v>0</v>
      </c>
      <c r="AL165" s="125">
        <f t="shared" si="13"/>
        <v>0</v>
      </c>
    </row>
    <row r="166" spans="33:38" x14ac:dyDescent="0.25">
      <c r="AG166" s="123">
        <f t="shared" si="14"/>
        <v>0</v>
      </c>
      <c r="AH166" s="181">
        <f t="shared" si="15"/>
        <v>0</v>
      </c>
      <c r="AI166" s="142">
        <f t="shared" si="16"/>
        <v>0</v>
      </c>
      <c r="AJ166" s="182">
        <f t="shared" si="17"/>
        <v>0</v>
      </c>
      <c r="AK166" s="183">
        <f t="shared" si="18"/>
        <v>0</v>
      </c>
      <c r="AL166" s="125">
        <f t="shared" ref="AL166:AL188" si="19">AJ166-AK166</f>
        <v>0</v>
      </c>
    </row>
    <row r="167" spans="33:38" x14ac:dyDescent="0.25">
      <c r="AG167" s="123">
        <f t="shared" si="14"/>
        <v>0</v>
      </c>
      <c r="AH167" s="181">
        <f t="shared" si="15"/>
        <v>0</v>
      </c>
      <c r="AI167" s="142">
        <f t="shared" si="16"/>
        <v>0</v>
      </c>
      <c r="AJ167" s="182">
        <f t="shared" si="17"/>
        <v>0</v>
      </c>
      <c r="AK167" s="183">
        <f t="shared" si="18"/>
        <v>0</v>
      </c>
      <c r="AL167" s="125">
        <f t="shared" si="19"/>
        <v>0</v>
      </c>
    </row>
    <row r="168" spans="33:38" x14ac:dyDescent="0.25">
      <c r="AG168" s="123">
        <f t="shared" si="14"/>
        <v>0</v>
      </c>
      <c r="AH168" s="181">
        <f t="shared" si="15"/>
        <v>0</v>
      </c>
      <c r="AI168" s="142">
        <f t="shared" si="16"/>
        <v>0</v>
      </c>
      <c r="AJ168" s="182">
        <f t="shared" si="17"/>
        <v>0</v>
      </c>
      <c r="AK168" s="183">
        <f t="shared" si="18"/>
        <v>0</v>
      </c>
      <c r="AL168" s="125">
        <f t="shared" si="19"/>
        <v>0</v>
      </c>
    </row>
    <row r="169" spans="33:38" x14ac:dyDescent="0.25">
      <c r="AG169" s="123">
        <f t="shared" si="14"/>
        <v>0</v>
      </c>
      <c r="AH169" s="181">
        <f t="shared" si="15"/>
        <v>0</v>
      </c>
      <c r="AI169" s="142">
        <f t="shared" si="16"/>
        <v>0</v>
      </c>
      <c r="AJ169" s="182">
        <f t="shared" si="17"/>
        <v>0</v>
      </c>
      <c r="AK169" s="183">
        <f t="shared" si="18"/>
        <v>0</v>
      </c>
      <c r="AL169" s="125">
        <f t="shared" si="19"/>
        <v>0</v>
      </c>
    </row>
    <row r="170" spans="33:38" x14ac:dyDescent="0.25">
      <c r="AG170" s="123">
        <f t="shared" si="14"/>
        <v>0</v>
      </c>
      <c r="AH170" s="181">
        <f t="shared" si="15"/>
        <v>0</v>
      </c>
      <c r="AI170" s="142">
        <f t="shared" si="16"/>
        <v>0</v>
      </c>
      <c r="AJ170" s="182">
        <f t="shared" si="17"/>
        <v>0</v>
      </c>
      <c r="AK170" s="183">
        <f t="shared" si="18"/>
        <v>0</v>
      </c>
      <c r="AL170" s="125">
        <f t="shared" si="19"/>
        <v>0</v>
      </c>
    </row>
    <row r="171" spans="33:38" x14ac:dyDescent="0.25">
      <c r="AG171" s="123">
        <f t="shared" si="14"/>
        <v>0</v>
      </c>
      <c r="AH171" s="181">
        <f t="shared" si="15"/>
        <v>0</v>
      </c>
      <c r="AI171" s="142">
        <f t="shared" si="16"/>
        <v>0</v>
      </c>
      <c r="AJ171" s="182">
        <f t="shared" si="17"/>
        <v>0</v>
      </c>
      <c r="AK171" s="183">
        <f t="shared" si="18"/>
        <v>0</v>
      </c>
      <c r="AL171" s="125">
        <f t="shared" si="19"/>
        <v>0</v>
      </c>
    </row>
    <row r="172" spans="33:38" x14ac:dyDescent="0.25">
      <c r="AG172" s="123">
        <f t="shared" si="14"/>
        <v>0</v>
      </c>
      <c r="AH172" s="181">
        <f t="shared" si="15"/>
        <v>0</v>
      </c>
      <c r="AI172" s="142">
        <f t="shared" si="16"/>
        <v>0</v>
      </c>
      <c r="AJ172" s="182">
        <f t="shared" si="17"/>
        <v>0</v>
      </c>
      <c r="AK172" s="183">
        <f t="shared" si="18"/>
        <v>0</v>
      </c>
      <c r="AL172" s="125">
        <f t="shared" si="19"/>
        <v>0</v>
      </c>
    </row>
    <row r="173" spans="33:38" x14ac:dyDescent="0.25">
      <c r="AG173" s="123">
        <f t="shared" si="14"/>
        <v>0</v>
      </c>
      <c r="AH173" s="181">
        <f t="shared" si="15"/>
        <v>0</v>
      </c>
      <c r="AI173" s="142">
        <f t="shared" si="16"/>
        <v>0</v>
      </c>
      <c r="AJ173" s="182">
        <f t="shared" si="17"/>
        <v>0</v>
      </c>
      <c r="AK173" s="183">
        <f t="shared" si="18"/>
        <v>0</v>
      </c>
      <c r="AL173" s="125">
        <f t="shared" si="19"/>
        <v>0</v>
      </c>
    </row>
    <row r="174" spans="33:38" x14ac:dyDescent="0.25">
      <c r="AG174" s="123">
        <f t="shared" si="14"/>
        <v>0</v>
      </c>
      <c r="AH174" s="181">
        <f t="shared" si="15"/>
        <v>0</v>
      </c>
      <c r="AI174" s="142">
        <f t="shared" si="16"/>
        <v>0</v>
      </c>
      <c r="AJ174" s="182">
        <f t="shared" si="17"/>
        <v>0</v>
      </c>
      <c r="AK174" s="183">
        <f t="shared" si="18"/>
        <v>0</v>
      </c>
      <c r="AL174" s="125">
        <f t="shared" si="19"/>
        <v>0</v>
      </c>
    </row>
    <row r="175" spans="33:38" x14ac:dyDescent="0.25">
      <c r="AG175" s="123">
        <f t="shared" si="14"/>
        <v>0</v>
      </c>
      <c r="AH175" s="181">
        <f t="shared" si="15"/>
        <v>0</v>
      </c>
      <c r="AI175" s="142">
        <f t="shared" si="16"/>
        <v>0</v>
      </c>
      <c r="AJ175" s="182">
        <f t="shared" si="17"/>
        <v>0</v>
      </c>
      <c r="AK175" s="183">
        <f t="shared" si="18"/>
        <v>0</v>
      </c>
      <c r="AL175" s="125">
        <f t="shared" si="19"/>
        <v>0</v>
      </c>
    </row>
    <row r="176" spans="33:38" x14ac:dyDescent="0.25">
      <c r="AG176" s="123">
        <f t="shared" si="14"/>
        <v>0</v>
      </c>
      <c r="AH176" s="181">
        <f t="shared" si="15"/>
        <v>0</v>
      </c>
      <c r="AI176" s="142">
        <f t="shared" si="16"/>
        <v>0</v>
      </c>
      <c r="AJ176" s="182">
        <f t="shared" si="17"/>
        <v>0</v>
      </c>
      <c r="AK176" s="183">
        <f t="shared" si="18"/>
        <v>0</v>
      </c>
      <c r="AL176" s="125">
        <f t="shared" si="19"/>
        <v>0</v>
      </c>
    </row>
    <row r="177" spans="33:38" x14ac:dyDescent="0.25">
      <c r="AG177" s="123">
        <f t="shared" si="14"/>
        <v>0</v>
      </c>
      <c r="AH177" s="181">
        <f t="shared" si="15"/>
        <v>0</v>
      </c>
      <c r="AI177" s="142">
        <f t="shared" si="16"/>
        <v>0</v>
      </c>
      <c r="AJ177" s="182">
        <f t="shared" si="17"/>
        <v>0</v>
      </c>
      <c r="AK177" s="183">
        <f t="shared" si="18"/>
        <v>0</v>
      </c>
      <c r="AL177" s="125">
        <f t="shared" si="19"/>
        <v>0</v>
      </c>
    </row>
    <row r="178" spans="33:38" x14ac:dyDescent="0.25">
      <c r="AG178" s="123">
        <f t="shared" si="14"/>
        <v>0</v>
      </c>
      <c r="AH178" s="181">
        <f t="shared" si="15"/>
        <v>0</v>
      </c>
      <c r="AI178" s="142">
        <f t="shared" si="16"/>
        <v>0</v>
      </c>
      <c r="AJ178" s="182">
        <f t="shared" si="17"/>
        <v>0</v>
      </c>
      <c r="AK178" s="183">
        <f t="shared" si="18"/>
        <v>0</v>
      </c>
      <c r="AL178" s="125">
        <f t="shared" si="19"/>
        <v>0</v>
      </c>
    </row>
    <row r="179" spans="33:38" x14ac:dyDescent="0.25">
      <c r="AG179" s="123">
        <f t="shared" si="14"/>
        <v>0</v>
      </c>
      <c r="AH179" s="181">
        <f t="shared" si="15"/>
        <v>0</v>
      </c>
      <c r="AI179" s="142">
        <f t="shared" si="16"/>
        <v>0</v>
      </c>
      <c r="AJ179" s="182">
        <f t="shared" si="17"/>
        <v>0</v>
      </c>
      <c r="AK179" s="183">
        <f t="shared" si="18"/>
        <v>0</v>
      </c>
      <c r="AL179" s="125">
        <f t="shared" si="19"/>
        <v>0</v>
      </c>
    </row>
    <row r="180" spans="33:38" x14ac:dyDescent="0.25">
      <c r="AG180" s="123">
        <f t="shared" si="14"/>
        <v>0</v>
      </c>
      <c r="AH180" s="181">
        <f t="shared" si="15"/>
        <v>0</v>
      </c>
      <c r="AI180" s="142">
        <f t="shared" si="16"/>
        <v>0</v>
      </c>
      <c r="AJ180" s="182">
        <f t="shared" si="17"/>
        <v>0</v>
      </c>
      <c r="AK180" s="183">
        <f t="shared" si="18"/>
        <v>0</v>
      </c>
      <c r="AL180" s="125">
        <f t="shared" si="19"/>
        <v>0</v>
      </c>
    </row>
    <row r="181" spans="33:38" x14ac:dyDescent="0.25">
      <c r="AG181" s="123">
        <f t="shared" si="14"/>
        <v>0</v>
      </c>
      <c r="AH181" s="181">
        <f t="shared" si="15"/>
        <v>0</v>
      </c>
      <c r="AI181" s="142">
        <f t="shared" si="16"/>
        <v>0</v>
      </c>
      <c r="AJ181" s="182">
        <f t="shared" si="17"/>
        <v>0</v>
      </c>
      <c r="AK181" s="183">
        <f t="shared" si="18"/>
        <v>0</v>
      </c>
      <c r="AL181" s="125">
        <f t="shared" si="19"/>
        <v>0</v>
      </c>
    </row>
    <row r="182" spans="33:38" x14ac:dyDescent="0.25">
      <c r="AG182" s="123">
        <f t="shared" si="14"/>
        <v>0</v>
      </c>
      <c r="AH182" s="181">
        <f t="shared" si="15"/>
        <v>0</v>
      </c>
      <c r="AI182" s="142">
        <f t="shared" si="16"/>
        <v>0</v>
      </c>
      <c r="AJ182" s="182">
        <f t="shared" si="17"/>
        <v>0</v>
      </c>
      <c r="AK182" s="183">
        <f t="shared" si="18"/>
        <v>0</v>
      </c>
      <c r="AL182" s="125">
        <f t="shared" si="19"/>
        <v>0</v>
      </c>
    </row>
    <row r="183" spans="33:38" x14ac:dyDescent="0.25">
      <c r="AG183" s="123">
        <f t="shared" si="14"/>
        <v>0</v>
      </c>
      <c r="AH183" s="181">
        <f t="shared" si="15"/>
        <v>0</v>
      </c>
      <c r="AI183" s="142">
        <f t="shared" si="16"/>
        <v>0</v>
      </c>
      <c r="AJ183" s="182">
        <f t="shared" si="17"/>
        <v>0</v>
      </c>
      <c r="AK183" s="183">
        <f t="shared" si="18"/>
        <v>0</v>
      </c>
      <c r="AL183" s="125">
        <f t="shared" si="19"/>
        <v>0</v>
      </c>
    </row>
    <row r="184" spans="33:38" x14ac:dyDescent="0.25">
      <c r="AG184" s="123">
        <f t="shared" si="14"/>
        <v>0</v>
      </c>
      <c r="AH184" s="181">
        <f t="shared" si="15"/>
        <v>0</v>
      </c>
      <c r="AI184" s="142">
        <f t="shared" si="16"/>
        <v>0</v>
      </c>
      <c r="AJ184" s="182">
        <f t="shared" si="17"/>
        <v>0</v>
      </c>
      <c r="AK184" s="183">
        <f t="shared" si="18"/>
        <v>0</v>
      </c>
      <c r="AL184" s="125">
        <f t="shared" si="19"/>
        <v>0</v>
      </c>
    </row>
    <row r="185" spans="33:38" x14ac:dyDescent="0.25">
      <c r="AG185" s="123">
        <f t="shared" si="14"/>
        <v>0</v>
      </c>
      <c r="AH185" s="181">
        <f t="shared" si="15"/>
        <v>0</v>
      </c>
      <c r="AI185" s="142">
        <f t="shared" si="16"/>
        <v>0</v>
      </c>
      <c r="AJ185" s="182">
        <f t="shared" si="17"/>
        <v>0</v>
      </c>
      <c r="AK185" s="183">
        <f t="shared" si="18"/>
        <v>0</v>
      </c>
      <c r="AL185" s="125">
        <f t="shared" si="19"/>
        <v>0</v>
      </c>
    </row>
    <row r="186" spans="33:38" x14ac:dyDescent="0.25">
      <c r="AG186" s="123">
        <f t="shared" si="14"/>
        <v>0</v>
      </c>
      <c r="AH186" s="181">
        <f t="shared" si="15"/>
        <v>0</v>
      </c>
      <c r="AI186" s="142">
        <f t="shared" si="16"/>
        <v>0</v>
      </c>
      <c r="AJ186" s="182">
        <f t="shared" si="17"/>
        <v>0</v>
      </c>
      <c r="AK186" s="183">
        <f t="shared" si="18"/>
        <v>0</v>
      </c>
      <c r="AL186" s="125">
        <f t="shared" si="19"/>
        <v>0</v>
      </c>
    </row>
    <row r="187" spans="33:38" x14ac:dyDescent="0.25">
      <c r="AG187" s="123">
        <f t="shared" si="14"/>
        <v>0</v>
      </c>
      <c r="AH187" s="181">
        <f t="shared" si="15"/>
        <v>0</v>
      </c>
      <c r="AI187" s="142">
        <f t="shared" si="16"/>
        <v>0</v>
      </c>
      <c r="AJ187" s="182">
        <f t="shared" si="17"/>
        <v>0</v>
      </c>
      <c r="AK187" s="183">
        <f t="shared" si="18"/>
        <v>0</v>
      </c>
      <c r="AL187" s="125">
        <f t="shared" si="19"/>
        <v>0</v>
      </c>
    </row>
    <row r="188" spans="33:38" x14ac:dyDescent="0.25">
      <c r="AG188" s="123">
        <f t="shared" si="14"/>
        <v>0</v>
      </c>
      <c r="AH188" s="181">
        <f t="shared" si="15"/>
        <v>0</v>
      </c>
      <c r="AI188" s="142">
        <f t="shared" si="16"/>
        <v>0</v>
      </c>
      <c r="AJ188" s="182">
        <f t="shared" si="17"/>
        <v>0</v>
      </c>
      <c r="AK188" s="183">
        <f t="shared" si="18"/>
        <v>0</v>
      </c>
      <c r="AL188" s="125">
        <f t="shared" si="19"/>
        <v>0</v>
      </c>
    </row>
  </sheetData>
  <autoFilter ref="A1:AL188" xr:uid="{00000000-0001-0000-0500-000000000000}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C3D30-7FBC-48C9-A953-A31D40A0CA50}">
  <dimension ref="A1:AA85"/>
  <sheetViews>
    <sheetView topLeftCell="H1" workbookViewId="0">
      <selection activeCell="Z23" sqref="Z23"/>
    </sheetView>
  </sheetViews>
  <sheetFormatPr defaultRowHeight="13.8" x14ac:dyDescent="0.25"/>
  <cols>
    <col min="1" max="1" width="38.296875" bestFit="1" customWidth="1"/>
  </cols>
  <sheetData>
    <row r="1" spans="1:27" x14ac:dyDescent="0.25">
      <c r="A1" t="s">
        <v>2054</v>
      </c>
      <c r="B1" t="s">
        <v>2055</v>
      </c>
      <c r="C1" t="s">
        <v>2056</v>
      </c>
      <c r="D1" t="s">
        <v>2057</v>
      </c>
      <c r="E1" t="s">
        <v>2058</v>
      </c>
      <c r="F1" t="s">
        <v>2059</v>
      </c>
      <c r="G1" t="s">
        <v>2061</v>
      </c>
      <c r="H1" t="s">
        <v>2062</v>
      </c>
      <c r="I1" t="s">
        <v>2064</v>
      </c>
      <c r="J1" t="s">
        <v>2065</v>
      </c>
      <c r="K1" t="s">
        <v>2066</v>
      </c>
      <c r="L1" t="s">
        <v>2067</v>
      </c>
      <c r="M1" t="s">
        <v>2068</v>
      </c>
      <c r="N1" t="s">
        <v>2070</v>
      </c>
      <c r="O1" t="s">
        <v>2071</v>
      </c>
      <c r="P1" t="s">
        <v>2072</v>
      </c>
      <c r="Q1" t="s">
        <v>2073</v>
      </c>
      <c r="R1" t="s">
        <v>2435</v>
      </c>
      <c r="S1" t="s">
        <v>2074</v>
      </c>
      <c r="T1" t="s">
        <v>2075</v>
      </c>
      <c r="U1" t="s">
        <v>2076</v>
      </c>
      <c r="V1" t="s">
        <v>2077</v>
      </c>
      <c r="W1" t="s">
        <v>2078</v>
      </c>
      <c r="X1" t="s">
        <v>2079</v>
      </c>
      <c r="Y1" t="s">
        <v>2080</v>
      </c>
      <c r="Z1" t="s">
        <v>2125</v>
      </c>
      <c r="AA1" t="s">
        <v>2082</v>
      </c>
    </row>
    <row r="2" spans="1:27" x14ac:dyDescent="0.25">
      <c r="A2" t="s">
        <v>2084</v>
      </c>
      <c r="B2" t="s">
        <v>2085</v>
      </c>
      <c r="C2" t="s">
        <v>2086</v>
      </c>
      <c r="D2" t="s">
        <v>2087</v>
      </c>
      <c r="E2" t="s">
        <v>2088</v>
      </c>
      <c r="F2" t="s">
        <v>2089</v>
      </c>
      <c r="G2" t="s">
        <v>2091</v>
      </c>
      <c r="H2" t="s">
        <v>2092</v>
      </c>
      <c r="I2" t="s">
        <v>2094</v>
      </c>
      <c r="J2" t="s">
        <v>2095</v>
      </c>
      <c r="K2" t="s">
        <v>2096</v>
      </c>
      <c r="L2" t="s">
        <v>2097</v>
      </c>
      <c r="M2" t="s">
        <v>2098</v>
      </c>
      <c r="N2" t="s">
        <v>2100</v>
      </c>
      <c r="O2" t="s">
        <v>2101</v>
      </c>
      <c r="P2" t="s">
        <v>2102</v>
      </c>
      <c r="Q2" t="s">
        <v>2103</v>
      </c>
      <c r="R2" t="s">
        <v>2436</v>
      </c>
      <c r="S2" t="s">
        <v>2104</v>
      </c>
      <c r="T2" t="s">
        <v>2105</v>
      </c>
      <c r="U2" t="s">
        <v>2106</v>
      </c>
      <c r="V2" t="s">
        <v>2107</v>
      </c>
      <c r="W2" t="s">
        <v>2108</v>
      </c>
      <c r="X2" t="s">
        <v>2109</v>
      </c>
      <c r="Y2" t="s">
        <v>2110</v>
      </c>
      <c r="Z2" t="s">
        <v>2132</v>
      </c>
      <c r="AA2" t="s">
        <v>2112</v>
      </c>
    </row>
    <row r="3" spans="1:27" x14ac:dyDescent="0.25">
      <c r="A3" t="s">
        <v>2114</v>
      </c>
      <c r="B3">
        <v>64270198.119999997</v>
      </c>
      <c r="C3">
        <v>8109585.7800000003</v>
      </c>
      <c r="D3">
        <v>3542207.79</v>
      </c>
      <c r="E3">
        <v>48822024.109999999</v>
      </c>
      <c r="F3">
        <v>26822838.600000001</v>
      </c>
      <c r="G3">
        <v>819801.38</v>
      </c>
      <c r="H3">
        <v>996721.35</v>
      </c>
      <c r="I3">
        <v>295453.62</v>
      </c>
      <c r="J3">
        <v>252144.15</v>
      </c>
      <c r="K3">
        <v>673602.14</v>
      </c>
      <c r="L3">
        <v>27728609.02</v>
      </c>
      <c r="M3">
        <v>107920970.12</v>
      </c>
      <c r="N3">
        <v>105884958.27</v>
      </c>
      <c r="O3">
        <v>41782901.409999996</v>
      </c>
      <c r="P3">
        <v>146803.41</v>
      </c>
      <c r="Q3">
        <v>120785851.48</v>
      </c>
      <c r="R3">
        <v>100000</v>
      </c>
      <c r="S3">
        <v>4678863.26</v>
      </c>
      <c r="T3">
        <v>151959201.44999999</v>
      </c>
      <c r="U3">
        <v>892850.34</v>
      </c>
      <c r="V3">
        <v>380286.28</v>
      </c>
      <c r="W3">
        <v>85299889.489999995</v>
      </c>
      <c r="X3">
        <v>18153909.780000001</v>
      </c>
      <c r="Y3">
        <v>127000</v>
      </c>
      <c r="Z3">
        <v>1</v>
      </c>
      <c r="AA3">
        <v>3686686.87</v>
      </c>
    </row>
    <row r="12" spans="1:27" x14ac:dyDescent="0.25">
      <c r="A12" t="s">
        <v>2437</v>
      </c>
      <c r="B12">
        <v>1189035.47</v>
      </c>
      <c r="C12">
        <v>161785.20000000001</v>
      </c>
      <c r="D12">
        <v>57579.58</v>
      </c>
      <c r="E12">
        <v>714766.99</v>
      </c>
      <c r="F12">
        <v>184570.72</v>
      </c>
      <c r="G12">
        <v>0</v>
      </c>
      <c r="H12">
        <v>0</v>
      </c>
      <c r="J12">
        <v>411.77</v>
      </c>
      <c r="L12">
        <v>1373492.74</v>
      </c>
      <c r="M12">
        <v>685585.33</v>
      </c>
      <c r="N12">
        <v>811948.47</v>
      </c>
      <c r="O12">
        <v>620122</v>
      </c>
      <c r="P12">
        <v>2068.16</v>
      </c>
      <c r="Q12">
        <v>1168734</v>
      </c>
      <c r="T12">
        <v>1168734</v>
      </c>
      <c r="U12">
        <v>240</v>
      </c>
      <c r="V12">
        <v>624</v>
      </c>
      <c r="W12">
        <v>1046287.85</v>
      </c>
      <c r="X12">
        <v>137738.66</v>
      </c>
      <c r="AA12">
        <v>1000</v>
      </c>
    </row>
    <row r="13" spans="1:27" x14ac:dyDescent="0.25">
      <c r="A13" t="s">
        <v>2438</v>
      </c>
      <c r="B13">
        <v>1056607.78</v>
      </c>
      <c r="C13">
        <v>126156.87</v>
      </c>
      <c r="D13">
        <v>45551.99</v>
      </c>
      <c r="E13">
        <v>895653</v>
      </c>
      <c r="F13">
        <v>489292.6</v>
      </c>
      <c r="G13">
        <v>0</v>
      </c>
      <c r="J13">
        <v>0</v>
      </c>
      <c r="L13">
        <v>1256585.0900000001</v>
      </c>
      <c r="M13">
        <v>1517319.83</v>
      </c>
      <c r="N13">
        <v>1083300.93</v>
      </c>
      <c r="O13">
        <v>410280</v>
      </c>
      <c r="P13">
        <v>3208</v>
      </c>
      <c r="Q13">
        <v>2200271.4</v>
      </c>
      <c r="S13">
        <v>57100</v>
      </c>
      <c r="T13">
        <v>2404477.4</v>
      </c>
      <c r="U13">
        <v>14560</v>
      </c>
      <c r="V13">
        <v>10031</v>
      </c>
      <c r="W13">
        <v>1235037.94</v>
      </c>
      <c r="X13">
        <v>240696.67</v>
      </c>
      <c r="AA13">
        <v>10000</v>
      </c>
    </row>
    <row r="14" spans="1:27" x14ac:dyDescent="0.25">
      <c r="A14" t="s">
        <v>2439</v>
      </c>
      <c r="B14">
        <v>201238.38</v>
      </c>
      <c r="C14">
        <v>82644.08</v>
      </c>
      <c r="D14">
        <v>16683.900000000001</v>
      </c>
      <c r="E14">
        <v>428169.77</v>
      </c>
      <c r="F14">
        <v>257856.08</v>
      </c>
      <c r="G14">
        <v>0</v>
      </c>
      <c r="J14">
        <v>250</v>
      </c>
      <c r="L14">
        <v>-443277.16</v>
      </c>
      <c r="M14">
        <v>1326846.8</v>
      </c>
      <c r="N14">
        <v>673959.84</v>
      </c>
      <c r="O14">
        <v>208840</v>
      </c>
      <c r="P14">
        <v>524.03</v>
      </c>
      <c r="Q14">
        <v>562350</v>
      </c>
      <c r="S14">
        <v>60000</v>
      </c>
      <c r="T14">
        <v>562350</v>
      </c>
      <c r="U14">
        <v>1320</v>
      </c>
      <c r="V14">
        <v>2996</v>
      </c>
      <c r="W14">
        <v>662294.35</v>
      </c>
      <c r="X14">
        <v>167640.95000000001</v>
      </c>
      <c r="AA14">
        <v>6300</v>
      </c>
    </row>
    <row r="15" spans="1:27" x14ac:dyDescent="0.25">
      <c r="A15" t="s">
        <v>2440</v>
      </c>
      <c r="B15">
        <v>693685.42</v>
      </c>
      <c r="C15">
        <v>112217.01</v>
      </c>
      <c r="D15">
        <v>11773.18</v>
      </c>
      <c r="E15">
        <v>7</v>
      </c>
      <c r="F15">
        <v>280086.02</v>
      </c>
      <c r="G15">
        <v>0</v>
      </c>
      <c r="J15">
        <v>0</v>
      </c>
      <c r="L15">
        <v>-38290.69</v>
      </c>
      <c r="M15">
        <v>1336486.2</v>
      </c>
      <c r="N15">
        <v>948387.55</v>
      </c>
      <c r="O15">
        <v>144000</v>
      </c>
      <c r="P15">
        <v>2208.62</v>
      </c>
      <c r="Q15">
        <v>2529102</v>
      </c>
      <c r="S15">
        <v>700</v>
      </c>
      <c r="T15">
        <v>2648994.6</v>
      </c>
      <c r="U15">
        <v>400</v>
      </c>
      <c r="V15">
        <v>2602</v>
      </c>
      <c r="W15">
        <v>992232.61</v>
      </c>
      <c r="X15">
        <v>179675.84</v>
      </c>
      <c r="AA15">
        <v>920</v>
      </c>
    </row>
    <row r="16" spans="1:27" x14ac:dyDescent="0.25">
      <c r="A16" t="s">
        <v>2441</v>
      </c>
      <c r="B16">
        <v>1000127.56</v>
      </c>
      <c r="C16">
        <v>86115.45</v>
      </c>
      <c r="D16">
        <v>35977.85</v>
      </c>
      <c r="E16">
        <v>756476.31</v>
      </c>
      <c r="F16">
        <v>284130.38</v>
      </c>
      <c r="G16">
        <v>0</v>
      </c>
      <c r="J16">
        <v>120</v>
      </c>
      <c r="L16">
        <v>209757.19</v>
      </c>
      <c r="M16">
        <v>2146839.4900000002</v>
      </c>
      <c r="N16">
        <v>1147272.3700000001</v>
      </c>
      <c r="O16">
        <v>200000</v>
      </c>
      <c r="P16">
        <v>3102.66</v>
      </c>
      <c r="Q16">
        <v>2810489.2</v>
      </c>
      <c r="S16">
        <v>90000</v>
      </c>
      <c r="T16">
        <v>2996957.2</v>
      </c>
      <c r="U16">
        <v>12890</v>
      </c>
      <c r="V16">
        <v>4152</v>
      </c>
      <c r="W16">
        <v>1183479.69</v>
      </c>
      <c r="X16">
        <v>142664.47</v>
      </c>
      <c r="AA16">
        <v>104610</v>
      </c>
    </row>
    <row r="17" spans="1:27" x14ac:dyDescent="0.25">
      <c r="A17" t="s">
        <v>2442</v>
      </c>
      <c r="B17">
        <v>536196.37</v>
      </c>
      <c r="C17">
        <v>97006.75</v>
      </c>
      <c r="D17">
        <v>163970.92000000001</v>
      </c>
      <c r="E17">
        <v>171010.84</v>
      </c>
      <c r="F17">
        <v>307181.58</v>
      </c>
      <c r="G17">
        <v>8200</v>
      </c>
      <c r="J17">
        <v>0</v>
      </c>
      <c r="L17">
        <v>196750.71</v>
      </c>
      <c r="M17">
        <v>1602780.76</v>
      </c>
      <c r="N17">
        <v>1012250.48</v>
      </c>
      <c r="O17">
        <v>441922</v>
      </c>
      <c r="P17">
        <v>3191.14</v>
      </c>
      <c r="Q17">
        <v>2723402.46</v>
      </c>
      <c r="T17">
        <v>2942821.52</v>
      </c>
      <c r="U17">
        <v>3030</v>
      </c>
      <c r="V17">
        <v>8272</v>
      </c>
      <c r="W17">
        <v>1626821.74</v>
      </c>
      <c r="X17">
        <v>131685.82999999999</v>
      </c>
      <c r="AA17">
        <v>500</v>
      </c>
    </row>
    <row r="18" spans="1:27" x14ac:dyDescent="0.25">
      <c r="A18" t="s">
        <v>2443</v>
      </c>
      <c r="B18">
        <v>1059558.82</v>
      </c>
      <c r="C18">
        <v>152969</v>
      </c>
      <c r="D18">
        <v>9855</v>
      </c>
      <c r="E18">
        <v>188808.67</v>
      </c>
      <c r="F18">
        <v>623430.40000000002</v>
      </c>
      <c r="G18">
        <v>0</v>
      </c>
      <c r="H18">
        <v>8800</v>
      </c>
      <c r="J18">
        <v>2823.21</v>
      </c>
      <c r="L18">
        <v>17787.810000000001</v>
      </c>
      <c r="M18">
        <v>2036704.82</v>
      </c>
      <c r="N18">
        <v>1603959.36</v>
      </c>
      <c r="O18">
        <v>584613.62</v>
      </c>
      <c r="P18">
        <v>2210.9899999999998</v>
      </c>
      <c r="Q18">
        <v>1146486</v>
      </c>
      <c r="T18">
        <v>1668238</v>
      </c>
      <c r="U18">
        <v>49628</v>
      </c>
      <c r="W18">
        <v>1146173.9099999999</v>
      </c>
      <c r="X18">
        <v>431424.01</v>
      </c>
      <c r="AA18">
        <v>73300</v>
      </c>
    </row>
    <row r="19" spans="1:27" x14ac:dyDescent="0.25">
      <c r="A19" t="s">
        <v>2444</v>
      </c>
      <c r="B19">
        <v>792012.11</v>
      </c>
      <c r="C19">
        <v>44995.29</v>
      </c>
      <c r="D19">
        <v>215275.11</v>
      </c>
      <c r="E19">
        <v>682606.73</v>
      </c>
      <c r="F19">
        <v>59942.26</v>
      </c>
      <c r="G19">
        <v>0</v>
      </c>
      <c r="H19">
        <v>9800</v>
      </c>
      <c r="J19">
        <v>0</v>
      </c>
      <c r="L19">
        <v>1294818.73</v>
      </c>
      <c r="M19">
        <v>118427.08</v>
      </c>
      <c r="N19">
        <v>801817.01</v>
      </c>
      <c r="O19">
        <v>227452</v>
      </c>
      <c r="P19">
        <v>818.57</v>
      </c>
      <c r="S19">
        <v>57100</v>
      </c>
      <c r="W19">
        <v>574689.30000000005</v>
      </c>
      <c r="X19">
        <v>140712.59</v>
      </c>
    </row>
    <row r="20" spans="1:27" x14ac:dyDescent="0.25">
      <c r="A20" t="s">
        <v>2445</v>
      </c>
      <c r="B20">
        <v>2875221.39</v>
      </c>
      <c r="C20">
        <v>399842.12</v>
      </c>
      <c r="D20">
        <v>37915.61</v>
      </c>
      <c r="E20">
        <v>4337.78</v>
      </c>
      <c r="F20">
        <v>823399.91</v>
      </c>
      <c r="G20">
        <v>0</v>
      </c>
      <c r="H20">
        <v>8800</v>
      </c>
      <c r="J20">
        <v>0</v>
      </c>
      <c r="L20">
        <v>1634930.02</v>
      </c>
      <c r="M20">
        <v>1863971.92</v>
      </c>
      <c r="N20">
        <v>1055143.28</v>
      </c>
      <c r="O20">
        <v>1679417</v>
      </c>
      <c r="P20">
        <v>7444.06</v>
      </c>
      <c r="Q20">
        <v>1769467</v>
      </c>
      <c r="T20">
        <v>1769467</v>
      </c>
      <c r="U20">
        <v>4240</v>
      </c>
      <c r="V20">
        <v>2302</v>
      </c>
      <c r="W20">
        <v>1947286.59</v>
      </c>
      <c r="X20">
        <v>105160.88</v>
      </c>
      <c r="AA20">
        <v>50000</v>
      </c>
    </row>
    <row r="21" spans="1:27" x14ac:dyDescent="0.25">
      <c r="A21" t="s">
        <v>2446</v>
      </c>
      <c r="B21">
        <v>1058620.56</v>
      </c>
      <c r="C21">
        <v>81810.759999999995</v>
      </c>
      <c r="D21">
        <v>103613.84</v>
      </c>
      <c r="E21">
        <v>434205.33</v>
      </c>
      <c r="F21">
        <v>814826.23</v>
      </c>
      <c r="G21">
        <v>0</v>
      </c>
      <c r="H21">
        <v>14560</v>
      </c>
      <c r="J21">
        <v>0</v>
      </c>
      <c r="L21">
        <v>-303346.15000000002</v>
      </c>
      <c r="M21">
        <v>2519990.75</v>
      </c>
      <c r="N21">
        <v>1077456.81</v>
      </c>
      <c r="O21">
        <v>918194</v>
      </c>
      <c r="P21">
        <v>1494.61</v>
      </c>
      <c r="Q21">
        <v>1927779</v>
      </c>
      <c r="S21">
        <v>348</v>
      </c>
      <c r="T21">
        <v>2229455</v>
      </c>
      <c r="U21">
        <v>1200</v>
      </c>
      <c r="V21">
        <v>3002</v>
      </c>
      <c r="W21">
        <v>1091183.8700000001</v>
      </c>
      <c r="X21">
        <v>284559.43</v>
      </c>
      <c r="AA21">
        <v>54000</v>
      </c>
    </row>
    <row r="22" spans="1:27" x14ac:dyDescent="0.25">
      <c r="A22" t="s">
        <v>2447</v>
      </c>
      <c r="B22">
        <v>730519.98</v>
      </c>
      <c r="C22">
        <v>96378.9</v>
      </c>
      <c r="D22">
        <v>12885.49</v>
      </c>
      <c r="E22">
        <v>6</v>
      </c>
      <c r="F22">
        <v>212546.57</v>
      </c>
      <c r="G22">
        <v>36308</v>
      </c>
      <c r="J22">
        <v>1309.08</v>
      </c>
      <c r="L22">
        <v>-4037140.36</v>
      </c>
      <c r="M22">
        <v>4994895.4800000004</v>
      </c>
      <c r="N22">
        <v>1153028.74</v>
      </c>
      <c r="O22">
        <v>269350</v>
      </c>
      <c r="P22">
        <v>1578.79</v>
      </c>
      <c r="Q22">
        <v>2183112</v>
      </c>
      <c r="T22">
        <v>2183112</v>
      </c>
      <c r="U22">
        <v>320</v>
      </c>
      <c r="V22">
        <v>1440</v>
      </c>
      <c r="W22">
        <v>1250303.97</v>
      </c>
      <c r="X22">
        <v>104518.82</v>
      </c>
      <c r="AA22">
        <v>10410</v>
      </c>
    </row>
    <row r="23" spans="1:27" x14ac:dyDescent="0.25">
      <c r="A23" t="s">
        <v>2448</v>
      </c>
      <c r="B23">
        <v>696141.74</v>
      </c>
      <c r="C23">
        <v>37792.17</v>
      </c>
      <c r="D23">
        <v>19267.259999999998</v>
      </c>
      <c r="E23">
        <v>1464224.65</v>
      </c>
      <c r="F23">
        <v>944648.76</v>
      </c>
      <c r="G23">
        <v>0</v>
      </c>
      <c r="J23">
        <v>0</v>
      </c>
      <c r="L23">
        <v>1431112.03</v>
      </c>
      <c r="M23">
        <v>1550129.81</v>
      </c>
      <c r="N23">
        <v>916705.41</v>
      </c>
      <c r="O23">
        <v>920930</v>
      </c>
      <c r="P23">
        <v>3408.67</v>
      </c>
      <c r="Q23">
        <v>2211633.0699999998</v>
      </c>
      <c r="S23">
        <v>67751</v>
      </c>
      <c r="T23">
        <v>2356594.67</v>
      </c>
      <c r="U23">
        <v>12215</v>
      </c>
      <c r="V23">
        <v>4752</v>
      </c>
      <c r="W23">
        <v>1279731.31</v>
      </c>
      <c r="X23">
        <v>246302.43</v>
      </c>
      <c r="AA23">
        <v>40000</v>
      </c>
    </row>
    <row r="24" spans="1:27" x14ac:dyDescent="0.25">
      <c r="A24" t="s">
        <v>2449</v>
      </c>
      <c r="B24">
        <v>728232.55</v>
      </c>
      <c r="C24">
        <v>84981.77</v>
      </c>
      <c r="D24">
        <v>4180</v>
      </c>
      <c r="E24">
        <v>8</v>
      </c>
      <c r="F24">
        <v>365106.77</v>
      </c>
      <c r="G24">
        <v>0</v>
      </c>
      <c r="J24">
        <v>137.07</v>
      </c>
      <c r="L24">
        <v>-1449305.74</v>
      </c>
      <c r="M24">
        <v>2878887.21</v>
      </c>
      <c r="N24">
        <v>1524302.82</v>
      </c>
      <c r="O24">
        <v>1121106</v>
      </c>
      <c r="P24">
        <v>2738.21</v>
      </c>
      <c r="Q24">
        <v>3558176.94</v>
      </c>
      <c r="S24">
        <v>372790</v>
      </c>
      <c r="T24">
        <v>3899993.94</v>
      </c>
      <c r="W24">
        <v>2675338.0699999998</v>
      </c>
      <c r="X24">
        <v>149990.41</v>
      </c>
      <c r="Z24">
        <v>1</v>
      </c>
      <c r="AA24">
        <v>101000</v>
      </c>
    </row>
    <row r="25" spans="1:27" x14ac:dyDescent="0.25">
      <c r="A25" t="s">
        <v>2450</v>
      </c>
      <c r="B25">
        <v>1329714.3</v>
      </c>
      <c r="C25">
        <v>128816.08</v>
      </c>
      <c r="D25">
        <v>19178.310000000001</v>
      </c>
      <c r="E25">
        <v>28794.3</v>
      </c>
      <c r="F25">
        <v>95923.04</v>
      </c>
      <c r="G25">
        <v>0</v>
      </c>
      <c r="J25">
        <v>0</v>
      </c>
      <c r="L25">
        <v>-1371644.29</v>
      </c>
      <c r="M25">
        <v>2079998.65</v>
      </c>
      <c r="N25">
        <v>1717228.43</v>
      </c>
      <c r="O25">
        <v>621062</v>
      </c>
      <c r="P25">
        <v>1552.24</v>
      </c>
      <c r="Q25">
        <v>1720790.4</v>
      </c>
      <c r="S25">
        <v>40000</v>
      </c>
      <c r="T25">
        <v>1973574.4</v>
      </c>
      <c r="W25">
        <v>1104695.49</v>
      </c>
      <c r="X25">
        <v>124591.51</v>
      </c>
      <c r="AA25">
        <v>3700</v>
      </c>
    </row>
    <row r="26" spans="1:27" x14ac:dyDescent="0.25">
      <c r="A26" t="s">
        <v>2451</v>
      </c>
      <c r="B26">
        <v>530308.43999999994</v>
      </c>
      <c r="C26">
        <v>160125.31</v>
      </c>
      <c r="D26">
        <v>122444.26</v>
      </c>
      <c r="E26">
        <v>547490.92000000004</v>
      </c>
      <c r="F26">
        <v>279474.05</v>
      </c>
      <c r="G26">
        <v>4244</v>
      </c>
      <c r="J26">
        <v>0</v>
      </c>
      <c r="L26">
        <v>1182390.3799999999</v>
      </c>
      <c r="M26">
        <v>413083.29</v>
      </c>
      <c r="N26">
        <v>1027403.27</v>
      </c>
      <c r="O26">
        <v>679842</v>
      </c>
      <c r="P26">
        <v>1872.9</v>
      </c>
      <c r="Q26">
        <v>2272312</v>
      </c>
      <c r="T26">
        <v>2567820.4</v>
      </c>
      <c r="U26">
        <v>3720</v>
      </c>
      <c r="V26">
        <v>6533.62</v>
      </c>
      <c r="W26">
        <v>1204690.95</v>
      </c>
      <c r="X26">
        <v>155439.89000000001</v>
      </c>
      <c r="AA26">
        <v>3100</v>
      </c>
    </row>
    <row r="27" spans="1:27" x14ac:dyDescent="0.25">
      <c r="A27" t="s">
        <v>2452</v>
      </c>
      <c r="B27">
        <v>334763.24</v>
      </c>
      <c r="C27">
        <v>31150.59</v>
      </c>
      <c r="D27">
        <v>13579</v>
      </c>
      <c r="E27">
        <v>261124.25</v>
      </c>
      <c r="F27">
        <v>259422.52</v>
      </c>
      <c r="G27">
        <v>0</v>
      </c>
      <c r="J27">
        <v>0</v>
      </c>
      <c r="L27">
        <v>-1486908.97</v>
      </c>
      <c r="M27">
        <v>2337378.21</v>
      </c>
      <c r="N27">
        <v>786752.48</v>
      </c>
      <c r="O27">
        <v>511604</v>
      </c>
      <c r="P27">
        <v>871.37</v>
      </c>
      <c r="Q27">
        <v>1569846.42</v>
      </c>
      <c r="T27">
        <v>1569846.42</v>
      </c>
      <c r="W27">
        <v>1104915.71</v>
      </c>
      <c r="X27">
        <v>137141.78</v>
      </c>
      <c r="AA27">
        <v>7600</v>
      </c>
    </row>
    <row r="28" spans="1:27" x14ac:dyDescent="0.25">
      <c r="A28" t="s">
        <v>2453</v>
      </c>
      <c r="B28">
        <v>805177.63</v>
      </c>
      <c r="C28">
        <v>158277.34</v>
      </c>
      <c r="D28">
        <v>17499.830000000002</v>
      </c>
      <c r="E28">
        <v>7</v>
      </c>
      <c r="F28">
        <v>275242.05</v>
      </c>
      <c r="G28">
        <v>0</v>
      </c>
      <c r="H28">
        <v>8160</v>
      </c>
      <c r="J28">
        <v>0</v>
      </c>
      <c r="L28">
        <v>-1506936.6</v>
      </c>
      <c r="M28">
        <v>2446216.73</v>
      </c>
      <c r="N28">
        <v>783931.78</v>
      </c>
      <c r="O28">
        <v>662329</v>
      </c>
      <c r="P28">
        <v>1257.68</v>
      </c>
      <c r="Q28">
        <v>1430751</v>
      </c>
      <c r="S28">
        <v>57100</v>
      </c>
      <c r="T28">
        <v>1682766</v>
      </c>
      <c r="W28">
        <v>829910.12</v>
      </c>
      <c r="X28">
        <v>101879.62</v>
      </c>
      <c r="AA28">
        <v>12050</v>
      </c>
    </row>
    <row r="29" spans="1:27" x14ac:dyDescent="0.25">
      <c r="A29" t="s">
        <v>2454</v>
      </c>
      <c r="B29">
        <v>1404727.11</v>
      </c>
      <c r="C29">
        <v>21087.439999999999</v>
      </c>
      <c r="D29">
        <v>71315.44</v>
      </c>
      <c r="E29">
        <v>447877.99</v>
      </c>
      <c r="F29">
        <v>1117252.8400000001</v>
      </c>
      <c r="J29">
        <v>11256.54</v>
      </c>
      <c r="L29">
        <v>-143233.79</v>
      </c>
      <c r="M29">
        <v>1940194.37</v>
      </c>
      <c r="N29">
        <v>1734922.32</v>
      </c>
      <c r="O29">
        <v>1692000</v>
      </c>
      <c r="P29">
        <v>2277.38</v>
      </c>
      <c r="Q29">
        <v>1957304.33</v>
      </c>
      <c r="S29">
        <v>91400</v>
      </c>
      <c r="T29">
        <v>2400770.33</v>
      </c>
      <c r="U29">
        <v>480</v>
      </c>
      <c r="V29">
        <v>896</v>
      </c>
      <c r="W29">
        <v>1477658.03</v>
      </c>
      <c r="X29">
        <v>244055.97</v>
      </c>
      <c r="AA29">
        <v>100000</v>
      </c>
    </row>
    <row r="30" spans="1:27" x14ac:dyDescent="0.25">
      <c r="A30" t="s">
        <v>2455</v>
      </c>
      <c r="B30">
        <v>1418460.97</v>
      </c>
      <c r="C30">
        <v>26807.759999999998</v>
      </c>
      <c r="D30">
        <v>11623.01</v>
      </c>
      <c r="E30">
        <v>1435022.76</v>
      </c>
      <c r="F30">
        <v>403044.08</v>
      </c>
      <c r="J30">
        <v>389.38</v>
      </c>
      <c r="L30">
        <v>2369737.25</v>
      </c>
      <c r="M30">
        <v>225942.27</v>
      </c>
      <c r="N30">
        <v>939589.2</v>
      </c>
      <c r="O30">
        <v>1611576.59</v>
      </c>
      <c r="P30">
        <v>2399.4299999999998</v>
      </c>
      <c r="Q30">
        <v>532479</v>
      </c>
      <c r="S30">
        <v>350800</v>
      </c>
      <c r="T30">
        <v>1033259</v>
      </c>
      <c r="U30">
        <v>3960</v>
      </c>
      <c r="W30">
        <v>1201723.22</v>
      </c>
      <c r="X30">
        <v>399012.32</v>
      </c>
      <c r="AA30">
        <v>100000</v>
      </c>
    </row>
    <row r="31" spans="1:27" x14ac:dyDescent="0.25">
      <c r="A31" t="s">
        <v>2456</v>
      </c>
      <c r="B31">
        <v>1191303.08</v>
      </c>
      <c r="C31">
        <v>81813.350000000006</v>
      </c>
      <c r="D31">
        <v>68037.87</v>
      </c>
      <c r="E31">
        <v>771077.03</v>
      </c>
      <c r="F31">
        <v>365547.9</v>
      </c>
      <c r="J31">
        <v>31.37</v>
      </c>
      <c r="L31">
        <v>1680346.95</v>
      </c>
      <c r="M31">
        <v>519805.36</v>
      </c>
      <c r="N31">
        <v>1624502.56</v>
      </c>
      <c r="O31">
        <v>1025790</v>
      </c>
      <c r="P31">
        <v>3112.66</v>
      </c>
      <c r="Q31">
        <v>3100158</v>
      </c>
      <c r="S31">
        <v>329400</v>
      </c>
      <c r="T31">
        <v>3810473</v>
      </c>
      <c r="U31">
        <v>1200</v>
      </c>
      <c r="V31">
        <v>452</v>
      </c>
      <c r="W31">
        <v>1642962.04</v>
      </c>
      <c r="X31">
        <v>150280.63</v>
      </c>
      <c r="AA31">
        <v>200000</v>
      </c>
    </row>
    <row r="32" spans="1:27" x14ac:dyDescent="0.25">
      <c r="A32" t="s">
        <v>2457</v>
      </c>
      <c r="B32">
        <v>484797.92</v>
      </c>
      <c r="C32">
        <v>105972.4</v>
      </c>
      <c r="D32">
        <v>33958.25</v>
      </c>
      <c r="E32">
        <v>1825209.22</v>
      </c>
      <c r="F32">
        <v>797156.41</v>
      </c>
      <c r="J32">
        <v>1176.6400000000001</v>
      </c>
      <c r="L32">
        <v>3352601.61</v>
      </c>
      <c r="M32">
        <v>164243.42000000001</v>
      </c>
      <c r="N32">
        <v>1194527.54</v>
      </c>
      <c r="O32">
        <v>283228</v>
      </c>
      <c r="P32">
        <v>2347.71</v>
      </c>
      <c r="Q32">
        <v>1668128</v>
      </c>
      <c r="S32">
        <v>194945</v>
      </c>
      <c r="T32">
        <v>2155348</v>
      </c>
      <c r="U32">
        <v>6300</v>
      </c>
      <c r="V32">
        <v>10814.9</v>
      </c>
      <c r="W32">
        <v>1092208.4099999999</v>
      </c>
      <c r="X32">
        <v>288550.90999999997</v>
      </c>
      <c r="AA32">
        <v>60881.5</v>
      </c>
    </row>
    <row r="33" spans="1:27" x14ac:dyDescent="0.25">
      <c r="A33" t="s">
        <v>2458</v>
      </c>
      <c r="B33">
        <v>486055.18</v>
      </c>
      <c r="C33">
        <v>42327.53</v>
      </c>
      <c r="D33">
        <v>54952.68</v>
      </c>
      <c r="E33">
        <v>413789.9</v>
      </c>
      <c r="F33">
        <v>351584.31</v>
      </c>
      <c r="J33">
        <v>2616.63</v>
      </c>
      <c r="L33">
        <v>-2809030.73</v>
      </c>
      <c r="M33">
        <v>3631737.05</v>
      </c>
      <c r="N33">
        <v>1193070.6499999999</v>
      </c>
      <c r="O33">
        <v>1223474.9099999999</v>
      </c>
      <c r="P33">
        <v>1092.74</v>
      </c>
      <c r="Q33">
        <v>2154355</v>
      </c>
      <c r="S33">
        <v>346000</v>
      </c>
      <c r="T33">
        <v>2521591</v>
      </c>
      <c r="U33">
        <v>5190</v>
      </c>
      <c r="V33">
        <v>5460</v>
      </c>
      <c r="W33">
        <v>1521020.92</v>
      </c>
      <c r="X33">
        <v>141344.73000000001</v>
      </c>
      <c r="AA33">
        <v>200000</v>
      </c>
    </row>
    <row r="34" spans="1:27" x14ac:dyDescent="0.25">
      <c r="A34" t="s">
        <v>2459</v>
      </c>
      <c r="B34">
        <v>934733.32</v>
      </c>
      <c r="C34">
        <v>218475.25</v>
      </c>
      <c r="D34">
        <v>37576.120000000003</v>
      </c>
      <c r="E34">
        <v>198412.98</v>
      </c>
      <c r="F34">
        <v>1363653.51</v>
      </c>
      <c r="J34">
        <v>2322.8200000000002</v>
      </c>
      <c r="L34">
        <v>1386950.18</v>
      </c>
      <c r="M34">
        <v>669957.9</v>
      </c>
      <c r="N34">
        <v>1757709</v>
      </c>
      <c r="O34">
        <v>1603622.51</v>
      </c>
      <c r="P34">
        <v>3017.43</v>
      </c>
      <c r="Q34">
        <v>608752.67000000004</v>
      </c>
      <c r="S34">
        <v>136420</v>
      </c>
      <c r="T34">
        <v>1163300.67</v>
      </c>
      <c r="U34">
        <v>76245</v>
      </c>
      <c r="V34">
        <v>15746</v>
      </c>
      <c r="W34">
        <v>1762954.09</v>
      </c>
      <c r="X34">
        <v>297655.57</v>
      </c>
      <c r="AA34">
        <v>100000</v>
      </c>
    </row>
    <row r="35" spans="1:27" x14ac:dyDescent="0.25">
      <c r="A35" t="s">
        <v>2460</v>
      </c>
      <c r="B35">
        <v>1858025.86</v>
      </c>
      <c r="C35">
        <v>94641</v>
      </c>
      <c r="D35">
        <v>23375.67</v>
      </c>
      <c r="E35">
        <v>423154.38</v>
      </c>
      <c r="F35">
        <v>334265.31</v>
      </c>
      <c r="J35">
        <v>1453.67</v>
      </c>
      <c r="L35">
        <v>-526275.07999999996</v>
      </c>
      <c r="M35">
        <v>2501284.2200000002</v>
      </c>
      <c r="N35">
        <v>1168294.6100000001</v>
      </c>
      <c r="O35">
        <v>1125974</v>
      </c>
      <c r="P35">
        <v>2181.5500000000002</v>
      </c>
      <c r="Q35">
        <v>1596049</v>
      </c>
      <c r="S35">
        <v>218916</v>
      </c>
      <c r="T35">
        <v>2186749</v>
      </c>
      <c r="U35">
        <v>2140</v>
      </c>
      <c r="V35">
        <v>96</v>
      </c>
      <c r="W35">
        <v>959463.77</v>
      </c>
      <c r="X35">
        <v>205966.98</v>
      </c>
    </row>
    <row r="36" spans="1:27" x14ac:dyDescent="0.25">
      <c r="A36" t="s">
        <v>2461</v>
      </c>
      <c r="B36">
        <v>570285.46</v>
      </c>
      <c r="C36">
        <v>81197.2</v>
      </c>
      <c r="D36">
        <v>6447.48</v>
      </c>
      <c r="E36">
        <v>1527577.14</v>
      </c>
      <c r="F36">
        <v>536068.57999999996</v>
      </c>
      <c r="J36">
        <v>7696.92</v>
      </c>
      <c r="L36">
        <v>628010.12</v>
      </c>
      <c r="M36">
        <v>1692932.58</v>
      </c>
      <c r="N36">
        <v>1056766.31</v>
      </c>
      <c r="O36">
        <v>1084500</v>
      </c>
      <c r="P36">
        <v>1442.3</v>
      </c>
      <c r="Q36">
        <v>1005233.5</v>
      </c>
      <c r="S36">
        <v>61600</v>
      </c>
      <c r="T36">
        <v>1457442.5</v>
      </c>
      <c r="U36">
        <v>1900</v>
      </c>
      <c r="W36">
        <v>1114388.44</v>
      </c>
      <c r="X36">
        <v>225524.93</v>
      </c>
      <c r="AA36">
        <v>17350</v>
      </c>
    </row>
    <row r="37" spans="1:27" x14ac:dyDescent="0.25">
      <c r="A37" t="s">
        <v>2462</v>
      </c>
      <c r="B37">
        <v>1283059.28</v>
      </c>
      <c r="C37">
        <v>38617.49</v>
      </c>
      <c r="D37">
        <v>32545.599999999999</v>
      </c>
      <c r="E37">
        <v>928290.5</v>
      </c>
      <c r="F37">
        <v>792813.33</v>
      </c>
      <c r="J37">
        <v>8156.53</v>
      </c>
      <c r="L37">
        <v>1325194.69</v>
      </c>
      <c r="M37">
        <v>1663595.16</v>
      </c>
      <c r="N37">
        <v>1285102.53</v>
      </c>
      <c r="O37">
        <v>763564</v>
      </c>
      <c r="P37">
        <v>2518.33</v>
      </c>
      <c r="Q37">
        <v>1700951</v>
      </c>
      <c r="S37">
        <v>123500</v>
      </c>
      <c r="T37">
        <v>1980631</v>
      </c>
      <c r="U37">
        <v>13040</v>
      </c>
      <c r="V37">
        <v>3000</v>
      </c>
      <c r="W37">
        <v>1035867.9</v>
      </c>
      <c r="X37">
        <v>304717.14</v>
      </c>
      <c r="AA37">
        <v>460000</v>
      </c>
    </row>
    <row r="38" spans="1:27" x14ac:dyDescent="0.25">
      <c r="A38" t="s">
        <v>2463</v>
      </c>
      <c r="B38">
        <v>1155705.3799999999</v>
      </c>
      <c r="C38">
        <v>56966.7</v>
      </c>
      <c r="D38">
        <v>14760.26</v>
      </c>
      <c r="E38">
        <v>495731.6</v>
      </c>
      <c r="F38">
        <v>602612.17000000004</v>
      </c>
      <c r="J38">
        <v>1914.9</v>
      </c>
      <c r="L38">
        <v>-1901897.71</v>
      </c>
      <c r="M38">
        <v>3267492.72</v>
      </c>
      <c r="N38">
        <v>1073021.68</v>
      </c>
      <c r="O38">
        <v>1349740</v>
      </c>
      <c r="P38">
        <v>947.52</v>
      </c>
      <c r="Q38">
        <v>2871831.5</v>
      </c>
      <c r="S38">
        <v>116600</v>
      </c>
      <c r="T38">
        <v>3205970.5</v>
      </c>
      <c r="U38">
        <v>320</v>
      </c>
      <c r="V38">
        <v>432</v>
      </c>
      <c r="W38">
        <v>1005787.24</v>
      </c>
      <c r="X38">
        <v>241364.76</v>
      </c>
    </row>
    <row r="39" spans="1:27" x14ac:dyDescent="0.25">
      <c r="A39" t="s">
        <v>2464</v>
      </c>
      <c r="B39">
        <v>582836.84</v>
      </c>
      <c r="C39">
        <v>297089.44</v>
      </c>
      <c r="D39">
        <v>30217.45</v>
      </c>
      <c r="E39">
        <v>493808.67</v>
      </c>
      <c r="F39">
        <v>252534.63</v>
      </c>
      <c r="G39">
        <v>61052.15</v>
      </c>
      <c r="H39">
        <v>8800</v>
      </c>
      <c r="J39">
        <v>38.99</v>
      </c>
      <c r="K39">
        <v>17688.88</v>
      </c>
      <c r="L39">
        <v>132865.29</v>
      </c>
      <c r="M39">
        <v>1814650.86</v>
      </c>
      <c r="N39">
        <v>1649135.17</v>
      </c>
      <c r="O39">
        <v>77026.5</v>
      </c>
      <c r="P39">
        <v>1764.2</v>
      </c>
      <c r="Q39">
        <v>1916308</v>
      </c>
      <c r="S39">
        <v>139000</v>
      </c>
      <c r="T39">
        <v>2474445</v>
      </c>
      <c r="U39">
        <v>45500</v>
      </c>
      <c r="W39">
        <v>1359890.73</v>
      </c>
      <c r="X39">
        <v>282007.28000000003</v>
      </c>
    </row>
    <row r="40" spans="1:27" x14ac:dyDescent="0.25">
      <c r="A40" t="s">
        <v>2465</v>
      </c>
      <c r="B40">
        <v>619345.38</v>
      </c>
      <c r="C40">
        <v>180811.3</v>
      </c>
      <c r="D40">
        <v>62579.06</v>
      </c>
      <c r="E40">
        <v>808573.32</v>
      </c>
      <c r="F40">
        <v>37312.660000000003</v>
      </c>
      <c r="G40">
        <v>25144.52</v>
      </c>
      <c r="H40">
        <v>73600</v>
      </c>
      <c r="J40">
        <v>63215.76</v>
      </c>
      <c r="L40">
        <v>-337657.4</v>
      </c>
      <c r="M40">
        <v>1914111.01</v>
      </c>
      <c r="N40">
        <v>1469608.43</v>
      </c>
      <c r="O40">
        <v>93385</v>
      </c>
      <c r="P40">
        <v>1104.1600000000001</v>
      </c>
      <c r="Q40">
        <v>2166511</v>
      </c>
      <c r="S40">
        <v>25987.1</v>
      </c>
      <c r="T40">
        <v>2737367.1</v>
      </c>
      <c r="U40">
        <v>4000</v>
      </c>
      <c r="V40">
        <v>2204</v>
      </c>
      <c r="W40">
        <v>947767.67</v>
      </c>
      <c r="X40">
        <v>95049.09</v>
      </c>
    </row>
    <row r="41" spans="1:27" x14ac:dyDescent="0.25">
      <c r="A41" t="s">
        <v>2466</v>
      </c>
      <c r="B41">
        <v>878775.5</v>
      </c>
      <c r="C41">
        <v>272448.23</v>
      </c>
      <c r="D41">
        <v>59417.25</v>
      </c>
      <c r="E41">
        <v>1647853.34</v>
      </c>
      <c r="F41">
        <v>143091.76</v>
      </c>
      <c r="G41">
        <v>29265.69</v>
      </c>
      <c r="H41">
        <v>10000</v>
      </c>
      <c r="J41">
        <v>1456.98</v>
      </c>
      <c r="K41">
        <v>10833.56</v>
      </c>
      <c r="L41">
        <v>2732734.9</v>
      </c>
      <c r="M41">
        <v>174893.33</v>
      </c>
      <c r="N41">
        <v>1473968.41</v>
      </c>
      <c r="O41">
        <v>425312.6</v>
      </c>
      <c r="P41">
        <v>2667.06</v>
      </c>
      <c r="Q41">
        <v>1283609</v>
      </c>
      <c r="T41">
        <v>1630887</v>
      </c>
      <c r="U41">
        <v>5900</v>
      </c>
      <c r="V41">
        <v>7688</v>
      </c>
      <c r="W41">
        <v>950149.2</v>
      </c>
      <c r="X41">
        <v>500531.25</v>
      </c>
      <c r="Y41">
        <v>48000</v>
      </c>
    </row>
    <row r="42" spans="1:27" x14ac:dyDescent="0.25">
      <c r="A42" t="s">
        <v>2467</v>
      </c>
      <c r="B42">
        <v>1358541.64</v>
      </c>
      <c r="C42">
        <v>471645.39</v>
      </c>
      <c r="D42">
        <v>69616</v>
      </c>
      <c r="E42">
        <v>953789.86</v>
      </c>
      <c r="F42">
        <v>147715.99</v>
      </c>
      <c r="G42">
        <v>91720.09</v>
      </c>
      <c r="H42">
        <v>8800</v>
      </c>
      <c r="J42">
        <v>3619.35</v>
      </c>
      <c r="K42">
        <v>367231.63</v>
      </c>
      <c r="L42">
        <v>285290.7</v>
      </c>
      <c r="M42">
        <v>1897157.59</v>
      </c>
      <c r="N42">
        <v>2370193.35</v>
      </c>
      <c r="O42">
        <v>241300.1</v>
      </c>
      <c r="P42">
        <v>2640.48</v>
      </c>
      <c r="Q42">
        <v>2047509.54</v>
      </c>
      <c r="S42">
        <v>17250</v>
      </c>
      <c r="T42">
        <v>2640335.54</v>
      </c>
      <c r="W42">
        <v>1457106.97</v>
      </c>
      <c r="X42">
        <v>233961.44</v>
      </c>
    </row>
    <row r="43" spans="1:27" x14ac:dyDescent="0.25">
      <c r="A43" t="s">
        <v>2468</v>
      </c>
      <c r="B43">
        <v>1107455.51</v>
      </c>
      <c r="C43">
        <v>244227.19</v>
      </c>
      <c r="D43">
        <v>30074.34</v>
      </c>
      <c r="E43">
        <v>1299969.3600000001</v>
      </c>
      <c r="F43">
        <v>440533.04</v>
      </c>
      <c r="G43">
        <v>33866.04</v>
      </c>
      <c r="H43">
        <v>99400</v>
      </c>
      <c r="J43">
        <v>200.2</v>
      </c>
      <c r="L43">
        <v>1546957.41</v>
      </c>
      <c r="M43">
        <v>1769380.27</v>
      </c>
      <c r="N43">
        <v>1640168.8</v>
      </c>
      <c r="O43">
        <v>199960</v>
      </c>
      <c r="P43">
        <v>2771.26</v>
      </c>
      <c r="Q43">
        <v>2304065.2999999998</v>
      </c>
      <c r="S43">
        <v>25500</v>
      </c>
      <c r="T43">
        <v>2941305.3</v>
      </c>
      <c r="W43">
        <v>1304395.6599999999</v>
      </c>
      <c r="X43">
        <v>175308.88</v>
      </c>
      <c r="Y43">
        <v>79000</v>
      </c>
    </row>
    <row r="44" spans="1:27" x14ac:dyDescent="0.25">
      <c r="A44" t="s">
        <v>2469</v>
      </c>
      <c r="B44">
        <v>1234078.43</v>
      </c>
      <c r="C44">
        <v>131570.19</v>
      </c>
      <c r="D44">
        <v>9902.8799999999992</v>
      </c>
      <c r="E44">
        <v>673591.9</v>
      </c>
      <c r="F44">
        <v>164070.17000000001</v>
      </c>
      <c r="G44">
        <v>29573.53</v>
      </c>
      <c r="H44">
        <v>8800</v>
      </c>
      <c r="J44">
        <v>234.44</v>
      </c>
      <c r="L44">
        <v>-1284887.52</v>
      </c>
      <c r="M44">
        <v>2854151.72</v>
      </c>
      <c r="N44">
        <v>1096452</v>
      </c>
      <c r="O44">
        <v>1127102</v>
      </c>
      <c r="P44">
        <v>1201.28</v>
      </c>
      <c r="Q44">
        <v>1450262.45</v>
      </c>
      <c r="S44">
        <v>17000</v>
      </c>
      <c r="T44">
        <v>1799173.45</v>
      </c>
      <c r="W44">
        <v>1041558.08</v>
      </c>
      <c r="X44">
        <v>245944.8</v>
      </c>
    </row>
    <row r="45" spans="1:27" x14ac:dyDescent="0.25">
      <c r="A45" t="s">
        <v>2470</v>
      </c>
      <c r="B45">
        <v>571656.28</v>
      </c>
      <c r="C45">
        <v>117971.38</v>
      </c>
      <c r="D45">
        <v>25262.34</v>
      </c>
      <c r="E45">
        <v>341096.98</v>
      </c>
      <c r="F45">
        <v>222970.7</v>
      </c>
      <c r="G45">
        <v>29552.75</v>
      </c>
      <c r="H45">
        <v>9600</v>
      </c>
      <c r="J45">
        <v>0</v>
      </c>
      <c r="L45">
        <v>-827838</v>
      </c>
      <c r="M45">
        <v>1832494.5</v>
      </c>
      <c r="N45">
        <v>1700096.62</v>
      </c>
      <c r="O45">
        <v>89582</v>
      </c>
      <c r="P45">
        <v>752.07</v>
      </c>
      <c r="Q45">
        <v>1330347.23</v>
      </c>
      <c r="S45">
        <v>36000</v>
      </c>
      <c r="T45">
        <v>1647533.23</v>
      </c>
      <c r="V45">
        <v>3640</v>
      </c>
      <c r="W45">
        <v>1173232.68</v>
      </c>
      <c r="X45">
        <v>97223.58</v>
      </c>
    </row>
    <row r="46" spans="1:27" x14ac:dyDescent="0.25">
      <c r="A46" t="s">
        <v>2471</v>
      </c>
      <c r="B46">
        <v>631847.79</v>
      </c>
      <c r="C46">
        <v>107922.11</v>
      </c>
      <c r="D46">
        <v>9187.2199999999993</v>
      </c>
      <c r="E46">
        <v>273423.68</v>
      </c>
      <c r="F46">
        <v>466455.32</v>
      </c>
      <c r="G46">
        <v>856.6</v>
      </c>
      <c r="H46">
        <v>14260.58</v>
      </c>
      <c r="J46">
        <v>850.48</v>
      </c>
      <c r="L46">
        <v>-32569.66</v>
      </c>
      <c r="M46">
        <v>1474437.8</v>
      </c>
      <c r="N46">
        <v>1419391.5</v>
      </c>
      <c r="O46">
        <v>171130</v>
      </c>
      <c r="P46">
        <v>1465.52</v>
      </c>
      <c r="Q46">
        <v>1605344</v>
      </c>
      <c r="S46">
        <v>127800</v>
      </c>
      <c r="T46">
        <v>2091920</v>
      </c>
      <c r="U46">
        <v>160</v>
      </c>
      <c r="V46">
        <v>592</v>
      </c>
      <c r="W46">
        <v>1016586.6</v>
      </c>
      <c r="X46">
        <v>184872.1</v>
      </c>
    </row>
    <row r="47" spans="1:27" x14ac:dyDescent="0.25">
      <c r="A47" t="s">
        <v>2472</v>
      </c>
      <c r="B47">
        <v>832345.18</v>
      </c>
      <c r="C47">
        <v>225397.76000000001</v>
      </c>
      <c r="D47">
        <v>23329.25</v>
      </c>
      <c r="E47">
        <v>860588.06</v>
      </c>
      <c r="F47">
        <v>246681.33</v>
      </c>
      <c r="G47">
        <v>183064.14</v>
      </c>
      <c r="H47">
        <v>12650</v>
      </c>
      <c r="J47">
        <v>2883.07</v>
      </c>
      <c r="L47">
        <v>-274516.64</v>
      </c>
      <c r="M47">
        <v>2225815.7200000002</v>
      </c>
      <c r="N47">
        <v>2115399.91</v>
      </c>
      <c r="O47">
        <v>118400</v>
      </c>
      <c r="P47">
        <v>1350.48</v>
      </c>
      <c r="Q47">
        <v>2212183</v>
      </c>
      <c r="S47">
        <v>11000</v>
      </c>
      <c r="T47">
        <v>2975532</v>
      </c>
      <c r="W47">
        <v>1242481.48</v>
      </c>
      <c r="X47">
        <v>201874.62</v>
      </c>
    </row>
    <row r="48" spans="1:27" x14ac:dyDescent="0.25">
      <c r="A48" t="s">
        <v>2473</v>
      </c>
      <c r="B48">
        <v>343228.33</v>
      </c>
      <c r="C48">
        <v>59439.54</v>
      </c>
      <c r="D48">
        <v>49986.83</v>
      </c>
      <c r="E48">
        <v>861853.27</v>
      </c>
      <c r="F48">
        <v>82244.84</v>
      </c>
      <c r="G48">
        <v>50344.639999999999</v>
      </c>
      <c r="H48">
        <v>8800</v>
      </c>
      <c r="J48">
        <v>75</v>
      </c>
      <c r="L48">
        <v>1218009.6399999999</v>
      </c>
      <c r="M48">
        <v>216270.07999999999</v>
      </c>
      <c r="N48">
        <v>1038635.72</v>
      </c>
      <c r="O48">
        <v>26000</v>
      </c>
      <c r="P48">
        <v>2452.06</v>
      </c>
      <c r="Q48">
        <v>858945.5</v>
      </c>
      <c r="S48">
        <v>10500</v>
      </c>
      <c r="T48">
        <v>1298251.5</v>
      </c>
      <c r="W48">
        <v>588406.15</v>
      </c>
      <c r="X48">
        <v>146622.18</v>
      </c>
    </row>
    <row r="49" spans="1:27" x14ac:dyDescent="0.25">
      <c r="A49" t="s">
        <v>2474</v>
      </c>
      <c r="B49">
        <v>1007492.47</v>
      </c>
      <c r="C49">
        <v>557296.11</v>
      </c>
      <c r="D49">
        <v>88844</v>
      </c>
      <c r="E49">
        <v>837917.58</v>
      </c>
      <c r="F49">
        <v>114554.33</v>
      </c>
      <c r="G49">
        <v>23604</v>
      </c>
      <c r="H49">
        <v>10900</v>
      </c>
      <c r="J49">
        <v>4863.13</v>
      </c>
      <c r="K49">
        <v>247922.95</v>
      </c>
      <c r="L49">
        <v>-174245.47</v>
      </c>
      <c r="M49">
        <v>2200312.12</v>
      </c>
      <c r="N49">
        <v>2794194.83</v>
      </c>
      <c r="O49">
        <v>204000</v>
      </c>
      <c r="P49">
        <v>2020.16</v>
      </c>
      <c r="Q49">
        <v>1960002.22</v>
      </c>
      <c r="S49">
        <v>17500</v>
      </c>
      <c r="T49">
        <v>2909335.22</v>
      </c>
      <c r="U49">
        <v>6800</v>
      </c>
      <c r="W49">
        <v>1570517.68</v>
      </c>
      <c r="X49">
        <v>198316.55</v>
      </c>
    </row>
    <row r="50" spans="1:27" x14ac:dyDescent="0.25">
      <c r="A50" t="s">
        <v>2475</v>
      </c>
      <c r="B50">
        <v>477082.14</v>
      </c>
      <c r="C50">
        <v>534169.63</v>
      </c>
      <c r="D50">
        <v>30206.04</v>
      </c>
      <c r="E50">
        <v>506910.96</v>
      </c>
      <c r="F50">
        <v>78609.279999999999</v>
      </c>
      <c r="G50">
        <v>40443.279999999999</v>
      </c>
      <c r="H50">
        <v>73000</v>
      </c>
      <c r="J50">
        <v>3523.86</v>
      </c>
      <c r="L50">
        <v>-1499704.23</v>
      </c>
      <c r="M50">
        <v>2882325.41</v>
      </c>
      <c r="N50">
        <v>1585713.71</v>
      </c>
      <c r="P50">
        <v>1175.3399999999999</v>
      </c>
      <c r="Q50">
        <v>1749909.01</v>
      </c>
      <c r="S50">
        <v>49000</v>
      </c>
      <c r="T50">
        <v>2160128.0099999998</v>
      </c>
      <c r="V50">
        <v>4800</v>
      </c>
      <c r="W50">
        <v>1017814.72</v>
      </c>
      <c r="X50">
        <v>75665.600000000006</v>
      </c>
    </row>
    <row r="51" spans="1:27" x14ac:dyDescent="0.25">
      <c r="A51" t="s">
        <v>2476</v>
      </c>
      <c r="B51">
        <v>656475.78</v>
      </c>
      <c r="C51">
        <v>377444.12</v>
      </c>
      <c r="D51">
        <v>36374.42</v>
      </c>
      <c r="E51">
        <v>570123.56999999995</v>
      </c>
      <c r="F51">
        <v>36001.99</v>
      </c>
      <c r="G51">
        <v>26774.57</v>
      </c>
      <c r="H51">
        <v>91927.53</v>
      </c>
      <c r="J51">
        <v>1397.72</v>
      </c>
      <c r="K51">
        <v>29925.119999999999</v>
      </c>
      <c r="L51">
        <v>-601131.85</v>
      </c>
      <c r="M51">
        <v>1671717.03</v>
      </c>
      <c r="N51">
        <v>1496863.49</v>
      </c>
      <c r="O51">
        <v>174359.08</v>
      </c>
      <c r="P51">
        <v>792.2</v>
      </c>
      <c r="Q51">
        <v>1126223</v>
      </c>
      <c r="S51">
        <v>15500</v>
      </c>
      <c r="T51">
        <v>1372621</v>
      </c>
      <c r="U51">
        <v>2900</v>
      </c>
      <c r="W51">
        <v>912681.92</v>
      </c>
      <c r="X51">
        <v>69725.09</v>
      </c>
    </row>
    <row r="52" spans="1:27" x14ac:dyDescent="0.25">
      <c r="A52" t="s">
        <v>2477</v>
      </c>
      <c r="B52">
        <v>726919.91</v>
      </c>
      <c r="C52">
        <v>461071.69</v>
      </c>
      <c r="D52">
        <v>40218.78</v>
      </c>
      <c r="E52">
        <v>604471.18000000005</v>
      </c>
      <c r="F52">
        <v>342513</v>
      </c>
      <c r="G52">
        <v>53430.49</v>
      </c>
      <c r="H52">
        <v>100000</v>
      </c>
      <c r="J52">
        <v>133.03</v>
      </c>
      <c r="L52">
        <v>1456217.09</v>
      </c>
      <c r="M52">
        <v>579857.57999999996</v>
      </c>
      <c r="N52">
        <v>1890832.31</v>
      </c>
      <c r="O52">
        <v>138100</v>
      </c>
      <c r="P52">
        <v>1501.25</v>
      </c>
      <c r="Q52">
        <v>1156246.8500000001</v>
      </c>
      <c r="S52">
        <v>7000</v>
      </c>
      <c r="T52">
        <v>1522687.85</v>
      </c>
      <c r="W52">
        <v>1471584.81</v>
      </c>
      <c r="X52">
        <v>213851.38</v>
      </c>
    </row>
    <row r="53" spans="1:27" x14ac:dyDescent="0.25">
      <c r="A53" t="s">
        <v>2478</v>
      </c>
      <c r="B53">
        <v>379558.59</v>
      </c>
      <c r="C53">
        <v>298478.71999999997</v>
      </c>
      <c r="D53">
        <v>17992.900000000001</v>
      </c>
      <c r="E53">
        <v>1049979.55</v>
      </c>
      <c r="F53">
        <v>70902.2</v>
      </c>
      <c r="G53">
        <v>45644.89</v>
      </c>
      <c r="H53">
        <v>8800</v>
      </c>
      <c r="J53">
        <v>1695</v>
      </c>
      <c r="L53">
        <v>1239871.8799999999</v>
      </c>
      <c r="M53">
        <v>446722.69</v>
      </c>
      <c r="N53">
        <v>1135285.93</v>
      </c>
      <c r="O53">
        <v>25650</v>
      </c>
      <c r="P53">
        <v>1279.1300000000001</v>
      </c>
      <c r="Q53">
        <v>989297.5</v>
      </c>
      <c r="T53">
        <v>1298437.5</v>
      </c>
      <c r="W53">
        <v>635996.31000000006</v>
      </c>
      <c r="X53">
        <v>142901.25</v>
      </c>
    </row>
    <row r="54" spans="1:27" x14ac:dyDescent="0.25">
      <c r="A54" t="s">
        <v>2479</v>
      </c>
      <c r="B54">
        <v>782021.05</v>
      </c>
      <c r="C54">
        <v>0</v>
      </c>
      <c r="D54">
        <v>68714.61</v>
      </c>
      <c r="E54">
        <v>4</v>
      </c>
      <c r="F54">
        <v>224075.45</v>
      </c>
      <c r="G54">
        <v>0</v>
      </c>
      <c r="H54">
        <v>34776.15</v>
      </c>
      <c r="J54">
        <v>155.13999999999999</v>
      </c>
      <c r="L54">
        <v>-498886.46</v>
      </c>
      <c r="M54">
        <v>1557377.06</v>
      </c>
      <c r="N54">
        <v>642516.03</v>
      </c>
      <c r="O54">
        <v>875950</v>
      </c>
      <c r="P54">
        <v>1619.05</v>
      </c>
      <c r="Q54">
        <v>912984.4</v>
      </c>
      <c r="S54">
        <v>229300</v>
      </c>
      <c r="T54">
        <v>1387294.4</v>
      </c>
      <c r="U54">
        <v>880</v>
      </c>
      <c r="V54">
        <v>4560</v>
      </c>
      <c r="W54">
        <v>783635.13</v>
      </c>
      <c r="X54">
        <v>504606.73</v>
      </c>
    </row>
    <row r="55" spans="1:27" x14ac:dyDescent="0.25">
      <c r="A55" t="s">
        <v>2480</v>
      </c>
      <c r="B55">
        <v>273061.84999999998</v>
      </c>
      <c r="C55">
        <v>10950</v>
      </c>
      <c r="D55">
        <v>60627.17</v>
      </c>
      <c r="E55">
        <v>732266</v>
      </c>
      <c r="F55">
        <v>178362.81</v>
      </c>
      <c r="H55">
        <v>8682.6299999999992</v>
      </c>
      <c r="J55">
        <v>44.28</v>
      </c>
      <c r="L55">
        <v>522892.76</v>
      </c>
      <c r="M55">
        <v>1296912.72</v>
      </c>
      <c r="N55">
        <v>792981.7</v>
      </c>
      <c r="O55">
        <v>213465</v>
      </c>
      <c r="P55">
        <v>787.72</v>
      </c>
      <c r="Q55">
        <v>1457193.5</v>
      </c>
      <c r="T55">
        <v>1779382.5</v>
      </c>
      <c r="V55">
        <v>8059.56</v>
      </c>
      <c r="W55">
        <v>606522.09</v>
      </c>
      <c r="X55">
        <v>643728.32999999996</v>
      </c>
    </row>
    <row r="56" spans="1:27" x14ac:dyDescent="0.25">
      <c r="A56" t="s">
        <v>2481</v>
      </c>
      <c r="B56">
        <v>1483692.66</v>
      </c>
      <c r="C56">
        <v>11700</v>
      </c>
      <c r="D56">
        <v>61575.5</v>
      </c>
      <c r="E56">
        <v>291541.86</v>
      </c>
      <c r="F56">
        <v>264188.42</v>
      </c>
      <c r="G56">
        <v>1700</v>
      </c>
      <c r="H56">
        <v>35751.360000000001</v>
      </c>
      <c r="J56">
        <v>1916.48</v>
      </c>
      <c r="L56">
        <v>-271754.21999999997</v>
      </c>
      <c r="M56">
        <v>1593000.06</v>
      </c>
      <c r="N56">
        <v>1193200.55</v>
      </c>
      <c r="O56">
        <v>878950</v>
      </c>
      <c r="P56">
        <v>1131.4100000000001</v>
      </c>
      <c r="Q56">
        <v>1066135</v>
      </c>
      <c r="S56">
        <v>506700</v>
      </c>
      <c r="T56">
        <v>1699087</v>
      </c>
      <c r="U56">
        <v>8320</v>
      </c>
      <c r="V56">
        <v>2602</v>
      </c>
      <c r="W56">
        <v>545260.06999999995</v>
      </c>
      <c r="X56">
        <v>598263.13</v>
      </c>
      <c r="AA56">
        <v>40500</v>
      </c>
    </row>
    <row r="57" spans="1:27" x14ac:dyDescent="0.25">
      <c r="A57" t="s">
        <v>2482</v>
      </c>
      <c r="B57">
        <v>1195442.53</v>
      </c>
      <c r="C57">
        <v>0</v>
      </c>
      <c r="D57">
        <v>20213.87</v>
      </c>
      <c r="E57">
        <v>2</v>
      </c>
      <c r="F57">
        <v>421072.91</v>
      </c>
      <c r="G57">
        <v>36300</v>
      </c>
      <c r="H57">
        <v>22450.57</v>
      </c>
      <c r="J57">
        <v>0</v>
      </c>
      <c r="L57">
        <v>303245.02</v>
      </c>
      <c r="M57">
        <v>1262256.71</v>
      </c>
      <c r="N57">
        <v>1013579.52</v>
      </c>
      <c r="O57">
        <v>679552</v>
      </c>
      <c r="P57">
        <v>1964.57</v>
      </c>
      <c r="Q57">
        <v>2165279.16</v>
      </c>
      <c r="S57">
        <v>13736</v>
      </c>
      <c r="T57">
        <v>2553933.16</v>
      </c>
      <c r="U57">
        <v>800</v>
      </c>
      <c r="V57">
        <v>6800</v>
      </c>
      <c r="W57">
        <v>695063.28</v>
      </c>
      <c r="X57">
        <v>605035.80000000005</v>
      </c>
    </row>
    <row r="58" spans="1:27" x14ac:dyDescent="0.25">
      <c r="A58" t="s">
        <v>2483</v>
      </c>
      <c r="B58">
        <v>313149.25</v>
      </c>
      <c r="C58">
        <v>0</v>
      </c>
      <c r="D58">
        <v>17503.509999999998</v>
      </c>
      <c r="E58">
        <v>3</v>
      </c>
      <c r="F58">
        <v>581444.56000000006</v>
      </c>
      <c r="G58">
        <v>1660</v>
      </c>
      <c r="H58">
        <v>23804.2</v>
      </c>
      <c r="J58">
        <v>23.36</v>
      </c>
      <c r="L58">
        <v>-797787.72</v>
      </c>
      <c r="M58">
        <v>2075132.5</v>
      </c>
      <c r="N58">
        <v>472931.41</v>
      </c>
      <c r="O58">
        <v>252927</v>
      </c>
      <c r="P58">
        <v>492.41</v>
      </c>
      <c r="Q58">
        <v>1116897.6000000001</v>
      </c>
      <c r="S58">
        <v>7644</v>
      </c>
      <c r="T58">
        <v>1324547.6000000001</v>
      </c>
      <c r="U58">
        <v>2960</v>
      </c>
      <c r="V58">
        <v>10150</v>
      </c>
      <c r="W58">
        <v>303588.7</v>
      </c>
      <c r="X58">
        <v>600378.14</v>
      </c>
    </row>
    <row r="59" spans="1:27" x14ac:dyDescent="0.25">
      <c r="A59" t="s">
        <v>2484</v>
      </c>
      <c r="B59">
        <v>790292.94</v>
      </c>
      <c r="C59">
        <v>0</v>
      </c>
      <c r="D59">
        <v>42841.06</v>
      </c>
      <c r="E59">
        <v>3</v>
      </c>
      <c r="F59">
        <v>222267.8</v>
      </c>
      <c r="G59">
        <v>2890</v>
      </c>
      <c r="H59">
        <v>40457.99</v>
      </c>
      <c r="J59">
        <v>658.59</v>
      </c>
      <c r="L59">
        <v>-2438830.0099999998</v>
      </c>
      <c r="M59">
        <v>3409443.43</v>
      </c>
      <c r="N59">
        <v>661624.81000000006</v>
      </c>
      <c r="O59">
        <v>282120</v>
      </c>
      <c r="P59">
        <v>1507.86</v>
      </c>
      <c r="Q59">
        <v>289772.01</v>
      </c>
      <c r="S59">
        <v>407497.6</v>
      </c>
      <c r="T59">
        <v>654255.01</v>
      </c>
      <c r="U59">
        <v>11480</v>
      </c>
      <c r="V59">
        <v>5204</v>
      </c>
      <c r="W59">
        <v>450367.88</v>
      </c>
      <c r="X59">
        <v>480430.59</v>
      </c>
    </row>
    <row r="60" spans="1:27" x14ac:dyDescent="0.25">
      <c r="A60" t="s">
        <v>2485</v>
      </c>
      <c r="B60">
        <v>1548837.52</v>
      </c>
      <c r="C60">
        <v>0</v>
      </c>
      <c r="D60">
        <v>50150.7</v>
      </c>
      <c r="E60">
        <v>1189110.03</v>
      </c>
      <c r="F60">
        <v>442254.09</v>
      </c>
      <c r="H60">
        <v>0</v>
      </c>
      <c r="J60">
        <v>1690.23</v>
      </c>
      <c r="L60">
        <v>2378510.25</v>
      </c>
      <c r="M60">
        <v>280935.62</v>
      </c>
      <c r="N60">
        <v>1134610.19</v>
      </c>
      <c r="O60">
        <v>1334272</v>
      </c>
      <c r="P60">
        <v>3364.44</v>
      </c>
      <c r="Q60">
        <v>910028</v>
      </c>
      <c r="T60">
        <v>1228263</v>
      </c>
      <c r="U60">
        <v>24602</v>
      </c>
      <c r="W60">
        <v>1359577.14</v>
      </c>
      <c r="X60">
        <v>200616.25</v>
      </c>
    </row>
    <row r="61" spans="1:27" x14ac:dyDescent="0.25">
      <c r="A61" t="s">
        <v>2486</v>
      </c>
      <c r="B61">
        <v>548613.05000000005</v>
      </c>
      <c r="C61">
        <v>0</v>
      </c>
      <c r="D61">
        <v>66064.539999999994</v>
      </c>
      <c r="E61">
        <v>519974.07</v>
      </c>
      <c r="F61">
        <v>405288.67</v>
      </c>
      <c r="H61">
        <v>56060</v>
      </c>
      <c r="J61">
        <v>2441.4</v>
      </c>
      <c r="L61">
        <v>1333351.4099999999</v>
      </c>
      <c r="M61">
        <v>179132.84</v>
      </c>
      <c r="N61">
        <v>1596113.9199999999</v>
      </c>
      <c r="O61">
        <v>1494866</v>
      </c>
      <c r="P61">
        <v>2098.46</v>
      </c>
      <c r="Q61">
        <v>2681563.5</v>
      </c>
      <c r="T61">
        <v>3337350.5</v>
      </c>
      <c r="U61">
        <v>31516</v>
      </c>
      <c r="W61">
        <v>2089493.61</v>
      </c>
      <c r="X61">
        <v>187327.09</v>
      </c>
      <c r="AA61">
        <v>160000</v>
      </c>
    </row>
    <row r="62" spans="1:27" x14ac:dyDescent="0.25">
      <c r="A62" t="s">
        <v>2487</v>
      </c>
      <c r="B62">
        <v>493682.27</v>
      </c>
      <c r="C62">
        <v>3000</v>
      </c>
      <c r="D62">
        <v>90524.71</v>
      </c>
      <c r="E62">
        <v>9</v>
      </c>
      <c r="F62">
        <v>245864.31</v>
      </c>
      <c r="H62">
        <v>5000</v>
      </c>
      <c r="J62">
        <v>0</v>
      </c>
      <c r="L62">
        <v>-2463388.34</v>
      </c>
      <c r="M62">
        <v>2768470.84</v>
      </c>
      <c r="N62">
        <v>1140113</v>
      </c>
      <c r="O62">
        <v>649868</v>
      </c>
      <c r="P62">
        <v>350.93</v>
      </c>
      <c r="Q62">
        <v>1028855.9</v>
      </c>
      <c r="R62">
        <v>100000</v>
      </c>
      <c r="T62">
        <v>1616317.9</v>
      </c>
      <c r="U62">
        <v>10458</v>
      </c>
      <c r="W62">
        <v>599262.26</v>
      </c>
      <c r="X62">
        <v>70151.88</v>
      </c>
      <c r="AA62">
        <v>100000</v>
      </c>
    </row>
    <row r="63" spans="1:27" x14ac:dyDescent="0.25">
      <c r="A63" t="s">
        <v>2488</v>
      </c>
      <c r="B63">
        <v>895392.93</v>
      </c>
      <c r="C63">
        <v>0</v>
      </c>
      <c r="D63">
        <v>140465.37</v>
      </c>
      <c r="E63">
        <v>129340.25</v>
      </c>
      <c r="F63">
        <v>400647.12</v>
      </c>
      <c r="H63">
        <v>18092.89</v>
      </c>
      <c r="J63">
        <v>2989.56</v>
      </c>
      <c r="L63">
        <v>-1357387.11</v>
      </c>
      <c r="M63">
        <v>2027508.56</v>
      </c>
      <c r="N63">
        <v>1225849.07</v>
      </c>
      <c r="O63">
        <v>2123322</v>
      </c>
      <c r="P63">
        <v>2258.9299999999998</v>
      </c>
      <c r="Q63">
        <v>724713.36</v>
      </c>
      <c r="T63">
        <v>1410045.36</v>
      </c>
      <c r="U63">
        <v>46835.34</v>
      </c>
      <c r="W63">
        <v>1604079.48</v>
      </c>
      <c r="X63">
        <v>140541.41</v>
      </c>
    </row>
    <row r="64" spans="1:27" x14ac:dyDescent="0.25">
      <c r="A64" t="s">
        <v>2489</v>
      </c>
      <c r="B64">
        <v>1301049.68</v>
      </c>
      <c r="C64">
        <v>15000</v>
      </c>
      <c r="D64">
        <v>69347.399999999994</v>
      </c>
      <c r="E64">
        <v>1247171.75</v>
      </c>
      <c r="F64">
        <v>286269.90000000002</v>
      </c>
      <c r="H64">
        <v>10170</v>
      </c>
      <c r="J64">
        <v>566.6</v>
      </c>
      <c r="L64">
        <v>2547825</v>
      </c>
      <c r="M64">
        <v>179132.84</v>
      </c>
      <c r="N64">
        <v>1222764.46</v>
      </c>
      <c r="O64">
        <v>1150992</v>
      </c>
      <c r="P64">
        <v>2945.87</v>
      </c>
      <c r="Q64">
        <v>246435</v>
      </c>
      <c r="S64">
        <v>100000</v>
      </c>
      <c r="T64">
        <v>879244</v>
      </c>
      <c r="U64">
        <v>52638</v>
      </c>
      <c r="W64">
        <v>1298145.47</v>
      </c>
      <c r="X64">
        <v>211965.57</v>
      </c>
      <c r="AA64">
        <v>100000</v>
      </c>
    </row>
    <row r="65" spans="1:27" x14ac:dyDescent="0.25">
      <c r="A65" t="s">
        <v>2490</v>
      </c>
      <c r="B65">
        <v>676852.11</v>
      </c>
      <c r="C65">
        <v>67784.850000000006</v>
      </c>
      <c r="D65">
        <v>3342.9</v>
      </c>
      <c r="E65">
        <v>862044.1</v>
      </c>
      <c r="F65">
        <v>300000.67</v>
      </c>
      <c r="G65">
        <v>0</v>
      </c>
      <c r="H65">
        <v>43000</v>
      </c>
      <c r="I65">
        <v>61337.11</v>
      </c>
      <c r="J65">
        <v>3999.61</v>
      </c>
      <c r="L65">
        <v>-643246.84</v>
      </c>
      <c r="M65">
        <v>2752937.45</v>
      </c>
      <c r="N65">
        <v>792965.03</v>
      </c>
      <c r="O65">
        <v>918931</v>
      </c>
      <c r="P65">
        <v>4316.59</v>
      </c>
      <c r="Q65">
        <v>2115204</v>
      </c>
      <c r="S65">
        <v>47600</v>
      </c>
      <c r="T65">
        <v>2577855</v>
      </c>
      <c r="U65">
        <v>4250</v>
      </c>
      <c r="V65">
        <v>21458</v>
      </c>
      <c r="W65">
        <v>1238266.5</v>
      </c>
      <c r="X65">
        <v>295189.82</v>
      </c>
      <c r="AA65">
        <v>50000</v>
      </c>
    </row>
    <row r="66" spans="1:27" x14ac:dyDescent="0.25">
      <c r="A66" t="s">
        <v>2491</v>
      </c>
      <c r="B66">
        <v>786172.25</v>
      </c>
      <c r="C66">
        <v>91150</v>
      </c>
      <c r="D66">
        <v>103207.89</v>
      </c>
      <c r="E66">
        <v>315034.86</v>
      </c>
      <c r="F66">
        <v>320454.65999999997</v>
      </c>
      <c r="G66">
        <v>0</v>
      </c>
      <c r="H66">
        <v>0</v>
      </c>
      <c r="I66">
        <v>144791.51</v>
      </c>
      <c r="J66">
        <v>4978.82</v>
      </c>
      <c r="L66">
        <v>-1730429.52</v>
      </c>
      <c r="M66">
        <v>3437556.74</v>
      </c>
      <c r="N66">
        <v>746281.31</v>
      </c>
      <c r="O66">
        <v>530151.5</v>
      </c>
      <c r="P66">
        <v>1841.13</v>
      </c>
      <c r="Q66">
        <v>1345077.8</v>
      </c>
      <c r="S66">
        <v>47200</v>
      </c>
      <c r="T66">
        <v>1724121.8</v>
      </c>
      <c r="U66">
        <v>3840</v>
      </c>
      <c r="V66">
        <v>13244</v>
      </c>
      <c r="W66">
        <v>935961.33</v>
      </c>
      <c r="X66">
        <v>184262.5</v>
      </c>
      <c r="AA66">
        <v>50000</v>
      </c>
    </row>
    <row r="67" spans="1:27" x14ac:dyDescent="0.25">
      <c r="A67" t="s">
        <v>2492</v>
      </c>
      <c r="B67">
        <v>484989.38</v>
      </c>
      <c r="C67">
        <v>66000</v>
      </c>
      <c r="D67">
        <v>117882.13</v>
      </c>
      <c r="E67">
        <v>1022075.1</v>
      </c>
      <c r="F67">
        <v>235159.92</v>
      </c>
      <c r="G67">
        <v>0</v>
      </c>
      <c r="H67">
        <v>0</v>
      </c>
      <c r="I67">
        <v>76325</v>
      </c>
      <c r="J67">
        <v>9019.85</v>
      </c>
      <c r="L67">
        <v>1763863.78</v>
      </c>
      <c r="M67">
        <v>785641.8</v>
      </c>
      <c r="N67">
        <v>754472.75</v>
      </c>
      <c r="O67">
        <v>212150</v>
      </c>
      <c r="P67">
        <v>1895</v>
      </c>
      <c r="Q67">
        <v>2285664</v>
      </c>
      <c r="S67">
        <v>21678.55</v>
      </c>
      <c r="T67">
        <v>2695422.55</v>
      </c>
      <c r="U67">
        <v>6880</v>
      </c>
      <c r="V67">
        <v>16716</v>
      </c>
      <c r="W67">
        <v>1002783.56</v>
      </c>
      <c r="X67">
        <v>212802.09</v>
      </c>
      <c r="AA67">
        <v>50000</v>
      </c>
    </row>
    <row r="68" spans="1:27" x14ac:dyDescent="0.25">
      <c r="A68" t="s">
        <v>2493</v>
      </c>
      <c r="B68">
        <v>917780.29</v>
      </c>
      <c r="C68">
        <v>0</v>
      </c>
      <c r="D68">
        <v>158330.09</v>
      </c>
      <c r="E68">
        <v>188791.12</v>
      </c>
      <c r="F68">
        <v>660620.41</v>
      </c>
      <c r="H68">
        <v>3255</v>
      </c>
      <c r="J68">
        <v>6913.14</v>
      </c>
      <c r="L68">
        <v>915339.41</v>
      </c>
      <c r="N68">
        <v>3804537.1</v>
      </c>
      <c r="P68">
        <v>1801.13</v>
      </c>
      <c r="Q68">
        <v>2348871</v>
      </c>
      <c r="T68">
        <v>3257582</v>
      </c>
      <c r="U68">
        <v>21740</v>
      </c>
      <c r="V68">
        <v>38721.08</v>
      </c>
      <c r="W68">
        <v>1538486.3</v>
      </c>
      <c r="X68">
        <v>123142.49</v>
      </c>
      <c r="AA68">
        <v>175523</v>
      </c>
    </row>
    <row r="69" spans="1:27" x14ac:dyDescent="0.25">
      <c r="A69" t="s">
        <v>2494</v>
      </c>
      <c r="B69">
        <v>1268878.6499999999</v>
      </c>
      <c r="C69">
        <v>0</v>
      </c>
      <c r="D69">
        <v>50831.74</v>
      </c>
      <c r="E69">
        <v>979520.65</v>
      </c>
      <c r="F69">
        <v>353406.16</v>
      </c>
      <c r="J69">
        <v>8432.93</v>
      </c>
      <c r="L69">
        <v>1938700.41</v>
      </c>
      <c r="N69">
        <v>2555937.6</v>
      </c>
      <c r="P69">
        <v>3341.51</v>
      </c>
      <c r="Q69">
        <v>1526507.5</v>
      </c>
      <c r="T69">
        <v>1938382.5</v>
      </c>
      <c r="U69">
        <v>800</v>
      </c>
      <c r="V69">
        <v>5465.06</v>
      </c>
      <c r="W69">
        <v>1053801.44</v>
      </c>
      <c r="X69">
        <v>215488.75</v>
      </c>
      <c r="AA69">
        <v>166345</v>
      </c>
    </row>
    <row r="70" spans="1:27" x14ac:dyDescent="0.25">
      <c r="A70" t="s">
        <v>2495</v>
      </c>
      <c r="B70">
        <v>757416</v>
      </c>
      <c r="C70">
        <v>26800</v>
      </c>
      <c r="D70">
        <v>90096.4</v>
      </c>
      <c r="E70">
        <v>297341.24</v>
      </c>
      <c r="F70">
        <v>141679.79</v>
      </c>
      <c r="J70">
        <v>750.99</v>
      </c>
      <c r="L70">
        <v>838103.79</v>
      </c>
      <c r="N70">
        <v>3658630.62</v>
      </c>
      <c r="P70">
        <v>3936.81</v>
      </c>
      <c r="Q70">
        <v>2448462.6</v>
      </c>
      <c r="T70">
        <v>2936154.6</v>
      </c>
      <c r="U70">
        <v>2700</v>
      </c>
      <c r="W70">
        <v>2520890.1800000002</v>
      </c>
      <c r="X70">
        <v>82395.600000000006</v>
      </c>
      <c r="AA70">
        <v>94411</v>
      </c>
    </row>
    <row r="71" spans="1:27" x14ac:dyDescent="0.25">
      <c r="A71" t="s">
        <v>2496</v>
      </c>
      <c r="B71">
        <v>1797918.13</v>
      </c>
      <c r="C71">
        <v>0</v>
      </c>
      <c r="D71">
        <v>16166</v>
      </c>
      <c r="E71">
        <v>3795680.03</v>
      </c>
      <c r="F71">
        <v>252814.2</v>
      </c>
      <c r="H71">
        <v>15680</v>
      </c>
      <c r="J71">
        <v>13738.1</v>
      </c>
      <c r="L71">
        <v>5596154.46</v>
      </c>
      <c r="N71">
        <v>3374611.34</v>
      </c>
      <c r="P71">
        <v>3237.02</v>
      </c>
      <c r="Q71">
        <v>1666509.2</v>
      </c>
      <c r="T71">
        <v>2271942.2000000002</v>
      </c>
      <c r="U71">
        <v>36160</v>
      </c>
      <c r="V71">
        <v>520</v>
      </c>
      <c r="W71">
        <v>1880050.85</v>
      </c>
      <c r="X71">
        <v>588973.71</v>
      </c>
      <c r="AA71">
        <v>29705</v>
      </c>
    </row>
    <row r="72" spans="1:27" x14ac:dyDescent="0.25">
      <c r="A72" t="s">
        <v>2497</v>
      </c>
      <c r="B72">
        <v>1161047.8</v>
      </c>
      <c r="C72">
        <v>0</v>
      </c>
      <c r="D72">
        <v>67020</v>
      </c>
      <c r="E72">
        <v>1939533.99</v>
      </c>
      <c r="F72">
        <v>358171.81</v>
      </c>
      <c r="I72">
        <v>13000</v>
      </c>
      <c r="J72">
        <v>3789.29</v>
      </c>
      <c r="L72">
        <v>2722603.71</v>
      </c>
      <c r="N72">
        <v>4233671.8499999996</v>
      </c>
      <c r="P72">
        <v>2452.0100000000002</v>
      </c>
      <c r="Q72">
        <v>4085507.3</v>
      </c>
      <c r="T72">
        <v>4654311.3</v>
      </c>
      <c r="U72">
        <v>4500</v>
      </c>
      <c r="V72">
        <v>7933.06</v>
      </c>
      <c r="W72">
        <v>2061283.18</v>
      </c>
      <c r="X72">
        <v>344023.02</v>
      </c>
      <c r="AA72">
        <v>463200</v>
      </c>
    </row>
    <row r="73" spans="1:27" x14ac:dyDescent="0.25">
      <c r="A73" t="s">
        <v>2498</v>
      </c>
      <c r="B73">
        <v>974307.21</v>
      </c>
      <c r="C73">
        <v>0</v>
      </c>
      <c r="D73">
        <v>11988.6</v>
      </c>
      <c r="E73">
        <v>425391.33</v>
      </c>
      <c r="F73">
        <v>396586.87</v>
      </c>
      <c r="J73">
        <v>7895.34</v>
      </c>
      <c r="L73">
        <v>1531115.57</v>
      </c>
      <c r="N73">
        <v>2602641.46</v>
      </c>
      <c r="P73">
        <v>2134.5500000000002</v>
      </c>
      <c r="Q73">
        <v>1262024.5</v>
      </c>
      <c r="T73">
        <v>1925512.5</v>
      </c>
      <c r="U73">
        <v>2900</v>
      </c>
      <c r="V73">
        <v>3000</v>
      </c>
      <c r="W73">
        <v>1476783.24</v>
      </c>
      <c r="X73">
        <v>125979.67</v>
      </c>
      <c r="AA73">
        <v>63362</v>
      </c>
    </row>
    <row r="74" spans="1:27" x14ac:dyDescent="0.25">
      <c r="A74" t="s">
        <v>2499</v>
      </c>
      <c r="B74">
        <v>422813.34</v>
      </c>
      <c r="C74">
        <v>0</v>
      </c>
      <c r="D74">
        <v>31685.81</v>
      </c>
      <c r="E74">
        <v>740903.81</v>
      </c>
      <c r="F74">
        <v>384342.83</v>
      </c>
      <c r="G74">
        <v>162</v>
      </c>
      <c r="H74">
        <v>4687.8100000000004</v>
      </c>
      <c r="J74">
        <v>34181.879999999997</v>
      </c>
      <c r="L74">
        <v>1573196.04</v>
      </c>
      <c r="N74">
        <v>2111966.5499999998</v>
      </c>
      <c r="P74">
        <v>4279.13</v>
      </c>
      <c r="Q74">
        <v>890808.48</v>
      </c>
      <c r="T74">
        <v>1777786.48</v>
      </c>
      <c r="W74">
        <v>1049121.6100000001</v>
      </c>
      <c r="X74">
        <v>162384.01</v>
      </c>
      <c r="AA74">
        <v>50244</v>
      </c>
    </row>
    <row r="75" spans="1:27" x14ac:dyDescent="0.25">
      <c r="A75" t="s">
        <v>2500</v>
      </c>
      <c r="B75">
        <v>680254.18</v>
      </c>
      <c r="C75">
        <v>132407.53</v>
      </c>
      <c r="D75">
        <v>22195.119999999999</v>
      </c>
      <c r="E75">
        <v>1126249.24</v>
      </c>
      <c r="F75">
        <v>853921.68</v>
      </c>
      <c r="G75">
        <v>4000</v>
      </c>
      <c r="H75">
        <v>9799.86</v>
      </c>
      <c r="J75">
        <v>3036.95</v>
      </c>
      <c r="L75">
        <v>1501891.29</v>
      </c>
      <c r="M75">
        <v>2174520.91</v>
      </c>
      <c r="N75">
        <v>1631834</v>
      </c>
      <c r="O75">
        <v>687415</v>
      </c>
      <c r="P75">
        <v>2517.02</v>
      </c>
      <c r="Q75">
        <v>1279124.1100000001</v>
      </c>
      <c r="T75">
        <v>2021232.11</v>
      </c>
      <c r="U75">
        <v>3920</v>
      </c>
      <c r="V75">
        <v>45973</v>
      </c>
      <c r="W75">
        <v>1664604.91</v>
      </c>
      <c r="X75">
        <v>633741.4</v>
      </c>
      <c r="AA75">
        <v>109639.97</v>
      </c>
    </row>
    <row r="76" spans="1:27" x14ac:dyDescent="0.25">
      <c r="A76" t="s">
        <v>2501</v>
      </c>
      <c r="B76">
        <v>1293164.98</v>
      </c>
      <c r="C76">
        <v>134900.71</v>
      </c>
      <c r="D76">
        <v>132596.89000000001</v>
      </c>
      <c r="E76">
        <v>642784.89</v>
      </c>
      <c r="F76">
        <v>516972.59</v>
      </c>
      <c r="H76">
        <v>23955</v>
      </c>
      <c r="J76">
        <v>6086.24</v>
      </c>
      <c r="L76">
        <v>2032023.57</v>
      </c>
      <c r="N76">
        <v>2705755.5</v>
      </c>
      <c r="O76">
        <v>952484</v>
      </c>
      <c r="P76">
        <v>1644.04</v>
      </c>
      <c r="Q76">
        <v>2007117</v>
      </c>
      <c r="S76">
        <v>0.01</v>
      </c>
      <c r="T76">
        <v>2970585</v>
      </c>
      <c r="U76">
        <v>32580</v>
      </c>
      <c r="V76">
        <v>25405</v>
      </c>
      <c r="W76">
        <v>1623676.78</v>
      </c>
      <c r="X76">
        <v>280146.71999999997</v>
      </c>
      <c r="AA76">
        <v>76251.8</v>
      </c>
    </row>
    <row r="77" spans="1:27" x14ac:dyDescent="0.25">
      <c r="A77" t="s">
        <v>2502</v>
      </c>
      <c r="B77">
        <v>1012562.96</v>
      </c>
      <c r="C77">
        <v>1835</v>
      </c>
      <c r="D77">
        <v>37705</v>
      </c>
      <c r="E77">
        <v>3654.76</v>
      </c>
      <c r="F77">
        <v>98487.72</v>
      </c>
      <c r="H77">
        <v>11698.78</v>
      </c>
      <c r="J77">
        <v>103.93</v>
      </c>
      <c r="L77">
        <v>829275.73</v>
      </c>
      <c r="N77">
        <v>983090.58</v>
      </c>
      <c r="O77">
        <v>260290</v>
      </c>
      <c r="P77">
        <v>1579.63</v>
      </c>
      <c r="Q77">
        <v>768341</v>
      </c>
      <c r="T77">
        <v>992244</v>
      </c>
      <c r="U77">
        <v>3440</v>
      </c>
      <c r="V77">
        <v>7820</v>
      </c>
      <c r="W77">
        <v>626827.81999999995</v>
      </c>
      <c r="X77">
        <v>68745.69</v>
      </c>
      <c r="AA77">
        <v>1056.7</v>
      </c>
    </row>
    <row r="78" spans="1:27" x14ac:dyDescent="0.25">
      <c r="A78" t="s">
        <v>2503</v>
      </c>
      <c r="B78">
        <v>818455.42</v>
      </c>
      <c r="C78">
        <v>127554.71</v>
      </c>
      <c r="D78">
        <v>43600</v>
      </c>
      <c r="E78">
        <v>492436.5</v>
      </c>
      <c r="F78">
        <v>74430.720000000001</v>
      </c>
      <c r="H78">
        <v>16306</v>
      </c>
      <c r="J78">
        <v>2838.59</v>
      </c>
      <c r="L78">
        <v>1252947.57</v>
      </c>
      <c r="N78">
        <v>1650213.21</v>
      </c>
      <c r="O78">
        <v>770622</v>
      </c>
      <c r="P78">
        <v>1049.8399999999999</v>
      </c>
      <c r="Q78">
        <v>1870484</v>
      </c>
      <c r="T78">
        <v>2510237</v>
      </c>
      <c r="U78">
        <v>4180</v>
      </c>
      <c r="V78">
        <v>13680</v>
      </c>
      <c r="W78">
        <v>1283063.8899999999</v>
      </c>
      <c r="X78">
        <v>176469.67</v>
      </c>
      <c r="AA78">
        <v>20353.3</v>
      </c>
    </row>
    <row r="79" spans="1:27" x14ac:dyDescent="0.25">
      <c r="A79" t="s">
        <v>2504</v>
      </c>
      <c r="B79">
        <v>1417604.51</v>
      </c>
      <c r="C79">
        <v>101026.49</v>
      </c>
      <c r="D79">
        <v>5000</v>
      </c>
      <c r="E79">
        <v>1291367.23</v>
      </c>
      <c r="F79">
        <v>637076.56999999995</v>
      </c>
      <c r="H79">
        <v>10835</v>
      </c>
      <c r="J79">
        <v>2296.23</v>
      </c>
      <c r="L79">
        <v>3115306.03</v>
      </c>
      <c r="N79">
        <v>1743608.86</v>
      </c>
      <c r="O79">
        <v>621575</v>
      </c>
      <c r="P79">
        <v>2071.59</v>
      </c>
      <c r="Q79">
        <v>1697766</v>
      </c>
      <c r="T79">
        <v>2176281</v>
      </c>
      <c r="U79">
        <v>31872</v>
      </c>
      <c r="V79">
        <v>25272</v>
      </c>
      <c r="W79">
        <v>1042211.31</v>
      </c>
      <c r="X79">
        <v>345162.1</v>
      </c>
      <c r="AA79">
        <v>120585.5</v>
      </c>
    </row>
    <row r="80" spans="1:27" x14ac:dyDescent="0.25">
      <c r="A80" t="s">
        <v>2505</v>
      </c>
      <c r="B80">
        <v>1482150.57</v>
      </c>
      <c r="C80">
        <v>171522.88</v>
      </c>
      <c r="D80">
        <v>9000.9500000000007</v>
      </c>
      <c r="E80">
        <v>89689.85</v>
      </c>
      <c r="F80">
        <v>264534.84999999998</v>
      </c>
      <c r="G80">
        <v>0</v>
      </c>
      <c r="H80">
        <v>12800</v>
      </c>
      <c r="J80">
        <v>0</v>
      </c>
      <c r="L80">
        <v>1065132.8899999999</v>
      </c>
      <c r="N80">
        <v>1044818.14</v>
      </c>
      <c r="O80">
        <v>1182844</v>
      </c>
      <c r="P80">
        <v>1749.22</v>
      </c>
      <c r="Q80">
        <v>1053091.67</v>
      </c>
      <c r="T80">
        <v>1244439.6599999999</v>
      </c>
      <c r="U80">
        <v>10610</v>
      </c>
      <c r="V80">
        <v>15176</v>
      </c>
      <c r="W80">
        <v>962254.79</v>
      </c>
      <c r="X80">
        <v>74606.97</v>
      </c>
      <c r="AA80">
        <v>36449.4</v>
      </c>
    </row>
    <row r="81" spans="1:27" x14ac:dyDescent="0.25">
      <c r="A81" t="s">
        <v>2506</v>
      </c>
      <c r="B81">
        <v>159574.57</v>
      </c>
      <c r="C81">
        <v>0</v>
      </c>
      <c r="D81">
        <v>9043.49</v>
      </c>
      <c r="E81">
        <v>238619.75</v>
      </c>
      <c r="F81">
        <v>175624.95999999999</v>
      </c>
      <c r="J81">
        <v>0</v>
      </c>
      <c r="L81">
        <v>505792.18</v>
      </c>
      <c r="M81">
        <v>300000</v>
      </c>
      <c r="N81">
        <v>659415.67000000004</v>
      </c>
      <c r="O81">
        <v>301492</v>
      </c>
      <c r="P81">
        <v>660.76</v>
      </c>
      <c r="Q81">
        <v>840100</v>
      </c>
      <c r="T81">
        <v>1246618</v>
      </c>
      <c r="U81">
        <v>39870</v>
      </c>
      <c r="W81">
        <v>579935.1</v>
      </c>
      <c r="X81">
        <v>155174.74</v>
      </c>
      <c r="AA81">
        <v>3000</v>
      </c>
    </row>
    <row r="82" spans="1:27" x14ac:dyDescent="0.25">
      <c r="A82" t="s">
        <v>2507</v>
      </c>
      <c r="B82">
        <v>387955.59</v>
      </c>
      <c r="C82">
        <v>0</v>
      </c>
      <c r="D82">
        <v>11015.89</v>
      </c>
      <c r="E82">
        <v>608954.27</v>
      </c>
      <c r="F82">
        <v>102110.29</v>
      </c>
      <c r="J82">
        <v>5813</v>
      </c>
      <c r="L82">
        <v>-245887.26</v>
      </c>
      <c r="M82">
        <v>1891769.64</v>
      </c>
      <c r="N82">
        <v>704342.9</v>
      </c>
      <c r="O82">
        <v>237072</v>
      </c>
      <c r="P82">
        <v>1143.48</v>
      </c>
      <c r="Q82">
        <v>927437</v>
      </c>
      <c r="S82">
        <v>24000</v>
      </c>
      <c r="T82">
        <v>1336000.67</v>
      </c>
      <c r="U82">
        <v>71194</v>
      </c>
      <c r="W82">
        <v>513557.15</v>
      </c>
      <c r="X82">
        <v>514902.9</v>
      </c>
    </row>
    <row r="83" spans="1:27" x14ac:dyDescent="0.25">
      <c r="A83" t="s">
        <v>2508</v>
      </c>
      <c r="B83">
        <v>25703.37</v>
      </c>
      <c r="C83">
        <v>0</v>
      </c>
      <c r="D83">
        <v>9302.1200000000008</v>
      </c>
      <c r="E83">
        <v>662343.51</v>
      </c>
      <c r="F83">
        <v>579240.5</v>
      </c>
      <c r="J83">
        <v>0</v>
      </c>
      <c r="L83">
        <v>-818456.77</v>
      </c>
      <c r="M83">
        <v>1862215.28</v>
      </c>
      <c r="N83">
        <v>1397319.54</v>
      </c>
      <c r="P83">
        <v>96.18</v>
      </c>
      <c r="Q83">
        <v>1547471.3</v>
      </c>
      <c r="T83">
        <v>2149097.2999999998</v>
      </c>
      <c r="U83">
        <v>21552</v>
      </c>
      <c r="W83">
        <v>382152.25</v>
      </c>
      <c r="X83">
        <v>155915.78</v>
      </c>
      <c r="AA83">
        <v>3338.7</v>
      </c>
    </row>
    <row r="84" spans="1:27" x14ac:dyDescent="0.25">
      <c r="A84" t="s">
        <v>2509</v>
      </c>
      <c r="B84">
        <v>122351.63</v>
      </c>
      <c r="C84">
        <v>0</v>
      </c>
      <c r="D84">
        <v>24781.919999999998</v>
      </c>
      <c r="E84">
        <v>178754.06</v>
      </c>
      <c r="F84">
        <v>120351.6</v>
      </c>
      <c r="J84">
        <v>0</v>
      </c>
      <c r="L84">
        <v>-1400755.98</v>
      </c>
      <c r="M84">
        <v>2000000</v>
      </c>
      <c r="N84">
        <v>547453.62</v>
      </c>
      <c r="P84">
        <v>396.25</v>
      </c>
      <c r="Q84">
        <v>1519351.5</v>
      </c>
      <c r="S84">
        <v>2000</v>
      </c>
      <c r="T84">
        <v>1710931.5</v>
      </c>
      <c r="U84">
        <v>44795</v>
      </c>
      <c r="W84">
        <v>387492.86</v>
      </c>
      <c r="X84">
        <v>75986.820000000007</v>
      </c>
      <c r="AA84">
        <v>3000</v>
      </c>
    </row>
    <row r="85" spans="1:27" x14ac:dyDescent="0.25">
      <c r="A85" t="s">
        <v>2510</v>
      </c>
      <c r="B85">
        <v>185054.38</v>
      </c>
      <c r="C85">
        <v>0</v>
      </c>
      <c r="D85">
        <v>54354.14</v>
      </c>
      <c r="E85">
        <v>1983636.54</v>
      </c>
      <c r="F85">
        <v>257844.14</v>
      </c>
      <c r="J85">
        <v>1530.08</v>
      </c>
      <c r="L85">
        <v>-774425.99</v>
      </c>
      <c r="M85">
        <v>4000000</v>
      </c>
      <c r="N85">
        <v>1056810.3700000001</v>
      </c>
      <c r="O85">
        <v>75750</v>
      </c>
      <c r="P85">
        <v>314.47000000000003</v>
      </c>
      <c r="Q85">
        <v>1564365.6</v>
      </c>
      <c r="T85">
        <v>1932046.6</v>
      </c>
      <c r="U85">
        <v>74780</v>
      </c>
      <c r="W85">
        <v>682411.14</v>
      </c>
      <c r="X85">
        <v>751217.59</v>
      </c>
      <c r="AA85">
        <v>3000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>
    <tabColor rgb="FF00B050"/>
  </sheetPr>
  <dimension ref="A1:AK123"/>
  <sheetViews>
    <sheetView zoomScale="99" zoomScaleNormal="99" workbookViewId="0">
      <selection activeCell="G19" sqref="G19"/>
    </sheetView>
  </sheetViews>
  <sheetFormatPr defaultColWidth="9" defaultRowHeight="13.8" x14ac:dyDescent="0.25"/>
  <cols>
    <col min="1" max="1" width="6.09765625" style="1" bestFit="1" customWidth="1"/>
    <col min="2" max="2" width="14.5" style="1" bestFit="1" customWidth="1"/>
    <col min="3" max="3" width="8.19921875" style="52" bestFit="1" customWidth="1"/>
    <col min="4" max="4" width="21.69921875" style="52" customWidth="1"/>
    <col min="5" max="5" width="38.296875" bestFit="1" customWidth="1"/>
    <col min="6" max="6" width="30.8984375" bestFit="1" customWidth="1"/>
    <col min="7" max="7" width="30" bestFit="1" customWidth="1"/>
    <col min="8" max="8" width="22.09765625" bestFit="1" customWidth="1"/>
    <col min="9" max="10" width="14.5" bestFit="1" customWidth="1"/>
    <col min="11" max="11" width="16" bestFit="1" customWidth="1"/>
    <col min="12" max="12" width="18.296875" bestFit="1" customWidth="1"/>
    <col min="13" max="13" width="17.796875" bestFit="1" customWidth="1"/>
    <col min="14" max="14" width="19.5" bestFit="1" customWidth="1"/>
    <col min="15" max="15" width="21.5" bestFit="1" customWidth="1"/>
    <col min="16" max="16" width="31.19921875" bestFit="1" customWidth="1"/>
    <col min="17" max="17" width="14.5" bestFit="1" customWidth="1"/>
    <col min="18" max="18" width="41.8984375" bestFit="1" customWidth="1"/>
    <col min="19" max="19" width="42.5" bestFit="1" customWidth="1"/>
    <col min="20" max="20" width="26.796875" bestFit="1" customWidth="1"/>
    <col min="21" max="21" width="52" bestFit="1" customWidth="1"/>
    <col min="22" max="22" width="28.796875" bestFit="1" customWidth="1"/>
    <col min="23" max="23" width="14.5" bestFit="1" customWidth="1"/>
    <col min="24" max="24" width="18.59765625" bestFit="1" customWidth="1"/>
    <col min="25" max="25" width="24.796875" bestFit="1" customWidth="1"/>
    <col min="26" max="30" width="24.796875" customWidth="1"/>
    <col min="31" max="31" width="23.19921875" bestFit="1" customWidth="1"/>
    <col min="32" max="32" width="17.19921875" style="38" bestFit="1" customWidth="1"/>
    <col min="33" max="33" width="14.5" style="26" bestFit="1" customWidth="1"/>
    <col min="34" max="34" width="15.09765625" style="23" bestFit="1" customWidth="1"/>
    <col min="35" max="35" width="16.09765625" style="34" bestFit="1" customWidth="1"/>
    <col min="36" max="36" width="16.09765625" style="33" bestFit="1" customWidth="1"/>
    <col min="37" max="37" width="15.69921875" style="24" bestFit="1" customWidth="1"/>
    <col min="38" max="16384" width="9" style="1"/>
  </cols>
  <sheetData>
    <row r="1" spans="1:37" x14ac:dyDescent="0.25">
      <c r="E1" t="s">
        <v>2054</v>
      </c>
      <c r="F1" t="s">
        <v>2055</v>
      </c>
      <c r="G1" t="s">
        <v>2056</v>
      </c>
      <c r="H1" t="s">
        <v>2057</v>
      </c>
      <c r="I1" t="s">
        <v>2058</v>
      </c>
      <c r="J1" t="s">
        <v>2059</v>
      </c>
      <c r="K1" t="s">
        <v>2061</v>
      </c>
      <c r="L1" t="s">
        <v>2062</v>
      </c>
      <c r="M1" t="s">
        <v>2064</v>
      </c>
      <c r="N1" t="s">
        <v>2065</v>
      </c>
      <c r="O1" t="s">
        <v>2066</v>
      </c>
      <c r="P1" t="s">
        <v>2067</v>
      </c>
      <c r="Q1" t="s">
        <v>2068</v>
      </c>
      <c r="R1" t="s">
        <v>2070</v>
      </c>
      <c r="S1" t="s">
        <v>2071</v>
      </c>
      <c r="T1" t="s">
        <v>2072</v>
      </c>
      <c r="U1" t="s">
        <v>2073</v>
      </c>
      <c r="V1" t="s">
        <v>2435</v>
      </c>
      <c r="W1" t="s">
        <v>2074</v>
      </c>
      <c r="X1" t="s">
        <v>2075</v>
      </c>
      <c r="Y1" t="s">
        <v>2076</v>
      </c>
      <c r="Z1" t="s">
        <v>2077</v>
      </c>
      <c r="AA1" t="s">
        <v>2078</v>
      </c>
      <c r="AB1" t="s">
        <v>2079</v>
      </c>
      <c r="AC1" t="s">
        <v>2080</v>
      </c>
      <c r="AD1" t="s">
        <v>2125</v>
      </c>
      <c r="AE1" t="s">
        <v>2082</v>
      </c>
      <c r="AF1" s="37" t="s">
        <v>0</v>
      </c>
      <c r="AG1" s="25" t="s">
        <v>1</v>
      </c>
      <c r="AH1" s="12" t="s">
        <v>2</v>
      </c>
      <c r="AI1" s="15" t="s">
        <v>3</v>
      </c>
      <c r="AJ1" s="16" t="s">
        <v>4</v>
      </c>
      <c r="AK1" s="45" t="s">
        <v>5</v>
      </c>
    </row>
    <row r="2" spans="1:37" x14ac:dyDescent="0.25">
      <c r="E2" t="s">
        <v>2084</v>
      </c>
      <c r="F2" t="s">
        <v>2085</v>
      </c>
      <c r="G2" t="s">
        <v>2086</v>
      </c>
      <c r="H2" t="s">
        <v>2087</v>
      </c>
      <c r="I2" t="s">
        <v>2088</v>
      </c>
      <c r="J2" t="s">
        <v>2089</v>
      </c>
      <c r="K2" t="s">
        <v>2091</v>
      </c>
      <c r="L2" t="s">
        <v>2092</v>
      </c>
      <c r="M2" t="s">
        <v>2094</v>
      </c>
      <c r="N2" t="s">
        <v>2095</v>
      </c>
      <c r="O2" t="s">
        <v>2096</v>
      </c>
      <c r="P2" t="s">
        <v>2097</v>
      </c>
      <c r="Q2" t="s">
        <v>2098</v>
      </c>
      <c r="R2" t="s">
        <v>2100</v>
      </c>
      <c r="S2" t="s">
        <v>2101</v>
      </c>
      <c r="T2" t="s">
        <v>2102</v>
      </c>
      <c r="U2" t="s">
        <v>2103</v>
      </c>
      <c r="V2" t="s">
        <v>2436</v>
      </c>
      <c r="W2" t="s">
        <v>2104</v>
      </c>
      <c r="X2" t="s">
        <v>2105</v>
      </c>
      <c r="Y2" t="s">
        <v>2106</v>
      </c>
      <c r="Z2" t="s">
        <v>2107</v>
      </c>
      <c r="AA2" t="s">
        <v>2108</v>
      </c>
      <c r="AB2" t="s">
        <v>2109</v>
      </c>
      <c r="AC2" t="s">
        <v>2110</v>
      </c>
      <c r="AD2" t="s">
        <v>2132</v>
      </c>
      <c r="AE2" t="s">
        <v>2112</v>
      </c>
      <c r="AF2" s="37"/>
      <c r="AG2" s="25"/>
      <c r="AH2" s="12"/>
      <c r="AI2" s="17"/>
      <c r="AJ2" s="18"/>
      <c r="AK2" s="12"/>
    </row>
    <row r="3" spans="1:37" x14ac:dyDescent="0.25">
      <c r="C3" s="52" t="s">
        <v>578</v>
      </c>
      <c r="E3" t="s">
        <v>2114</v>
      </c>
      <c r="F3">
        <v>64270198.119999997</v>
      </c>
      <c r="G3">
        <v>8109585.7800000003</v>
      </c>
      <c r="H3">
        <v>3542207.79</v>
      </c>
      <c r="I3">
        <v>48822024.109999999</v>
      </c>
      <c r="J3">
        <v>26822838.600000001</v>
      </c>
      <c r="K3">
        <v>819801.38</v>
      </c>
      <c r="L3">
        <v>996721.35</v>
      </c>
      <c r="M3">
        <v>295453.62</v>
      </c>
      <c r="N3">
        <v>252144.15</v>
      </c>
      <c r="O3">
        <v>673602.14</v>
      </c>
      <c r="P3">
        <v>27728609.02</v>
      </c>
      <c r="Q3">
        <v>107920970.12</v>
      </c>
      <c r="R3">
        <v>105884958.27</v>
      </c>
      <c r="S3">
        <v>41782901.409999996</v>
      </c>
      <c r="T3">
        <v>146803.41</v>
      </c>
      <c r="U3">
        <v>120785851.48</v>
      </c>
      <c r="V3">
        <v>100000</v>
      </c>
      <c r="W3">
        <v>4678863.26</v>
      </c>
      <c r="X3">
        <v>151959201.44999999</v>
      </c>
      <c r="Y3">
        <v>892850.34</v>
      </c>
      <c r="Z3">
        <v>380286.28</v>
      </c>
      <c r="AA3">
        <v>85299889.489999995</v>
      </c>
      <c r="AB3">
        <v>18153909.780000001</v>
      </c>
      <c r="AC3">
        <v>127000</v>
      </c>
      <c r="AD3">
        <v>1</v>
      </c>
      <c r="AE3">
        <v>3686686.87</v>
      </c>
      <c r="AF3" s="56">
        <f>SUM(AF4:AF123)</f>
        <v>75921991.689999983</v>
      </c>
      <c r="AG3" s="60">
        <f>SUM(AG4:AG123)</f>
        <v>2364120.5000000009</v>
      </c>
      <c r="AH3" s="19">
        <f>SUM(AH4:AH123)</f>
        <v>73557871.189999998</v>
      </c>
      <c r="AI3" s="20">
        <f>SUM(AI4:AI123)</f>
        <v>273379377.8300001</v>
      </c>
      <c r="AJ3" s="14" t="e">
        <f>SUM(#REF!)</f>
        <v>#REF!</v>
      </c>
      <c r="AK3" s="24" t="e">
        <f>SUM(AK4:AK123)</f>
        <v>#REF!</v>
      </c>
    </row>
    <row r="4" spans="1:37" x14ac:dyDescent="0.25">
      <c r="AF4" s="56">
        <f t="shared" ref="AF4:AF11" si="0">SUM(F4:I4)</f>
        <v>0</v>
      </c>
      <c r="AG4" s="60">
        <f t="shared" ref="AG4:AG11" si="1">SUM(L4:O4)</f>
        <v>0</v>
      </c>
      <c r="AH4" s="19">
        <f>AF4-AG4</f>
        <v>0</v>
      </c>
      <c r="AI4" s="20">
        <f t="shared" ref="AI4:AI11" si="2">SUM(T4:AE4)</f>
        <v>0</v>
      </c>
      <c r="AJ4" s="14" t="e">
        <f>SUM(#REF!)</f>
        <v>#REF!</v>
      </c>
      <c r="AK4" s="24" t="e">
        <f>AI4-AJ4</f>
        <v>#REF!</v>
      </c>
    </row>
    <row r="5" spans="1:37" x14ac:dyDescent="0.25">
      <c r="AF5" s="56">
        <f t="shared" si="0"/>
        <v>0</v>
      </c>
      <c r="AG5" s="60">
        <f t="shared" si="1"/>
        <v>0</v>
      </c>
      <c r="AH5" s="19">
        <f t="shared" ref="AH5:AH11" si="3">AF5-AG5</f>
        <v>0</v>
      </c>
      <c r="AI5" s="20">
        <f t="shared" si="2"/>
        <v>0</v>
      </c>
      <c r="AJ5" s="14" t="e">
        <f>SUM(#REF!)</f>
        <v>#REF!</v>
      </c>
      <c r="AK5" s="24" t="e">
        <f t="shared" ref="AK5:AK68" si="4">AI5-AJ5</f>
        <v>#REF!</v>
      </c>
    </row>
    <row r="6" spans="1:37" x14ac:dyDescent="0.25">
      <c r="AF6" s="56">
        <f t="shared" si="0"/>
        <v>0</v>
      </c>
      <c r="AG6" s="60">
        <f t="shared" si="1"/>
        <v>0</v>
      </c>
      <c r="AH6" s="19">
        <f t="shared" si="3"/>
        <v>0</v>
      </c>
      <c r="AI6" s="20">
        <f t="shared" si="2"/>
        <v>0</v>
      </c>
      <c r="AJ6" s="14" t="e">
        <f>SUM(#REF!)</f>
        <v>#REF!</v>
      </c>
      <c r="AK6" s="24" t="e">
        <f t="shared" si="4"/>
        <v>#REF!</v>
      </c>
    </row>
    <row r="7" spans="1:37" x14ac:dyDescent="0.25">
      <c r="A7" s="1" t="s">
        <v>473</v>
      </c>
      <c r="AF7" s="56">
        <f t="shared" si="0"/>
        <v>0</v>
      </c>
      <c r="AG7" s="60">
        <f t="shared" si="1"/>
        <v>0</v>
      </c>
      <c r="AH7" s="19">
        <f t="shared" si="3"/>
        <v>0</v>
      </c>
      <c r="AI7" s="20">
        <f t="shared" si="2"/>
        <v>0</v>
      </c>
      <c r="AJ7" s="14" t="e">
        <f>SUM(#REF!)</f>
        <v>#REF!</v>
      </c>
      <c r="AK7" s="24" t="e">
        <f t="shared" si="4"/>
        <v>#REF!</v>
      </c>
    </row>
    <row r="8" spans="1:37" x14ac:dyDescent="0.25">
      <c r="AF8" s="56">
        <f t="shared" si="0"/>
        <v>0</v>
      </c>
      <c r="AG8" s="60">
        <f t="shared" si="1"/>
        <v>0</v>
      </c>
      <c r="AH8" s="19">
        <f t="shared" si="3"/>
        <v>0</v>
      </c>
      <c r="AI8" s="20">
        <f t="shared" si="2"/>
        <v>0</v>
      </c>
      <c r="AJ8" s="14" t="e">
        <f>SUM(#REF!)</f>
        <v>#REF!</v>
      </c>
      <c r="AK8" s="24" t="e">
        <f t="shared" si="4"/>
        <v>#REF!</v>
      </c>
    </row>
    <row r="9" spans="1:37" x14ac:dyDescent="0.25">
      <c r="AF9" s="56">
        <f t="shared" si="0"/>
        <v>0</v>
      </c>
      <c r="AG9" s="60">
        <f t="shared" si="1"/>
        <v>0</v>
      </c>
      <c r="AH9" s="19">
        <f t="shared" si="3"/>
        <v>0</v>
      </c>
      <c r="AI9" s="20">
        <f t="shared" si="2"/>
        <v>0</v>
      </c>
      <c r="AJ9" s="14" t="e">
        <f>SUM(#REF!)</f>
        <v>#REF!</v>
      </c>
      <c r="AK9" s="24" t="e">
        <f t="shared" si="4"/>
        <v>#REF!</v>
      </c>
    </row>
    <row r="10" spans="1:37" x14ac:dyDescent="0.25">
      <c r="AF10" s="56">
        <f t="shared" si="0"/>
        <v>0</v>
      </c>
      <c r="AG10" s="60">
        <f t="shared" si="1"/>
        <v>0</v>
      </c>
      <c r="AH10" s="19">
        <f t="shared" si="3"/>
        <v>0</v>
      </c>
      <c r="AI10" s="20">
        <f t="shared" si="2"/>
        <v>0</v>
      </c>
      <c r="AJ10" s="14" t="e">
        <f>SUM(#REF!)</f>
        <v>#REF!</v>
      </c>
      <c r="AK10" s="24" t="e">
        <f t="shared" si="4"/>
        <v>#REF!</v>
      </c>
    </row>
    <row r="11" spans="1:37" x14ac:dyDescent="0.25">
      <c r="AF11" s="56">
        <f t="shared" si="0"/>
        <v>0</v>
      </c>
      <c r="AG11" s="60">
        <f t="shared" si="1"/>
        <v>0</v>
      </c>
      <c r="AH11" s="19">
        <f t="shared" si="3"/>
        <v>0</v>
      </c>
      <c r="AI11" s="20">
        <f t="shared" si="2"/>
        <v>0</v>
      </c>
      <c r="AJ11" s="14" t="e">
        <f>SUM(#REF!)</f>
        <v>#REF!</v>
      </c>
      <c r="AK11" s="24" t="e">
        <f t="shared" si="4"/>
        <v>#REF!</v>
      </c>
    </row>
    <row r="12" spans="1:37" x14ac:dyDescent="0.25">
      <c r="A12" s="1" t="s">
        <v>363</v>
      </c>
      <c r="B12" s="1" t="s">
        <v>365</v>
      </c>
      <c r="C12" s="52">
        <v>4017</v>
      </c>
      <c r="D12" s="52" t="s">
        <v>785</v>
      </c>
      <c r="E12" t="s">
        <v>2437</v>
      </c>
      <c r="F12">
        <v>1189035.47</v>
      </c>
      <c r="G12">
        <v>161785.20000000001</v>
      </c>
      <c r="H12">
        <v>57579.58</v>
      </c>
      <c r="I12">
        <v>714766.99</v>
      </c>
      <c r="J12">
        <v>184570.72</v>
      </c>
      <c r="K12">
        <v>0</v>
      </c>
      <c r="L12">
        <v>0</v>
      </c>
      <c r="N12">
        <v>411.77</v>
      </c>
      <c r="P12">
        <v>1373492.74</v>
      </c>
      <c r="Q12">
        <v>685585.33</v>
      </c>
      <c r="R12">
        <v>811948.47</v>
      </c>
      <c r="S12">
        <v>620122</v>
      </c>
      <c r="T12">
        <v>2068.16</v>
      </c>
      <c r="U12">
        <v>1168734</v>
      </c>
      <c r="X12">
        <v>1168734</v>
      </c>
      <c r="Y12">
        <v>240</v>
      </c>
      <c r="Z12">
        <v>624</v>
      </c>
      <c r="AA12">
        <v>1046287.85</v>
      </c>
      <c r="AB12">
        <v>137738.66</v>
      </c>
      <c r="AE12">
        <v>1000</v>
      </c>
      <c r="AF12" s="56">
        <f>SUM(F12:H12)</f>
        <v>1408400.25</v>
      </c>
      <c r="AG12" s="184">
        <f>SUM(K12:N12)</f>
        <v>411.77</v>
      </c>
      <c r="AH12" s="19">
        <f>AF12-AG12</f>
        <v>1407988.48</v>
      </c>
      <c r="AI12" s="20">
        <f>SUM(R12:W12)</f>
        <v>2602872.63</v>
      </c>
      <c r="AJ12" s="14">
        <f>SUM(X12:AE12)</f>
        <v>2354624.5100000002</v>
      </c>
      <c r="AK12" s="24">
        <f t="shared" si="4"/>
        <v>248248.11999999965</v>
      </c>
    </row>
    <row r="13" spans="1:37" x14ac:dyDescent="0.25">
      <c r="A13" s="1" t="s">
        <v>363</v>
      </c>
      <c r="B13" s="1" t="s">
        <v>365</v>
      </c>
      <c r="C13" s="52">
        <v>4254</v>
      </c>
      <c r="D13" s="52" t="s">
        <v>786</v>
      </c>
      <c r="E13" t="s">
        <v>2438</v>
      </c>
      <c r="F13">
        <v>1056607.78</v>
      </c>
      <c r="G13">
        <v>126156.87</v>
      </c>
      <c r="H13">
        <v>45551.99</v>
      </c>
      <c r="I13">
        <v>895653</v>
      </c>
      <c r="J13">
        <v>489292.6</v>
      </c>
      <c r="K13">
        <v>0</v>
      </c>
      <c r="N13">
        <v>0</v>
      </c>
      <c r="P13">
        <v>1256585.0900000001</v>
      </c>
      <c r="Q13">
        <v>1517319.83</v>
      </c>
      <c r="R13">
        <v>1083300.93</v>
      </c>
      <c r="S13">
        <v>410280</v>
      </c>
      <c r="T13">
        <v>3208</v>
      </c>
      <c r="U13">
        <v>2200271.4</v>
      </c>
      <c r="W13">
        <v>57100</v>
      </c>
      <c r="X13">
        <v>2404477.4</v>
      </c>
      <c r="Y13">
        <v>14560</v>
      </c>
      <c r="Z13">
        <v>10031</v>
      </c>
      <c r="AA13">
        <v>1235037.94</v>
      </c>
      <c r="AB13">
        <v>240696.67</v>
      </c>
      <c r="AE13">
        <v>10000</v>
      </c>
      <c r="AF13" s="56">
        <f t="shared" ref="AF13:AF76" si="5">SUM(F13:H13)</f>
        <v>1228316.6399999999</v>
      </c>
      <c r="AG13" s="184">
        <f t="shared" ref="AG13:AG76" si="6">SUM(K13:N13)</f>
        <v>0</v>
      </c>
      <c r="AH13" s="19">
        <f t="shared" ref="AH13:AH76" si="7">AF13-AG13</f>
        <v>1228316.6399999999</v>
      </c>
      <c r="AI13" s="20">
        <f t="shared" ref="AI13:AI76" si="8">SUM(R13:W13)</f>
        <v>3754160.33</v>
      </c>
      <c r="AJ13" s="14">
        <f t="shared" ref="AJ13:AJ76" si="9">SUM(X13:AE13)</f>
        <v>3914803.01</v>
      </c>
      <c r="AK13" s="24">
        <f t="shared" si="4"/>
        <v>-160642.6799999997</v>
      </c>
    </row>
    <row r="14" spans="1:37" x14ac:dyDescent="0.25">
      <c r="A14" s="1" t="s">
        <v>363</v>
      </c>
      <c r="B14" s="1" t="s">
        <v>365</v>
      </c>
      <c r="C14" s="52">
        <v>2828</v>
      </c>
      <c r="D14" s="52" t="s">
        <v>787</v>
      </c>
      <c r="E14" t="s">
        <v>2439</v>
      </c>
      <c r="F14">
        <v>201238.38</v>
      </c>
      <c r="G14">
        <v>82644.08</v>
      </c>
      <c r="H14">
        <v>16683.900000000001</v>
      </c>
      <c r="I14">
        <v>428169.77</v>
      </c>
      <c r="J14">
        <v>257856.08</v>
      </c>
      <c r="K14">
        <v>0</v>
      </c>
      <c r="N14">
        <v>250</v>
      </c>
      <c r="P14">
        <v>-443277.16</v>
      </c>
      <c r="Q14">
        <v>1326846.8</v>
      </c>
      <c r="R14">
        <v>673959.84</v>
      </c>
      <c r="S14">
        <v>208840</v>
      </c>
      <c r="T14">
        <v>524.03</v>
      </c>
      <c r="U14">
        <v>562350</v>
      </c>
      <c r="W14">
        <v>60000</v>
      </c>
      <c r="X14">
        <v>562350</v>
      </c>
      <c r="Y14">
        <v>1320</v>
      </c>
      <c r="Z14">
        <v>2996</v>
      </c>
      <c r="AA14">
        <v>662294.35</v>
      </c>
      <c r="AB14">
        <v>167640.95000000001</v>
      </c>
      <c r="AE14">
        <v>6300</v>
      </c>
      <c r="AF14" s="56">
        <f t="shared" si="5"/>
        <v>300566.36000000004</v>
      </c>
      <c r="AG14" s="184">
        <f t="shared" si="6"/>
        <v>250</v>
      </c>
      <c r="AH14" s="19">
        <f t="shared" si="7"/>
        <v>300316.36000000004</v>
      </c>
      <c r="AI14" s="20">
        <f t="shared" si="8"/>
        <v>1505673.87</v>
      </c>
      <c r="AJ14" s="14">
        <f t="shared" si="9"/>
        <v>1402901.3</v>
      </c>
      <c r="AK14" s="24">
        <f t="shared" si="4"/>
        <v>102772.57000000007</v>
      </c>
    </row>
    <row r="15" spans="1:37" x14ac:dyDescent="0.25">
      <c r="A15" s="1" t="s">
        <v>363</v>
      </c>
      <c r="B15" s="1" t="s">
        <v>365</v>
      </c>
      <c r="C15" s="52">
        <v>4184</v>
      </c>
      <c r="D15" s="52" t="s">
        <v>788</v>
      </c>
      <c r="E15" t="s">
        <v>2440</v>
      </c>
      <c r="F15">
        <v>693685.42</v>
      </c>
      <c r="G15">
        <v>112217.01</v>
      </c>
      <c r="H15">
        <v>11773.18</v>
      </c>
      <c r="I15">
        <v>7</v>
      </c>
      <c r="J15">
        <v>280086.02</v>
      </c>
      <c r="K15">
        <v>0</v>
      </c>
      <c r="N15">
        <v>0</v>
      </c>
      <c r="P15">
        <v>-38290.69</v>
      </c>
      <c r="Q15">
        <v>1336486.2</v>
      </c>
      <c r="R15">
        <v>948387.55</v>
      </c>
      <c r="S15">
        <v>144000</v>
      </c>
      <c r="T15">
        <v>2208.62</v>
      </c>
      <c r="U15">
        <v>2529102</v>
      </c>
      <c r="W15">
        <v>700</v>
      </c>
      <c r="X15">
        <v>2648994.6</v>
      </c>
      <c r="Y15">
        <v>400</v>
      </c>
      <c r="Z15">
        <v>2602</v>
      </c>
      <c r="AA15">
        <v>992232.61</v>
      </c>
      <c r="AB15">
        <v>179675.84</v>
      </c>
      <c r="AE15">
        <v>920</v>
      </c>
      <c r="AF15" s="56">
        <f t="shared" si="5"/>
        <v>817675.6100000001</v>
      </c>
      <c r="AG15" s="184">
        <f t="shared" si="6"/>
        <v>0</v>
      </c>
      <c r="AH15" s="19">
        <f t="shared" si="7"/>
        <v>817675.6100000001</v>
      </c>
      <c r="AI15" s="20">
        <f t="shared" si="8"/>
        <v>3624398.17</v>
      </c>
      <c r="AJ15" s="14">
        <f t="shared" si="9"/>
        <v>3824825.05</v>
      </c>
      <c r="AK15" s="24">
        <f t="shared" si="4"/>
        <v>-200426.87999999989</v>
      </c>
    </row>
    <row r="16" spans="1:37" x14ac:dyDescent="0.25">
      <c r="A16" s="1" t="s">
        <v>363</v>
      </c>
      <c r="B16" s="1" t="s">
        <v>365</v>
      </c>
      <c r="C16" s="52">
        <v>7069</v>
      </c>
      <c r="D16" s="52" t="s">
        <v>789</v>
      </c>
      <c r="E16" t="s">
        <v>2441</v>
      </c>
      <c r="F16">
        <v>1000127.56</v>
      </c>
      <c r="G16">
        <v>86115.45</v>
      </c>
      <c r="H16">
        <v>35977.85</v>
      </c>
      <c r="I16">
        <v>756476.31</v>
      </c>
      <c r="J16">
        <v>284130.38</v>
      </c>
      <c r="K16">
        <v>0</v>
      </c>
      <c r="N16">
        <v>120</v>
      </c>
      <c r="P16">
        <v>209757.19</v>
      </c>
      <c r="Q16">
        <v>2146839.4900000002</v>
      </c>
      <c r="R16">
        <v>1147272.3700000001</v>
      </c>
      <c r="S16">
        <v>200000</v>
      </c>
      <c r="T16">
        <v>3102.66</v>
      </c>
      <c r="U16">
        <v>2810489.2</v>
      </c>
      <c r="W16">
        <v>90000</v>
      </c>
      <c r="X16">
        <v>2996957.2</v>
      </c>
      <c r="Y16">
        <v>12890</v>
      </c>
      <c r="Z16">
        <v>4152</v>
      </c>
      <c r="AA16">
        <v>1183479.69</v>
      </c>
      <c r="AB16">
        <v>142664.47</v>
      </c>
      <c r="AE16">
        <v>104610</v>
      </c>
      <c r="AF16" s="56">
        <f t="shared" si="5"/>
        <v>1122220.8600000001</v>
      </c>
      <c r="AG16" s="184">
        <f t="shared" si="6"/>
        <v>120</v>
      </c>
      <c r="AH16" s="19">
        <f t="shared" si="7"/>
        <v>1122100.8600000001</v>
      </c>
      <c r="AI16" s="20">
        <f t="shared" si="8"/>
        <v>4250864.2300000004</v>
      </c>
      <c r="AJ16" s="14">
        <f t="shared" si="9"/>
        <v>4444753.3600000003</v>
      </c>
      <c r="AK16" s="24">
        <f t="shared" si="4"/>
        <v>-193889.12999999989</v>
      </c>
    </row>
    <row r="17" spans="1:37" x14ac:dyDescent="0.25">
      <c r="A17" s="1" t="s">
        <v>363</v>
      </c>
      <c r="B17" s="1" t="s">
        <v>365</v>
      </c>
      <c r="C17" s="52">
        <v>6198</v>
      </c>
      <c r="D17" s="52" t="s">
        <v>790</v>
      </c>
      <c r="E17" t="s">
        <v>2442</v>
      </c>
      <c r="F17">
        <v>536196.37</v>
      </c>
      <c r="G17">
        <v>97006.75</v>
      </c>
      <c r="H17">
        <v>163970.92000000001</v>
      </c>
      <c r="I17">
        <v>171010.84</v>
      </c>
      <c r="J17">
        <v>307181.58</v>
      </c>
      <c r="K17">
        <v>8200</v>
      </c>
      <c r="N17">
        <v>0</v>
      </c>
      <c r="P17">
        <v>196750.71</v>
      </c>
      <c r="Q17">
        <v>1602780.76</v>
      </c>
      <c r="R17">
        <v>1012250.48</v>
      </c>
      <c r="S17">
        <v>441922</v>
      </c>
      <c r="T17">
        <v>3191.14</v>
      </c>
      <c r="U17">
        <v>2723402.46</v>
      </c>
      <c r="X17">
        <v>2942821.52</v>
      </c>
      <c r="Y17">
        <v>3030</v>
      </c>
      <c r="Z17">
        <v>8272</v>
      </c>
      <c r="AA17">
        <v>1626821.74</v>
      </c>
      <c r="AB17">
        <v>131685.82999999999</v>
      </c>
      <c r="AE17">
        <v>500</v>
      </c>
      <c r="AF17" s="56">
        <f t="shared" si="5"/>
        <v>797174.04</v>
      </c>
      <c r="AG17" s="184">
        <f t="shared" si="6"/>
        <v>8200</v>
      </c>
      <c r="AH17" s="19">
        <f t="shared" si="7"/>
        <v>788974.04</v>
      </c>
      <c r="AI17" s="20">
        <f t="shared" si="8"/>
        <v>4180766.08</v>
      </c>
      <c r="AJ17" s="14">
        <f t="shared" si="9"/>
        <v>4713131.09</v>
      </c>
      <c r="AK17" s="24">
        <f t="shared" si="4"/>
        <v>-532365.00999999978</v>
      </c>
    </row>
    <row r="18" spans="1:37" x14ac:dyDescent="0.25">
      <c r="A18" s="1" t="s">
        <v>363</v>
      </c>
      <c r="B18" s="1" t="s">
        <v>365</v>
      </c>
      <c r="C18" s="52">
        <v>2120</v>
      </c>
      <c r="D18" s="52" t="s">
        <v>791</v>
      </c>
      <c r="E18" t="s">
        <v>2443</v>
      </c>
      <c r="F18">
        <v>1059558.82</v>
      </c>
      <c r="G18">
        <v>152969</v>
      </c>
      <c r="H18">
        <v>9855</v>
      </c>
      <c r="I18">
        <v>188808.67</v>
      </c>
      <c r="J18">
        <v>623430.40000000002</v>
      </c>
      <c r="K18">
        <v>0</v>
      </c>
      <c r="L18">
        <v>8800</v>
      </c>
      <c r="N18">
        <v>2823.21</v>
      </c>
      <c r="P18">
        <v>17787.810000000001</v>
      </c>
      <c r="Q18">
        <v>2036704.82</v>
      </c>
      <c r="R18">
        <v>1603959.36</v>
      </c>
      <c r="S18">
        <v>584613.62</v>
      </c>
      <c r="T18">
        <v>2210.9899999999998</v>
      </c>
      <c r="U18">
        <v>1146486</v>
      </c>
      <c r="X18">
        <v>1668238</v>
      </c>
      <c r="Y18">
        <v>49628</v>
      </c>
      <c r="AA18">
        <v>1146173.9099999999</v>
      </c>
      <c r="AB18">
        <v>431424.01</v>
      </c>
      <c r="AE18">
        <v>73300</v>
      </c>
      <c r="AF18" s="56">
        <f t="shared" si="5"/>
        <v>1222382.82</v>
      </c>
      <c r="AG18" s="184">
        <f t="shared" si="6"/>
        <v>11623.21</v>
      </c>
      <c r="AH18" s="19">
        <f t="shared" si="7"/>
        <v>1210759.6100000001</v>
      </c>
      <c r="AI18" s="20">
        <f t="shared" si="8"/>
        <v>3337269.97</v>
      </c>
      <c r="AJ18" s="14">
        <f t="shared" si="9"/>
        <v>3368763.92</v>
      </c>
      <c r="AK18" s="24">
        <f t="shared" si="4"/>
        <v>-31493.949999999721</v>
      </c>
    </row>
    <row r="19" spans="1:37" x14ac:dyDescent="0.25">
      <c r="A19" s="1" t="s">
        <v>363</v>
      </c>
      <c r="B19" s="1" t="s">
        <v>365</v>
      </c>
      <c r="C19" s="52">
        <v>808</v>
      </c>
      <c r="D19" s="52" t="s">
        <v>792</v>
      </c>
      <c r="E19" t="s">
        <v>2444</v>
      </c>
      <c r="F19">
        <v>792012.11</v>
      </c>
      <c r="G19">
        <v>44995.29</v>
      </c>
      <c r="H19">
        <v>215275.11</v>
      </c>
      <c r="I19">
        <v>682606.73</v>
      </c>
      <c r="J19">
        <v>59942.26</v>
      </c>
      <c r="K19">
        <v>0</v>
      </c>
      <c r="L19">
        <v>9800</v>
      </c>
      <c r="N19">
        <v>0</v>
      </c>
      <c r="P19">
        <v>1294818.73</v>
      </c>
      <c r="Q19">
        <v>118427.08</v>
      </c>
      <c r="R19">
        <v>801817.01</v>
      </c>
      <c r="S19">
        <v>227452</v>
      </c>
      <c r="T19">
        <v>818.57</v>
      </c>
      <c r="W19">
        <v>57100</v>
      </c>
      <c r="AA19">
        <v>574689.30000000005</v>
      </c>
      <c r="AB19">
        <v>140712.59</v>
      </c>
      <c r="AF19" s="56">
        <f t="shared" si="5"/>
        <v>1052282.51</v>
      </c>
      <c r="AG19" s="184">
        <f t="shared" si="6"/>
        <v>9800</v>
      </c>
      <c r="AH19" s="19">
        <f t="shared" si="7"/>
        <v>1042482.51</v>
      </c>
      <c r="AI19" s="20">
        <f t="shared" si="8"/>
        <v>1087187.58</v>
      </c>
      <c r="AJ19" s="14">
        <f t="shared" si="9"/>
        <v>715401.89</v>
      </c>
      <c r="AK19" s="24">
        <f t="shared" si="4"/>
        <v>371785.69000000006</v>
      </c>
    </row>
    <row r="20" spans="1:37" x14ac:dyDescent="0.25">
      <c r="A20" s="1" t="s">
        <v>363</v>
      </c>
      <c r="B20" s="1" t="s">
        <v>365</v>
      </c>
      <c r="C20" s="52">
        <v>5257</v>
      </c>
      <c r="D20" s="52" t="s">
        <v>793</v>
      </c>
      <c r="E20" t="s">
        <v>2445</v>
      </c>
      <c r="F20">
        <v>2875221.39</v>
      </c>
      <c r="G20">
        <v>399842.12</v>
      </c>
      <c r="H20">
        <v>37915.61</v>
      </c>
      <c r="I20">
        <v>4337.78</v>
      </c>
      <c r="J20">
        <v>823399.91</v>
      </c>
      <c r="K20">
        <v>0</v>
      </c>
      <c r="L20">
        <v>8800</v>
      </c>
      <c r="N20">
        <v>0</v>
      </c>
      <c r="P20">
        <v>1634930.02</v>
      </c>
      <c r="Q20">
        <v>1863971.92</v>
      </c>
      <c r="R20">
        <v>1055143.28</v>
      </c>
      <c r="S20">
        <v>1679417</v>
      </c>
      <c r="T20">
        <v>7444.06</v>
      </c>
      <c r="U20">
        <v>1769467</v>
      </c>
      <c r="X20">
        <v>1769467</v>
      </c>
      <c r="Y20">
        <v>4240</v>
      </c>
      <c r="Z20">
        <v>2302</v>
      </c>
      <c r="AA20">
        <v>1947286.59</v>
      </c>
      <c r="AB20">
        <v>105160.88</v>
      </c>
      <c r="AE20">
        <v>50000</v>
      </c>
      <c r="AF20" s="56">
        <f t="shared" si="5"/>
        <v>3312979.12</v>
      </c>
      <c r="AG20" s="184">
        <f t="shared" si="6"/>
        <v>8800</v>
      </c>
      <c r="AH20" s="19">
        <f t="shared" si="7"/>
        <v>3304179.12</v>
      </c>
      <c r="AI20" s="20">
        <f t="shared" si="8"/>
        <v>4511471.34</v>
      </c>
      <c r="AJ20" s="14">
        <f t="shared" si="9"/>
        <v>3878456.4699999997</v>
      </c>
      <c r="AK20" s="24">
        <f t="shared" si="4"/>
        <v>633014.87000000011</v>
      </c>
    </row>
    <row r="21" spans="1:37" x14ac:dyDescent="0.25">
      <c r="A21" s="1" t="s">
        <v>363</v>
      </c>
      <c r="B21" s="1" t="s">
        <v>365</v>
      </c>
      <c r="C21" s="52">
        <v>5547</v>
      </c>
      <c r="D21" s="52" t="s">
        <v>794</v>
      </c>
      <c r="E21" t="s">
        <v>2446</v>
      </c>
      <c r="F21">
        <v>1058620.56</v>
      </c>
      <c r="G21">
        <v>81810.759999999995</v>
      </c>
      <c r="H21">
        <v>103613.84</v>
      </c>
      <c r="I21">
        <v>434205.33</v>
      </c>
      <c r="J21">
        <v>814826.23</v>
      </c>
      <c r="K21">
        <v>0</v>
      </c>
      <c r="L21">
        <v>14560</v>
      </c>
      <c r="N21">
        <v>0</v>
      </c>
      <c r="P21">
        <v>-303346.15000000002</v>
      </c>
      <c r="Q21">
        <v>2519990.75</v>
      </c>
      <c r="R21">
        <v>1077456.81</v>
      </c>
      <c r="S21">
        <v>918194</v>
      </c>
      <c r="T21">
        <v>1494.61</v>
      </c>
      <c r="U21">
        <v>1927779</v>
      </c>
      <c r="W21">
        <v>348</v>
      </c>
      <c r="X21">
        <v>2229455</v>
      </c>
      <c r="Y21">
        <v>1200</v>
      </c>
      <c r="Z21">
        <v>3002</v>
      </c>
      <c r="AA21">
        <v>1091183.8700000001</v>
      </c>
      <c r="AB21">
        <v>284559.43</v>
      </c>
      <c r="AE21">
        <v>54000</v>
      </c>
      <c r="AF21" s="56">
        <f t="shared" si="5"/>
        <v>1244045.1600000001</v>
      </c>
      <c r="AG21" s="184">
        <f t="shared" si="6"/>
        <v>14560</v>
      </c>
      <c r="AH21" s="19">
        <f t="shared" si="7"/>
        <v>1229485.1600000001</v>
      </c>
      <c r="AI21" s="20">
        <f t="shared" si="8"/>
        <v>3925272.42</v>
      </c>
      <c r="AJ21" s="14">
        <f t="shared" si="9"/>
        <v>3663400.3000000003</v>
      </c>
      <c r="AK21" s="24">
        <f t="shared" si="4"/>
        <v>261872.11999999965</v>
      </c>
    </row>
    <row r="22" spans="1:37" x14ac:dyDescent="0.25">
      <c r="A22" s="1" t="s">
        <v>363</v>
      </c>
      <c r="B22" s="1" t="s">
        <v>365</v>
      </c>
      <c r="C22" s="52">
        <v>4817</v>
      </c>
      <c r="D22" s="52" t="s">
        <v>795</v>
      </c>
      <c r="E22" t="s">
        <v>2447</v>
      </c>
      <c r="F22">
        <v>730519.98</v>
      </c>
      <c r="G22">
        <v>96378.9</v>
      </c>
      <c r="H22">
        <v>12885.49</v>
      </c>
      <c r="I22">
        <v>6</v>
      </c>
      <c r="J22">
        <v>212546.57</v>
      </c>
      <c r="K22">
        <v>36308</v>
      </c>
      <c r="N22">
        <v>1309.08</v>
      </c>
      <c r="P22">
        <v>-4037140.36</v>
      </c>
      <c r="Q22">
        <v>4994895.4800000004</v>
      </c>
      <c r="R22">
        <v>1153028.74</v>
      </c>
      <c r="S22">
        <v>269350</v>
      </c>
      <c r="T22">
        <v>1578.79</v>
      </c>
      <c r="U22">
        <v>2183112</v>
      </c>
      <c r="X22">
        <v>2183112</v>
      </c>
      <c r="Y22">
        <v>320</v>
      </c>
      <c r="Z22">
        <v>1440</v>
      </c>
      <c r="AA22">
        <v>1250303.97</v>
      </c>
      <c r="AB22">
        <v>104518.82</v>
      </c>
      <c r="AE22">
        <v>10410</v>
      </c>
      <c r="AF22" s="56">
        <f t="shared" si="5"/>
        <v>839784.37</v>
      </c>
      <c r="AG22" s="184">
        <f t="shared" si="6"/>
        <v>37617.08</v>
      </c>
      <c r="AH22" s="19">
        <f t="shared" si="7"/>
        <v>802167.29</v>
      </c>
      <c r="AI22" s="20">
        <f t="shared" si="8"/>
        <v>3607069.5300000003</v>
      </c>
      <c r="AJ22" s="14">
        <f t="shared" si="9"/>
        <v>3550104.7899999996</v>
      </c>
      <c r="AK22" s="24">
        <f t="shared" si="4"/>
        <v>56964.740000000689</v>
      </c>
    </row>
    <row r="23" spans="1:37" x14ac:dyDescent="0.25">
      <c r="A23" s="1" t="s">
        <v>363</v>
      </c>
      <c r="B23" s="1" t="s">
        <v>365</v>
      </c>
      <c r="C23" s="52">
        <v>4661</v>
      </c>
      <c r="D23" s="52" t="s">
        <v>796</v>
      </c>
      <c r="E23" t="s">
        <v>2448</v>
      </c>
      <c r="F23">
        <v>696141.74</v>
      </c>
      <c r="G23">
        <v>37792.17</v>
      </c>
      <c r="H23">
        <v>19267.259999999998</v>
      </c>
      <c r="I23">
        <v>1464224.65</v>
      </c>
      <c r="J23">
        <v>944648.76</v>
      </c>
      <c r="K23">
        <v>0</v>
      </c>
      <c r="N23">
        <v>0</v>
      </c>
      <c r="P23">
        <v>1431112.03</v>
      </c>
      <c r="Q23">
        <v>1550129.81</v>
      </c>
      <c r="R23">
        <v>916705.41</v>
      </c>
      <c r="S23">
        <v>920930</v>
      </c>
      <c r="T23">
        <v>3408.67</v>
      </c>
      <c r="U23">
        <v>2211633.0699999998</v>
      </c>
      <c r="W23">
        <v>67751</v>
      </c>
      <c r="X23">
        <v>2356594.67</v>
      </c>
      <c r="Y23">
        <v>12215</v>
      </c>
      <c r="Z23">
        <v>4752</v>
      </c>
      <c r="AA23">
        <v>1279731.31</v>
      </c>
      <c r="AB23">
        <v>246302.43</v>
      </c>
      <c r="AE23">
        <v>40000</v>
      </c>
      <c r="AF23" s="56">
        <f t="shared" si="5"/>
        <v>753201.17</v>
      </c>
      <c r="AG23" s="184">
        <f t="shared" si="6"/>
        <v>0</v>
      </c>
      <c r="AH23" s="19">
        <f t="shared" si="7"/>
        <v>753201.17</v>
      </c>
      <c r="AI23" s="20">
        <f t="shared" si="8"/>
        <v>4120428.15</v>
      </c>
      <c r="AJ23" s="14">
        <f t="shared" si="9"/>
        <v>3939595.41</v>
      </c>
      <c r="AK23" s="24">
        <f t="shared" si="4"/>
        <v>180832.73999999976</v>
      </c>
    </row>
    <row r="24" spans="1:37" x14ac:dyDescent="0.25">
      <c r="A24" s="1" t="s">
        <v>363</v>
      </c>
      <c r="B24" s="1" t="s">
        <v>365</v>
      </c>
      <c r="C24" s="52">
        <v>7585</v>
      </c>
      <c r="D24" s="52" t="s">
        <v>797</v>
      </c>
      <c r="E24" t="s">
        <v>2449</v>
      </c>
      <c r="F24">
        <v>728232.55</v>
      </c>
      <c r="G24">
        <v>84981.77</v>
      </c>
      <c r="H24">
        <v>4180</v>
      </c>
      <c r="I24">
        <v>8</v>
      </c>
      <c r="J24">
        <v>365106.77</v>
      </c>
      <c r="K24">
        <v>0</v>
      </c>
      <c r="N24">
        <v>137.07</v>
      </c>
      <c r="P24">
        <v>-1449305.74</v>
      </c>
      <c r="Q24">
        <v>2878887.21</v>
      </c>
      <c r="R24">
        <v>1524302.82</v>
      </c>
      <c r="S24">
        <v>1121106</v>
      </c>
      <c r="T24">
        <v>2738.21</v>
      </c>
      <c r="U24">
        <v>3558176.94</v>
      </c>
      <c r="W24">
        <v>372790</v>
      </c>
      <c r="X24">
        <v>3899993.94</v>
      </c>
      <c r="AA24">
        <v>2675338.0699999998</v>
      </c>
      <c r="AB24">
        <v>149990.41</v>
      </c>
      <c r="AD24">
        <v>1</v>
      </c>
      <c r="AE24">
        <v>101000</v>
      </c>
      <c r="AF24" s="56">
        <f t="shared" si="5"/>
        <v>817394.32000000007</v>
      </c>
      <c r="AG24" s="184">
        <f t="shared" si="6"/>
        <v>137.07</v>
      </c>
      <c r="AH24" s="19">
        <f t="shared" si="7"/>
        <v>817257.25000000012</v>
      </c>
      <c r="AI24" s="20">
        <f t="shared" si="8"/>
        <v>6579113.9700000007</v>
      </c>
      <c r="AJ24" s="14">
        <f t="shared" si="9"/>
        <v>6826323.4199999999</v>
      </c>
      <c r="AK24" s="24">
        <f t="shared" si="4"/>
        <v>-247209.44999999925</v>
      </c>
    </row>
    <row r="25" spans="1:37" x14ac:dyDescent="0.25">
      <c r="A25" s="1" t="s">
        <v>363</v>
      </c>
      <c r="B25" s="1" t="s">
        <v>365</v>
      </c>
      <c r="C25" s="52">
        <v>6519</v>
      </c>
      <c r="D25" s="52" t="s">
        <v>798</v>
      </c>
      <c r="E25" t="s">
        <v>2450</v>
      </c>
      <c r="F25">
        <v>1329714.3</v>
      </c>
      <c r="G25">
        <v>128816.08</v>
      </c>
      <c r="H25">
        <v>19178.310000000001</v>
      </c>
      <c r="I25">
        <v>28794.3</v>
      </c>
      <c r="J25">
        <v>95923.04</v>
      </c>
      <c r="K25">
        <v>0</v>
      </c>
      <c r="N25">
        <v>0</v>
      </c>
      <c r="P25">
        <v>-1371644.29</v>
      </c>
      <c r="Q25">
        <v>2079998.65</v>
      </c>
      <c r="R25">
        <v>1717228.43</v>
      </c>
      <c r="S25">
        <v>621062</v>
      </c>
      <c r="T25">
        <v>1552.24</v>
      </c>
      <c r="U25">
        <v>1720790.4</v>
      </c>
      <c r="W25">
        <v>40000</v>
      </c>
      <c r="X25">
        <v>1973574.4</v>
      </c>
      <c r="AA25">
        <v>1104695.49</v>
      </c>
      <c r="AB25">
        <v>124591.51</v>
      </c>
      <c r="AE25">
        <v>3700</v>
      </c>
      <c r="AF25" s="56">
        <f t="shared" si="5"/>
        <v>1477708.6900000002</v>
      </c>
      <c r="AG25" s="184">
        <f t="shared" si="6"/>
        <v>0</v>
      </c>
      <c r="AH25" s="19">
        <f t="shared" si="7"/>
        <v>1477708.6900000002</v>
      </c>
      <c r="AI25" s="20">
        <f t="shared" si="8"/>
        <v>4100633.07</v>
      </c>
      <c r="AJ25" s="14">
        <f t="shared" si="9"/>
        <v>3206561.3999999994</v>
      </c>
      <c r="AK25" s="24">
        <f t="shared" si="4"/>
        <v>894071.67000000039</v>
      </c>
    </row>
    <row r="26" spans="1:37" x14ac:dyDescent="0.25">
      <c r="A26" s="1" t="s">
        <v>363</v>
      </c>
      <c r="B26" s="1" t="s">
        <v>365</v>
      </c>
      <c r="C26" s="52">
        <v>4531</v>
      </c>
      <c r="D26" s="52" t="s">
        <v>799</v>
      </c>
      <c r="E26" t="s">
        <v>2451</v>
      </c>
      <c r="F26">
        <v>530308.43999999994</v>
      </c>
      <c r="G26">
        <v>160125.31</v>
      </c>
      <c r="H26">
        <v>122444.26</v>
      </c>
      <c r="I26">
        <v>547490.92000000004</v>
      </c>
      <c r="J26">
        <v>279474.05</v>
      </c>
      <c r="K26">
        <v>4244</v>
      </c>
      <c r="N26">
        <v>0</v>
      </c>
      <c r="P26">
        <v>1182390.3799999999</v>
      </c>
      <c r="Q26">
        <v>413083.29</v>
      </c>
      <c r="R26">
        <v>1027403.27</v>
      </c>
      <c r="S26">
        <v>679842</v>
      </c>
      <c r="T26">
        <v>1872.9</v>
      </c>
      <c r="U26">
        <v>2272312</v>
      </c>
      <c r="X26">
        <v>2567820.4</v>
      </c>
      <c r="Y26">
        <v>3720</v>
      </c>
      <c r="Z26">
        <v>6533.62</v>
      </c>
      <c r="AA26">
        <v>1204690.95</v>
      </c>
      <c r="AB26">
        <v>155439.89000000001</v>
      </c>
      <c r="AE26">
        <v>3100</v>
      </c>
      <c r="AF26" s="56">
        <f t="shared" si="5"/>
        <v>812878.01</v>
      </c>
      <c r="AG26" s="184">
        <f t="shared" si="6"/>
        <v>4244</v>
      </c>
      <c r="AH26" s="19">
        <f t="shared" si="7"/>
        <v>808634.01</v>
      </c>
      <c r="AI26" s="20">
        <f t="shared" si="8"/>
        <v>3981430.17</v>
      </c>
      <c r="AJ26" s="14">
        <f t="shared" si="9"/>
        <v>3941304.86</v>
      </c>
      <c r="AK26" s="24">
        <f t="shared" si="4"/>
        <v>40125.310000000056</v>
      </c>
    </row>
    <row r="27" spans="1:37" x14ac:dyDescent="0.25">
      <c r="A27" s="1" t="s">
        <v>363</v>
      </c>
      <c r="B27" s="1" t="s">
        <v>365</v>
      </c>
      <c r="C27" s="52">
        <v>2937</v>
      </c>
      <c r="D27" s="52" t="s">
        <v>800</v>
      </c>
      <c r="E27" t="s">
        <v>2452</v>
      </c>
      <c r="F27">
        <v>334763.24</v>
      </c>
      <c r="G27">
        <v>31150.59</v>
      </c>
      <c r="H27">
        <v>13579</v>
      </c>
      <c r="I27">
        <v>261124.25</v>
      </c>
      <c r="J27">
        <v>259422.52</v>
      </c>
      <c r="K27">
        <v>0</v>
      </c>
      <c r="N27">
        <v>0</v>
      </c>
      <c r="P27">
        <v>-1486908.97</v>
      </c>
      <c r="Q27">
        <v>2337378.21</v>
      </c>
      <c r="R27">
        <v>786752.48</v>
      </c>
      <c r="S27">
        <v>511604</v>
      </c>
      <c r="T27">
        <v>871.37</v>
      </c>
      <c r="U27">
        <v>1569846.42</v>
      </c>
      <c r="X27">
        <v>1569846.42</v>
      </c>
      <c r="AA27">
        <v>1104915.71</v>
      </c>
      <c r="AB27">
        <v>137141.78</v>
      </c>
      <c r="AE27">
        <v>7600</v>
      </c>
      <c r="AF27" s="56">
        <f t="shared" si="5"/>
        <v>379492.83</v>
      </c>
      <c r="AG27" s="184">
        <f t="shared" si="6"/>
        <v>0</v>
      </c>
      <c r="AH27" s="19">
        <f t="shared" si="7"/>
        <v>379492.83</v>
      </c>
      <c r="AI27" s="20">
        <f t="shared" si="8"/>
        <v>2869074.27</v>
      </c>
      <c r="AJ27" s="14">
        <f t="shared" si="9"/>
        <v>2819503.9099999997</v>
      </c>
      <c r="AK27" s="24">
        <f t="shared" si="4"/>
        <v>49570.360000000335</v>
      </c>
    </row>
    <row r="28" spans="1:37" x14ac:dyDescent="0.25">
      <c r="A28" s="1" t="s">
        <v>363</v>
      </c>
      <c r="B28" s="1" t="s">
        <v>365</v>
      </c>
      <c r="C28" s="52">
        <v>2576</v>
      </c>
      <c r="D28" s="52" t="s">
        <v>801</v>
      </c>
      <c r="E28" t="s">
        <v>2453</v>
      </c>
      <c r="F28">
        <v>805177.63</v>
      </c>
      <c r="G28">
        <v>158277.34</v>
      </c>
      <c r="H28">
        <v>17499.830000000002</v>
      </c>
      <c r="I28">
        <v>7</v>
      </c>
      <c r="J28">
        <v>275242.05</v>
      </c>
      <c r="K28">
        <v>0</v>
      </c>
      <c r="L28">
        <v>8160</v>
      </c>
      <c r="N28">
        <v>0</v>
      </c>
      <c r="P28">
        <v>-1506936.6</v>
      </c>
      <c r="Q28">
        <v>2446216.73</v>
      </c>
      <c r="R28">
        <v>783931.78</v>
      </c>
      <c r="S28">
        <v>662329</v>
      </c>
      <c r="T28">
        <v>1257.68</v>
      </c>
      <c r="U28">
        <v>1430751</v>
      </c>
      <c r="W28">
        <v>57100</v>
      </c>
      <c r="X28">
        <v>1682766</v>
      </c>
      <c r="AA28">
        <v>829910.12</v>
      </c>
      <c r="AB28">
        <v>101879.62</v>
      </c>
      <c r="AE28">
        <v>12050</v>
      </c>
      <c r="AF28" s="56">
        <f t="shared" si="5"/>
        <v>980954.79999999993</v>
      </c>
      <c r="AG28" s="184">
        <f t="shared" si="6"/>
        <v>8160</v>
      </c>
      <c r="AH28" s="19">
        <f t="shared" si="7"/>
        <v>972794.79999999993</v>
      </c>
      <c r="AI28" s="20">
        <f t="shared" si="8"/>
        <v>2935369.46</v>
      </c>
      <c r="AJ28" s="14">
        <f t="shared" si="9"/>
        <v>2626605.7400000002</v>
      </c>
      <c r="AK28" s="24">
        <f t="shared" si="4"/>
        <v>308763.71999999974</v>
      </c>
    </row>
    <row r="29" spans="1:37" x14ac:dyDescent="0.25">
      <c r="A29" s="1" t="s">
        <v>368</v>
      </c>
      <c r="B29" s="1" t="s">
        <v>369</v>
      </c>
      <c r="C29" s="52">
        <v>3880</v>
      </c>
      <c r="D29" s="52" t="s">
        <v>802</v>
      </c>
      <c r="E29" t="s">
        <v>2454</v>
      </c>
      <c r="F29">
        <v>1404727.11</v>
      </c>
      <c r="G29">
        <v>21087.439999999999</v>
      </c>
      <c r="H29">
        <v>71315.44</v>
      </c>
      <c r="I29">
        <v>447877.99</v>
      </c>
      <c r="J29">
        <v>1117252.8400000001</v>
      </c>
      <c r="N29">
        <v>11256.54</v>
      </c>
      <c r="P29">
        <v>-143233.79</v>
      </c>
      <c r="Q29">
        <v>1940194.37</v>
      </c>
      <c r="R29">
        <v>1734922.32</v>
      </c>
      <c r="S29">
        <v>1692000</v>
      </c>
      <c r="T29">
        <v>2277.38</v>
      </c>
      <c r="U29">
        <v>1957304.33</v>
      </c>
      <c r="W29">
        <v>91400</v>
      </c>
      <c r="X29">
        <v>2400770.33</v>
      </c>
      <c r="Y29">
        <v>480</v>
      </c>
      <c r="Z29">
        <v>896</v>
      </c>
      <c r="AA29">
        <v>1477658.03</v>
      </c>
      <c r="AB29">
        <v>244055.97</v>
      </c>
      <c r="AE29">
        <v>100000</v>
      </c>
      <c r="AF29" s="56">
        <f t="shared" si="5"/>
        <v>1497129.99</v>
      </c>
      <c r="AG29" s="184">
        <f t="shared" si="6"/>
        <v>11256.54</v>
      </c>
      <c r="AH29" s="19">
        <f t="shared" si="7"/>
        <v>1485873.45</v>
      </c>
      <c r="AI29" s="20">
        <f t="shared" si="8"/>
        <v>5477904.0300000003</v>
      </c>
      <c r="AJ29" s="14">
        <f t="shared" si="9"/>
        <v>4223860.33</v>
      </c>
      <c r="AK29" s="24">
        <f t="shared" si="4"/>
        <v>1254043.7000000002</v>
      </c>
    </row>
    <row r="30" spans="1:37" x14ac:dyDescent="0.25">
      <c r="A30" s="1" t="s">
        <v>368</v>
      </c>
      <c r="B30" s="1" t="s">
        <v>369</v>
      </c>
      <c r="C30" s="52">
        <v>3169</v>
      </c>
      <c r="D30" s="52" t="s">
        <v>803</v>
      </c>
      <c r="E30" t="s">
        <v>2455</v>
      </c>
      <c r="F30">
        <v>1418460.97</v>
      </c>
      <c r="G30">
        <v>26807.759999999998</v>
      </c>
      <c r="H30">
        <v>11623.01</v>
      </c>
      <c r="I30">
        <v>1435022.76</v>
      </c>
      <c r="J30">
        <v>403044.08</v>
      </c>
      <c r="N30">
        <v>389.38</v>
      </c>
      <c r="P30">
        <v>2369737.25</v>
      </c>
      <c r="Q30">
        <v>225942.27</v>
      </c>
      <c r="R30">
        <v>939589.2</v>
      </c>
      <c r="S30">
        <v>1611576.59</v>
      </c>
      <c r="T30">
        <v>2399.4299999999998</v>
      </c>
      <c r="U30">
        <v>532479</v>
      </c>
      <c r="W30">
        <v>350800</v>
      </c>
      <c r="X30">
        <v>1033259</v>
      </c>
      <c r="Y30">
        <v>3960</v>
      </c>
      <c r="AA30">
        <v>1201723.22</v>
      </c>
      <c r="AB30">
        <v>399012.32</v>
      </c>
      <c r="AE30">
        <v>100000</v>
      </c>
      <c r="AF30" s="56">
        <f t="shared" si="5"/>
        <v>1456891.74</v>
      </c>
      <c r="AG30" s="184">
        <f t="shared" si="6"/>
        <v>389.38</v>
      </c>
      <c r="AH30" s="19">
        <f t="shared" si="7"/>
        <v>1456502.36</v>
      </c>
      <c r="AI30" s="20">
        <f t="shared" si="8"/>
        <v>3436844.22</v>
      </c>
      <c r="AJ30" s="14">
        <f t="shared" si="9"/>
        <v>2737954.5399999996</v>
      </c>
      <c r="AK30" s="24">
        <f t="shared" si="4"/>
        <v>698889.68000000063</v>
      </c>
    </row>
    <row r="31" spans="1:37" x14ac:dyDescent="0.25">
      <c r="A31" s="1" t="s">
        <v>368</v>
      </c>
      <c r="B31" s="1" t="s">
        <v>369</v>
      </c>
      <c r="C31" s="52">
        <v>7059</v>
      </c>
      <c r="D31" s="52" t="s">
        <v>804</v>
      </c>
      <c r="E31" t="s">
        <v>2456</v>
      </c>
      <c r="F31">
        <v>1191303.08</v>
      </c>
      <c r="G31">
        <v>81813.350000000006</v>
      </c>
      <c r="H31">
        <v>68037.87</v>
      </c>
      <c r="I31">
        <v>771077.03</v>
      </c>
      <c r="J31">
        <v>365547.9</v>
      </c>
      <c r="N31">
        <v>31.37</v>
      </c>
      <c r="P31">
        <v>1680346.95</v>
      </c>
      <c r="Q31">
        <v>519805.36</v>
      </c>
      <c r="R31">
        <v>1624502.56</v>
      </c>
      <c r="S31">
        <v>1025790</v>
      </c>
      <c r="T31">
        <v>3112.66</v>
      </c>
      <c r="U31">
        <v>3100158</v>
      </c>
      <c r="W31">
        <v>329400</v>
      </c>
      <c r="X31">
        <v>3810473</v>
      </c>
      <c r="Y31">
        <v>1200</v>
      </c>
      <c r="Z31">
        <v>452</v>
      </c>
      <c r="AA31">
        <v>1642962.04</v>
      </c>
      <c r="AB31">
        <v>150280.63</v>
      </c>
      <c r="AE31">
        <v>200000</v>
      </c>
      <c r="AF31" s="56">
        <f t="shared" si="5"/>
        <v>1341154.3000000003</v>
      </c>
      <c r="AG31" s="184">
        <f t="shared" si="6"/>
        <v>31.37</v>
      </c>
      <c r="AH31" s="19">
        <f t="shared" si="7"/>
        <v>1341122.9300000002</v>
      </c>
      <c r="AI31" s="20">
        <f t="shared" si="8"/>
        <v>6082963.2200000007</v>
      </c>
      <c r="AJ31" s="14">
        <f t="shared" si="9"/>
        <v>5805367.6699999999</v>
      </c>
      <c r="AK31" s="24">
        <f t="shared" si="4"/>
        <v>277595.55000000075</v>
      </c>
    </row>
    <row r="32" spans="1:37" x14ac:dyDescent="0.25">
      <c r="A32" s="1" t="s">
        <v>368</v>
      </c>
      <c r="B32" s="1" t="s">
        <v>369</v>
      </c>
      <c r="C32" s="52">
        <v>4668</v>
      </c>
      <c r="D32" s="52" t="s">
        <v>805</v>
      </c>
      <c r="E32" t="s">
        <v>2457</v>
      </c>
      <c r="F32">
        <v>484797.92</v>
      </c>
      <c r="G32">
        <v>105972.4</v>
      </c>
      <c r="H32">
        <v>33958.25</v>
      </c>
      <c r="I32">
        <v>1825209.22</v>
      </c>
      <c r="J32">
        <v>797156.41</v>
      </c>
      <c r="N32">
        <v>1176.6400000000001</v>
      </c>
      <c r="P32">
        <v>3352601.61</v>
      </c>
      <c r="Q32">
        <v>164243.42000000001</v>
      </c>
      <c r="R32">
        <v>1194527.54</v>
      </c>
      <c r="S32">
        <v>283228</v>
      </c>
      <c r="T32">
        <v>2347.71</v>
      </c>
      <c r="U32">
        <v>1668128</v>
      </c>
      <c r="W32">
        <v>194945</v>
      </c>
      <c r="X32">
        <v>2155348</v>
      </c>
      <c r="Y32">
        <v>6300</v>
      </c>
      <c r="Z32">
        <v>10814.9</v>
      </c>
      <c r="AA32">
        <v>1092208.4099999999</v>
      </c>
      <c r="AB32">
        <v>288550.90999999997</v>
      </c>
      <c r="AE32">
        <v>60881.5</v>
      </c>
      <c r="AF32" s="56">
        <f t="shared" si="5"/>
        <v>624728.56999999995</v>
      </c>
      <c r="AG32" s="184">
        <f t="shared" si="6"/>
        <v>1176.6400000000001</v>
      </c>
      <c r="AH32" s="19">
        <f t="shared" si="7"/>
        <v>623551.92999999993</v>
      </c>
      <c r="AI32" s="20">
        <f t="shared" si="8"/>
        <v>3343176.25</v>
      </c>
      <c r="AJ32" s="14">
        <f t="shared" si="9"/>
        <v>3614103.7199999997</v>
      </c>
      <c r="AK32" s="24">
        <f t="shared" si="4"/>
        <v>-270927.46999999974</v>
      </c>
    </row>
    <row r="33" spans="1:37" x14ac:dyDescent="0.25">
      <c r="A33" s="1" t="s">
        <v>368</v>
      </c>
      <c r="B33" s="1" t="s">
        <v>369</v>
      </c>
      <c r="C33" s="52">
        <v>5951</v>
      </c>
      <c r="D33" s="52" t="s">
        <v>806</v>
      </c>
      <c r="E33" t="s">
        <v>2458</v>
      </c>
      <c r="F33">
        <v>486055.18</v>
      </c>
      <c r="G33">
        <v>42327.53</v>
      </c>
      <c r="H33">
        <v>54952.68</v>
      </c>
      <c r="I33">
        <v>413789.9</v>
      </c>
      <c r="J33">
        <v>351584.31</v>
      </c>
      <c r="N33">
        <v>2616.63</v>
      </c>
      <c r="P33">
        <v>-2809030.73</v>
      </c>
      <c r="Q33">
        <v>3631737.05</v>
      </c>
      <c r="R33">
        <v>1193070.6499999999</v>
      </c>
      <c r="S33">
        <v>1223474.9099999999</v>
      </c>
      <c r="T33">
        <v>1092.74</v>
      </c>
      <c r="U33">
        <v>2154355</v>
      </c>
      <c r="W33">
        <v>346000</v>
      </c>
      <c r="X33">
        <v>2521591</v>
      </c>
      <c r="Y33">
        <v>5190</v>
      </c>
      <c r="Z33">
        <v>5460</v>
      </c>
      <c r="AA33">
        <v>1521020.92</v>
      </c>
      <c r="AB33">
        <v>141344.73000000001</v>
      </c>
      <c r="AE33">
        <v>200000</v>
      </c>
      <c r="AF33" s="56">
        <f t="shared" si="5"/>
        <v>583335.39</v>
      </c>
      <c r="AG33" s="184">
        <f t="shared" si="6"/>
        <v>2616.63</v>
      </c>
      <c r="AH33" s="19">
        <f t="shared" si="7"/>
        <v>580718.76</v>
      </c>
      <c r="AI33" s="20">
        <f t="shared" si="8"/>
        <v>4917993.3</v>
      </c>
      <c r="AJ33" s="14">
        <f t="shared" si="9"/>
        <v>4394606.6500000004</v>
      </c>
      <c r="AK33" s="24">
        <f t="shared" si="4"/>
        <v>523386.64999999944</v>
      </c>
    </row>
    <row r="34" spans="1:37" x14ac:dyDescent="0.25">
      <c r="A34" s="1" t="s">
        <v>368</v>
      </c>
      <c r="B34" s="1" t="s">
        <v>369</v>
      </c>
      <c r="C34" s="52">
        <v>4528</v>
      </c>
      <c r="D34" s="52" t="s">
        <v>807</v>
      </c>
      <c r="E34" t="s">
        <v>2459</v>
      </c>
      <c r="F34">
        <v>934733.32</v>
      </c>
      <c r="G34">
        <v>218475.25</v>
      </c>
      <c r="H34">
        <v>37576.120000000003</v>
      </c>
      <c r="I34">
        <v>198412.98</v>
      </c>
      <c r="J34">
        <v>1363653.51</v>
      </c>
      <c r="N34">
        <v>2322.8200000000002</v>
      </c>
      <c r="P34">
        <v>1386950.18</v>
      </c>
      <c r="Q34">
        <v>669957.9</v>
      </c>
      <c r="R34">
        <v>1757709</v>
      </c>
      <c r="S34">
        <v>1603622.51</v>
      </c>
      <c r="T34">
        <v>3017.43</v>
      </c>
      <c r="U34">
        <v>608752.67000000004</v>
      </c>
      <c r="W34">
        <v>136420</v>
      </c>
      <c r="X34">
        <v>1163300.67</v>
      </c>
      <c r="Y34">
        <v>76245</v>
      </c>
      <c r="Z34">
        <v>15746</v>
      </c>
      <c r="AA34">
        <v>1762954.09</v>
      </c>
      <c r="AB34">
        <v>297655.57</v>
      </c>
      <c r="AE34">
        <v>100000</v>
      </c>
      <c r="AF34" s="56">
        <f t="shared" si="5"/>
        <v>1190784.69</v>
      </c>
      <c r="AG34" s="184">
        <f t="shared" si="6"/>
        <v>2322.8200000000002</v>
      </c>
      <c r="AH34" s="19">
        <f t="shared" si="7"/>
        <v>1188461.8699999999</v>
      </c>
      <c r="AI34" s="20">
        <f t="shared" si="8"/>
        <v>4109521.61</v>
      </c>
      <c r="AJ34" s="14">
        <f t="shared" si="9"/>
        <v>3415901.3299999996</v>
      </c>
      <c r="AK34" s="24">
        <f t="shared" si="4"/>
        <v>693620.28000000026</v>
      </c>
    </row>
    <row r="35" spans="1:37" x14ac:dyDescent="0.25">
      <c r="A35" s="1" t="s">
        <v>368</v>
      </c>
      <c r="B35" s="1" t="s">
        <v>369</v>
      </c>
      <c r="C35" s="52">
        <v>5805</v>
      </c>
      <c r="D35" s="52" t="s">
        <v>808</v>
      </c>
      <c r="E35" t="s">
        <v>2460</v>
      </c>
      <c r="F35">
        <v>1858025.86</v>
      </c>
      <c r="G35">
        <v>94641</v>
      </c>
      <c r="H35">
        <v>23375.67</v>
      </c>
      <c r="I35">
        <v>423154.38</v>
      </c>
      <c r="J35">
        <v>334265.31</v>
      </c>
      <c r="N35">
        <v>1453.67</v>
      </c>
      <c r="P35">
        <v>-526275.07999999996</v>
      </c>
      <c r="Q35">
        <v>2501284.2200000002</v>
      </c>
      <c r="R35">
        <v>1168294.6100000001</v>
      </c>
      <c r="S35">
        <v>1125974</v>
      </c>
      <c r="T35">
        <v>2181.5500000000002</v>
      </c>
      <c r="U35">
        <v>1596049</v>
      </c>
      <c r="W35">
        <v>218916</v>
      </c>
      <c r="X35">
        <v>2186749</v>
      </c>
      <c r="Y35">
        <v>2140</v>
      </c>
      <c r="Z35">
        <v>96</v>
      </c>
      <c r="AA35">
        <v>959463.77</v>
      </c>
      <c r="AB35">
        <v>205966.98</v>
      </c>
      <c r="AF35" s="56">
        <f t="shared" si="5"/>
        <v>1976042.53</v>
      </c>
      <c r="AG35" s="184">
        <f t="shared" si="6"/>
        <v>1453.67</v>
      </c>
      <c r="AH35" s="19">
        <f t="shared" si="7"/>
        <v>1974588.86</v>
      </c>
      <c r="AI35" s="20">
        <f t="shared" si="8"/>
        <v>4111415.16</v>
      </c>
      <c r="AJ35" s="14">
        <f t="shared" si="9"/>
        <v>3354415.75</v>
      </c>
      <c r="AK35" s="24">
        <f t="shared" si="4"/>
        <v>756999.41000000015</v>
      </c>
    </row>
    <row r="36" spans="1:37" x14ac:dyDescent="0.25">
      <c r="A36" s="1" t="s">
        <v>368</v>
      </c>
      <c r="B36" s="1" t="s">
        <v>369</v>
      </c>
      <c r="C36" s="52">
        <v>3290</v>
      </c>
      <c r="D36" s="52" t="s">
        <v>809</v>
      </c>
      <c r="E36" t="s">
        <v>2461</v>
      </c>
      <c r="F36">
        <v>570285.46</v>
      </c>
      <c r="G36">
        <v>81197.2</v>
      </c>
      <c r="H36">
        <v>6447.48</v>
      </c>
      <c r="I36">
        <v>1527577.14</v>
      </c>
      <c r="J36">
        <v>536068.57999999996</v>
      </c>
      <c r="N36">
        <v>7696.92</v>
      </c>
      <c r="P36">
        <v>628010.12</v>
      </c>
      <c r="Q36">
        <v>1692932.58</v>
      </c>
      <c r="R36">
        <v>1056766.31</v>
      </c>
      <c r="S36">
        <v>1084500</v>
      </c>
      <c r="T36">
        <v>1442.3</v>
      </c>
      <c r="U36">
        <v>1005233.5</v>
      </c>
      <c r="W36">
        <v>61600</v>
      </c>
      <c r="X36">
        <v>1457442.5</v>
      </c>
      <c r="Y36">
        <v>1900</v>
      </c>
      <c r="AA36">
        <v>1114388.44</v>
      </c>
      <c r="AB36">
        <v>225524.93</v>
      </c>
      <c r="AE36">
        <v>17350</v>
      </c>
      <c r="AF36" s="56">
        <f t="shared" si="5"/>
        <v>657930.1399999999</v>
      </c>
      <c r="AG36" s="184">
        <f t="shared" si="6"/>
        <v>7696.92</v>
      </c>
      <c r="AH36" s="19">
        <f t="shared" si="7"/>
        <v>650233.21999999986</v>
      </c>
      <c r="AI36" s="20">
        <f t="shared" si="8"/>
        <v>3209542.11</v>
      </c>
      <c r="AJ36" s="14">
        <f t="shared" si="9"/>
        <v>2816605.87</v>
      </c>
      <c r="AK36" s="24">
        <f t="shared" si="4"/>
        <v>392936.23999999976</v>
      </c>
    </row>
    <row r="37" spans="1:37" x14ac:dyDescent="0.25">
      <c r="A37" s="1" t="s">
        <v>368</v>
      </c>
      <c r="B37" s="1" t="s">
        <v>369</v>
      </c>
      <c r="C37" s="52">
        <v>5014</v>
      </c>
      <c r="D37" s="52" t="s">
        <v>810</v>
      </c>
      <c r="E37" t="s">
        <v>2462</v>
      </c>
      <c r="F37">
        <v>1283059.28</v>
      </c>
      <c r="G37">
        <v>38617.49</v>
      </c>
      <c r="H37">
        <v>32545.599999999999</v>
      </c>
      <c r="I37">
        <v>928290.5</v>
      </c>
      <c r="J37">
        <v>792813.33</v>
      </c>
      <c r="N37">
        <v>8156.53</v>
      </c>
      <c r="P37">
        <v>1325194.69</v>
      </c>
      <c r="Q37">
        <v>1663595.16</v>
      </c>
      <c r="R37">
        <v>1285102.53</v>
      </c>
      <c r="S37">
        <v>763564</v>
      </c>
      <c r="T37">
        <v>2518.33</v>
      </c>
      <c r="U37">
        <v>1700951</v>
      </c>
      <c r="W37">
        <v>123500</v>
      </c>
      <c r="X37">
        <v>1980631</v>
      </c>
      <c r="Y37">
        <v>13040</v>
      </c>
      <c r="Z37">
        <v>3000</v>
      </c>
      <c r="AA37">
        <v>1035867.9</v>
      </c>
      <c r="AB37">
        <v>304717.14</v>
      </c>
      <c r="AE37">
        <v>460000</v>
      </c>
      <c r="AF37" s="56">
        <f t="shared" si="5"/>
        <v>1354222.37</v>
      </c>
      <c r="AG37" s="184">
        <f t="shared" si="6"/>
        <v>8156.53</v>
      </c>
      <c r="AH37" s="19">
        <f t="shared" si="7"/>
        <v>1346065.84</v>
      </c>
      <c r="AI37" s="20">
        <f t="shared" si="8"/>
        <v>3875635.8600000003</v>
      </c>
      <c r="AJ37" s="14">
        <f t="shared" si="9"/>
        <v>3797256.04</v>
      </c>
      <c r="AK37" s="24">
        <f t="shared" si="4"/>
        <v>78379.820000000298</v>
      </c>
    </row>
    <row r="38" spans="1:37" x14ac:dyDescent="0.25">
      <c r="A38" s="1" t="s">
        <v>368</v>
      </c>
      <c r="B38" s="1" t="s">
        <v>369</v>
      </c>
      <c r="C38" s="52">
        <v>4611</v>
      </c>
      <c r="D38" s="52" t="s">
        <v>811</v>
      </c>
      <c r="E38" t="s">
        <v>2463</v>
      </c>
      <c r="F38">
        <v>1155705.3799999999</v>
      </c>
      <c r="G38">
        <v>56966.7</v>
      </c>
      <c r="H38">
        <v>14760.26</v>
      </c>
      <c r="I38">
        <v>495731.6</v>
      </c>
      <c r="J38">
        <v>602612.17000000004</v>
      </c>
      <c r="N38">
        <v>1914.9</v>
      </c>
      <c r="P38">
        <v>-1901897.71</v>
      </c>
      <c r="Q38">
        <v>3267492.72</v>
      </c>
      <c r="R38">
        <v>1073021.68</v>
      </c>
      <c r="S38">
        <v>1349740</v>
      </c>
      <c r="T38">
        <v>947.52</v>
      </c>
      <c r="U38">
        <v>2871831.5</v>
      </c>
      <c r="W38">
        <v>116600</v>
      </c>
      <c r="X38">
        <v>3205970.5</v>
      </c>
      <c r="Y38">
        <v>320</v>
      </c>
      <c r="Z38">
        <v>432</v>
      </c>
      <c r="AA38">
        <v>1005787.24</v>
      </c>
      <c r="AB38">
        <v>241364.76</v>
      </c>
      <c r="AF38" s="56">
        <f t="shared" si="5"/>
        <v>1227432.3399999999</v>
      </c>
      <c r="AG38" s="184">
        <f t="shared" si="6"/>
        <v>1914.9</v>
      </c>
      <c r="AH38" s="19">
        <f t="shared" si="7"/>
        <v>1225517.44</v>
      </c>
      <c r="AI38" s="20">
        <f t="shared" si="8"/>
        <v>5412140.6999999993</v>
      </c>
      <c r="AJ38" s="14">
        <f t="shared" si="9"/>
        <v>4453874.5</v>
      </c>
      <c r="AK38" s="24">
        <f t="shared" si="4"/>
        <v>958266.19999999925</v>
      </c>
    </row>
    <row r="39" spans="1:37" x14ac:dyDescent="0.25">
      <c r="A39" s="1" t="s">
        <v>372</v>
      </c>
      <c r="B39" s="1" t="s">
        <v>373</v>
      </c>
      <c r="C39" s="52">
        <v>2051</v>
      </c>
      <c r="D39" s="52" t="s">
        <v>812</v>
      </c>
      <c r="E39" t="s">
        <v>2464</v>
      </c>
      <c r="F39">
        <v>582836.84</v>
      </c>
      <c r="G39">
        <v>297089.44</v>
      </c>
      <c r="H39">
        <v>30217.45</v>
      </c>
      <c r="I39">
        <v>493808.67</v>
      </c>
      <c r="J39">
        <v>252534.63</v>
      </c>
      <c r="K39">
        <v>61052.15</v>
      </c>
      <c r="L39">
        <v>8800</v>
      </c>
      <c r="N39">
        <v>38.99</v>
      </c>
      <c r="O39">
        <v>17688.88</v>
      </c>
      <c r="P39">
        <v>132865.29</v>
      </c>
      <c r="Q39">
        <v>1814650.86</v>
      </c>
      <c r="R39">
        <v>1649135.17</v>
      </c>
      <c r="S39">
        <v>77026.5</v>
      </c>
      <c r="T39">
        <v>1764.2</v>
      </c>
      <c r="U39">
        <v>1916308</v>
      </c>
      <c r="W39">
        <v>139000</v>
      </c>
      <c r="X39">
        <v>2474445</v>
      </c>
      <c r="Y39">
        <v>45500</v>
      </c>
      <c r="AA39">
        <v>1359890.73</v>
      </c>
      <c r="AB39">
        <v>282007.28000000003</v>
      </c>
      <c r="AF39" s="56">
        <f t="shared" si="5"/>
        <v>910143.73</v>
      </c>
      <c r="AG39" s="184">
        <f t="shared" si="6"/>
        <v>69891.14</v>
      </c>
      <c r="AH39" s="19">
        <f t="shared" si="7"/>
        <v>840252.59</v>
      </c>
      <c r="AI39" s="20">
        <f t="shared" si="8"/>
        <v>3783233.87</v>
      </c>
      <c r="AJ39" s="14">
        <f t="shared" si="9"/>
        <v>4161843.01</v>
      </c>
      <c r="AK39" s="24">
        <f t="shared" si="4"/>
        <v>-378609.13999999966</v>
      </c>
    </row>
    <row r="40" spans="1:37" x14ac:dyDescent="0.25">
      <c r="A40" s="1" t="s">
        <v>372</v>
      </c>
      <c r="B40" s="1" t="s">
        <v>373</v>
      </c>
      <c r="C40" s="52">
        <v>1787</v>
      </c>
      <c r="D40" s="52" t="s">
        <v>813</v>
      </c>
      <c r="E40" t="s">
        <v>2465</v>
      </c>
      <c r="F40">
        <v>619345.38</v>
      </c>
      <c r="G40">
        <v>180811.3</v>
      </c>
      <c r="H40">
        <v>62579.06</v>
      </c>
      <c r="I40">
        <v>808573.32</v>
      </c>
      <c r="J40">
        <v>37312.660000000003</v>
      </c>
      <c r="K40">
        <v>25144.52</v>
      </c>
      <c r="L40">
        <v>73600</v>
      </c>
      <c r="N40">
        <v>63215.76</v>
      </c>
      <c r="P40">
        <v>-337657.4</v>
      </c>
      <c r="Q40">
        <v>1914111.01</v>
      </c>
      <c r="R40">
        <v>1469608.43</v>
      </c>
      <c r="S40">
        <v>93385</v>
      </c>
      <c r="T40">
        <v>1104.1600000000001</v>
      </c>
      <c r="U40">
        <v>2166511</v>
      </c>
      <c r="W40">
        <v>25987.1</v>
      </c>
      <c r="X40">
        <v>2737367.1</v>
      </c>
      <c r="Y40">
        <v>4000</v>
      </c>
      <c r="Z40">
        <v>2204</v>
      </c>
      <c r="AA40">
        <v>947767.67</v>
      </c>
      <c r="AB40">
        <v>95049.09</v>
      </c>
      <c r="AF40" s="56">
        <f t="shared" si="5"/>
        <v>862735.74</v>
      </c>
      <c r="AG40" s="184">
        <f t="shared" si="6"/>
        <v>161960.28</v>
      </c>
      <c r="AH40" s="19">
        <f t="shared" si="7"/>
        <v>700775.46</v>
      </c>
      <c r="AI40" s="20">
        <f t="shared" si="8"/>
        <v>3756595.69</v>
      </c>
      <c r="AJ40" s="14">
        <f t="shared" si="9"/>
        <v>3786387.86</v>
      </c>
      <c r="AK40" s="24">
        <f t="shared" si="4"/>
        <v>-29792.169999999925</v>
      </c>
    </row>
    <row r="41" spans="1:37" x14ac:dyDescent="0.25">
      <c r="A41" s="1" t="s">
        <v>372</v>
      </c>
      <c r="B41" s="1" t="s">
        <v>373</v>
      </c>
      <c r="C41" s="52">
        <v>2904</v>
      </c>
      <c r="D41" s="52" t="s">
        <v>814</v>
      </c>
      <c r="E41" t="s">
        <v>2466</v>
      </c>
      <c r="F41">
        <v>878775.5</v>
      </c>
      <c r="G41">
        <v>272448.23</v>
      </c>
      <c r="H41">
        <v>59417.25</v>
      </c>
      <c r="I41">
        <v>1647853.34</v>
      </c>
      <c r="J41">
        <v>143091.76</v>
      </c>
      <c r="K41">
        <v>29265.69</v>
      </c>
      <c r="L41">
        <v>10000</v>
      </c>
      <c r="N41">
        <v>1456.98</v>
      </c>
      <c r="O41">
        <v>10833.56</v>
      </c>
      <c r="P41">
        <v>2732734.9</v>
      </c>
      <c r="Q41">
        <v>174893.33</v>
      </c>
      <c r="R41">
        <v>1473968.41</v>
      </c>
      <c r="S41">
        <v>425312.6</v>
      </c>
      <c r="T41">
        <v>2667.06</v>
      </c>
      <c r="U41">
        <v>1283609</v>
      </c>
      <c r="X41">
        <v>1630887</v>
      </c>
      <c r="Y41">
        <v>5900</v>
      </c>
      <c r="Z41">
        <v>7688</v>
      </c>
      <c r="AA41">
        <v>950149.2</v>
      </c>
      <c r="AB41">
        <v>500531.25</v>
      </c>
      <c r="AC41">
        <v>48000</v>
      </c>
      <c r="AF41" s="56">
        <f t="shared" si="5"/>
        <v>1210640.98</v>
      </c>
      <c r="AG41" s="184">
        <f t="shared" si="6"/>
        <v>40722.670000000006</v>
      </c>
      <c r="AH41" s="19">
        <f t="shared" si="7"/>
        <v>1169918.31</v>
      </c>
      <c r="AI41" s="20">
        <f t="shared" si="8"/>
        <v>3185557.07</v>
      </c>
      <c r="AJ41" s="14">
        <f t="shared" si="9"/>
        <v>3143155.45</v>
      </c>
      <c r="AK41" s="24">
        <f t="shared" si="4"/>
        <v>42401.619999999646</v>
      </c>
    </row>
    <row r="42" spans="1:37" x14ac:dyDescent="0.25">
      <c r="A42" s="1" t="s">
        <v>372</v>
      </c>
      <c r="B42" s="1" t="s">
        <v>373</v>
      </c>
      <c r="C42" s="52">
        <v>3978</v>
      </c>
      <c r="D42" s="52" t="s">
        <v>815</v>
      </c>
      <c r="E42" t="s">
        <v>2467</v>
      </c>
      <c r="F42">
        <v>1358541.64</v>
      </c>
      <c r="G42">
        <v>471645.39</v>
      </c>
      <c r="H42">
        <v>69616</v>
      </c>
      <c r="I42">
        <v>953789.86</v>
      </c>
      <c r="J42">
        <v>147715.99</v>
      </c>
      <c r="K42">
        <v>91720.09</v>
      </c>
      <c r="L42">
        <v>8800</v>
      </c>
      <c r="N42">
        <v>3619.35</v>
      </c>
      <c r="O42">
        <v>367231.63</v>
      </c>
      <c r="P42">
        <v>285290.7</v>
      </c>
      <c r="Q42">
        <v>1897157.59</v>
      </c>
      <c r="R42">
        <v>2370193.35</v>
      </c>
      <c r="S42">
        <v>241300.1</v>
      </c>
      <c r="T42">
        <v>2640.48</v>
      </c>
      <c r="U42">
        <v>2047509.54</v>
      </c>
      <c r="W42">
        <v>17250</v>
      </c>
      <c r="X42">
        <v>2640335.54</v>
      </c>
      <c r="AA42">
        <v>1457106.97</v>
      </c>
      <c r="AB42">
        <v>233961.44</v>
      </c>
      <c r="AF42" s="56">
        <f t="shared" si="5"/>
        <v>1899803.0299999998</v>
      </c>
      <c r="AG42" s="184">
        <f t="shared" si="6"/>
        <v>104139.44</v>
      </c>
      <c r="AH42" s="19">
        <f t="shared" si="7"/>
        <v>1795663.5899999999</v>
      </c>
      <c r="AI42" s="20">
        <f t="shared" si="8"/>
        <v>4678893.4700000007</v>
      </c>
      <c r="AJ42" s="14">
        <f t="shared" si="9"/>
        <v>4331403.95</v>
      </c>
      <c r="AK42" s="24">
        <f t="shared" si="4"/>
        <v>347489.52000000048</v>
      </c>
    </row>
    <row r="43" spans="1:37" x14ac:dyDescent="0.25">
      <c r="A43" s="1" t="s">
        <v>372</v>
      </c>
      <c r="B43" s="1" t="s">
        <v>373</v>
      </c>
      <c r="C43" s="52">
        <v>3763</v>
      </c>
      <c r="D43" s="52" t="s">
        <v>816</v>
      </c>
      <c r="E43" t="s">
        <v>2468</v>
      </c>
      <c r="F43">
        <v>1107455.51</v>
      </c>
      <c r="G43">
        <v>244227.19</v>
      </c>
      <c r="H43">
        <v>30074.34</v>
      </c>
      <c r="I43">
        <v>1299969.3600000001</v>
      </c>
      <c r="J43">
        <v>440533.04</v>
      </c>
      <c r="K43">
        <v>33866.04</v>
      </c>
      <c r="L43">
        <v>99400</v>
      </c>
      <c r="N43">
        <v>200.2</v>
      </c>
      <c r="P43">
        <v>1546957.41</v>
      </c>
      <c r="Q43">
        <v>1769380.27</v>
      </c>
      <c r="R43">
        <v>1640168.8</v>
      </c>
      <c r="S43">
        <v>199960</v>
      </c>
      <c r="T43">
        <v>2771.26</v>
      </c>
      <c r="U43">
        <v>2304065.2999999998</v>
      </c>
      <c r="W43">
        <v>25500</v>
      </c>
      <c r="X43">
        <v>2941305.3</v>
      </c>
      <c r="AA43">
        <v>1304395.6599999999</v>
      </c>
      <c r="AB43">
        <v>175308.88</v>
      </c>
      <c r="AC43">
        <v>79000</v>
      </c>
      <c r="AF43" s="56">
        <f t="shared" si="5"/>
        <v>1381757.04</v>
      </c>
      <c r="AG43" s="184">
        <f t="shared" si="6"/>
        <v>133466.24000000002</v>
      </c>
      <c r="AH43" s="19">
        <f t="shared" si="7"/>
        <v>1248290.8</v>
      </c>
      <c r="AI43" s="20">
        <f t="shared" si="8"/>
        <v>4172465.36</v>
      </c>
      <c r="AJ43" s="14">
        <f t="shared" si="9"/>
        <v>4500009.84</v>
      </c>
      <c r="AK43" s="24">
        <f t="shared" si="4"/>
        <v>-327544.48</v>
      </c>
    </row>
    <row r="44" spans="1:37" x14ac:dyDescent="0.25">
      <c r="A44" s="1" t="s">
        <v>372</v>
      </c>
      <c r="B44" s="1" t="s">
        <v>373</v>
      </c>
      <c r="C44" s="52">
        <v>973</v>
      </c>
      <c r="D44" s="52" t="s">
        <v>817</v>
      </c>
      <c r="E44" t="s">
        <v>2469</v>
      </c>
      <c r="F44">
        <v>1234078.43</v>
      </c>
      <c r="G44">
        <v>131570.19</v>
      </c>
      <c r="H44">
        <v>9902.8799999999992</v>
      </c>
      <c r="I44">
        <v>673591.9</v>
      </c>
      <c r="J44">
        <v>164070.17000000001</v>
      </c>
      <c r="K44">
        <v>29573.53</v>
      </c>
      <c r="L44">
        <v>8800</v>
      </c>
      <c r="N44">
        <v>234.44</v>
      </c>
      <c r="P44">
        <v>-1284887.52</v>
      </c>
      <c r="Q44">
        <v>2854151.72</v>
      </c>
      <c r="R44">
        <v>1096452</v>
      </c>
      <c r="S44">
        <v>1127102</v>
      </c>
      <c r="T44">
        <v>1201.28</v>
      </c>
      <c r="U44">
        <v>1450262.45</v>
      </c>
      <c r="W44">
        <v>17000</v>
      </c>
      <c r="X44">
        <v>1799173.45</v>
      </c>
      <c r="AA44">
        <v>1041558.08</v>
      </c>
      <c r="AB44">
        <v>245944.8</v>
      </c>
      <c r="AF44" s="56">
        <f t="shared" si="5"/>
        <v>1375551.4999999998</v>
      </c>
      <c r="AG44" s="184">
        <f t="shared" si="6"/>
        <v>38607.97</v>
      </c>
      <c r="AH44" s="19">
        <f t="shared" si="7"/>
        <v>1336943.5299999998</v>
      </c>
      <c r="AI44" s="20">
        <f t="shared" si="8"/>
        <v>3692017.7299999995</v>
      </c>
      <c r="AJ44" s="14">
        <f t="shared" si="9"/>
        <v>3086676.3299999996</v>
      </c>
      <c r="AK44" s="24">
        <f t="shared" si="4"/>
        <v>605341.39999999991</v>
      </c>
    </row>
    <row r="45" spans="1:37" x14ac:dyDescent="0.25">
      <c r="A45" s="1" t="s">
        <v>372</v>
      </c>
      <c r="B45" s="1" t="s">
        <v>373</v>
      </c>
      <c r="C45" s="52">
        <v>4069</v>
      </c>
      <c r="D45" s="52" t="s">
        <v>818</v>
      </c>
      <c r="E45" t="s">
        <v>2470</v>
      </c>
      <c r="F45">
        <v>571656.28</v>
      </c>
      <c r="G45">
        <v>117971.38</v>
      </c>
      <c r="H45">
        <v>25262.34</v>
      </c>
      <c r="I45">
        <v>341096.98</v>
      </c>
      <c r="J45">
        <v>222970.7</v>
      </c>
      <c r="K45">
        <v>29552.75</v>
      </c>
      <c r="L45">
        <v>9600</v>
      </c>
      <c r="N45">
        <v>0</v>
      </c>
      <c r="P45">
        <v>-827838</v>
      </c>
      <c r="Q45">
        <v>1832494.5</v>
      </c>
      <c r="R45">
        <v>1700096.62</v>
      </c>
      <c r="S45">
        <v>89582</v>
      </c>
      <c r="T45">
        <v>752.07</v>
      </c>
      <c r="U45">
        <v>1330347.23</v>
      </c>
      <c r="W45">
        <v>36000</v>
      </c>
      <c r="X45">
        <v>1647533.23</v>
      </c>
      <c r="Z45">
        <v>3640</v>
      </c>
      <c r="AA45">
        <v>1173232.68</v>
      </c>
      <c r="AB45">
        <v>97223.58</v>
      </c>
      <c r="AF45" s="56">
        <f t="shared" si="5"/>
        <v>714890</v>
      </c>
      <c r="AG45" s="184">
        <f t="shared" si="6"/>
        <v>39152.75</v>
      </c>
      <c r="AH45" s="19">
        <f t="shared" si="7"/>
        <v>675737.25</v>
      </c>
      <c r="AI45" s="20">
        <f t="shared" si="8"/>
        <v>3156777.92</v>
      </c>
      <c r="AJ45" s="14">
        <f t="shared" si="9"/>
        <v>2921629.49</v>
      </c>
      <c r="AK45" s="24">
        <f t="shared" si="4"/>
        <v>235148.4299999997</v>
      </c>
    </row>
    <row r="46" spans="1:37" x14ac:dyDescent="0.25">
      <c r="A46" s="1" t="s">
        <v>372</v>
      </c>
      <c r="B46" s="1" t="s">
        <v>373</v>
      </c>
      <c r="C46" s="52">
        <v>5012</v>
      </c>
      <c r="D46" s="52" t="s">
        <v>819</v>
      </c>
      <c r="E46" t="s">
        <v>2471</v>
      </c>
      <c r="F46">
        <v>631847.79</v>
      </c>
      <c r="G46">
        <v>107922.11</v>
      </c>
      <c r="H46">
        <v>9187.2199999999993</v>
      </c>
      <c r="I46">
        <v>273423.68</v>
      </c>
      <c r="J46">
        <v>466455.32</v>
      </c>
      <c r="K46">
        <v>856.6</v>
      </c>
      <c r="L46">
        <v>14260.58</v>
      </c>
      <c r="N46">
        <v>850.48</v>
      </c>
      <c r="P46">
        <v>-32569.66</v>
      </c>
      <c r="Q46">
        <v>1474437.8</v>
      </c>
      <c r="R46">
        <v>1419391.5</v>
      </c>
      <c r="S46">
        <v>171130</v>
      </c>
      <c r="T46">
        <v>1465.52</v>
      </c>
      <c r="U46">
        <v>1605344</v>
      </c>
      <c r="W46">
        <v>127800</v>
      </c>
      <c r="X46">
        <v>2091920</v>
      </c>
      <c r="Y46">
        <v>160</v>
      </c>
      <c r="Z46">
        <v>592</v>
      </c>
      <c r="AA46">
        <v>1016586.6</v>
      </c>
      <c r="AB46">
        <v>184872.1</v>
      </c>
      <c r="AF46" s="56">
        <f t="shared" si="5"/>
        <v>748957.12</v>
      </c>
      <c r="AG46" s="184">
        <f t="shared" si="6"/>
        <v>15967.66</v>
      </c>
      <c r="AH46" s="19">
        <f t="shared" si="7"/>
        <v>732989.46</v>
      </c>
      <c r="AI46" s="20">
        <f t="shared" si="8"/>
        <v>3325131.02</v>
      </c>
      <c r="AJ46" s="14">
        <f t="shared" si="9"/>
        <v>3294130.7</v>
      </c>
      <c r="AK46" s="24">
        <f t="shared" si="4"/>
        <v>31000.319999999832</v>
      </c>
    </row>
    <row r="47" spans="1:37" x14ac:dyDescent="0.25">
      <c r="A47" s="1" t="s">
        <v>372</v>
      </c>
      <c r="B47" s="1" t="s">
        <v>373</v>
      </c>
      <c r="C47" s="52">
        <v>5988</v>
      </c>
      <c r="D47" s="52" t="s">
        <v>820</v>
      </c>
      <c r="E47" t="s">
        <v>2472</v>
      </c>
      <c r="F47">
        <v>832345.18</v>
      </c>
      <c r="G47">
        <v>225397.76000000001</v>
      </c>
      <c r="H47">
        <v>23329.25</v>
      </c>
      <c r="I47">
        <v>860588.06</v>
      </c>
      <c r="J47">
        <v>246681.33</v>
      </c>
      <c r="K47">
        <v>183064.14</v>
      </c>
      <c r="L47">
        <v>12650</v>
      </c>
      <c r="N47">
        <v>2883.07</v>
      </c>
      <c r="P47">
        <v>-274516.64</v>
      </c>
      <c r="Q47">
        <v>2225815.7200000002</v>
      </c>
      <c r="R47">
        <v>2115399.91</v>
      </c>
      <c r="S47">
        <v>118400</v>
      </c>
      <c r="T47">
        <v>1350.48</v>
      </c>
      <c r="U47">
        <v>2212183</v>
      </c>
      <c r="W47">
        <v>11000</v>
      </c>
      <c r="X47">
        <v>2975532</v>
      </c>
      <c r="AA47">
        <v>1242481.48</v>
      </c>
      <c r="AB47">
        <v>201874.62</v>
      </c>
      <c r="AF47" s="56">
        <f t="shared" si="5"/>
        <v>1081072.19</v>
      </c>
      <c r="AG47" s="184">
        <f t="shared" si="6"/>
        <v>198597.21000000002</v>
      </c>
      <c r="AH47" s="19">
        <f t="shared" si="7"/>
        <v>882474.98</v>
      </c>
      <c r="AI47" s="20">
        <f t="shared" si="8"/>
        <v>4458333.3900000006</v>
      </c>
      <c r="AJ47" s="14">
        <f t="shared" si="9"/>
        <v>4419888.1000000006</v>
      </c>
      <c r="AK47" s="24">
        <f t="shared" si="4"/>
        <v>38445.290000000037</v>
      </c>
    </row>
    <row r="48" spans="1:37" x14ac:dyDescent="0.25">
      <c r="A48" s="1" t="s">
        <v>372</v>
      </c>
      <c r="B48" s="1" t="s">
        <v>373</v>
      </c>
      <c r="C48" s="52">
        <v>2518</v>
      </c>
      <c r="D48" s="52" t="s">
        <v>821</v>
      </c>
      <c r="E48" t="s">
        <v>2473</v>
      </c>
      <c r="F48">
        <v>343228.33</v>
      </c>
      <c r="G48">
        <v>59439.54</v>
      </c>
      <c r="H48">
        <v>49986.83</v>
      </c>
      <c r="I48">
        <v>861853.27</v>
      </c>
      <c r="J48">
        <v>82244.84</v>
      </c>
      <c r="K48">
        <v>50344.639999999999</v>
      </c>
      <c r="L48">
        <v>8800</v>
      </c>
      <c r="N48">
        <v>75</v>
      </c>
      <c r="P48">
        <v>1218009.6399999999</v>
      </c>
      <c r="Q48">
        <v>216270.07999999999</v>
      </c>
      <c r="R48">
        <v>1038635.72</v>
      </c>
      <c r="S48">
        <v>26000</v>
      </c>
      <c r="T48">
        <v>2452.06</v>
      </c>
      <c r="U48">
        <v>858945.5</v>
      </c>
      <c r="W48">
        <v>10500</v>
      </c>
      <c r="X48">
        <v>1298251.5</v>
      </c>
      <c r="AA48">
        <v>588406.15</v>
      </c>
      <c r="AB48">
        <v>146622.18</v>
      </c>
      <c r="AF48" s="56">
        <f t="shared" si="5"/>
        <v>452654.7</v>
      </c>
      <c r="AG48" s="184">
        <f t="shared" si="6"/>
        <v>59219.64</v>
      </c>
      <c r="AH48" s="19">
        <f t="shared" si="7"/>
        <v>393435.06</v>
      </c>
      <c r="AI48" s="20">
        <f t="shared" si="8"/>
        <v>1936533.28</v>
      </c>
      <c r="AJ48" s="14">
        <f t="shared" si="9"/>
        <v>2033279.8299999998</v>
      </c>
      <c r="AK48" s="24">
        <f t="shared" si="4"/>
        <v>-96746.549999999814</v>
      </c>
    </row>
    <row r="49" spans="1:37" x14ac:dyDescent="0.25">
      <c r="A49" s="1" t="s">
        <v>372</v>
      </c>
      <c r="B49" s="1" t="s">
        <v>373</v>
      </c>
      <c r="C49" s="52">
        <v>5747</v>
      </c>
      <c r="D49" s="52" t="s">
        <v>822</v>
      </c>
      <c r="E49" t="s">
        <v>2474</v>
      </c>
      <c r="F49">
        <v>1007492.47</v>
      </c>
      <c r="G49">
        <v>557296.11</v>
      </c>
      <c r="H49">
        <v>88844</v>
      </c>
      <c r="I49">
        <v>837917.58</v>
      </c>
      <c r="J49">
        <v>114554.33</v>
      </c>
      <c r="K49">
        <v>23604</v>
      </c>
      <c r="L49">
        <v>10900</v>
      </c>
      <c r="N49">
        <v>4863.13</v>
      </c>
      <c r="O49">
        <v>247922.95</v>
      </c>
      <c r="P49">
        <v>-174245.47</v>
      </c>
      <c r="Q49">
        <v>2200312.12</v>
      </c>
      <c r="R49">
        <v>2794194.83</v>
      </c>
      <c r="S49">
        <v>204000</v>
      </c>
      <c r="T49">
        <v>2020.16</v>
      </c>
      <c r="U49">
        <v>1960002.22</v>
      </c>
      <c r="W49">
        <v>17500</v>
      </c>
      <c r="X49">
        <v>2909335.22</v>
      </c>
      <c r="Y49">
        <v>6800</v>
      </c>
      <c r="AA49">
        <v>1570517.68</v>
      </c>
      <c r="AB49">
        <v>198316.55</v>
      </c>
      <c r="AF49" s="56">
        <f t="shared" si="5"/>
        <v>1653632.58</v>
      </c>
      <c r="AG49" s="184">
        <f t="shared" si="6"/>
        <v>39367.129999999997</v>
      </c>
      <c r="AH49" s="19">
        <f t="shared" si="7"/>
        <v>1614265.4500000002</v>
      </c>
      <c r="AI49" s="20">
        <f t="shared" si="8"/>
        <v>4977717.21</v>
      </c>
      <c r="AJ49" s="14">
        <f t="shared" si="9"/>
        <v>4684969.45</v>
      </c>
      <c r="AK49" s="24">
        <f t="shared" si="4"/>
        <v>292747.75999999978</v>
      </c>
    </row>
    <row r="50" spans="1:37" x14ac:dyDescent="0.25">
      <c r="A50" s="1" t="s">
        <v>372</v>
      </c>
      <c r="B50" s="1" t="s">
        <v>373</v>
      </c>
      <c r="C50" s="52">
        <v>3454</v>
      </c>
      <c r="D50" s="52" t="s">
        <v>823</v>
      </c>
      <c r="E50" t="s">
        <v>2475</v>
      </c>
      <c r="F50">
        <v>477082.14</v>
      </c>
      <c r="G50">
        <v>534169.63</v>
      </c>
      <c r="H50">
        <v>30206.04</v>
      </c>
      <c r="I50">
        <v>506910.96</v>
      </c>
      <c r="J50">
        <v>78609.279999999999</v>
      </c>
      <c r="K50">
        <v>40443.279999999999</v>
      </c>
      <c r="L50">
        <v>73000</v>
      </c>
      <c r="N50">
        <v>3523.86</v>
      </c>
      <c r="P50">
        <v>-1499704.23</v>
      </c>
      <c r="Q50">
        <v>2882325.41</v>
      </c>
      <c r="R50">
        <v>1585713.71</v>
      </c>
      <c r="T50">
        <v>1175.3399999999999</v>
      </c>
      <c r="U50">
        <v>1749909.01</v>
      </c>
      <c r="W50">
        <v>49000</v>
      </c>
      <c r="X50">
        <v>2160128.0099999998</v>
      </c>
      <c r="Z50">
        <v>4800</v>
      </c>
      <c r="AA50">
        <v>1017814.72</v>
      </c>
      <c r="AB50">
        <v>75665.600000000006</v>
      </c>
      <c r="AF50" s="56">
        <f t="shared" si="5"/>
        <v>1041457.81</v>
      </c>
      <c r="AG50" s="184">
        <f t="shared" si="6"/>
        <v>116967.14</v>
      </c>
      <c r="AH50" s="19">
        <f t="shared" si="7"/>
        <v>924490.67</v>
      </c>
      <c r="AI50" s="20">
        <f t="shared" si="8"/>
        <v>3385798.06</v>
      </c>
      <c r="AJ50" s="14">
        <f t="shared" si="9"/>
        <v>3258408.3299999996</v>
      </c>
      <c r="AK50" s="24">
        <f t="shared" si="4"/>
        <v>127389.73000000045</v>
      </c>
    </row>
    <row r="51" spans="1:37" x14ac:dyDescent="0.25">
      <c r="A51" s="1" t="s">
        <v>372</v>
      </c>
      <c r="B51" s="1" t="s">
        <v>373</v>
      </c>
      <c r="C51" s="52">
        <v>3787</v>
      </c>
      <c r="D51" s="52" t="s">
        <v>824</v>
      </c>
      <c r="E51" t="s">
        <v>2476</v>
      </c>
      <c r="F51">
        <v>656475.78</v>
      </c>
      <c r="G51">
        <v>377444.12</v>
      </c>
      <c r="H51">
        <v>36374.42</v>
      </c>
      <c r="I51">
        <v>570123.56999999995</v>
      </c>
      <c r="J51">
        <v>36001.99</v>
      </c>
      <c r="K51">
        <v>26774.57</v>
      </c>
      <c r="L51">
        <v>91927.53</v>
      </c>
      <c r="N51">
        <v>1397.72</v>
      </c>
      <c r="O51">
        <v>29925.119999999999</v>
      </c>
      <c r="P51">
        <v>-601131.85</v>
      </c>
      <c r="Q51">
        <v>1671717.03</v>
      </c>
      <c r="R51">
        <v>1496863.49</v>
      </c>
      <c r="S51">
        <v>174359.08</v>
      </c>
      <c r="T51">
        <v>792.2</v>
      </c>
      <c r="U51">
        <v>1126223</v>
      </c>
      <c r="W51">
        <v>15500</v>
      </c>
      <c r="X51">
        <v>1372621</v>
      </c>
      <c r="Y51">
        <v>2900</v>
      </c>
      <c r="AA51">
        <v>912681.92</v>
      </c>
      <c r="AB51">
        <v>69725.09</v>
      </c>
      <c r="AF51" s="56">
        <f t="shared" si="5"/>
        <v>1070294.32</v>
      </c>
      <c r="AG51" s="184">
        <f t="shared" si="6"/>
        <v>120099.82</v>
      </c>
      <c r="AH51" s="19">
        <f t="shared" si="7"/>
        <v>950194.5</v>
      </c>
      <c r="AI51" s="20">
        <f t="shared" si="8"/>
        <v>2813737.77</v>
      </c>
      <c r="AJ51" s="14">
        <f t="shared" si="9"/>
        <v>2357928.0099999998</v>
      </c>
      <c r="AK51" s="24">
        <f t="shared" si="4"/>
        <v>455809.76000000024</v>
      </c>
    </row>
    <row r="52" spans="1:37" x14ac:dyDescent="0.25">
      <c r="A52" s="1" t="s">
        <v>372</v>
      </c>
      <c r="B52" s="1" t="s">
        <v>373</v>
      </c>
      <c r="C52" s="52">
        <v>4306</v>
      </c>
      <c r="D52" s="52" t="s">
        <v>825</v>
      </c>
      <c r="E52" t="s">
        <v>2477</v>
      </c>
      <c r="F52">
        <v>726919.91</v>
      </c>
      <c r="G52">
        <v>461071.69</v>
      </c>
      <c r="H52">
        <v>40218.78</v>
      </c>
      <c r="I52">
        <v>604471.18000000005</v>
      </c>
      <c r="J52">
        <v>342513</v>
      </c>
      <c r="K52">
        <v>53430.49</v>
      </c>
      <c r="L52">
        <v>100000</v>
      </c>
      <c r="N52">
        <v>133.03</v>
      </c>
      <c r="P52">
        <v>1456217.09</v>
      </c>
      <c r="Q52">
        <v>579857.57999999996</v>
      </c>
      <c r="R52">
        <v>1890832.31</v>
      </c>
      <c r="S52">
        <v>138100</v>
      </c>
      <c r="T52">
        <v>1501.25</v>
      </c>
      <c r="U52">
        <v>1156246.8500000001</v>
      </c>
      <c r="W52">
        <v>7000</v>
      </c>
      <c r="X52">
        <v>1522687.85</v>
      </c>
      <c r="AA52">
        <v>1471584.81</v>
      </c>
      <c r="AB52">
        <v>213851.38</v>
      </c>
      <c r="AF52" s="56">
        <f t="shared" si="5"/>
        <v>1228210.3800000001</v>
      </c>
      <c r="AG52" s="184">
        <f t="shared" si="6"/>
        <v>153563.51999999999</v>
      </c>
      <c r="AH52" s="19">
        <f t="shared" si="7"/>
        <v>1074646.8600000001</v>
      </c>
      <c r="AI52" s="20">
        <f t="shared" si="8"/>
        <v>3193680.41</v>
      </c>
      <c r="AJ52" s="14">
        <f t="shared" si="9"/>
        <v>3208124.04</v>
      </c>
      <c r="AK52" s="24">
        <f t="shared" si="4"/>
        <v>-14443.629999999888</v>
      </c>
    </row>
    <row r="53" spans="1:37" x14ac:dyDescent="0.25">
      <c r="A53" s="1" t="s">
        <v>372</v>
      </c>
      <c r="B53" s="1" t="s">
        <v>373</v>
      </c>
      <c r="C53" s="52">
        <v>2587</v>
      </c>
      <c r="D53" s="52" t="s">
        <v>826</v>
      </c>
      <c r="E53" t="s">
        <v>2478</v>
      </c>
      <c r="F53">
        <v>379558.59</v>
      </c>
      <c r="G53">
        <v>298478.71999999997</v>
      </c>
      <c r="H53">
        <v>17992.900000000001</v>
      </c>
      <c r="I53">
        <v>1049979.55</v>
      </c>
      <c r="J53">
        <v>70902.2</v>
      </c>
      <c r="K53">
        <v>45644.89</v>
      </c>
      <c r="L53">
        <v>8800</v>
      </c>
      <c r="N53">
        <v>1695</v>
      </c>
      <c r="P53">
        <v>1239871.8799999999</v>
      </c>
      <c r="Q53">
        <v>446722.69</v>
      </c>
      <c r="R53">
        <v>1135285.93</v>
      </c>
      <c r="S53">
        <v>25650</v>
      </c>
      <c r="T53">
        <v>1279.1300000000001</v>
      </c>
      <c r="U53">
        <v>989297.5</v>
      </c>
      <c r="X53">
        <v>1298437.5</v>
      </c>
      <c r="AA53">
        <v>635996.31000000006</v>
      </c>
      <c r="AB53">
        <v>142901.25</v>
      </c>
      <c r="AF53" s="56">
        <f t="shared" si="5"/>
        <v>696030.21000000008</v>
      </c>
      <c r="AG53" s="184">
        <f t="shared" si="6"/>
        <v>56139.89</v>
      </c>
      <c r="AH53" s="19">
        <f t="shared" si="7"/>
        <v>639890.32000000007</v>
      </c>
      <c r="AI53" s="20">
        <f t="shared" si="8"/>
        <v>2151512.5599999996</v>
      </c>
      <c r="AJ53" s="14">
        <f t="shared" si="9"/>
        <v>2077335.06</v>
      </c>
      <c r="AK53" s="24">
        <f t="shared" si="4"/>
        <v>74177.499999999534</v>
      </c>
    </row>
    <row r="54" spans="1:37" x14ac:dyDescent="0.25">
      <c r="A54" s="1" t="s">
        <v>376</v>
      </c>
      <c r="B54" s="1" t="s">
        <v>377</v>
      </c>
      <c r="C54" s="52">
        <v>2455</v>
      </c>
      <c r="D54" s="52" t="s">
        <v>827</v>
      </c>
      <c r="E54" t="s">
        <v>2479</v>
      </c>
      <c r="F54">
        <v>782021.05</v>
      </c>
      <c r="G54">
        <v>0</v>
      </c>
      <c r="H54">
        <v>68714.61</v>
      </c>
      <c r="I54">
        <v>4</v>
      </c>
      <c r="J54">
        <v>224075.45</v>
      </c>
      <c r="K54">
        <v>0</v>
      </c>
      <c r="L54">
        <v>34776.15</v>
      </c>
      <c r="N54">
        <v>155.13999999999999</v>
      </c>
      <c r="P54">
        <v>-498886.46</v>
      </c>
      <c r="Q54">
        <v>1557377.06</v>
      </c>
      <c r="R54">
        <v>642516.03</v>
      </c>
      <c r="S54">
        <v>875950</v>
      </c>
      <c r="T54">
        <v>1619.05</v>
      </c>
      <c r="U54">
        <v>912984.4</v>
      </c>
      <c r="W54">
        <v>229300</v>
      </c>
      <c r="X54">
        <v>1387294.4</v>
      </c>
      <c r="Y54">
        <v>880</v>
      </c>
      <c r="Z54">
        <v>4560</v>
      </c>
      <c r="AA54">
        <v>783635.13</v>
      </c>
      <c r="AB54">
        <v>504606.73</v>
      </c>
      <c r="AF54" s="56">
        <f t="shared" si="5"/>
        <v>850735.66</v>
      </c>
      <c r="AG54" s="184">
        <f t="shared" si="6"/>
        <v>34931.29</v>
      </c>
      <c r="AH54" s="19">
        <f t="shared" si="7"/>
        <v>815804.37</v>
      </c>
      <c r="AI54" s="20">
        <f t="shared" si="8"/>
        <v>2662369.48</v>
      </c>
      <c r="AJ54" s="14">
        <f t="shared" si="9"/>
        <v>2680976.2599999998</v>
      </c>
      <c r="AK54" s="24">
        <f t="shared" si="4"/>
        <v>-18606.779999999795</v>
      </c>
    </row>
    <row r="55" spans="1:37" x14ac:dyDescent="0.25">
      <c r="A55" s="1" t="s">
        <v>376</v>
      </c>
      <c r="B55" s="1" t="s">
        <v>377</v>
      </c>
      <c r="C55" s="52">
        <v>2020</v>
      </c>
      <c r="D55" s="52" t="s">
        <v>828</v>
      </c>
      <c r="E55" t="s">
        <v>2480</v>
      </c>
      <c r="F55">
        <v>273061.84999999998</v>
      </c>
      <c r="G55">
        <v>10950</v>
      </c>
      <c r="H55">
        <v>60627.17</v>
      </c>
      <c r="I55">
        <v>732266</v>
      </c>
      <c r="J55">
        <v>178362.81</v>
      </c>
      <c r="L55">
        <v>8682.6299999999992</v>
      </c>
      <c r="N55">
        <v>44.28</v>
      </c>
      <c r="P55">
        <v>522892.76</v>
      </c>
      <c r="Q55">
        <v>1296912.72</v>
      </c>
      <c r="R55">
        <v>792981.7</v>
      </c>
      <c r="S55">
        <v>213465</v>
      </c>
      <c r="T55">
        <v>787.72</v>
      </c>
      <c r="U55">
        <v>1457193.5</v>
      </c>
      <c r="X55">
        <v>1779382.5</v>
      </c>
      <c r="Z55">
        <v>8059.56</v>
      </c>
      <c r="AA55">
        <v>606522.09</v>
      </c>
      <c r="AB55">
        <v>643728.32999999996</v>
      </c>
      <c r="AF55" s="56">
        <f t="shared" si="5"/>
        <v>344639.01999999996</v>
      </c>
      <c r="AG55" s="184">
        <f t="shared" si="6"/>
        <v>8726.91</v>
      </c>
      <c r="AH55" s="19">
        <f t="shared" si="7"/>
        <v>335912.11</v>
      </c>
      <c r="AI55" s="20">
        <f t="shared" si="8"/>
        <v>2464427.92</v>
      </c>
      <c r="AJ55" s="14">
        <f t="shared" si="9"/>
        <v>3037692.48</v>
      </c>
      <c r="AK55" s="24">
        <f t="shared" si="4"/>
        <v>-573264.56000000006</v>
      </c>
    </row>
    <row r="56" spans="1:37" x14ac:dyDescent="0.25">
      <c r="A56" s="1" t="s">
        <v>376</v>
      </c>
      <c r="B56" s="1" t="s">
        <v>377</v>
      </c>
      <c r="C56" s="52">
        <v>3422</v>
      </c>
      <c r="D56" s="52" t="s">
        <v>829</v>
      </c>
      <c r="E56" t="s">
        <v>2481</v>
      </c>
      <c r="F56">
        <v>1483692.66</v>
      </c>
      <c r="G56">
        <v>11700</v>
      </c>
      <c r="H56">
        <v>61575.5</v>
      </c>
      <c r="I56">
        <v>291541.86</v>
      </c>
      <c r="J56">
        <v>264188.42</v>
      </c>
      <c r="K56">
        <v>1700</v>
      </c>
      <c r="L56">
        <v>35751.360000000001</v>
      </c>
      <c r="N56">
        <v>1916.48</v>
      </c>
      <c r="P56">
        <v>-271754.21999999997</v>
      </c>
      <c r="Q56">
        <v>1593000.06</v>
      </c>
      <c r="R56">
        <v>1193200.55</v>
      </c>
      <c r="S56">
        <v>878950</v>
      </c>
      <c r="T56">
        <v>1131.4100000000001</v>
      </c>
      <c r="U56">
        <v>1066135</v>
      </c>
      <c r="W56">
        <v>506700</v>
      </c>
      <c r="X56">
        <v>1699087</v>
      </c>
      <c r="Y56">
        <v>8320</v>
      </c>
      <c r="Z56">
        <v>2602</v>
      </c>
      <c r="AA56">
        <v>545260.06999999995</v>
      </c>
      <c r="AB56">
        <v>598263.13</v>
      </c>
      <c r="AE56">
        <v>40500</v>
      </c>
      <c r="AF56" s="56">
        <f t="shared" si="5"/>
        <v>1556968.16</v>
      </c>
      <c r="AG56" s="184">
        <f t="shared" si="6"/>
        <v>39367.840000000004</v>
      </c>
      <c r="AH56" s="19">
        <f t="shared" si="7"/>
        <v>1517600.3199999998</v>
      </c>
      <c r="AI56" s="20">
        <f t="shared" si="8"/>
        <v>3646116.96</v>
      </c>
      <c r="AJ56" s="14">
        <f t="shared" si="9"/>
        <v>2894032.1999999997</v>
      </c>
      <c r="AK56" s="24">
        <f t="shared" si="4"/>
        <v>752084.76000000024</v>
      </c>
    </row>
    <row r="57" spans="1:37" x14ac:dyDescent="0.25">
      <c r="A57" s="1" t="s">
        <v>376</v>
      </c>
      <c r="B57" s="1" t="s">
        <v>377</v>
      </c>
      <c r="C57" s="52">
        <v>2553</v>
      </c>
      <c r="D57" s="52" t="s">
        <v>830</v>
      </c>
      <c r="E57" t="s">
        <v>2482</v>
      </c>
      <c r="F57">
        <v>1195442.53</v>
      </c>
      <c r="G57">
        <v>0</v>
      </c>
      <c r="H57">
        <v>20213.87</v>
      </c>
      <c r="I57">
        <v>2</v>
      </c>
      <c r="J57">
        <v>421072.91</v>
      </c>
      <c r="K57">
        <v>36300</v>
      </c>
      <c r="L57">
        <v>22450.57</v>
      </c>
      <c r="N57">
        <v>0</v>
      </c>
      <c r="P57">
        <v>303245.02</v>
      </c>
      <c r="Q57">
        <v>1262256.71</v>
      </c>
      <c r="R57">
        <v>1013579.52</v>
      </c>
      <c r="S57">
        <v>679552</v>
      </c>
      <c r="T57">
        <v>1964.57</v>
      </c>
      <c r="U57">
        <v>2165279.16</v>
      </c>
      <c r="W57">
        <v>13736</v>
      </c>
      <c r="X57">
        <v>2553933.16</v>
      </c>
      <c r="Y57">
        <v>800</v>
      </c>
      <c r="Z57">
        <v>6800</v>
      </c>
      <c r="AA57">
        <v>695063.28</v>
      </c>
      <c r="AB57">
        <v>605035.80000000005</v>
      </c>
      <c r="AF57" s="56">
        <f t="shared" si="5"/>
        <v>1215656.4000000001</v>
      </c>
      <c r="AG57" s="184">
        <f t="shared" si="6"/>
        <v>58750.57</v>
      </c>
      <c r="AH57" s="19">
        <f t="shared" si="7"/>
        <v>1156905.83</v>
      </c>
      <c r="AI57" s="20">
        <f t="shared" si="8"/>
        <v>3874111.25</v>
      </c>
      <c r="AJ57" s="14">
        <f t="shared" si="9"/>
        <v>3861632.24</v>
      </c>
      <c r="AK57" s="24">
        <f t="shared" si="4"/>
        <v>12479.009999999776</v>
      </c>
    </row>
    <row r="58" spans="1:37" x14ac:dyDescent="0.25">
      <c r="A58" s="1" t="s">
        <v>376</v>
      </c>
      <c r="B58" s="1" t="s">
        <v>377</v>
      </c>
      <c r="C58" s="52">
        <v>961</v>
      </c>
      <c r="D58" s="52" t="s">
        <v>831</v>
      </c>
      <c r="E58" t="s">
        <v>2483</v>
      </c>
      <c r="F58">
        <v>313149.25</v>
      </c>
      <c r="G58">
        <v>0</v>
      </c>
      <c r="H58">
        <v>17503.509999999998</v>
      </c>
      <c r="I58">
        <v>3</v>
      </c>
      <c r="J58">
        <v>581444.56000000006</v>
      </c>
      <c r="K58">
        <v>1660</v>
      </c>
      <c r="L58">
        <v>23804.2</v>
      </c>
      <c r="N58">
        <v>23.36</v>
      </c>
      <c r="P58">
        <v>-797787.72</v>
      </c>
      <c r="Q58">
        <v>2075132.5</v>
      </c>
      <c r="R58">
        <v>472931.41</v>
      </c>
      <c r="S58">
        <v>252927</v>
      </c>
      <c r="T58">
        <v>492.41</v>
      </c>
      <c r="U58">
        <v>1116897.6000000001</v>
      </c>
      <c r="W58">
        <v>7644</v>
      </c>
      <c r="X58">
        <v>1324547.6000000001</v>
      </c>
      <c r="Y58">
        <v>2960</v>
      </c>
      <c r="Z58">
        <v>10150</v>
      </c>
      <c r="AA58">
        <v>303588.7</v>
      </c>
      <c r="AB58">
        <v>600378.14</v>
      </c>
      <c r="AF58" s="56">
        <f t="shared" si="5"/>
        <v>330652.76</v>
      </c>
      <c r="AG58" s="184">
        <f t="shared" si="6"/>
        <v>25487.56</v>
      </c>
      <c r="AH58" s="19">
        <f t="shared" si="7"/>
        <v>305165.2</v>
      </c>
      <c r="AI58" s="20">
        <f t="shared" si="8"/>
        <v>1850892.42</v>
      </c>
      <c r="AJ58" s="14">
        <f t="shared" si="9"/>
        <v>2241624.44</v>
      </c>
      <c r="AK58" s="24">
        <f t="shared" si="4"/>
        <v>-390732.02</v>
      </c>
    </row>
    <row r="59" spans="1:37" x14ac:dyDescent="0.25">
      <c r="A59" s="1" t="s">
        <v>376</v>
      </c>
      <c r="B59" s="1" t="s">
        <v>377</v>
      </c>
      <c r="C59" s="52">
        <v>2039</v>
      </c>
      <c r="D59" s="52" t="s">
        <v>832</v>
      </c>
      <c r="E59" t="s">
        <v>2484</v>
      </c>
      <c r="F59">
        <v>790292.94</v>
      </c>
      <c r="G59">
        <v>0</v>
      </c>
      <c r="H59">
        <v>42841.06</v>
      </c>
      <c r="I59">
        <v>3</v>
      </c>
      <c r="J59">
        <v>222267.8</v>
      </c>
      <c r="K59">
        <v>2890</v>
      </c>
      <c r="L59">
        <v>40457.99</v>
      </c>
      <c r="N59">
        <v>658.59</v>
      </c>
      <c r="P59">
        <v>-2438830.0099999998</v>
      </c>
      <c r="Q59">
        <v>3409443.43</v>
      </c>
      <c r="R59">
        <v>661624.81000000006</v>
      </c>
      <c r="S59">
        <v>282120</v>
      </c>
      <c r="T59">
        <v>1507.86</v>
      </c>
      <c r="U59">
        <v>289772.01</v>
      </c>
      <c r="W59">
        <v>407497.6</v>
      </c>
      <c r="X59">
        <v>654255.01</v>
      </c>
      <c r="Y59">
        <v>11480</v>
      </c>
      <c r="Z59">
        <v>5204</v>
      </c>
      <c r="AA59">
        <v>450367.88</v>
      </c>
      <c r="AB59">
        <v>480430.59</v>
      </c>
      <c r="AF59" s="56">
        <f t="shared" si="5"/>
        <v>833134</v>
      </c>
      <c r="AG59" s="184">
        <f t="shared" si="6"/>
        <v>44006.579999999994</v>
      </c>
      <c r="AH59" s="19">
        <f t="shared" si="7"/>
        <v>789127.42</v>
      </c>
      <c r="AI59" s="20">
        <f t="shared" si="8"/>
        <v>1642522.2800000003</v>
      </c>
      <c r="AJ59" s="14">
        <f t="shared" si="9"/>
        <v>1601737.4800000002</v>
      </c>
      <c r="AK59" s="24">
        <f t="shared" si="4"/>
        <v>40784.800000000047</v>
      </c>
    </row>
    <row r="60" spans="1:37" x14ac:dyDescent="0.25">
      <c r="A60" s="1" t="s">
        <v>380</v>
      </c>
      <c r="B60" s="1" t="s">
        <v>381</v>
      </c>
      <c r="C60" s="52">
        <v>3187</v>
      </c>
      <c r="D60" s="52" t="s">
        <v>833</v>
      </c>
      <c r="E60" t="s">
        <v>2485</v>
      </c>
      <c r="F60">
        <v>1548837.52</v>
      </c>
      <c r="G60">
        <v>0</v>
      </c>
      <c r="H60">
        <v>50150.7</v>
      </c>
      <c r="I60">
        <v>1189110.03</v>
      </c>
      <c r="J60">
        <v>442254.09</v>
      </c>
      <c r="L60">
        <v>0</v>
      </c>
      <c r="N60">
        <v>1690.23</v>
      </c>
      <c r="P60">
        <v>2378510.25</v>
      </c>
      <c r="Q60">
        <v>280935.62</v>
      </c>
      <c r="R60">
        <v>1134610.19</v>
      </c>
      <c r="S60">
        <v>1334272</v>
      </c>
      <c r="T60">
        <v>3364.44</v>
      </c>
      <c r="U60">
        <v>910028</v>
      </c>
      <c r="X60">
        <v>1228263</v>
      </c>
      <c r="Y60">
        <v>24602</v>
      </c>
      <c r="AA60">
        <v>1359577.14</v>
      </c>
      <c r="AB60">
        <v>200616.25</v>
      </c>
      <c r="AF60" s="56">
        <f t="shared" si="5"/>
        <v>1598988.22</v>
      </c>
      <c r="AG60" s="184">
        <f t="shared" si="6"/>
        <v>1690.23</v>
      </c>
      <c r="AH60" s="19">
        <f t="shared" si="7"/>
        <v>1597297.99</v>
      </c>
      <c r="AI60" s="20">
        <f t="shared" si="8"/>
        <v>3382274.63</v>
      </c>
      <c r="AJ60" s="14">
        <f t="shared" si="9"/>
        <v>2813058.3899999997</v>
      </c>
      <c r="AK60" s="24">
        <f t="shared" si="4"/>
        <v>569216.24000000022</v>
      </c>
    </row>
    <row r="61" spans="1:37" x14ac:dyDescent="0.25">
      <c r="A61" s="1" t="s">
        <v>380</v>
      </c>
      <c r="B61" s="1" t="s">
        <v>381</v>
      </c>
      <c r="C61" s="52">
        <v>4931</v>
      </c>
      <c r="D61" s="52" t="s">
        <v>834</v>
      </c>
      <c r="E61" t="s">
        <v>2486</v>
      </c>
      <c r="F61">
        <v>548613.05000000005</v>
      </c>
      <c r="G61">
        <v>0</v>
      </c>
      <c r="H61">
        <v>66064.539999999994</v>
      </c>
      <c r="I61">
        <v>519974.07</v>
      </c>
      <c r="J61">
        <v>405288.67</v>
      </c>
      <c r="L61">
        <v>56060</v>
      </c>
      <c r="N61">
        <v>2441.4</v>
      </c>
      <c r="P61">
        <v>1333351.4099999999</v>
      </c>
      <c r="Q61">
        <v>179132.84</v>
      </c>
      <c r="R61">
        <v>1596113.9199999999</v>
      </c>
      <c r="S61">
        <v>1494866</v>
      </c>
      <c r="T61">
        <v>2098.46</v>
      </c>
      <c r="U61">
        <v>2681563.5</v>
      </c>
      <c r="X61">
        <v>3337350.5</v>
      </c>
      <c r="Y61">
        <v>31516</v>
      </c>
      <c r="AA61">
        <v>2089493.61</v>
      </c>
      <c r="AB61">
        <v>187327.09</v>
      </c>
      <c r="AE61">
        <v>160000</v>
      </c>
      <c r="AF61" s="56">
        <f t="shared" si="5"/>
        <v>614677.59000000008</v>
      </c>
      <c r="AG61" s="184">
        <f t="shared" si="6"/>
        <v>58501.4</v>
      </c>
      <c r="AH61" s="19">
        <f t="shared" si="7"/>
        <v>556176.19000000006</v>
      </c>
      <c r="AI61" s="20">
        <f t="shared" si="8"/>
        <v>5774641.8799999999</v>
      </c>
      <c r="AJ61" s="14">
        <f t="shared" si="9"/>
        <v>5805687.2000000002</v>
      </c>
      <c r="AK61" s="24">
        <f t="shared" si="4"/>
        <v>-31045.320000000298</v>
      </c>
    </row>
    <row r="62" spans="1:37" x14ac:dyDescent="0.25">
      <c r="A62" s="1" t="s">
        <v>474</v>
      </c>
      <c r="B62" s="1" t="s">
        <v>381</v>
      </c>
      <c r="C62" s="52">
        <v>2673</v>
      </c>
      <c r="D62" s="52" t="s">
        <v>835</v>
      </c>
      <c r="E62" t="s">
        <v>2487</v>
      </c>
      <c r="F62">
        <v>493682.27</v>
      </c>
      <c r="G62">
        <v>3000</v>
      </c>
      <c r="H62">
        <v>90524.71</v>
      </c>
      <c r="I62">
        <v>9</v>
      </c>
      <c r="J62">
        <v>245864.31</v>
      </c>
      <c r="L62">
        <v>5000</v>
      </c>
      <c r="N62">
        <v>0</v>
      </c>
      <c r="P62">
        <v>-2463388.34</v>
      </c>
      <c r="Q62">
        <v>2768470.84</v>
      </c>
      <c r="R62">
        <v>1140113</v>
      </c>
      <c r="S62">
        <v>649868</v>
      </c>
      <c r="T62">
        <v>350.93</v>
      </c>
      <c r="U62">
        <v>1028855.9</v>
      </c>
      <c r="V62">
        <v>100000</v>
      </c>
      <c r="X62">
        <v>1616317.9</v>
      </c>
      <c r="Y62">
        <v>10458</v>
      </c>
      <c r="AA62">
        <v>599262.26</v>
      </c>
      <c r="AB62">
        <v>70151.88</v>
      </c>
      <c r="AE62">
        <v>100000</v>
      </c>
      <c r="AF62" s="56">
        <f t="shared" si="5"/>
        <v>587206.98</v>
      </c>
      <c r="AG62" s="184">
        <f t="shared" si="6"/>
        <v>5000</v>
      </c>
      <c r="AH62" s="19">
        <f t="shared" si="7"/>
        <v>582206.98</v>
      </c>
      <c r="AI62" s="20">
        <f t="shared" si="8"/>
        <v>2919187.83</v>
      </c>
      <c r="AJ62" s="14">
        <f t="shared" si="9"/>
        <v>2396190.04</v>
      </c>
      <c r="AK62" s="24">
        <f t="shared" si="4"/>
        <v>522997.79000000004</v>
      </c>
    </row>
    <row r="63" spans="1:37" x14ac:dyDescent="0.25">
      <c r="A63" s="1" t="s">
        <v>380</v>
      </c>
      <c r="B63" s="1" t="s">
        <v>381</v>
      </c>
      <c r="C63" s="52">
        <v>3204</v>
      </c>
      <c r="D63" s="52" t="s">
        <v>836</v>
      </c>
      <c r="E63" t="s">
        <v>2488</v>
      </c>
      <c r="F63">
        <v>895392.93</v>
      </c>
      <c r="G63">
        <v>0</v>
      </c>
      <c r="H63">
        <v>140465.37</v>
      </c>
      <c r="I63">
        <v>129340.25</v>
      </c>
      <c r="J63">
        <v>400647.12</v>
      </c>
      <c r="L63">
        <v>18092.89</v>
      </c>
      <c r="N63">
        <v>2989.56</v>
      </c>
      <c r="P63">
        <v>-1357387.11</v>
      </c>
      <c r="Q63">
        <v>2027508.56</v>
      </c>
      <c r="R63">
        <v>1225849.07</v>
      </c>
      <c r="S63">
        <v>2123322</v>
      </c>
      <c r="T63">
        <v>2258.9299999999998</v>
      </c>
      <c r="U63">
        <v>724713.36</v>
      </c>
      <c r="X63">
        <v>1410045.36</v>
      </c>
      <c r="Y63">
        <v>46835.34</v>
      </c>
      <c r="AA63">
        <v>1604079.48</v>
      </c>
      <c r="AB63">
        <v>140541.41</v>
      </c>
      <c r="AF63" s="56">
        <f t="shared" si="5"/>
        <v>1035858.3</v>
      </c>
      <c r="AG63" s="184">
        <f t="shared" si="6"/>
        <v>21082.45</v>
      </c>
      <c r="AH63" s="19">
        <f t="shared" si="7"/>
        <v>1014775.8500000001</v>
      </c>
      <c r="AI63" s="20">
        <f t="shared" si="8"/>
        <v>4076143.3600000003</v>
      </c>
      <c r="AJ63" s="14">
        <f t="shared" si="9"/>
        <v>3201501.5900000003</v>
      </c>
      <c r="AK63" s="24">
        <f t="shared" si="4"/>
        <v>874641.77</v>
      </c>
    </row>
    <row r="64" spans="1:37" x14ac:dyDescent="0.25">
      <c r="A64" s="1" t="s">
        <v>380</v>
      </c>
      <c r="B64" s="1" t="s">
        <v>381</v>
      </c>
      <c r="C64" s="52">
        <v>2244</v>
      </c>
      <c r="D64" s="52" t="s">
        <v>837</v>
      </c>
      <c r="E64" t="s">
        <v>2489</v>
      </c>
      <c r="F64">
        <v>1301049.68</v>
      </c>
      <c r="G64">
        <v>15000</v>
      </c>
      <c r="H64">
        <v>69347.399999999994</v>
      </c>
      <c r="I64">
        <v>1247171.75</v>
      </c>
      <c r="J64">
        <v>286269.90000000002</v>
      </c>
      <c r="L64">
        <v>10170</v>
      </c>
      <c r="N64">
        <v>566.6</v>
      </c>
      <c r="P64">
        <v>2547825</v>
      </c>
      <c r="Q64">
        <v>179132.84</v>
      </c>
      <c r="R64">
        <v>1222764.46</v>
      </c>
      <c r="S64">
        <v>1150992</v>
      </c>
      <c r="T64">
        <v>2945.87</v>
      </c>
      <c r="U64">
        <v>246435</v>
      </c>
      <c r="W64">
        <v>100000</v>
      </c>
      <c r="X64">
        <v>879244</v>
      </c>
      <c r="Y64">
        <v>52638</v>
      </c>
      <c r="AA64">
        <v>1298145.47</v>
      </c>
      <c r="AB64">
        <v>211965.57</v>
      </c>
      <c r="AE64">
        <v>100000</v>
      </c>
      <c r="AF64" s="56">
        <f t="shared" si="5"/>
        <v>1385397.0799999998</v>
      </c>
      <c r="AG64" s="184">
        <f t="shared" si="6"/>
        <v>10736.6</v>
      </c>
      <c r="AH64" s="19">
        <f t="shared" si="7"/>
        <v>1374660.4799999997</v>
      </c>
      <c r="AI64" s="20">
        <f t="shared" si="8"/>
        <v>2723137.33</v>
      </c>
      <c r="AJ64" s="14">
        <f t="shared" si="9"/>
        <v>2541993.0399999996</v>
      </c>
      <c r="AK64" s="24">
        <f t="shared" si="4"/>
        <v>181144.2900000005</v>
      </c>
    </row>
    <row r="65" spans="1:37" x14ac:dyDescent="0.25">
      <c r="A65" s="1" t="s">
        <v>384</v>
      </c>
      <c r="B65" s="1" t="s">
        <v>385</v>
      </c>
      <c r="C65" s="52">
        <v>5619</v>
      </c>
      <c r="D65" s="52" t="s">
        <v>838</v>
      </c>
      <c r="E65" t="s">
        <v>2490</v>
      </c>
      <c r="F65">
        <v>676852.11</v>
      </c>
      <c r="G65">
        <v>67784.850000000006</v>
      </c>
      <c r="H65">
        <v>3342.9</v>
      </c>
      <c r="I65">
        <v>862044.1</v>
      </c>
      <c r="J65">
        <v>300000.67</v>
      </c>
      <c r="K65">
        <v>0</v>
      </c>
      <c r="L65">
        <v>43000</v>
      </c>
      <c r="M65">
        <v>61337.11</v>
      </c>
      <c r="N65">
        <v>3999.61</v>
      </c>
      <c r="P65">
        <v>-643246.84</v>
      </c>
      <c r="Q65">
        <v>2752937.45</v>
      </c>
      <c r="R65">
        <v>792965.03</v>
      </c>
      <c r="S65">
        <v>918931</v>
      </c>
      <c r="T65">
        <v>4316.59</v>
      </c>
      <c r="U65">
        <v>2115204</v>
      </c>
      <c r="W65">
        <v>47600</v>
      </c>
      <c r="X65">
        <v>2577855</v>
      </c>
      <c r="Y65">
        <v>4250</v>
      </c>
      <c r="Z65">
        <v>21458</v>
      </c>
      <c r="AA65">
        <v>1238266.5</v>
      </c>
      <c r="AB65">
        <v>295189.82</v>
      </c>
      <c r="AE65">
        <v>50000</v>
      </c>
      <c r="AF65" s="56">
        <f t="shared" si="5"/>
        <v>747979.86</v>
      </c>
      <c r="AG65" s="184">
        <f t="shared" si="6"/>
        <v>108336.72</v>
      </c>
      <c r="AH65" s="19">
        <f t="shared" si="7"/>
        <v>639643.14</v>
      </c>
      <c r="AI65" s="20">
        <f t="shared" si="8"/>
        <v>3879016.62</v>
      </c>
      <c r="AJ65" s="14">
        <f t="shared" si="9"/>
        <v>4187019.32</v>
      </c>
      <c r="AK65" s="24">
        <f t="shared" si="4"/>
        <v>-308002.69999999972</v>
      </c>
    </row>
    <row r="66" spans="1:37" x14ac:dyDescent="0.25">
      <c r="A66" s="1" t="s">
        <v>384</v>
      </c>
      <c r="B66" s="1" t="s">
        <v>385</v>
      </c>
      <c r="C66" s="52">
        <v>5086</v>
      </c>
      <c r="D66" s="52" t="s">
        <v>839</v>
      </c>
      <c r="E66" t="s">
        <v>2491</v>
      </c>
      <c r="F66">
        <v>786172.25</v>
      </c>
      <c r="G66">
        <v>91150</v>
      </c>
      <c r="H66">
        <v>103207.89</v>
      </c>
      <c r="I66">
        <v>315034.86</v>
      </c>
      <c r="J66">
        <v>320454.65999999997</v>
      </c>
      <c r="K66">
        <v>0</v>
      </c>
      <c r="L66">
        <v>0</v>
      </c>
      <c r="M66">
        <v>144791.51</v>
      </c>
      <c r="N66">
        <v>4978.82</v>
      </c>
      <c r="P66">
        <v>-1730429.52</v>
      </c>
      <c r="Q66">
        <v>3437556.74</v>
      </c>
      <c r="R66">
        <v>746281.31</v>
      </c>
      <c r="S66">
        <v>530151.5</v>
      </c>
      <c r="T66">
        <v>1841.13</v>
      </c>
      <c r="U66">
        <v>1345077.8</v>
      </c>
      <c r="W66">
        <v>47200</v>
      </c>
      <c r="X66">
        <v>1724121.8</v>
      </c>
      <c r="Y66">
        <v>3840</v>
      </c>
      <c r="Z66">
        <v>13244</v>
      </c>
      <c r="AA66">
        <v>935961.33</v>
      </c>
      <c r="AB66">
        <v>184262.5</v>
      </c>
      <c r="AE66">
        <v>50000</v>
      </c>
      <c r="AF66" s="56">
        <f t="shared" si="5"/>
        <v>980530.14</v>
      </c>
      <c r="AG66" s="184">
        <f t="shared" si="6"/>
        <v>149770.33000000002</v>
      </c>
      <c r="AH66" s="19">
        <f t="shared" si="7"/>
        <v>830759.81</v>
      </c>
      <c r="AI66" s="20">
        <f t="shared" si="8"/>
        <v>2670551.7400000002</v>
      </c>
      <c r="AJ66" s="14">
        <f t="shared" si="9"/>
        <v>2911429.63</v>
      </c>
      <c r="AK66" s="24">
        <f t="shared" si="4"/>
        <v>-240877.88999999966</v>
      </c>
    </row>
    <row r="67" spans="1:37" x14ac:dyDescent="0.25">
      <c r="A67" s="1" t="s">
        <v>384</v>
      </c>
      <c r="B67" s="1" t="s">
        <v>385</v>
      </c>
      <c r="C67" s="52">
        <v>7208</v>
      </c>
      <c r="D67" s="52" t="s">
        <v>840</v>
      </c>
      <c r="E67" t="s">
        <v>2492</v>
      </c>
      <c r="F67">
        <v>484989.38</v>
      </c>
      <c r="G67">
        <v>66000</v>
      </c>
      <c r="H67">
        <v>117882.13</v>
      </c>
      <c r="I67">
        <v>1022075.1</v>
      </c>
      <c r="J67">
        <v>235159.92</v>
      </c>
      <c r="K67">
        <v>0</v>
      </c>
      <c r="L67">
        <v>0</v>
      </c>
      <c r="M67">
        <v>76325</v>
      </c>
      <c r="N67">
        <v>9019.85</v>
      </c>
      <c r="P67">
        <v>1763863.78</v>
      </c>
      <c r="Q67">
        <v>785641.8</v>
      </c>
      <c r="R67">
        <v>754472.75</v>
      </c>
      <c r="S67">
        <v>212150</v>
      </c>
      <c r="T67">
        <v>1895</v>
      </c>
      <c r="U67">
        <v>2285664</v>
      </c>
      <c r="W67">
        <v>21678.55</v>
      </c>
      <c r="X67">
        <v>2695422.55</v>
      </c>
      <c r="Y67">
        <v>6880</v>
      </c>
      <c r="Z67">
        <v>16716</v>
      </c>
      <c r="AA67">
        <v>1002783.56</v>
      </c>
      <c r="AB67">
        <v>212802.09</v>
      </c>
      <c r="AE67">
        <v>50000</v>
      </c>
      <c r="AF67" s="56">
        <f t="shared" si="5"/>
        <v>668871.51</v>
      </c>
      <c r="AG67" s="184">
        <f t="shared" si="6"/>
        <v>85344.85</v>
      </c>
      <c r="AH67" s="19">
        <f t="shared" si="7"/>
        <v>583526.66</v>
      </c>
      <c r="AI67" s="20">
        <f t="shared" si="8"/>
        <v>3275860.3</v>
      </c>
      <c r="AJ67" s="14">
        <f t="shared" si="9"/>
        <v>3984604.1999999997</v>
      </c>
      <c r="AK67" s="24">
        <f t="shared" si="4"/>
        <v>-708743.89999999991</v>
      </c>
    </row>
    <row r="68" spans="1:37" x14ac:dyDescent="0.25">
      <c r="A68" s="1" t="s">
        <v>388</v>
      </c>
      <c r="B68" s="1" t="s">
        <v>389</v>
      </c>
      <c r="C68" s="52">
        <v>2983</v>
      </c>
      <c r="D68" s="52" t="s">
        <v>841</v>
      </c>
      <c r="E68" t="s">
        <v>2493</v>
      </c>
      <c r="F68">
        <v>917780.29</v>
      </c>
      <c r="G68">
        <v>0</v>
      </c>
      <c r="H68">
        <v>158330.09</v>
      </c>
      <c r="I68">
        <v>188791.12</v>
      </c>
      <c r="J68">
        <v>660620.41</v>
      </c>
      <c r="L68">
        <v>3255</v>
      </c>
      <c r="N68">
        <v>6913.14</v>
      </c>
      <c r="P68">
        <v>915339.41</v>
      </c>
      <c r="R68">
        <v>3804537.1</v>
      </c>
      <c r="T68">
        <v>1801.13</v>
      </c>
      <c r="U68">
        <v>2348871</v>
      </c>
      <c r="X68">
        <v>3257582</v>
      </c>
      <c r="Y68">
        <v>21740</v>
      </c>
      <c r="Z68">
        <v>38721.08</v>
      </c>
      <c r="AA68">
        <v>1538486.3</v>
      </c>
      <c r="AB68">
        <v>123142.49</v>
      </c>
      <c r="AE68">
        <v>175523</v>
      </c>
      <c r="AF68" s="56">
        <f t="shared" si="5"/>
        <v>1076110.3800000001</v>
      </c>
      <c r="AG68" s="184">
        <f t="shared" si="6"/>
        <v>10168.14</v>
      </c>
      <c r="AH68" s="19">
        <f t="shared" si="7"/>
        <v>1065942.2400000002</v>
      </c>
      <c r="AI68" s="20">
        <f t="shared" si="8"/>
        <v>6155209.2300000004</v>
      </c>
      <c r="AJ68" s="14">
        <f t="shared" si="9"/>
        <v>5155194.87</v>
      </c>
      <c r="AK68" s="24">
        <f t="shared" si="4"/>
        <v>1000014.3600000003</v>
      </c>
    </row>
    <row r="69" spans="1:37" x14ac:dyDescent="0.25">
      <c r="A69" s="1" t="s">
        <v>388</v>
      </c>
      <c r="B69" s="1" t="s">
        <v>389</v>
      </c>
      <c r="C69" s="52">
        <v>3185</v>
      </c>
      <c r="D69" s="52" t="s">
        <v>842</v>
      </c>
      <c r="E69" t="s">
        <v>2494</v>
      </c>
      <c r="F69">
        <v>1268878.6499999999</v>
      </c>
      <c r="G69">
        <v>0</v>
      </c>
      <c r="H69">
        <v>50831.74</v>
      </c>
      <c r="I69">
        <v>979520.65</v>
      </c>
      <c r="J69">
        <v>353406.16</v>
      </c>
      <c r="N69">
        <v>8432.93</v>
      </c>
      <c r="P69">
        <v>1938700.41</v>
      </c>
      <c r="R69">
        <v>2555937.6</v>
      </c>
      <c r="T69">
        <v>3341.51</v>
      </c>
      <c r="U69">
        <v>1526507.5</v>
      </c>
      <c r="X69">
        <v>1938382.5</v>
      </c>
      <c r="Y69">
        <v>800</v>
      </c>
      <c r="Z69">
        <v>5465.06</v>
      </c>
      <c r="AA69">
        <v>1053801.44</v>
      </c>
      <c r="AB69">
        <v>215488.75</v>
      </c>
      <c r="AE69">
        <v>166345</v>
      </c>
      <c r="AF69" s="56">
        <f t="shared" si="5"/>
        <v>1319710.3899999999</v>
      </c>
      <c r="AG69" s="184">
        <f t="shared" si="6"/>
        <v>8432.93</v>
      </c>
      <c r="AH69" s="19">
        <f t="shared" si="7"/>
        <v>1311277.46</v>
      </c>
      <c r="AI69" s="20">
        <f t="shared" si="8"/>
        <v>4085786.61</v>
      </c>
      <c r="AJ69" s="14">
        <f t="shared" si="9"/>
        <v>3380282.75</v>
      </c>
      <c r="AK69" s="24">
        <f t="shared" ref="AK69:AK83" si="10">AI69-AJ69</f>
        <v>705503.85999999987</v>
      </c>
    </row>
    <row r="70" spans="1:37" x14ac:dyDescent="0.25">
      <c r="A70" s="1" t="s">
        <v>388</v>
      </c>
      <c r="B70" s="1" t="s">
        <v>389</v>
      </c>
      <c r="C70" s="52">
        <v>5687</v>
      </c>
      <c r="D70" s="52" t="s">
        <v>843</v>
      </c>
      <c r="E70" t="s">
        <v>2495</v>
      </c>
      <c r="F70">
        <v>757416</v>
      </c>
      <c r="G70">
        <v>26800</v>
      </c>
      <c r="H70">
        <v>90096.4</v>
      </c>
      <c r="I70">
        <v>297341.24</v>
      </c>
      <c r="J70">
        <v>141679.79</v>
      </c>
      <c r="N70">
        <v>750.99</v>
      </c>
      <c r="P70">
        <v>838103.79</v>
      </c>
      <c r="R70">
        <v>3658630.62</v>
      </c>
      <c r="T70">
        <v>3936.81</v>
      </c>
      <c r="U70">
        <v>2448462.6</v>
      </c>
      <c r="X70">
        <v>2936154.6</v>
      </c>
      <c r="Y70">
        <v>2700</v>
      </c>
      <c r="AA70">
        <v>2520890.1800000002</v>
      </c>
      <c r="AB70">
        <v>82395.600000000006</v>
      </c>
      <c r="AE70">
        <v>94411</v>
      </c>
      <c r="AF70" s="56">
        <f t="shared" si="5"/>
        <v>874312.4</v>
      </c>
      <c r="AG70" s="184">
        <f t="shared" si="6"/>
        <v>750.99</v>
      </c>
      <c r="AH70" s="19">
        <f t="shared" si="7"/>
        <v>873561.41</v>
      </c>
      <c r="AI70" s="20">
        <f t="shared" si="8"/>
        <v>6111030.0300000003</v>
      </c>
      <c r="AJ70" s="14">
        <f t="shared" si="9"/>
        <v>5636551.3799999999</v>
      </c>
      <c r="AK70" s="24">
        <f t="shared" si="10"/>
        <v>474478.65000000037</v>
      </c>
    </row>
    <row r="71" spans="1:37" x14ac:dyDescent="0.25">
      <c r="A71" s="1" t="s">
        <v>388</v>
      </c>
      <c r="B71" s="1" t="s">
        <v>389</v>
      </c>
      <c r="C71" s="52">
        <v>5400</v>
      </c>
      <c r="D71" s="52" t="s">
        <v>844</v>
      </c>
      <c r="E71" t="s">
        <v>2496</v>
      </c>
      <c r="F71">
        <v>1797918.13</v>
      </c>
      <c r="G71">
        <v>0</v>
      </c>
      <c r="H71">
        <v>16166</v>
      </c>
      <c r="I71">
        <v>3795680.03</v>
      </c>
      <c r="J71">
        <v>252814.2</v>
      </c>
      <c r="L71">
        <v>15680</v>
      </c>
      <c r="N71">
        <v>13738.1</v>
      </c>
      <c r="P71">
        <v>5596154.46</v>
      </c>
      <c r="R71">
        <v>3374611.34</v>
      </c>
      <c r="T71">
        <v>3237.02</v>
      </c>
      <c r="U71">
        <v>1666509.2</v>
      </c>
      <c r="X71">
        <v>2271942.2000000002</v>
      </c>
      <c r="Y71">
        <v>36160</v>
      </c>
      <c r="Z71">
        <v>520</v>
      </c>
      <c r="AA71">
        <v>1880050.85</v>
      </c>
      <c r="AB71">
        <v>588973.71</v>
      </c>
      <c r="AE71">
        <v>29705</v>
      </c>
      <c r="AF71" s="56">
        <f t="shared" si="5"/>
        <v>1814084.13</v>
      </c>
      <c r="AG71" s="184">
        <f t="shared" si="6"/>
        <v>29418.1</v>
      </c>
      <c r="AH71" s="19">
        <f t="shared" si="7"/>
        <v>1784666.0299999998</v>
      </c>
      <c r="AI71" s="20">
        <f t="shared" si="8"/>
        <v>5044357.5599999996</v>
      </c>
      <c r="AJ71" s="14">
        <f t="shared" si="9"/>
        <v>4807351.76</v>
      </c>
      <c r="AK71" s="24">
        <f t="shared" si="10"/>
        <v>237005.79999999981</v>
      </c>
    </row>
    <row r="72" spans="1:37" x14ac:dyDescent="0.25">
      <c r="A72" s="1" t="s">
        <v>388</v>
      </c>
      <c r="B72" s="1" t="s">
        <v>389</v>
      </c>
      <c r="C72" s="52">
        <v>9957</v>
      </c>
      <c r="D72" s="52" t="s">
        <v>845</v>
      </c>
      <c r="E72" t="s">
        <v>2497</v>
      </c>
      <c r="F72">
        <v>1161047.8</v>
      </c>
      <c r="G72">
        <v>0</v>
      </c>
      <c r="H72">
        <v>67020</v>
      </c>
      <c r="I72">
        <v>1939533.99</v>
      </c>
      <c r="J72">
        <v>358171.81</v>
      </c>
      <c r="M72">
        <v>13000</v>
      </c>
      <c r="N72">
        <v>3789.29</v>
      </c>
      <c r="P72">
        <v>2722603.71</v>
      </c>
      <c r="R72">
        <v>4233671.8499999996</v>
      </c>
      <c r="T72">
        <v>2452.0100000000002</v>
      </c>
      <c r="U72">
        <v>4085507.3</v>
      </c>
      <c r="X72">
        <v>4654311.3</v>
      </c>
      <c r="Y72">
        <v>4500</v>
      </c>
      <c r="Z72">
        <v>7933.06</v>
      </c>
      <c r="AA72">
        <v>2061283.18</v>
      </c>
      <c r="AB72">
        <v>344023.02</v>
      </c>
      <c r="AE72">
        <v>463200</v>
      </c>
      <c r="AF72" s="56">
        <f t="shared" si="5"/>
        <v>1228067.8</v>
      </c>
      <c r="AG72" s="184">
        <f t="shared" si="6"/>
        <v>16789.29</v>
      </c>
      <c r="AH72" s="19">
        <f t="shared" si="7"/>
        <v>1211278.51</v>
      </c>
      <c r="AI72" s="20">
        <f t="shared" si="8"/>
        <v>8321631.1599999992</v>
      </c>
      <c r="AJ72" s="14">
        <f t="shared" si="9"/>
        <v>7535250.5599999987</v>
      </c>
      <c r="AK72" s="24">
        <f t="shared" si="10"/>
        <v>786380.60000000056</v>
      </c>
    </row>
    <row r="73" spans="1:37" x14ac:dyDescent="0.25">
      <c r="A73" s="1" t="s">
        <v>388</v>
      </c>
      <c r="B73" s="1" t="s">
        <v>389</v>
      </c>
      <c r="C73" s="52">
        <v>2898</v>
      </c>
      <c r="D73" s="52" t="s">
        <v>846</v>
      </c>
      <c r="E73" t="s">
        <v>2498</v>
      </c>
      <c r="F73">
        <v>974307.21</v>
      </c>
      <c r="G73">
        <v>0</v>
      </c>
      <c r="H73">
        <v>11988.6</v>
      </c>
      <c r="I73">
        <v>425391.33</v>
      </c>
      <c r="J73">
        <v>396586.87</v>
      </c>
      <c r="N73">
        <v>7895.34</v>
      </c>
      <c r="P73">
        <v>1531115.57</v>
      </c>
      <c r="R73">
        <v>2602641.46</v>
      </c>
      <c r="T73">
        <v>2134.5500000000002</v>
      </c>
      <c r="U73">
        <v>1262024.5</v>
      </c>
      <c r="X73">
        <v>1925512.5</v>
      </c>
      <c r="Y73">
        <v>2900</v>
      </c>
      <c r="Z73">
        <v>3000</v>
      </c>
      <c r="AA73">
        <v>1476783.24</v>
      </c>
      <c r="AB73">
        <v>125979.67</v>
      </c>
      <c r="AE73">
        <v>63362</v>
      </c>
      <c r="AF73" s="56">
        <f t="shared" si="5"/>
        <v>986295.80999999994</v>
      </c>
      <c r="AG73" s="184">
        <f t="shared" si="6"/>
        <v>7895.34</v>
      </c>
      <c r="AH73" s="19">
        <f t="shared" si="7"/>
        <v>978400.47</v>
      </c>
      <c r="AI73" s="20">
        <f t="shared" si="8"/>
        <v>3866800.51</v>
      </c>
      <c r="AJ73" s="14">
        <f t="shared" si="9"/>
        <v>3597537.41</v>
      </c>
      <c r="AK73" s="24">
        <f t="shared" si="10"/>
        <v>269263.09999999963</v>
      </c>
    </row>
    <row r="74" spans="1:37" x14ac:dyDescent="0.25">
      <c r="A74" s="1" t="s">
        <v>388</v>
      </c>
      <c r="B74" s="1" t="s">
        <v>389</v>
      </c>
      <c r="C74" s="52">
        <v>3080</v>
      </c>
      <c r="D74" s="52" t="s">
        <v>847</v>
      </c>
      <c r="E74" t="s">
        <v>2499</v>
      </c>
      <c r="F74">
        <v>422813.34</v>
      </c>
      <c r="G74">
        <v>0</v>
      </c>
      <c r="H74">
        <v>31685.81</v>
      </c>
      <c r="I74">
        <v>740903.81</v>
      </c>
      <c r="J74">
        <v>384342.83</v>
      </c>
      <c r="K74">
        <v>162</v>
      </c>
      <c r="L74">
        <v>4687.8100000000004</v>
      </c>
      <c r="N74">
        <v>34181.879999999997</v>
      </c>
      <c r="P74">
        <v>1573196.04</v>
      </c>
      <c r="R74">
        <v>2111966.5499999998</v>
      </c>
      <c r="T74">
        <v>4279.13</v>
      </c>
      <c r="U74">
        <v>890808.48</v>
      </c>
      <c r="X74">
        <v>1777786.48</v>
      </c>
      <c r="AA74">
        <v>1049121.6100000001</v>
      </c>
      <c r="AB74">
        <v>162384.01</v>
      </c>
      <c r="AE74">
        <v>50244</v>
      </c>
      <c r="AF74" s="56">
        <f t="shared" si="5"/>
        <v>454499.15</v>
      </c>
      <c r="AG74" s="184">
        <f t="shared" si="6"/>
        <v>39031.689999999995</v>
      </c>
      <c r="AH74" s="19">
        <f t="shared" si="7"/>
        <v>415467.46</v>
      </c>
      <c r="AI74" s="20">
        <f t="shared" si="8"/>
        <v>3007054.1599999997</v>
      </c>
      <c r="AJ74" s="14">
        <f t="shared" si="9"/>
        <v>3039536.0999999996</v>
      </c>
      <c r="AK74" s="24">
        <f t="shared" si="10"/>
        <v>-32481.939999999944</v>
      </c>
    </row>
    <row r="75" spans="1:37" x14ac:dyDescent="0.25">
      <c r="A75" s="1" t="s">
        <v>392</v>
      </c>
      <c r="B75" s="1" t="s">
        <v>393</v>
      </c>
      <c r="C75" s="52">
        <v>5394</v>
      </c>
      <c r="D75" s="52" t="s">
        <v>848</v>
      </c>
      <c r="E75" t="s">
        <v>2500</v>
      </c>
      <c r="F75">
        <v>680254.18</v>
      </c>
      <c r="G75">
        <v>132407.53</v>
      </c>
      <c r="H75">
        <v>22195.119999999999</v>
      </c>
      <c r="I75">
        <v>1126249.24</v>
      </c>
      <c r="J75">
        <v>853921.68</v>
      </c>
      <c r="K75">
        <v>4000</v>
      </c>
      <c r="L75">
        <v>9799.86</v>
      </c>
      <c r="N75">
        <v>3036.95</v>
      </c>
      <c r="P75">
        <v>1501891.29</v>
      </c>
      <c r="Q75">
        <v>2174520.91</v>
      </c>
      <c r="R75">
        <v>1631834</v>
      </c>
      <c r="S75">
        <v>687415</v>
      </c>
      <c r="T75">
        <v>2517.02</v>
      </c>
      <c r="U75">
        <v>1279124.1100000001</v>
      </c>
      <c r="X75">
        <v>2021232.11</v>
      </c>
      <c r="Y75">
        <v>3920</v>
      </c>
      <c r="Z75">
        <v>45973</v>
      </c>
      <c r="AA75">
        <v>1664604.91</v>
      </c>
      <c r="AB75">
        <v>633741.4</v>
      </c>
      <c r="AE75">
        <v>109639.97</v>
      </c>
      <c r="AF75" s="56">
        <f t="shared" si="5"/>
        <v>834856.83000000007</v>
      </c>
      <c r="AG75" s="184">
        <f t="shared" si="6"/>
        <v>16836.810000000001</v>
      </c>
      <c r="AH75" s="19">
        <f t="shared" si="7"/>
        <v>818020.02</v>
      </c>
      <c r="AI75" s="20">
        <f t="shared" si="8"/>
        <v>3600890.13</v>
      </c>
      <c r="AJ75" s="14">
        <f t="shared" si="9"/>
        <v>4479111.3899999997</v>
      </c>
      <c r="AK75" s="24">
        <f t="shared" si="10"/>
        <v>-878221.25999999978</v>
      </c>
    </row>
    <row r="76" spans="1:37" x14ac:dyDescent="0.25">
      <c r="A76" s="1" t="s">
        <v>392</v>
      </c>
      <c r="B76" s="1" t="s">
        <v>393</v>
      </c>
      <c r="C76" s="52">
        <v>6493</v>
      </c>
      <c r="D76" s="52" t="s">
        <v>849</v>
      </c>
      <c r="E76" t="s">
        <v>2501</v>
      </c>
      <c r="F76">
        <v>1293164.98</v>
      </c>
      <c r="G76">
        <v>134900.71</v>
      </c>
      <c r="H76">
        <v>132596.89000000001</v>
      </c>
      <c r="I76">
        <v>642784.89</v>
      </c>
      <c r="J76">
        <v>516972.59</v>
      </c>
      <c r="L76">
        <v>23955</v>
      </c>
      <c r="N76">
        <v>6086.24</v>
      </c>
      <c r="P76">
        <v>2032023.57</v>
      </c>
      <c r="R76">
        <v>2705755.5</v>
      </c>
      <c r="S76">
        <v>952484</v>
      </c>
      <c r="T76">
        <v>1644.04</v>
      </c>
      <c r="U76">
        <v>2007117</v>
      </c>
      <c r="W76">
        <v>0.01</v>
      </c>
      <c r="X76">
        <v>2970585</v>
      </c>
      <c r="Y76">
        <v>32580</v>
      </c>
      <c r="Z76">
        <v>25405</v>
      </c>
      <c r="AA76">
        <v>1623676.78</v>
      </c>
      <c r="AB76">
        <v>280146.71999999997</v>
      </c>
      <c r="AE76">
        <v>76251.8</v>
      </c>
      <c r="AF76" s="56">
        <f t="shared" si="5"/>
        <v>1560662.58</v>
      </c>
      <c r="AG76" s="184">
        <f t="shared" si="6"/>
        <v>30041.239999999998</v>
      </c>
      <c r="AH76" s="19">
        <f t="shared" si="7"/>
        <v>1530621.34</v>
      </c>
      <c r="AI76" s="20">
        <f t="shared" si="8"/>
        <v>5667000.5499999998</v>
      </c>
      <c r="AJ76" s="14">
        <f t="shared" si="9"/>
        <v>5008645.3</v>
      </c>
      <c r="AK76" s="24">
        <f t="shared" si="10"/>
        <v>658355.25</v>
      </c>
    </row>
    <row r="77" spans="1:37" x14ac:dyDescent="0.25">
      <c r="A77" s="1" t="s">
        <v>392</v>
      </c>
      <c r="B77" s="1" t="s">
        <v>393</v>
      </c>
      <c r="C77" s="52">
        <v>2652</v>
      </c>
      <c r="D77" s="52" t="s">
        <v>850</v>
      </c>
      <c r="E77" t="s">
        <v>2502</v>
      </c>
      <c r="F77">
        <v>1012562.96</v>
      </c>
      <c r="G77">
        <v>1835</v>
      </c>
      <c r="H77">
        <v>37705</v>
      </c>
      <c r="I77">
        <v>3654.76</v>
      </c>
      <c r="J77">
        <v>98487.72</v>
      </c>
      <c r="L77">
        <v>11698.78</v>
      </c>
      <c r="N77">
        <v>103.93</v>
      </c>
      <c r="P77">
        <v>829275.73</v>
      </c>
      <c r="R77">
        <v>983090.58</v>
      </c>
      <c r="S77">
        <v>260290</v>
      </c>
      <c r="T77">
        <v>1579.63</v>
      </c>
      <c r="U77">
        <v>768341</v>
      </c>
      <c r="X77">
        <v>992244</v>
      </c>
      <c r="Y77">
        <v>3440</v>
      </c>
      <c r="Z77">
        <v>7820</v>
      </c>
      <c r="AA77">
        <v>626827.81999999995</v>
      </c>
      <c r="AB77">
        <v>68745.69</v>
      </c>
      <c r="AE77">
        <v>1056.7</v>
      </c>
      <c r="AF77" s="56">
        <f t="shared" ref="AF77:AF86" si="11">SUM(F77:H77)</f>
        <v>1052102.96</v>
      </c>
      <c r="AG77" s="184">
        <f t="shared" ref="AG77:AG86" si="12">SUM(K77:N77)</f>
        <v>11802.710000000001</v>
      </c>
      <c r="AH77" s="19">
        <f t="shared" ref="AH77:AH86" si="13">AF77-AG77</f>
        <v>1040300.25</v>
      </c>
      <c r="AI77" s="20">
        <f t="shared" ref="AI77:AI86" si="14">SUM(R77:W77)</f>
        <v>2013301.21</v>
      </c>
      <c r="AJ77" s="14">
        <f t="shared" ref="AJ77:AJ86" si="15">SUM(X77:AE77)</f>
        <v>1700134.2099999997</v>
      </c>
      <c r="AK77" s="24">
        <f t="shared" si="10"/>
        <v>313167.00000000023</v>
      </c>
    </row>
    <row r="78" spans="1:37" x14ac:dyDescent="0.25">
      <c r="A78" s="1" t="s">
        <v>392</v>
      </c>
      <c r="B78" s="1" t="s">
        <v>393</v>
      </c>
      <c r="C78" s="52">
        <v>5048</v>
      </c>
      <c r="D78" s="52" t="s">
        <v>851</v>
      </c>
      <c r="E78" t="s">
        <v>2503</v>
      </c>
      <c r="F78">
        <v>818455.42</v>
      </c>
      <c r="G78">
        <v>127554.71</v>
      </c>
      <c r="H78">
        <v>43600</v>
      </c>
      <c r="I78">
        <v>492436.5</v>
      </c>
      <c r="J78">
        <v>74430.720000000001</v>
      </c>
      <c r="L78">
        <v>16306</v>
      </c>
      <c r="N78">
        <v>2838.59</v>
      </c>
      <c r="P78">
        <v>1252947.57</v>
      </c>
      <c r="R78">
        <v>1650213.21</v>
      </c>
      <c r="S78">
        <v>770622</v>
      </c>
      <c r="T78">
        <v>1049.8399999999999</v>
      </c>
      <c r="U78">
        <v>1870484</v>
      </c>
      <c r="X78">
        <v>2510237</v>
      </c>
      <c r="Y78">
        <v>4180</v>
      </c>
      <c r="Z78">
        <v>13680</v>
      </c>
      <c r="AA78">
        <v>1283063.8899999999</v>
      </c>
      <c r="AB78">
        <v>176469.67</v>
      </c>
      <c r="AE78">
        <v>20353.3</v>
      </c>
      <c r="AF78" s="56">
        <f t="shared" si="11"/>
        <v>989610.13</v>
      </c>
      <c r="AG78" s="184">
        <f t="shared" si="12"/>
        <v>19144.59</v>
      </c>
      <c r="AH78" s="19">
        <f t="shared" si="13"/>
        <v>970465.54</v>
      </c>
      <c r="AI78" s="20">
        <f t="shared" si="14"/>
        <v>4292369.05</v>
      </c>
      <c r="AJ78" s="14">
        <f t="shared" si="15"/>
        <v>4007983.8599999994</v>
      </c>
      <c r="AK78" s="24">
        <f t="shared" si="10"/>
        <v>284385.19000000041</v>
      </c>
    </row>
    <row r="79" spans="1:37" x14ac:dyDescent="0.25">
      <c r="A79" s="1" t="s">
        <v>392</v>
      </c>
      <c r="B79" s="1" t="s">
        <v>393</v>
      </c>
      <c r="C79" s="52">
        <v>4607</v>
      </c>
      <c r="D79" s="52" t="s">
        <v>852</v>
      </c>
      <c r="E79" t="s">
        <v>2504</v>
      </c>
      <c r="F79">
        <v>1417604.51</v>
      </c>
      <c r="G79">
        <v>101026.49</v>
      </c>
      <c r="H79">
        <v>5000</v>
      </c>
      <c r="I79">
        <v>1291367.23</v>
      </c>
      <c r="J79">
        <v>637076.56999999995</v>
      </c>
      <c r="L79">
        <v>10835</v>
      </c>
      <c r="N79">
        <v>2296.23</v>
      </c>
      <c r="P79">
        <v>3115306.03</v>
      </c>
      <c r="R79">
        <v>1743608.86</v>
      </c>
      <c r="S79">
        <v>621575</v>
      </c>
      <c r="T79">
        <v>2071.59</v>
      </c>
      <c r="U79">
        <v>1697766</v>
      </c>
      <c r="X79">
        <v>2176281</v>
      </c>
      <c r="Y79">
        <v>31872</v>
      </c>
      <c r="Z79">
        <v>25272</v>
      </c>
      <c r="AA79">
        <v>1042211.31</v>
      </c>
      <c r="AB79">
        <v>345162.1</v>
      </c>
      <c r="AE79">
        <v>120585.5</v>
      </c>
      <c r="AF79" s="56">
        <f t="shared" si="11"/>
        <v>1523631</v>
      </c>
      <c r="AG79" s="184">
        <f t="shared" si="12"/>
        <v>13131.23</v>
      </c>
      <c r="AH79" s="19">
        <f t="shared" si="13"/>
        <v>1510499.77</v>
      </c>
      <c r="AI79" s="20">
        <f t="shared" si="14"/>
        <v>4065021.45</v>
      </c>
      <c r="AJ79" s="14">
        <f t="shared" si="15"/>
        <v>3741383.91</v>
      </c>
      <c r="AK79" s="24">
        <f t="shared" si="10"/>
        <v>323637.54000000004</v>
      </c>
    </row>
    <row r="80" spans="1:37" x14ac:dyDescent="0.25">
      <c r="A80" s="1" t="s">
        <v>392</v>
      </c>
      <c r="B80" s="1" t="s">
        <v>393</v>
      </c>
      <c r="C80" s="52">
        <v>3828</v>
      </c>
      <c r="D80" s="52" t="s">
        <v>853</v>
      </c>
      <c r="E80" t="s">
        <v>2505</v>
      </c>
      <c r="F80">
        <v>1482150.57</v>
      </c>
      <c r="G80">
        <v>171522.88</v>
      </c>
      <c r="H80">
        <v>9000.9500000000007</v>
      </c>
      <c r="I80">
        <v>89689.85</v>
      </c>
      <c r="J80">
        <v>264534.84999999998</v>
      </c>
      <c r="K80">
        <v>0</v>
      </c>
      <c r="L80">
        <v>12800</v>
      </c>
      <c r="N80">
        <v>0</v>
      </c>
      <c r="P80">
        <v>1065132.8899999999</v>
      </c>
      <c r="R80">
        <v>1044818.14</v>
      </c>
      <c r="S80">
        <v>1182844</v>
      </c>
      <c r="T80">
        <v>1749.22</v>
      </c>
      <c r="U80">
        <v>1053091.67</v>
      </c>
      <c r="X80">
        <v>1244439.6599999999</v>
      </c>
      <c r="Y80">
        <v>10610</v>
      </c>
      <c r="Z80">
        <v>15176</v>
      </c>
      <c r="AA80">
        <v>962254.79</v>
      </c>
      <c r="AB80">
        <v>74606.97</v>
      </c>
      <c r="AE80">
        <v>36449.4</v>
      </c>
      <c r="AF80" s="56">
        <f t="shared" si="11"/>
        <v>1662674.4000000001</v>
      </c>
      <c r="AG80" s="184">
        <f t="shared" si="12"/>
        <v>12800</v>
      </c>
      <c r="AH80" s="19">
        <f t="shared" si="13"/>
        <v>1649874.4000000001</v>
      </c>
      <c r="AI80" s="20">
        <f t="shared" si="14"/>
        <v>3282503.0300000003</v>
      </c>
      <c r="AJ80" s="14">
        <f t="shared" si="15"/>
        <v>2343536.8200000003</v>
      </c>
      <c r="AK80" s="24">
        <f t="shared" si="10"/>
        <v>938966.21</v>
      </c>
    </row>
    <row r="81" spans="1:37" x14ac:dyDescent="0.25">
      <c r="A81" s="1" t="s">
        <v>396</v>
      </c>
      <c r="B81" s="1" t="s">
        <v>397</v>
      </c>
      <c r="C81" s="52">
        <v>1142</v>
      </c>
      <c r="D81" s="52" t="s">
        <v>854</v>
      </c>
      <c r="E81" t="s">
        <v>2506</v>
      </c>
      <c r="F81">
        <v>159574.57</v>
      </c>
      <c r="G81">
        <v>0</v>
      </c>
      <c r="H81">
        <v>9043.49</v>
      </c>
      <c r="I81">
        <v>238619.75</v>
      </c>
      <c r="J81">
        <v>175624.95999999999</v>
      </c>
      <c r="N81">
        <v>0</v>
      </c>
      <c r="P81">
        <v>505792.18</v>
      </c>
      <c r="Q81">
        <v>300000</v>
      </c>
      <c r="R81">
        <v>659415.67000000004</v>
      </c>
      <c r="S81">
        <v>301492</v>
      </c>
      <c r="T81">
        <v>660.76</v>
      </c>
      <c r="U81">
        <v>840100</v>
      </c>
      <c r="X81">
        <v>1246618</v>
      </c>
      <c r="Y81">
        <v>39870</v>
      </c>
      <c r="AA81">
        <v>579935.1</v>
      </c>
      <c r="AB81">
        <v>155174.74</v>
      </c>
      <c r="AE81">
        <v>3000</v>
      </c>
      <c r="AF81" s="56">
        <f t="shared" si="11"/>
        <v>168618.06</v>
      </c>
      <c r="AG81" s="184">
        <f t="shared" si="12"/>
        <v>0</v>
      </c>
      <c r="AH81" s="19">
        <f t="shared" si="13"/>
        <v>168618.06</v>
      </c>
      <c r="AI81" s="20">
        <f t="shared" si="14"/>
        <v>1801668.4300000002</v>
      </c>
      <c r="AJ81" s="14">
        <f t="shared" si="15"/>
        <v>2024597.84</v>
      </c>
      <c r="AK81" s="24">
        <f t="shared" si="10"/>
        <v>-222929.40999999992</v>
      </c>
    </row>
    <row r="82" spans="1:37" x14ac:dyDescent="0.25">
      <c r="A82" s="1" t="s">
        <v>396</v>
      </c>
      <c r="B82" s="1" t="s">
        <v>397</v>
      </c>
      <c r="C82" s="52">
        <v>1176</v>
      </c>
      <c r="D82" s="52" t="s">
        <v>855</v>
      </c>
      <c r="E82" t="s">
        <v>2507</v>
      </c>
      <c r="F82">
        <v>387955.59</v>
      </c>
      <c r="G82">
        <v>0</v>
      </c>
      <c r="H82">
        <v>11015.89</v>
      </c>
      <c r="I82">
        <v>608954.27</v>
      </c>
      <c r="J82">
        <v>102110.29</v>
      </c>
      <c r="N82">
        <v>5813</v>
      </c>
      <c r="P82">
        <v>-245887.26</v>
      </c>
      <c r="Q82">
        <v>1891769.64</v>
      </c>
      <c r="R82">
        <v>704342.9</v>
      </c>
      <c r="S82">
        <v>237072</v>
      </c>
      <c r="T82">
        <v>1143.48</v>
      </c>
      <c r="U82">
        <v>927437</v>
      </c>
      <c r="W82">
        <v>24000</v>
      </c>
      <c r="X82">
        <v>1336000.67</v>
      </c>
      <c r="Y82">
        <v>71194</v>
      </c>
      <c r="AA82">
        <v>513557.15</v>
      </c>
      <c r="AB82">
        <v>514902.9</v>
      </c>
      <c r="AF82" s="56">
        <f t="shared" si="11"/>
        <v>398971.48000000004</v>
      </c>
      <c r="AG82" s="184">
        <f t="shared" si="12"/>
        <v>5813</v>
      </c>
      <c r="AH82" s="19">
        <f t="shared" si="13"/>
        <v>393158.48000000004</v>
      </c>
      <c r="AI82" s="20">
        <f t="shared" si="14"/>
        <v>1893995.38</v>
      </c>
      <c r="AJ82" s="14">
        <f t="shared" si="15"/>
        <v>2435654.7199999997</v>
      </c>
      <c r="AK82" s="24">
        <f t="shared" si="10"/>
        <v>-541659.33999999985</v>
      </c>
    </row>
    <row r="83" spans="1:37" x14ac:dyDescent="0.25">
      <c r="A83" s="1" t="s">
        <v>396</v>
      </c>
      <c r="B83" s="1" t="s">
        <v>397</v>
      </c>
      <c r="C83" s="52">
        <v>2332</v>
      </c>
      <c r="D83" s="52" t="s">
        <v>856</v>
      </c>
      <c r="E83" t="s">
        <v>2508</v>
      </c>
      <c r="F83">
        <v>25703.37</v>
      </c>
      <c r="G83">
        <v>0</v>
      </c>
      <c r="H83">
        <v>9302.1200000000008</v>
      </c>
      <c r="I83">
        <v>662343.51</v>
      </c>
      <c r="J83">
        <v>579240.5</v>
      </c>
      <c r="N83">
        <v>0</v>
      </c>
      <c r="P83">
        <v>-818456.77</v>
      </c>
      <c r="Q83">
        <v>1862215.28</v>
      </c>
      <c r="R83">
        <v>1397319.54</v>
      </c>
      <c r="T83">
        <v>96.18</v>
      </c>
      <c r="U83">
        <v>1547471.3</v>
      </c>
      <c r="X83">
        <v>2149097.2999999998</v>
      </c>
      <c r="Y83">
        <v>21552</v>
      </c>
      <c r="AA83">
        <v>382152.25</v>
      </c>
      <c r="AB83">
        <v>155915.78</v>
      </c>
      <c r="AE83">
        <v>3338.7</v>
      </c>
      <c r="AF83" s="56">
        <f t="shared" si="11"/>
        <v>35005.49</v>
      </c>
      <c r="AG83" s="184">
        <f t="shared" si="12"/>
        <v>0</v>
      </c>
      <c r="AH83" s="19">
        <f t="shared" si="13"/>
        <v>35005.49</v>
      </c>
      <c r="AI83" s="20">
        <f t="shared" si="14"/>
        <v>2944887.02</v>
      </c>
      <c r="AJ83" s="14">
        <f t="shared" si="15"/>
        <v>2712056.03</v>
      </c>
      <c r="AK83" s="24">
        <f t="shared" si="10"/>
        <v>232830.99000000022</v>
      </c>
    </row>
    <row r="84" spans="1:37" x14ac:dyDescent="0.25">
      <c r="A84" s="1" t="s">
        <v>396</v>
      </c>
      <c r="B84" s="1" t="s">
        <v>397</v>
      </c>
      <c r="C84" s="52">
        <v>2410</v>
      </c>
      <c r="D84" s="52" t="s">
        <v>857</v>
      </c>
      <c r="E84" t="s">
        <v>2509</v>
      </c>
      <c r="F84">
        <v>122351.63</v>
      </c>
      <c r="G84">
        <v>0</v>
      </c>
      <c r="H84">
        <v>24781.919999999998</v>
      </c>
      <c r="I84">
        <v>178754.06</v>
      </c>
      <c r="J84">
        <v>120351.6</v>
      </c>
      <c r="N84">
        <v>0</v>
      </c>
      <c r="P84">
        <v>-1400755.98</v>
      </c>
      <c r="Q84">
        <v>2000000</v>
      </c>
      <c r="R84">
        <v>547453.62</v>
      </c>
      <c r="T84">
        <v>396.25</v>
      </c>
      <c r="U84">
        <v>1519351.5</v>
      </c>
      <c r="W84">
        <v>2000</v>
      </c>
      <c r="X84">
        <v>1710931.5</v>
      </c>
      <c r="Y84">
        <v>44795</v>
      </c>
      <c r="AA84">
        <v>387492.86</v>
      </c>
      <c r="AB84">
        <v>75986.820000000007</v>
      </c>
      <c r="AE84">
        <v>3000</v>
      </c>
      <c r="AF84" s="56">
        <f t="shared" si="11"/>
        <v>147133.54999999999</v>
      </c>
      <c r="AG84" s="184">
        <f t="shared" si="12"/>
        <v>0</v>
      </c>
      <c r="AH84" s="19">
        <f t="shared" si="13"/>
        <v>147133.54999999999</v>
      </c>
      <c r="AI84" s="20">
        <f t="shared" si="14"/>
        <v>2069201.37</v>
      </c>
      <c r="AJ84" s="14">
        <f t="shared" si="15"/>
        <v>2222206.1799999997</v>
      </c>
      <c r="AK84" s="24">
        <f>AI84-AJ84</f>
        <v>-153004.80999999959</v>
      </c>
    </row>
    <row r="85" spans="1:37" x14ac:dyDescent="0.25">
      <c r="A85" s="1" t="s">
        <v>396</v>
      </c>
      <c r="B85" s="1" t="s">
        <v>397</v>
      </c>
      <c r="C85" s="52">
        <v>3521</v>
      </c>
      <c r="D85" s="52" t="s">
        <v>858</v>
      </c>
      <c r="E85" t="s">
        <v>2510</v>
      </c>
      <c r="F85">
        <v>185054.38</v>
      </c>
      <c r="G85">
        <v>0</v>
      </c>
      <c r="H85">
        <v>54354.14</v>
      </c>
      <c r="I85">
        <v>1983636.54</v>
      </c>
      <c r="J85">
        <v>257844.14</v>
      </c>
      <c r="N85">
        <v>1530.08</v>
      </c>
      <c r="P85">
        <v>-774425.99</v>
      </c>
      <c r="Q85">
        <v>4000000</v>
      </c>
      <c r="R85">
        <v>1056810.3700000001</v>
      </c>
      <c r="S85">
        <v>75750</v>
      </c>
      <c r="T85">
        <v>314.47000000000003</v>
      </c>
      <c r="U85">
        <v>1564365.6</v>
      </c>
      <c r="X85">
        <v>1932046.6</v>
      </c>
      <c r="Y85">
        <v>74780</v>
      </c>
      <c r="AA85">
        <v>682411.14</v>
      </c>
      <c r="AB85">
        <v>751217.59</v>
      </c>
      <c r="AE85">
        <v>3000</v>
      </c>
      <c r="AF85" s="56">
        <f t="shared" si="11"/>
        <v>239408.52000000002</v>
      </c>
      <c r="AG85" s="184">
        <f t="shared" si="12"/>
        <v>1530.08</v>
      </c>
      <c r="AH85" s="19">
        <f t="shared" si="13"/>
        <v>237878.44000000003</v>
      </c>
      <c r="AI85" s="20">
        <f t="shared" si="14"/>
        <v>2697240.4400000004</v>
      </c>
      <c r="AJ85" s="14">
        <f t="shared" si="15"/>
        <v>3443455.33</v>
      </c>
      <c r="AK85" s="24">
        <f t="shared" ref="AK85:AK86" si="16">AI85-AJ85</f>
        <v>-746214.88999999966</v>
      </c>
    </row>
    <row r="86" spans="1:37" x14ac:dyDescent="0.25">
      <c r="AF86" s="56">
        <f t="shared" si="11"/>
        <v>0</v>
      </c>
      <c r="AG86" s="184">
        <f t="shared" si="12"/>
        <v>0</v>
      </c>
      <c r="AH86" s="19">
        <f t="shared" si="13"/>
        <v>0</v>
      </c>
      <c r="AI86" s="20">
        <f t="shared" si="14"/>
        <v>0</v>
      </c>
      <c r="AJ86" s="14">
        <f t="shared" si="15"/>
        <v>0</v>
      </c>
      <c r="AK86" s="24">
        <f t="shared" si="16"/>
        <v>0</v>
      </c>
    </row>
    <row r="87" spans="1:37" x14ac:dyDescent="0.25">
      <c r="AF87" s="39"/>
      <c r="AG87" s="27"/>
      <c r="AH87" s="24"/>
      <c r="AI87" s="22"/>
      <c r="AJ87" s="21"/>
    </row>
    <row r="88" spans="1:37" x14ac:dyDescent="0.25">
      <c r="AF88" s="39"/>
      <c r="AG88" s="27"/>
      <c r="AH88" s="24"/>
      <c r="AI88" s="22"/>
      <c r="AJ88" s="21"/>
    </row>
    <row r="89" spans="1:37" x14ac:dyDescent="0.25">
      <c r="AF89" s="39"/>
      <c r="AG89" s="27"/>
      <c r="AH89" s="24"/>
      <c r="AI89" s="22"/>
      <c r="AJ89" s="21"/>
    </row>
    <row r="90" spans="1:37" x14ac:dyDescent="0.25">
      <c r="AF90" s="39"/>
      <c r="AG90" s="27"/>
      <c r="AH90" s="24"/>
      <c r="AI90" s="22"/>
      <c r="AJ90" s="21"/>
    </row>
    <row r="91" spans="1:37" x14ac:dyDescent="0.25">
      <c r="AF91" s="39"/>
      <c r="AG91" s="27"/>
      <c r="AH91" s="24"/>
      <c r="AI91" s="22"/>
      <c r="AJ91" s="21"/>
    </row>
    <row r="92" spans="1:37" x14ac:dyDescent="0.25">
      <c r="AF92" s="39"/>
      <c r="AG92" s="27"/>
      <c r="AH92" s="24"/>
      <c r="AI92" s="22"/>
      <c r="AJ92" s="21"/>
    </row>
    <row r="93" spans="1:37" x14ac:dyDescent="0.25">
      <c r="AF93" s="39"/>
      <c r="AG93" s="27"/>
      <c r="AH93" s="24"/>
      <c r="AI93" s="22"/>
      <c r="AJ93" s="21"/>
    </row>
    <row r="94" spans="1:37" x14ac:dyDescent="0.25">
      <c r="AF94" s="39"/>
      <c r="AG94" s="27"/>
      <c r="AH94" s="24"/>
      <c r="AI94" s="22"/>
      <c r="AJ94" s="21"/>
    </row>
    <row r="95" spans="1:37" x14ac:dyDescent="0.25">
      <c r="AF95" s="39"/>
      <c r="AG95" s="27"/>
      <c r="AH95" s="24"/>
      <c r="AI95" s="22"/>
      <c r="AJ95" s="21"/>
    </row>
    <row r="96" spans="1:37" x14ac:dyDescent="0.25">
      <c r="AF96" s="39"/>
      <c r="AG96" s="27"/>
      <c r="AH96" s="24"/>
      <c r="AI96" s="22"/>
      <c r="AJ96" s="21"/>
    </row>
    <row r="97" spans="32:36" x14ac:dyDescent="0.25">
      <c r="AF97" s="39"/>
      <c r="AG97" s="27"/>
      <c r="AH97" s="24"/>
      <c r="AI97" s="22"/>
      <c r="AJ97" s="21"/>
    </row>
    <row r="98" spans="32:36" x14ac:dyDescent="0.25">
      <c r="AF98" s="39"/>
      <c r="AG98" s="27"/>
      <c r="AH98" s="24"/>
      <c r="AI98" s="22"/>
      <c r="AJ98" s="21"/>
    </row>
    <row r="99" spans="32:36" x14ac:dyDescent="0.25">
      <c r="AF99" s="39"/>
      <c r="AG99" s="27"/>
      <c r="AH99" s="24"/>
      <c r="AI99" s="22"/>
      <c r="AJ99" s="21"/>
    </row>
    <row r="100" spans="32:36" x14ac:dyDescent="0.25">
      <c r="AF100" s="39"/>
      <c r="AG100" s="27"/>
      <c r="AH100" s="24"/>
      <c r="AI100" s="22"/>
      <c r="AJ100" s="21"/>
    </row>
    <row r="101" spans="32:36" x14ac:dyDescent="0.25">
      <c r="AF101" s="39"/>
      <c r="AG101" s="27"/>
      <c r="AH101" s="24"/>
      <c r="AI101" s="22"/>
      <c r="AJ101" s="21"/>
    </row>
    <row r="102" spans="32:36" x14ac:dyDescent="0.25">
      <c r="AF102" s="39"/>
      <c r="AG102" s="27"/>
      <c r="AH102" s="24"/>
      <c r="AI102" s="22"/>
      <c r="AJ102" s="21"/>
    </row>
    <row r="103" spans="32:36" x14ac:dyDescent="0.25">
      <c r="AF103" s="39"/>
      <c r="AG103" s="27"/>
      <c r="AH103" s="24"/>
      <c r="AI103" s="22"/>
      <c r="AJ103" s="21"/>
    </row>
    <row r="104" spans="32:36" x14ac:dyDescent="0.25">
      <c r="AF104" s="39"/>
      <c r="AG104" s="27"/>
      <c r="AH104" s="24"/>
      <c r="AI104" s="22"/>
      <c r="AJ104" s="21"/>
    </row>
    <row r="105" spans="32:36" x14ac:dyDescent="0.25">
      <c r="AF105" s="39"/>
      <c r="AG105" s="27"/>
      <c r="AH105" s="24"/>
      <c r="AI105" s="22"/>
      <c r="AJ105" s="21"/>
    </row>
    <row r="106" spans="32:36" x14ac:dyDescent="0.25">
      <c r="AF106" s="39"/>
      <c r="AG106" s="27"/>
      <c r="AH106" s="24"/>
      <c r="AI106" s="22"/>
      <c r="AJ106" s="21"/>
    </row>
    <row r="107" spans="32:36" x14ac:dyDescent="0.25">
      <c r="AF107" s="39"/>
      <c r="AG107" s="27"/>
      <c r="AH107" s="24"/>
      <c r="AI107" s="22"/>
      <c r="AJ107" s="21"/>
    </row>
    <row r="108" spans="32:36" x14ac:dyDescent="0.25">
      <c r="AF108" s="39"/>
      <c r="AG108" s="27"/>
      <c r="AH108" s="24"/>
      <c r="AI108" s="22"/>
      <c r="AJ108" s="21"/>
    </row>
    <row r="109" spans="32:36" x14ac:dyDescent="0.25">
      <c r="AF109" s="39"/>
      <c r="AG109" s="27"/>
      <c r="AH109" s="24"/>
      <c r="AI109" s="22"/>
      <c r="AJ109" s="21"/>
    </row>
    <row r="110" spans="32:36" x14ac:dyDescent="0.25">
      <c r="AF110" s="39"/>
      <c r="AG110" s="27"/>
      <c r="AH110" s="24"/>
      <c r="AI110" s="22"/>
      <c r="AJ110" s="21"/>
    </row>
    <row r="111" spans="32:36" x14ac:dyDescent="0.25">
      <c r="AF111" s="39"/>
      <c r="AG111" s="27"/>
      <c r="AH111" s="24"/>
      <c r="AI111" s="22"/>
      <c r="AJ111" s="21"/>
    </row>
    <row r="112" spans="32:36" x14ac:dyDescent="0.25">
      <c r="AF112" s="39"/>
      <c r="AG112" s="27"/>
      <c r="AH112" s="24"/>
      <c r="AI112" s="22"/>
      <c r="AJ112" s="21"/>
    </row>
    <row r="113" spans="32:36" x14ac:dyDescent="0.25">
      <c r="AF113" s="39"/>
      <c r="AG113" s="27"/>
      <c r="AH113" s="24"/>
      <c r="AI113" s="22"/>
      <c r="AJ113" s="21"/>
    </row>
    <row r="114" spans="32:36" x14ac:dyDescent="0.25">
      <c r="AF114" s="39"/>
      <c r="AG114" s="27"/>
      <c r="AH114" s="24"/>
      <c r="AI114" s="22"/>
      <c r="AJ114" s="21"/>
    </row>
    <row r="115" spans="32:36" x14ac:dyDescent="0.25">
      <c r="AF115" s="39"/>
      <c r="AG115" s="27"/>
      <c r="AH115" s="24"/>
      <c r="AI115" s="22"/>
      <c r="AJ115" s="21"/>
    </row>
    <row r="116" spans="32:36" x14ac:dyDescent="0.25">
      <c r="AF116" s="39"/>
      <c r="AG116" s="27"/>
      <c r="AH116" s="24"/>
      <c r="AI116" s="22"/>
      <c r="AJ116" s="21"/>
    </row>
    <row r="117" spans="32:36" x14ac:dyDescent="0.25">
      <c r="AF117" s="39"/>
      <c r="AG117" s="27"/>
      <c r="AH117" s="24"/>
      <c r="AI117" s="22"/>
      <c r="AJ117" s="21"/>
    </row>
    <row r="118" spans="32:36" x14ac:dyDescent="0.25">
      <c r="AF118" s="39"/>
      <c r="AG118" s="27"/>
      <c r="AH118" s="24"/>
      <c r="AI118" s="22"/>
      <c r="AJ118" s="21"/>
    </row>
    <row r="119" spans="32:36" x14ac:dyDescent="0.25">
      <c r="AF119" s="39"/>
      <c r="AG119" s="27"/>
      <c r="AH119" s="24"/>
      <c r="AI119" s="22"/>
      <c r="AJ119" s="21"/>
    </row>
    <row r="120" spans="32:36" x14ac:dyDescent="0.25">
      <c r="AF120" s="39"/>
      <c r="AG120" s="27"/>
      <c r="AH120" s="24"/>
      <c r="AI120" s="22"/>
      <c r="AJ120" s="21"/>
    </row>
    <row r="121" spans="32:36" x14ac:dyDescent="0.25">
      <c r="AF121" s="39"/>
      <c r="AG121" s="27"/>
      <c r="AH121" s="24"/>
      <c r="AI121" s="22"/>
      <c r="AJ121" s="21"/>
    </row>
    <row r="122" spans="32:36" x14ac:dyDescent="0.25">
      <c r="AF122" s="39"/>
      <c r="AG122" s="27"/>
      <c r="AH122" s="24"/>
      <c r="AI122" s="22"/>
      <c r="AJ122" s="21"/>
    </row>
    <row r="123" spans="32:36" x14ac:dyDescent="0.25">
      <c r="AF123" s="39"/>
      <c r="AG123" s="27"/>
      <c r="AH123" s="24"/>
      <c r="AI123" s="22"/>
      <c r="AJ123" s="21"/>
    </row>
  </sheetData>
  <pageMargins left="0.7" right="0.7" top="0.75" bottom="0.75" header="0.3" footer="0.3"/>
  <pageSetup paperSize="9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D09CB-7D5A-4505-8937-B28FCE4046B4}">
  <dimension ref="A1:W22"/>
  <sheetViews>
    <sheetView topLeftCell="D1" workbookViewId="0">
      <selection sqref="A1:W1048576"/>
    </sheetView>
  </sheetViews>
  <sheetFormatPr defaultRowHeight="13.8" x14ac:dyDescent="0.25"/>
  <cols>
    <col min="1" max="1" width="32.796875" bestFit="1" customWidth="1"/>
  </cols>
  <sheetData>
    <row r="1" spans="1:23" x14ac:dyDescent="0.25">
      <c r="A1" t="s">
        <v>2054</v>
      </c>
      <c r="B1" t="s">
        <v>2055</v>
      </c>
      <c r="C1" t="s">
        <v>2056</v>
      </c>
      <c r="D1" t="s">
        <v>2057</v>
      </c>
      <c r="E1" t="s">
        <v>2058</v>
      </c>
      <c r="F1" t="s">
        <v>2059</v>
      </c>
      <c r="G1" t="s">
        <v>2062</v>
      </c>
      <c r="H1" t="s">
        <v>2065</v>
      </c>
      <c r="I1" t="s">
        <v>2067</v>
      </c>
      <c r="J1" t="s">
        <v>2068</v>
      </c>
      <c r="K1" t="s">
        <v>2070</v>
      </c>
      <c r="L1" t="s">
        <v>2071</v>
      </c>
      <c r="M1" t="s">
        <v>2072</v>
      </c>
      <c r="N1" t="s">
        <v>2073</v>
      </c>
      <c r="O1" t="s">
        <v>2074</v>
      </c>
      <c r="P1" t="s">
        <v>2075</v>
      </c>
      <c r="Q1" t="s">
        <v>2076</v>
      </c>
      <c r="R1" t="s">
        <v>2077</v>
      </c>
      <c r="S1" t="s">
        <v>2078</v>
      </c>
      <c r="T1" t="s">
        <v>2079</v>
      </c>
      <c r="U1" t="s">
        <v>2080</v>
      </c>
      <c r="V1" t="s">
        <v>2125</v>
      </c>
      <c r="W1" t="s">
        <v>2082</v>
      </c>
    </row>
    <row r="2" spans="1:23" x14ac:dyDescent="0.25">
      <c r="A2" t="s">
        <v>2084</v>
      </c>
      <c r="B2" t="s">
        <v>2085</v>
      </c>
      <c r="C2" t="s">
        <v>2086</v>
      </c>
      <c r="D2" t="s">
        <v>2087</v>
      </c>
      <c r="E2" t="s">
        <v>2088</v>
      </c>
      <c r="F2" t="s">
        <v>2089</v>
      </c>
      <c r="G2" t="s">
        <v>2092</v>
      </c>
      <c r="H2" t="s">
        <v>2095</v>
      </c>
      <c r="I2" t="s">
        <v>2097</v>
      </c>
      <c r="J2" t="s">
        <v>2098</v>
      </c>
      <c r="K2" t="s">
        <v>2100</v>
      </c>
      <c r="L2" t="s">
        <v>2101</v>
      </c>
      <c r="M2" t="s">
        <v>2102</v>
      </c>
      <c r="N2" t="s">
        <v>2103</v>
      </c>
      <c r="O2" t="s">
        <v>2104</v>
      </c>
      <c r="P2" t="s">
        <v>2105</v>
      </c>
      <c r="Q2" t="s">
        <v>2106</v>
      </c>
      <c r="R2" t="s">
        <v>2107</v>
      </c>
      <c r="S2" t="s">
        <v>2108</v>
      </c>
      <c r="T2" t="s">
        <v>2109</v>
      </c>
      <c r="U2" t="s">
        <v>2110</v>
      </c>
      <c r="V2" t="s">
        <v>2132</v>
      </c>
      <c r="W2" t="s">
        <v>2112</v>
      </c>
    </row>
    <row r="3" spans="1:23" x14ac:dyDescent="0.25">
      <c r="A3" t="s">
        <v>2114</v>
      </c>
      <c r="B3">
        <v>22284883.93</v>
      </c>
      <c r="C3">
        <v>1340394.29</v>
      </c>
      <c r="D3">
        <v>2602864.4500000002</v>
      </c>
      <c r="E3">
        <v>4784311.72</v>
      </c>
      <c r="F3">
        <v>2723987.95</v>
      </c>
      <c r="G3">
        <v>19000</v>
      </c>
      <c r="H3">
        <v>780907.27</v>
      </c>
      <c r="I3">
        <v>-9831771.8000000007</v>
      </c>
      <c r="J3">
        <v>39665988.380000003</v>
      </c>
      <c r="K3">
        <v>37277369.130000003</v>
      </c>
      <c r="L3">
        <v>3510424.56</v>
      </c>
      <c r="M3">
        <v>50054.21</v>
      </c>
      <c r="N3">
        <v>34260784.740000002</v>
      </c>
      <c r="O3">
        <v>3100035.25</v>
      </c>
      <c r="P3">
        <v>47329910.219999999</v>
      </c>
      <c r="Q3">
        <v>447585.92</v>
      </c>
      <c r="R3">
        <v>53199.96</v>
      </c>
      <c r="S3">
        <v>23680261.48</v>
      </c>
      <c r="T3">
        <v>3239406.82</v>
      </c>
      <c r="U3">
        <v>320000</v>
      </c>
      <c r="V3">
        <v>25</v>
      </c>
      <c r="W3">
        <v>25960</v>
      </c>
    </row>
    <row r="4" spans="1:23" x14ac:dyDescent="0.25">
      <c r="A4" t="s">
        <v>2511</v>
      </c>
      <c r="B4">
        <v>420518.72</v>
      </c>
      <c r="D4">
        <v>110670.84</v>
      </c>
      <c r="E4">
        <v>2184.61</v>
      </c>
      <c r="F4">
        <v>5046.3100000000004</v>
      </c>
      <c r="H4">
        <v>504.2</v>
      </c>
      <c r="I4">
        <v>-2074649.05</v>
      </c>
      <c r="J4">
        <v>2454167.9500000002</v>
      </c>
      <c r="K4">
        <v>191437.58</v>
      </c>
      <c r="L4">
        <v>80000</v>
      </c>
      <c r="M4">
        <v>655.69</v>
      </c>
      <c r="N4">
        <v>1039620</v>
      </c>
      <c r="O4">
        <v>1021566.75</v>
      </c>
      <c r="P4">
        <v>1560489</v>
      </c>
      <c r="Q4">
        <v>3200</v>
      </c>
      <c r="R4">
        <v>32630</v>
      </c>
      <c r="S4">
        <v>575230.34</v>
      </c>
      <c r="T4">
        <v>3333.3</v>
      </c>
    </row>
    <row r="5" spans="1:23" x14ac:dyDescent="0.25">
      <c r="A5" t="s">
        <v>2512</v>
      </c>
      <c r="B5">
        <v>352028.42</v>
      </c>
      <c r="C5">
        <v>8628</v>
      </c>
      <c r="D5">
        <v>60912.01</v>
      </c>
      <c r="E5">
        <v>480404.84</v>
      </c>
      <c r="F5">
        <v>108188.74</v>
      </c>
      <c r="H5">
        <v>214</v>
      </c>
      <c r="I5">
        <v>-1443691.26</v>
      </c>
      <c r="J5">
        <v>2340789.7799999998</v>
      </c>
      <c r="K5">
        <v>95860.89</v>
      </c>
      <c r="L5">
        <v>76500</v>
      </c>
      <c r="M5">
        <v>534.92999999999995</v>
      </c>
      <c r="N5">
        <v>929700</v>
      </c>
      <c r="O5">
        <v>1097818.5</v>
      </c>
      <c r="P5">
        <v>1510939</v>
      </c>
      <c r="R5">
        <v>17569.96</v>
      </c>
      <c r="S5">
        <v>465416.14</v>
      </c>
      <c r="T5">
        <v>93639.73</v>
      </c>
    </row>
    <row r="6" spans="1:23" x14ac:dyDescent="0.25">
      <c r="A6" t="s">
        <v>2513</v>
      </c>
      <c r="B6">
        <v>1183079.81</v>
      </c>
      <c r="C6">
        <v>0</v>
      </c>
      <c r="D6">
        <v>96941.06</v>
      </c>
      <c r="E6">
        <v>366159.88</v>
      </c>
      <c r="F6">
        <v>294060.43</v>
      </c>
      <c r="H6">
        <v>3463</v>
      </c>
      <c r="I6">
        <v>-274233.96000000002</v>
      </c>
      <c r="J6">
        <v>2227185.62</v>
      </c>
      <c r="K6">
        <v>1967449.28</v>
      </c>
      <c r="M6">
        <v>2526.9899999999998</v>
      </c>
      <c r="N6">
        <v>2607360</v>
      </c>
      <c r="P6">
        <v>3063019</v>
      </c>
      <c r="Q6">
        <v>7836</v>
      </c>
      <c r="S6">
        <v>1432692.65</v>
      </c>
      <c r="T6">
        <v>89962.1</v>
      </c>
    </row>
    <row r="7" spans="1:23" x14ac:dyDescent="0.25">
      <c r="A7" t="s">
        <v>2514</v>
      </c>
      <c r="B7">
        <v>897652.01</v>
      </c>
      <c r="C7">
        <v>0</v>
      </c>
      <c r="D7">
        <v>286439.21000000002</v>
      </c>
      <c r="E7">
        <v>-49443.81</v>
      </c>
      <c r="F7">
        <v>104604.15</v>
      </c>
      <c r="I7">
        <v>-905535.28</v>
      </c>
      <c r="J7">
        <v>2082417.38</v>
      </c>
      <c r="K7">
        <v>1946474.3</v>
      </c>
      <c r="M7">
        <v>2336.77</v>
      </c>
      <c r="N7">
        <v>1976040</v>
      </c>
      <c r="O7">
        <v>300</v>
      </c>
      <c r="P7">
        <v>2393575</v>
      </c>
      <c r="Q7">
        <v>11302</v>
      </c>
      <c r="S7">
        <v>1372856.21</v>
      </c>
      <c r="T7">
        <v>85048.4</v>
      </c>
    </row>
    <row r="8" spans="1:23" x14ac:dyDescent="0.25">
      <c r="A8" t="s">
        <v>2515</v>
      </c>
      <c r="B8">
        <v>1741405.05</v>
      </c>
      <c r="C8">
        <v>0</v>
      </c>
      <c r="D8">
        <v>84788.41</v>
      </c>
      <c r="E8">
        <v>4</v>
      </c>
      <c r="F8">
        <v>429324.51</v>
      </c>
      <c r="H8">
        <v>1776</v>
      </c>
      <c r="I8">
        <v>-281072.48</v>
      </c>
      <c r="J8">
        <v>2028298.74</v>
      </c>
      <c r="K8">
        <v>2242755.19</v>
      </c>
      <c r="M8">
        <v>2873.28</v>
      </c>
      <c r="N8">
        <v>2110847.7400000002</v>
      </c>
      <c r="P8">
        <v>2620106.7400000002</v>
      </c>
      <c r="Q8">
        <v>27176</v>
      </c>
      <c r="S8">
        <v>1157304.6599999999</v>
      </c>
      <c r="T8">
        <v>45369.1</v>
      </c>
    </row>
    <row r="9" spans="1:23" x14ac:dyDescent="0.25">
      <c r="A9" t="s">
        <v>2516</v>
      </c>
      <c r="B9">
        <v>1253022.8400000001</v>
      </c>
      <c r="C9">
        <v>0</v>
      </c>
      <c r="D9">
        <v>204847.72</v>
      </c>
      <c r="E9">
        <v>-61412.25</v>
      </c>
      <c r="F9">
        <v>-34955.61</v>
      </c>
      <c r="H9">
        <v>6.9</v>
      </c>
      <c r="I9">
        <v>-2038945.78</v>
      </c>
      <c r="J9">
        <v>2569886.96</v>
      </c>
      <c r="K9">
        <v>2511807.73</v>
      </c>
      <c r="M9">
        <v>3535.03</v>
      </c>
      <c r="N9">
        <v>2224710</v>
      </c>
      <c r="P9">
        <v>3032861</v>
      </c>
      <c r="Q9">
        <v>37139.24</v>
      </c>
      <c r="S9">
        <v>798153.2</v>
      </c>
      <c r="T9">
        <v>41344.699999999997</v>
      </c>
    </row>
    <row r="10" spans="1:23" x14ac:dyDescent="0.25">
      <c r="A10" t="s">
        <v>2517</v>
      </c>
      <c r="B10">
        <v>740342.12</v>
      </c>
      <c r="C10">
        <v>0</v>
      </c>
      <c r="D10">
        <v>77081.7</v>
      </c>
      <c r="E10">
        <v>-150818.87</v>
      </c>
      <c r="F10">
        <v>83432.14</v>
      </c>
      <c r="H10">
        <v>0</v>
      </c>
      <c r="I10">
        <v>-757576.09</v>
      </c>
      <c r="J10">
        <v>1423307.83</v>
      </c>
      <c r="K10">
        <v>1557201.62</v>
      </c>
      <c r="M10">
        <v>4103.32</v>
      </c>
      <c r="N10">
        <v>1701520</v>
      </c>
      <c r="P10">
        <v>2257605</v>
      </c>
      <c r="Q10">
        <v>13343.68</v>
      </c>
      <c r="S10">
        <v>892905.63</v>
      </c>
      <c r="T10">
        <v>14665.28</v>
      </c>
    </row>
    <row r="11" spans="1:23" x14ac:dyDescent="0.25">
      <c r="A11" t="s">
        <v>2518</v>
      </c>
      <c r="B11">
        <v>466472.78</v>
      </c>
      <c r="C11">
        <v>23000</v>
      </c>
      <c r="D11">
        <v>31898.26</v>
      </c>
      <c r="E11">
        <v>127055</v>
      </c>
      <c r="F11">
        <v>57538.17</v>
      </c>
      <c r="H11">
        <v>0</v>
      </c>
      <c r="I11">
        <v>-1808484.81</v>
      </c>
      <c r="J11">
        <v>2154589.06</v>
      </c>
      <c r="K11">
        <v>1831641.21</v>
      </c>
      <c r="L11">
        <v>78922</v>
      </c>
      <c r="M11">
        <v>773.61</v>
      </c>
      <c r="N11">
        <v>2384600</v>
      </c>
      <c r="O11">
        <v>125100</v>
      </c>
      <c r="P11">
        <v>2905195.27</v>
      </c>
      <c r="Q11">
        <v>33262</v>
      </c>
      <c r="S11">
        <v>1054490.18</v>
      </c>
      <c r="T11">
        <v>11229.41</v>
      </c>
      <c r="U11">
        <v>40000</v>
      </c>
      <c r="W11">
        <v>17000</v>
      </c>
    </row>
    <row r="12" spans="1:23" x14ac:dyDescent="0.25">
      <c r="A12" t="s">
        <v>2519</v>
      </c>
      <c r="B12">
        <v>178450.9</v>
      </c>
      <c r="C12">
        <v>0</v>
      </c>
      <c r="D12">
        <v>49766.83</v>
      </c>
      <c r="E12">
        <v>4</v>
      </c>
      <c r="F12">
        <v>105005.52</v>
      </c>
      <c r="H12">
        <v>0</v>
      </c>
      <c r="I12">
        <v>30946.17</v>
      </c>
      <c r="J12">
        <v>266818</v>
      </c>
      <c r="K12">
        <v>1478743.75</v>
      </c>
      <c r="L12">
        <v>92764</v>
      </c>
      <c r="M12">
        <v>571.45000000000005</v>
      </c>
      <c r="N12">
        <v>2483300</v>
      </c>
      <c r="O12">
        <v>191000</v>
      </c>
      <c r="P12">
        <v>3012159</v>
      </c>
      <c r="Q12">
        <v>13206</v>
      </c>
      <c r="R12">
        <v>3000</v>
      </c>
      <c r="S12">
        <v>1135771.08</v>
      </c>
      <c r="T12">
        <v>6780.04</v>
      </c>
      <c r="U12">
        <v>40000</v>
      </c>
    </row>
    <row r="13" spans="1:23" x14ac:dyDescent="0.25">
      <c r="A13" t="s">
        <v>2520</v>
      </c>
      <c r="B13">
        <v>626683.80000000005</v>
      </c>
      <c r="C13">
        <v>0</v>
      </c>
      <c r="D13">
        <v>68102.399999999994</v>
      </c>
      <c r="E13">
        <v>3</v>
      </c>
      <c r="F13">
        <v>3939.68</v>
      </c>
      <c r="H13">
        <v>0</v>
      </c>
      <c r="I13">
        <v>-2262752.5499999998</v>
      </c>
      <c r="J13">
        <v>2543552.06</v>
      </c>
      <c r="K13">
        <v>1650632.25</v>
      </c>
      <c r="L13">
        <v>727707.56</v>
      </c>
      <c r="M13">
        <v>638.32000000000005</v>
      </c>
      <c r="N13">
        <v>683000</v>
      </c>
      <c r="O13">
        <v>150000</v>
      </c>
      <c r="P13">
        <v>1498958.44</v>
      </c>
      <c r="Q13">
        <v>3220</v>
      </c>
      <c r="S13">
        <v>1227884.22</v>
      </c>
      <c r="T13">
        <v>23986.1</v>
      </c>
      <c r="U13">
        <v>40000</v>
      </c>
    </row>
    <row r="14" spans="1:23" x14ac:dyDescent="0.25">
      <c r="A14" t="s">
        <v>2521</v>
      </c>
      <c r="B14">
        <v>199775.62</v>
      </c>
      <c r="C14">
        <v>0</v>
      </c>
      <c r="D14">
        <v>52065.05</v>
      </c>
      <c r="E14">
        <v>2</v>
      </c>
      <c r="F14">
        <v>33459.82</v>
      </c>
      <c r="I14">
        <v>-1277481.8700000001</v>
      </c>
      <c r="J14">
        <v>1708771</v>
      </c>
      <c r="K14">
        <v>1979620.94</v>
      </c>
      <c r="L14">
        <v>146440</v>
      </c>
      <c r="M14">
        <v>1052.07</v>
      </c>
      <c r="N14">
        <v>1867100</v>
      </c>
      <c r="O14">
        <v>84000</v>
      </c>
      <c r="P14">
        <v>2712683.54</v>
      </c>
      <c r="Q14">
        <v>67698</v>
      </c>
      <c r="S14">
        <v>1384484.65</v>
      </c>
      <c r="T14">
        <v>19333.46</v>
      </c>
      <c r="U14">
        <v>40000</v>
      </c>
    </row>
    <row r="15" spans="1:23" x14ac:dyDescent="0.25">
      <c r="A15" t="s">
        <v>2522</v>
      </c>
      <c r="B15">
        <v>271329.46000000002</v>
      </c>
      <c r="C15">
        <v>0</v>
      </c>
      <c r="D15">
        <v>44889.96</v>
      </c>
      <c r="E15">
        <v>4</v>
      </c>
      <c r="F15">
        <v>31</v>
      </c>
      <c r="H15">
        <v>0</v>
      </c>
      <c r="I15">
        <v>-428354.83</v>
      </c>
      <c r="J15">
        <v>803987.63</v>
      </c>
      <c r="K15">
        <v>1625763.31</v>
      </c>
      <c r="L15">
        <v>42900</v>
      </c>
      <c r="M15">
        <v>812.49</v>
      </c>
      <c r="N15">
        <v>689100</v>
      </c>
      <c r="O15">
        <v>49150</v>
      </c>
      <c r="P15">
        <v>1491165.64</v>
      </c>
      <c r="Q15">
        <v>4640</v>
      </c>
      <c r="S15">
        <v>931298.54</v>
      </c>
      <c r="T15">
        <v>0</v>
      </c>
      <c r="U15">
        <v>40000</v>
      </c>
    </row>
    <row r="16" spans="1:23" x14ac:dyDescent="0.25">
      <c r="A16" t="s">
        <v>2523</v>
      </c>
      <c r="B16">
        <v>506489.19</v>
      </c>
      <c r="C16">
        <v>0</v>
      </c>
      <c r="D16">
        <v>70900.639999999999</v>
      </c>
      <c r="E16">
        <v>79620.33</v>
      </c>
      <c r="F16">
        <v>148326.67000000001</v>
      </c>
      <c r="H16">
        <v>45.72</v>
      </c>
      <c r="I16">
        <v>-571456.93999999994</v>
      </c>
      <c r="J16">
        <v>1350408.04</v>
      </c>
      <c r="K16">
        <v>1624131.51</v>
      </c>
      <c r="L16">
        <v>171740</v>
      </c>
      <c r="M16">
        <v>1232.3800000000001</v>
      </c>
      <c r="N16">
        <v>1870090</v>
      </c>
      <c r="O16">
        <v>17000</v>
      </c>
      <c r="P16">
        <v>2331079.13</v>
      </c>
      <c r="Q16">
        <v>16924</v>
      </c>
      <c r="S16">
        <v>1177620.46</v>
      </c>
      <c r="T16">
        <v>92230.29</v>
      </c>
      <c r="U16">
        <v>40000</v>
      </c>
    </row>
    <row r="17" spans="1:23" x14ac:dyDescent="0.25">
      <c r="A17" t="s">
        <v>2524</v>
      </c>
      <c r="B17">
        <v>478423.8</v>
      </c>
      <c r="C17">
        <v>0</v>
      </c>
      <c r="D17">
        <v>37254.9</v>
      </c>
      <c r="E17">
        <v>3</v>
      </c>
      <c r="F17">
        <v>59626.44</v>
      </c>
      <c r="I17">
        <v>-1898982.77</v>
      </c>
      <c r="J17">
        <v>2389700.83</v>
      </c>
      <c r="K17">
        <v>1611685.6</v>
      </c>
      <c r="L17">
        <v>60500</v>
      </c>
      <c r="M17">
        <v>1171.58</v>
      </c>
      <c r="N17">
        <v>965860</v>
      </c>
      <c r="O17">
        <v>122500</v>
      </c>
      <c r="P17">
        <v>1770616.46</v>
      </c>
      <c r="Q17">
        <v>3220</v>
      </c>
      <c r="S17">
        <v>859785.08</v>
      </c>
      <c r="T17">
        <v>3505.56</v>
      </c>
      <c r="U17">
        <v>40000</v>
      </c>
    </row>
    <row r="18" spans="1:23" x14ac:dyDescent="0.25">
      <c r="A18" t="s">
        <v>2525</v>
      </c>
      <c r="B18">
        <v>207900.35</v>
      </c>
      <c r="C18">
        <v>0</v>
      </c>
      <c r="D18">
        <v>55961.52</v>
      </c>
      <c r="E18">
        <v>4219.49</v>
      </c>
      <c r="F18">
        <v>23152.28</v>
      </c>
      <c r="I18">
        <v>-4836145.3499999996</v>
      </c>
      <c r="J18">
        <v>5385590.1100000003</v>
      </c>
      <c r="K18">
        <v>1501485.67</v>
      </c>
      <c r="L18">
        <v>144000</v>
      </c>
      <c r="M18">
        <v>1059.93</v>
      </c>
      <c r="N18">
        <v>954500</v>
      </c>
      <c r="O18">
        <v>89500</v>
      </c>
      <c r="P18">
        <v>1650814</v>
      </c>
      <c r="Q18">
        <v>116234</v>
      </c>
      <c r="S18">
        <v>1111124.44</v>
      </c>
      <c r="T18">
        <v>30584.28</v>
      </c>
      <c r="U18">
        <v>40000</v>
      </c>
    </row>
    <row r="19" spans="1:23" x14ac:dyDescent="0.25">
      <c r="A19" t="s">
        <v>2526</v>
      </c>
      <c r="B19">
        <v>1311786.8400000001</v>
      </c>
      <c r="C19">
        <v>0</v>
      </c>
      <c r="D19">
        <v>226747.02</v>
      </c>
      <c r="E19">
        <v>1889915.96</v>
      </c>
      <c r="F19">
        <v>663188.67000000004</v>
      </c>
      <c r="G19">
        <v>5600</v>
      </c>
      <c r="H19">
        <v>25729.599999999999</v>
      </c>
      <c r="I19">
        <v>4848579.9800000004</v>
      </c>
      <c r="J19">
        <v>1034850.95</v>
      </c>
      <c r="K19">
        <v>2363017.13</v>
      </c>
      <c r="L19">
        <v>74495</v>
      </c>
      <c r="M19">
        <v>2891.86</v>
      </c>
      <c r="N19">
        <v>3586207</v>
      </c>
      <c r="O19">
        <v>21000</v>
      </c>
      <c r="P19">
        <v>4466133</v>
      </c>
      <c r="Q19">
        <v>9000</v>
      </c>
      <c r="S19">
        <v>1321723.8</v>
      </c>
      <c r="T19">
        <v>2073873.23</v>
      </c>
      <c r="V19">
        <v>3</v>
      </c>
    </row>
    <row r="20" spans="1:23" x14ac:dyDescent="0.25">
      <c r="A20" t="s">
        <v>2527</v>
      </c>
      <c r="B20">
        <v>1200453.18</v>
      </c>
      <c r="C20">
        <v>0</v>
      </c>
      <c r="D20">
        <v>77422.83</v>
      </c>
      <c r="E20">
        <v>19610.689999999999</v>
      </c>
      <c r="F20">
        <v>43780.68</v>
      </c>
      <c r="G20">
        <v>4600</v>
      </c>
      <c r="H20">
        <v>390763.74</v>
      </c>
      <c r="I20">
        <v>-878467.47</v>
      </c>
      <c r="J20">
        <v>1778360.15</v>
      </c>
      <c r="K20">
        <v>2294499.7999999998</v>
      </c>
      <c r="L20">
        <v>174720</v>
      </c>
      <c r="M20">
        <v>1820.33</v>
      </c>
      <c r="N20">
        <v>2369216.5</v>
      </c>
      <c r="O20">
        <v>30000</v>
      </c>
      <c r="P20">
        <v>3417227.5</v>
      </c>
      <c r="Q20">
        <v>6900</v>
      </c>
      <c r="S20">
        <v>1357056.17</v>
      </c>
      <c r="T20">
        <v>43054</v>
      </c>
      <c r="V20">
        <v>8</v>
      </c>
    </row>
    <row r="21" spans="1:23" x14ac:dyDescent="0.25">
      <c r="A21" t="s">
        <v>2528</v>
      </c>
      <c r="B21">
        <v>635121.17000000004</v>
      </c>
      <c r="C21">
        <v>0</v>
      </c>
      <c r="D21">
        <v>627734.28</v>
      </c>
      <c r="E21">
        <v>57866.43</v>
      </c>
      <c r="F21">
        <v>484397.12</v>
      </c>
      <c r="G21">
        <v>4600</v>
      </c>
      <c r="H21">
        <v>193233.98</v>
      </c>
      <c r="I21">
        <v>-741044.93</v>
      </c>
      <c r="J21">
        <v>1748544.54</v>
      </c>
      <c r="K21">
        <v>2694496.58</v>
      </c>
      <c r="L21">
        <v>470110</v>
      </c>
      <c r="M21">
        <v>1432.19</v>
      </c>
      <c r="N21">
        <v>2226420</v>
      </c>
      <c r="O21">
        <v>86100</v>
      </c>
      <c r="P21">
        <v>2889694</v>
      </c>
      <c r="Q21">
        <v>32871</v>
      </c>
      <c r="S21">
        <v>1665541.24</v>
      </c>
      <c r="T21">
        <v>281704.12</v>
      </c>
      <c r="V21">
        <v>3</v>
      </c>
      <c r="W21">
        <v>8960</v>
      </c>
    </row>
    <row r="22" spans="1:23" x14ac:dyDescent="0.25">
      <c r="A22" t="s">
        <v>2529</v>
      </c>
      <c r="B22">
        <v>755180.82</v>
      </c>
      <c r="C22">
        <v>0</v>
      </c>
      <c r="D22">
        <v>112451.96</v>
      </c>
      <c r="E22">
        <v>1128857.51</v>
      </c>
      <c r="F22">
        <v>66177.48</v>
      </c>
      <c r="G22">
        <v>4200</v>
      </c>
      <c r="H22">
        <v>163131.66</v>
      </c>
      <c r="I22">
        <v>-638868.03</v>
      </c>
      <c r="J22">
        <v>2705484.32</v>
      </c>
      <c r="K22">
        <v>1308063.4099999999</v>
      </c>
      <c r="L22">
        <v>275764</v>
      </c>
      <c r="M22">
        <v>2063</v>
      </c>
      <c r="N22">
        <v>1591593.5</v>
      </c>
      <c r="O22">
        <v>15000</v>
      </c>
      <c r="P22">
        <v>1923409.5</v>
      </c>
      <c r="Q22">
        <v>14512</v>
      </c>
      <c r="S22">
        <v>1297972.3899999999</v>
      </c>
      <c r="T22">
        <v>127859.2</v>
      </c>
      <c r="V22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16</vt:i4>
      </vt:variant>
      <vt:variant>
        <vt:lpstr>ช่วงที่มีชื่อ</vt:lpstr>
      </vt:variant>
      <vt:variant>
        <vt:i4>2</vt:i4>
      </vt:variant>
    </vt:vector>
  </HeadingPairs>
  <TitlesOfParts>
    <vt:vector size="18" baseType="lpstr">
      <vt:lpstr>บก</vt:lpstr>
      <vt:lpstr>บึงกาฬ</vt:lpstr>
      <vt:lpstr>อด</vt:lpstr>
      <vt:lpstr>อุดรธานี</vt:lpstr>
      <vt:lpstr>เลย</vt:lpstr>
      <vt:lpstr>เลย </vt:lpstr>
      <vt:lpstr>หนองคาย </vt:lpstr>
      <vt:lpstr>หนองคาย</vt:lpstr>
      <vt:lpstr>สกล</vt:lpstr>
      <vt:lpstr>สกลนคร</vt:lpstr>
      <vt:lpstr>นคร</vt:lpstr>
      <vt:lpstr>นครพนม</vt:lpstr>
      <vt:lpstr>1.สรุปรายงานการส่งงบ </vt:lpstr>
      <vt:lpstr>ตารางการส่งงบ</vt:lpstr>
      <vt:lpstr>2.สรุปคะแนน</vt:lpstr>
      <vt:lpstr>3. สรุปรวมราย CUP </vt:lpstr>
      <vt:lpstr>'3. สรุปรวมราย CUP '!Print_Area</vt:lpstr>
      <vt:lpstr>'3. สรุปรวมราย CUP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BD-Dell</cp:lastModifiedBy>
  <cp:lastPrinted>2025-09-02T02:55:23Z</cp:lastPrinted>
  <dcterms:created xsi:type="dcterms:W3CDTF">2018-02-08T06:24:17Z</dcterms:created>
  <dcterms:modified xsi:type="dcterms:W3CDTF">2025-09-02T02:57:28Z</dcterms:modified>
</cp:coreProperties>
</file>