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.สต.ปีงบประมาณ2568\เดือนมิถุนายน2568\"/>
    </mc:Choice>
  </mc:AlternateContent>
  <xr:revisionPtr revIDLastSave="0" documentId="13_ncr:1_{FE76B886-48C4-448E-A856-98266B3E7AAA}" xr6:coauthVersionLast="47" xr6:coauthVersionMax="47" xr10:uidLastSave="{00000000-0000-0000-0000-000000000000}"/>
  <bookViews>
    <workbookView xWindow="-108" yWindow="-108" windowWidth="23256" windowHeight="12456" tabRatio="791" firstSheet="4" activeTab="15" xr2:uid="{00000000-000D-0000-FFFF-FFFF00000000}"/>
  </bookViews>
  <sheets>
    <sheet name="บก (2)" sheetId="88" r:id="rId1"/>
    <sheet name="บึงกาฬ" sheetId="19" r:id="rId2"/>
    <sheet name="อด (2)" sheetId="89" r:id="rId3"/>
    <sheet name="อุดรธานี" sheetId="16" r:id="rId4"/>
    <sheet name="ลย.. (2)" sheetId="90" r:id="rId5"/>
    <sheet name="เลย " sheetId="39" r:id="rId6"/>
    <sheet name="หนองคาย (2)" sheetId="91" r:id="rId7"/>
    <sheet name="หนองคาย" sheetId="34" r:id="rId8"/>
    <sheet name="สกล (2)" sheetId="92" r:id="rId9"/>
    <sheet name="สกลนคร" sheetId="32" r:id="rId10"/>
    <sheet name="นคร (2)" sheetId="93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นครพนม!$AQ$1:$AR$139</definedName>
    <definedName name="_xlnm._FilterDatabase" localSheetId="1" hidden="1">บึงกาฬ!$A$1:$AQ$71</definedName>
    <definedName name="_xlnm._FilterDatabase" localSheetId="5" hidden="1">'เลย '!$A$1:$AP$188</definedName>
    <definedName name="_xlnm._FilterDatabase" localSheetId="3" hidden="1">อุดรธานี!$A$1:$AT$215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R4" i="30" l="1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M476" i="61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M398" i="61" s="1"/>
  <c r="AO56" i="39"/>
  <c r="M399" i="61" s="1"/>
  <c r="AO57" i="39"/>
  <c r="AO58" i="39"/>
  <c r="AO59" i="39"/>
  <c r="AO60" i="39"/>
  <c r="AO61" i="39"/>
  <c r="AO62" i="39"/>
  <c r="AO63" i="39"/>
  <c r="M408" i="61" s="1"/>
  <c r="AO64" i="39"/>
  <c r="M409" i="61" s="1"/>
  <c r="AO65" i="39"/>
  <c r="M410" i="61" s="1"/>
  <c r="AO66" i="39"/>
  <c r="M413" i="61" s="1"/>
  <c r="AO67" i="39"/>
  <c r="M414" i="61" s="1"/>
  <c r="AO68" i="39"/>
  <c r="M415" i="61" s="1"/>
  <c r="AO69" i="39"/>
  <c r="AO70" i="39"/>
  <c r="AO71" i="39"/>
  <c r="AO72" i="39"/>
  <c r="M419" i="61" s="1"/>
  <c r="AO73" i="39"/>
  <c r="AO74" i="39"/>
  <c r="AO75" i="39"/>
  <c r="AO76" i="39"/>
  <c r="M423" i="61" s="1"/>
  <c r="AO77" i="39"/>
  <c r="M424" i="61" s="1"/>
  <c r="AO78" i="39"/>
  <c r="M425" i="61" s="1"/>
  <c r="AO79" i="39"/>
  <c r="M428" i="61" s="1"/>
  <c r="AO80" i="39"/>
  <c r="M429" i="61" s="1"/>
  <c r="AO81" i="39"/>
  <c r="AO82" i="39"/>
  <c r="AO83" i="39"/>
  <c r="AO84" i="39"/>
  <c r="AO85" i="39"/>
  <c r="AO86" i="39"/>
  <c r="AO87" i="39"/>
  <c r="M440" i="61" s="1"/>
  <c r="AO88" i="39"/>
  <c r="M441" i="61" s="1"/>
  <c r="AO89" i="39"/>
  <c r="M442" i="61" s="1"/>
  <c r="AO90" i="39"/>
  <c r="M445" i="61" s="1"/>
  <c r="AO91" i="39"/>
  <c r="M446" i="61" s="1"/>
  <c r="AO92" i="39"/>
  <c r="M447" i="61" s="1"/>
  <c r="AO93" i="39"/>
  <c r="AO94" i="39"/>
  <c r="AO95" i="39"/>
  <c r="AO96" i="39"/>
  <c r="M453" i="61" s="1"/>
  <c r="AO97" i="39"/>
  <c r="AO98" i="39"/>
  <c r="AO99" i="39"/>
  <c r="M456" i="61" s="1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L399" i="61" s="1"/>
  <c r="AN57" i="39"/>
  <c r="AN58" i="39"/>
  <c r="L401" i="61" s="1"/>
  <c r="AN59" i="39"/>
  <c r="L404" i="61" s="1"/>
  <c r="AN60" i="39"/>
  <c r="L405" i="61" s="1"/>
  <c r="AN61" i="39"/>
  <c r="L406" i="61" s="1"/>
  <c r="AN62" i="39"/>
  <c r="L407" i="61" s="1"/>
  <c r="AN63" i="39"/>
  <c r="AN64" i="39"/>
  <c r="AN65" i="39"/>
  <c r="AN66" i="39"/>
  <c r="AN67" i="39"/>
  <c r="AN68" i="39"/>
  <c r="L415" i="61" s="1"/>
  <c r="AN69" i="39"/>
  <c r="AN70" i="39"/>
  <c r="AN71" i="39"/>
  <c r="AN72" i="39"/>
  <c r="L419" i="61" s="1"/>
  <c r="AN73" i="39"/>
  <c r="L420" i="61" s="1"/>
  <c r="AN74" i="39"/>
  <c r="L421" i="61" s="1"/>
  <c r="AN75" i="39"/>
  <c r="AN76" i="39"/>
  <c r="L423" i="61" s="1"/>
  <c r="AN77" i="39"/>
  <c r="AN78" i="39"/>
  <c r="AN79" i="39"/>
  <c r="AN80" i="39"/>
  <c r="L429" i="61" s="1"/>
  <c r="AN81" i="39"/>
  <c r="AN82" i="39"/>
  <c r="AN83" i="39"/>
  <c r="L434" i="61" s="1"/>
  <c r="AN84" i="39"/>
  <c r="L435" i="61" s="1"/>
  <c r="AN85" i="39"/>
  <c r="L436" i="61" s="1"/>
  <c r="AN86" i="39"/>
  <c r="L439" i="61" s="1"/>
  <c r="AN87" i="39"/>
  <c r="AN88" i="39"/>
  <c r="L441" i="61" s="1"/>
  <c r="AN89" i="39"/>
  <c r="AN90" i="39"/>
  <c r="AN91" i="39"/>
  <c r="AN92" i="39"/>
  <c r="L447" i="61" s="1"/>
  <c r="AN93" i="39"/>
  <c r="AN94" i="39"/>
  <c r="L449" i="61" s="1"/>
  <c r="AN95" i="39"/>
  <c r="AN96" i="39"/>
  <c r="L453" i="61" s="1"/>
  <c r="AN97" i="39"/>
  <c r="L454" i="61" s="1"/>
  <c r="AN98" i="39"/>
  <c r="L455" i="61" s="1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151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K5" i="39"/>
  <c r="AK6" i="39"/>
  <c r="AM6" i="39" s="1"/>
  <c r="AK7" i="39"/>
  <c r="AM7" i="39" s="1"/>
  <c r="AK8" i="39"/>
  <c r="AM8" i="39" s="1"/>
  <c r="AK9" i="39"/>
  <c r="AM9" i="39" s="1"/>
  <c r="AK10" i="39"/>
  <c r="AM10" i="39" s="1"/>
  <c r="AK11" i="39"/>
  <c r="AM11" i="39" s="1"/>
  <c r="AK12" i="39"/>
  <c r="AM12" i="39" s="1"/>
  <c r="AK13" i="39"/>
  <c r="AK14" i="39"/>
  <c r="AK15" i="39"/>
  <c r="AK16" i="39"/>
  <c r="AK17" i="39"/>
  <c r="AK18" i="39"/>
  <c r="AM18" i="39" s="1"/>
  <c r="AK19" i="39"/>
  <c r="AM19" i="39" s="1"/>
  <c r="AK20" i="39"/>
  <c r="AM20" i="39" s="1"/>
  <c r="AK21" i="39"/>
  <c r="AM21" i="39" s="1"/>
  <c r="AK22" i="39"/>
  <c r="AM22" i="39" s="1"/>
  <c r="AK23" i="39"/>
  <c r="AM23" i="39" s="1"/>
  <c r="AK24" i="39"/>
  <c r="AM24" i="39" s="1"/>
  <c r="AK25" i="39"/>
  <c r="AK26" i="39"/>
  <c r="AK27" i="39"/>
  <c r="AK28" i="39"/>
  <c r="AK29" i="39"/>
  <c r="AK30" i="39"/>
  <c r="AM30" i="39" s="1"/>
  <c r="AK31" i="39"/>
  <c r="AM31" i="39" s="1"/>
  <c r="AK32" i="39"/>
  <c r="AM32" i="39" s="1"/>
  <c r="AK33" i="39"/>
  <c r="AM33" i="39" s="1"/>
  <c r="AK34" i="39"/>
  <c r="AM34" i="39" s="1"/>
  <c r="AK35" i="39"/>
  <c r="AM35" i="39" s="1"/>
  <c r="AK36" i="39"/>
  <c r="AM36" i="39" s="1"/>
  <c r="AK37" i="39"/>
  <c r="AK38" i="39"/>
  <c r="AK39" i="39"/>
  <c r="AK40" i="39"/>
  <c r="AK41" i="39"/>
  <c r="AK42" i="39"/>
  <c r="AM42" i="39" s="1"/>
  <c r="AK43" i="39"/>
  <c r="AM43" i="39" s="1"/>
  <c r="AK44" i="39"/>
  <c r="AM44" i="39" s="1"/>
  <c r="AK45" i="39"/>
  <c r="AM45" i="39" s="1"/>
  <c r="AK46" i="39"/>
  <c r="AM46" i="39" s="1"/>
  <c r="AK47" i="39"/>
  <c r="AM47" i="39" s="1"/>
  <c r="AK48" i="39"/>
  <c r="AM48" i="39" s="1"/>
  <c r="AK49" i="39"/>
  <c r="AK50" i="39"/>
  <c r="AK51" i="39"/>
  <c r="AK52" i="39"/>
  <c r="AK53" i="39"/>
  <c r="AK54" i="39"/>
  <c r="AM54" i="39" s="1"/>
  <c r="AK55" i="39"/>
  <c r="AM55" i="39" s="1"/>
  <c r="AK56" i="39"/>
  <c r="AM56" i="39" s="1"/>
  <c r="AK57" i="39"/>
  <c r="AM57" i="39" s="1"/>
  <c r="AK58" i="39"/>
  <c r="AM58" i="39" s="1"/>
  <c r="AK59" i="39"/>
  <c r="AM59" i="39" s="1"/>
  <c r="AK60" i="39"/>
  <c r="AM60" i="39" s="1"/>
  <c r="AK61" i="39"/>
  <c r="AK62" i="39"/>
  <c r="AK63" i="39"/>
  <c r="AK64" i="39"/>
  <c r="AK65" i="39"/>
  <c r="AK66" i="39"/>
  <c r="AM66" i="39" s="1"/>
  <c r="AK67" i="39"/>
  <c r="AM67" i="39" s="1"/>
  <c r="AK68" i="39"/>
  <c r="AM68" i="39" s="1"/>
  <c r="AK69" i="39"/>
  <c r="AM69" i="39" s="1"/>
  <c r="AK70" i="39"/>
  <c r="AM70" i="39" s="1"/>
  <c r="AK71" i="39"/>
  <c r="AM71" i="39" s="1"/>
  <c r="AK72" i="39"/>
  <c r="AM72" i="39" s="1"/>
  <c r="AK73" i="39"/>
  <c r="AK74" i="39"/>
  <c r="AK75" i="39"/>
  <c r="AK76" i="39"/>
  <c r="AK77" i="39"/>
  <c r="AK78" i="39"/>
  <c r="AM78" i="39" s="1"/>
  <c r="AK79" i="39"/>
  <c r="AM79" i="39" s="1"/>
  <c r="AK80" i="39"/>
  <c r="AM80" i="39" s="1"/>
  <c r="AK81" i="39"/>
  <c r="AM81" i="39" s="1"/>
  <c r="AK82" i="39"/>
  <c r="AM82" i="39" s="1"/>
  <c r="AK83" i="39"/>
  <c r="AM83" i="39" s="1"/>
  <c r="AK84" i="39"/>
  <c r="AM84" i="39" s="1"/>
  <c r="AK85" i="39"/>
  <c r="AK86" i="39"/>
  <c r="AK87" i="39"/>
  <c r="AK88" i="39"/>
  <c r="AK89" i="39"/>
  <c r="AK90" i="39"/>
  <c r="AM90" i="39" s="1"/>
  <c r="AK91" i="39"/>
  <c r="AM91" i="39" s="1"/>
  <c r="AK92" i="39"/>
  <c r="AM92" i="39" s="1"/>
  <c r="AK93" i="39"/>
  <c r="AM93" i="39" s="1"/>
  <c r="AK94" i="39"/>
  <c r="AM94" i="39" s="1"/>
  <c r="AK95" i="39"/>
  <c r="AM95" i="39" s="1"/>
  <c r="AK96" i="39"/>
  <c r="AM96" i="39" s="1"/>
  <c r="AK97" i="39"/>
  <c r="AK98" i="39"/>
  <c r="AK99" i="39"/>
  <c r="AK100" i="39"/>
  <c r="AK101" i="39"/>
  <c r="AK102" i="39"/>
  <c r="AM102" i="39" s="1"/>
  <c r="AK103" i="39"/>
  <c r="AM103" i="39" s="1"/>
  <c r="AK104" i="39"/>
  <c r="AM104" i="39" s="1"/>
  <c r="AK105" i="39"/>
  <c r="AM105" i="39" s="1"/>
  <c r="AK106" i="39"/>
  <c r="AM106" i="39" s="1"/>
  <c r="AK107" i="39"/>
  <c r="AM107" i="39" s="1"/>
  <c r="AK108" i="39"/>
  <c r="AM108" i="39" s="1"/>
  <c r="AK109" i="39"/>
  <c r="AK110" i="39"/>
  <c r="AK111" i="39"/>
  <c r="AK112" i="39"/>
  <c r="AK113" i="39"/>
  <c r="AK114" i="39"/>
  <c r="AM114" i="39" s="1"/>
  <c r="AK115" i="39"/>
  <c r="AM115" i="39" s="1"/>
  <c r="AK116" i="39"/>
  <c r="AM116" i="39" s="1"/>
  <c r="AK117" i="39"/>
  <c r="AM117" i="39" s="1"/>
  <c r="AK118" i="39"/>
  <c r="AM118" i="39" s="1"/>
  <c r="AK119" i="39"/>
  <c r="AM119" i="39" s="1"/>
  <c r="AK120" i="39"/>
  <c r="AM120" i="39" s="1"/>
  <c r="AK121" i="39"/>
  <c r="AK122" i="39"/>
  <c r="AK123" i="39"/>
  <c r="AK124" i="39"/>
  <c r="AK125" i="39"/>
  <c r="AK126" i="39"/>
  <c r="AM126" i="39" s="1"/>
  <c r="AK127" i="39"/>
  <c r="AM127" i="39" s="1"/>
  <c r="AK128" i="39"/>
  <c r="AM128" i="39" s="1"/>
  <c r="AK129" i="39"/>
  <c r="AM129" i="39" s="1"/>
  <c r="AK130" i="39"/>
  <c r="AM130" i="39" s="1"/>
  <c r="AK131" i="39"/>
  <c r="AM131" i="39" s="1"/>
  <c r="AK132" i="39"/>
  <c r="AM132" i="39" s="1"/>
  <c r="AK133" i="39"/>
  <c r="AK134" i="39"/>
  <c r="AK135" i="39"/>
  <c r="AK136" i="39"/>
  <c r="AK137" i="39"/>
  <c r="AK138" i="39"/>
  <c r="AM138" i="39" s="1"/>
  <c r="AK139" i="39"/>
  <c r="AM139" i="39" s="1"/>
  <c r="AK140" i="39"/>
  <c r="AM140" i="39" s="1"/>
  <c r="AK141" i="39"/>
  <c r="AM141" i="39" s="1"/>
  <c r="AK142" i="39"/>
  <c r="AM142" i="39" s="1"/>
  <c r="AK143" i="39"/>
  <c r="AM143" i="39" s="1"/>
  <c r="AK144" i="39"/>
  <c r="AM144" i="39" s="1"/>
  <c r="AK145" i="39"/>
  <c r="AK146" i="39"/>
  <c r="AK147" i="39"/>
  <c r="AK148" i="39"/>
  <c r="AK149" i="39"/>
  <c r="AK150" i="39"/>
  <c r="AM150" i="39" s="1"/>
  <c r="AK151" i="39"/>
  <c r="AK152" i="39"/>
  <c r="AM152" i="39" s="1"/>
  <c r="AK153" i="39"/>
  <c r="AM153" i="39" s="1"/>
  <c r="AK154" i="39"/>
  <c r="AM154" i="39" s="1"/>
  <c r="AK155" i="39"/>
  <c r="AM155" i="39" s="1"/>
  <c r="AK156" i="39"/>
  <c r="AM156" i="39" s="1"/>
  <c r="AK157" i="39"/>
  <c r="AK158" i="39"/>
  <c r="AK159" i="39"/>
  <c r="AK160" i="39"/>
  <c r="AK161" i="39"/>
  <c r="AK162" i="39"/>
  <c r="AM162" i="39" s="1"/>
  <c r="AK163" i="39"/>
  <c r="AM163" i="39" s="1"/>
  <c r="AK164" i="39"/>
  <c r="AM164" i="39" s="1"/>
  <c r="AK165" i="39"/>
  <c r="AM165" i="39" s="1"/>
  <c r="AK166" i="39"/>
  <c r="AM166" i="39" s="1"/>
  <c r="AK167" i="39"/>
  <c r="AM167" i="39" s="1"/>
  <c r="AK168" i="39"/>
  <c r="AM168" i="39" s="1"/>
  <c r="AK169" i="39"/>
  <c r="AK170" i="39"/>
  <c r="AK171" i="39"/>
  <c r="AK172" i="39"/>
  <c r="AK173" i="39"/>
  <c r="AK174" i="39"/>
  <c r="AM174" i="39" s="1"/>
  <c r="AK175" i="39"/>
  <c r="AM175" i="39" s="1"/>
  <c r="AK176" i="39"/>
  <c r="AM176" i="39" s="1"/>
  <c r="AK177" i="39"/>
  <c r="AM177" i="39" s="1"/>
  <c r="AK178" i="39"/>
  <c r="AM178" i="39" s="1"/>
  <c r="AK179" i="39"/>
  <c r="AM179" i="39" s="1"/>
  <c r="AK180" i="39"/>
  <c r="AM180" i="39" s="1"/>
  <c r="AK181" i="39"/>
  <c r="AK182" i="39"/>
  <c r="AK183" i="39"/>
  <c r="AK184" i="39"/>
  <c r="AK185" i="39"/>
  <c r="AK186" i="39"/>
  <c r="AM186" i="39" s="1"/>
  <c r="AK187" i="39"/>
  <c r="AM187" i="39" s="1"/>
  <c r="AK188" i="39"/>
  <c r="AM188" i="39" s="1"/>
  <c r="AK4" i="39"/>
  <c r="AM4" i="39" s="1"/>
  <c r="M401" i="61"/>
  <c r="M404" i="61"/>
  <c r="M405" i="61"/>
  <c r="M407" i="61"/>
  <c r="M417" i="61"/>
  <c r="M421" i="61"/>
  <c r="M422" i="61"/>
  <c r="M434" i="61"/>
  <c r="M435" i="61"/>
  <c r="M439" i="61"/>
  <c r="M449" i="61"/>
  <c r="M455" i="61"/>
  <c r="L398" i="61"/>
  <c r="L400" i="61"/>
  <c r="L408" i="61"/>
  <c r="L409" i="61"/>
  <c r="L410" i="61"/>
  <c r="L413" i="61"/>
  <c r="L414" i="61"/>
  <c r="L416" i="61"/>
  <c r="L418" i="61"/>
  <c r="L422" i="61"/>
  <c r="L424" i="61"/>
  <c r="L425" i="61"/>
  <c r="L428" i="61"/>
  <c r="L430" i="61"/>
  <c r="L433" i="61"/>
  <c r="L440" i="61"/>
  <c r="L442" i="61"/>
  <c r="L445" i="61"/>
  <c r="L446" i="61"/>
  <c r="L448" i="61"/>
  <c r="L456" i="61"/>
  <c r="M400" i="61"/>
  <c r="M406" i="61"/>
  <c r="M416" i="61"/>
  <c r="M418" i="61"/>
  <c r="M420" i="61"/>
  <c r="M430" i="61"/>
  <c r="M433" i="61"/>
  <c r="M436" i="61"/>
  <c r="M448" i="61"/>
  <c r="M454" i="61"/>
  <c r="L417" i="61"/>
  <c r="AM4" i="19"/>
  <c r="AO4" i="19"/>
  <c r="AP4" i="19"/>
  <c r="AP3" i="19" s="1"/>
  <c r="AM5" i="19"/>
  <c r="AO5" i="19"/>
  <c r="AP5" i="19"/>
  <c r="AM6" i="19"/>
  <c r="AO6" i="19"/>
  <c r="AP6" i="19"/>
  <c r="AM7" i="19"/>
  <c r="AO7" i="19"/>
  <c r="AP7" i="19"/>
  <c r="AM8" i="19"/>
  <c r="AO8" i="19"/>
  <c r="AP8" i="19"/>
  <c r="AM9" i="19"/>
  <c r="AO9" i="19"/>
  <c r="AP9" i="19"/>
  <c r="AM71" i="19"/>
  <c r="AO71" i="19"/>
  <c r="AP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AM183" i="39" l="1"/>
  <c r="AM171" i="39"/>
  <c r="AM159" i="39"/>
  <c r="AM147" i="39"/>
  <c r="AM135" i="39"/>
  <c r="AM123" i="39"/>
  <c r="AM111" i="39"/>
  <c r="AM99" i="39"/>
  <c r="K456" i="61" s="1"/>
  <c r="AM87" i="39"/>
  <c r="K440" i="61" s="1"/>
  <c r="AM75" i="39"/>
  <c r="AM63" i="39"/>
  <c r="K408" i="61" s="1"/>
  <c r="AM51" i="39"/>
  <c r="AM39" i="39"/>
  <c r="AM27" i="39"/>
  <c r="AM15" i="39"/>
  <c r="AM182" i="39"/>
  <c r="AM170" i="39"/>
  <c r="AM158" i="39"/>
  <c r="AM146" i="39"/>
  <c r="AM134" i="39"/>
  <c r="AM122" i="39"/>
  <c r="AM110" i="39"/>
  <c r="AM98" i="39"/>
  <c r="K455" i="61" s="1"/>
  <c r="AM86" i="39"/>
  <c r="K439" i="61" s="1"/>
  <c r="AM74" i="39"/>
  <c r="K421" i="61" s="1"/>
  <c r="AM62" i="39"/>
  <c r="AM50" i="39"/>
  <c r="AM38" i="39"/>
  <c r="AM26" i="39"/>
  <c r="AM14" i="39"/>
  <c r="AM185" i="39"/>
  <c r="AM173" i="39"/>
  <c r="AM161" i="39"/>
  <c r="AM149" i="39"/>
  <c r="AM137" i="39"/>
  <c r="AM125" i="39"/>
  <c r="AM113" i="39"/>
  <c r="AM101" i="39"/>
  <c r="AM89" i="39"/>
  <c r="AM77" i="39"/>
  <c r="K424" i="61" s="1"/>
  <c r="AM65" i="39"/>
  <c r="K410" i="61" s="1"/>
  <c r="AM53" i="39"/>
  <c r="AM41" i="39"/>
  <c r="AM29" i="39"/>
  <c r="AM17" i="39"/>
  <c r="AM5" i="39"/>
  <c r="AM184" i="39"/>
  <c r="AM172" i="39"/>
  <c r="AM160" i="39"/>
  <c r="AM148" i="39"/>
  <c r="AM136" i="39"/>
  <c r="AM124" i="39"/>
  <c r="AM112" i="39"/>
  <c r="AM100" i="39"/>
  <c r="AM88" i="39"/>
  <c r="K441" i="61" s="1"/>
  <c r="AM76" i="39"/>
  <c r="K423" i="61" s="1"/>
  <c r="AM64" i="39"/>
  <c r="AM52" i="39"/>
  <c r="AM40" i="39"/>
  <c r="AM28" i="39"/>
  <c r="AM16" i="39"/>
  <c r="AM181" i="39"/>
  <c r="AM169" i="39"/>
  <c r="AM157" i="39"/>
  <c r="AM145" i="39"/>
  <c r="AM133" i="39"/>
  <c r="AM121" i="39"/>
  <c r="AM109" i="39"/>
  <c r="AM97" i="39"/>
  <c r="AM85" i="39"/>
  <c r="K436" i="61" s="1"/>
  <c r="AM73" i="39"/>
  <c r="K420" i="61" s="1"/>
  <c r="AM61" i="39"/>
  <c r="K406" i="61" s="1"/>
  <c r="AM49" i="39"/>
  <c r="AM37" i="39"/>
  <c r="AM25" i="39"/>
  <c r="AM13" i="39"/>
  <c r="K453" i="61"/>
  <c r="K429" i="61"/>
  <c r="K409" i="61"/>
  <c r="K434" i="61"/>
  <c r="K418" i="61"/>
  <c r="K414" i="61"/>
  <c r="K398" i="61"/>
  <c r="K449" i="61"/>
  <c r="K445" i="61"/>
  <c r="K433" i="61"/>
  <c r="K417" i="61"/>
  <c r="K413" i="61"/>
  <c r="K401" i="61"/>
  <c r="K428" i="61"/>
  <c r="K442" i="61"/>
  <c r="K430" i="61"/>
  <c r="K416" i="61"/>
  <c r="K400" i="61"/>
  <c r="AT112" i="16"/>
  <c r="K447" i="61"/>
  <c r="K435" i="61"/>
  <c r="K419" i="61"/>
  <c r="K405" i="61"/>
  <c r="K399" i="61"/>
  <c r="K407" i="61"/>
  <c r="AT94" i="16"/>
  <c r="AT34" i="16"/>
  <c r="K415" i="61"/>
  <c r="K454" i="61"/>
  <c r="K446" i="61"/>
  <c r="K422" i="61"/>
  <c r="K404" i="61"/>
  <c r="K425" i="61"/>
  <c r="AT20" i="16"/>
  <c r="AC3" i="32"/>
  <c r="AT96" i="16"/>
  <c r="K7" i="61"/>
  <c r="K452" i="61"/>
  <c r="AQ9" i="19"/>
  <c r="AQ8" i="19"/>
  <c r="AQ70" i="19"/>
  <c r="AQ68" i="19"/>
  <c r="AQ66" i="19"/>
  <c r="AQ57" i="19"/>
  <c r="AQ54" i="19"/>
  <c r="AQ52" i="19"/>
  <c r="AQ50" i="19"/>
  <c r="AQ41" i="19"/>
  <c r="AQ38" i="19"/>
  <c r="AQ36" i="19"/>
  <c r="AQ34" i="19"/>
  <c r="AQ25" i="19"/>
  <c r="AQ22" i="19"/>
  <c r="AQ20" i="19"/>
  <c r="AQ18" i="19"/>
  <c r="AQ7" i="19"/>
  <c r="AQ71" i="19"/>
  <c r="AQ65" i="19"/>
  <c r="AQ62" i="19"/>
  <c r="AQ60" i="19"/>
  <c r="AQ58" i="19"/>
  <c r="AQ49" i="19"/>
  <c r="AQ46" i="19"/>
  <c r="AQ44" i="19"/>
  <c r="AQ42" i="19"/>
  <c r="AQ33" i="19"/>
  <c r="AQ30" i="19"/>
  <c r="AQ28" i="19"/>
  <c r="AQ26" i="19"/>
  <c r="AQ17" i="19"/>
  <c r="AQ14" i="19"/>
  <c r="AQ12" i="19"/>
  <c r="AQ10" i="19"/>
  <c r="AQ5" i="19"/>
  <c r="AQ63" i="19"/>
  <c r="AQ15" i="19"/>
  <c r="AQ47" i="19"/>
  <c r="AQ39" i="19"/>
  <c r="AQ31" i="19"/>
  <c r="AQ69" i="19"/>
  <c r="AQ61" i="19"/>
  <c r="AQ53" i="19"/>
  <c r="AQ45" i="19"/>
  <c r="AQ37" i="19"/>
  <c r="AQ29" i="19"/>
  <c r="AQ21" i="19"/>
  <c r="AQ13" i="19"/>
  <c r="AQ55" i="19"/>
  <c r="AQ23" i="19"/>
  <c r="AQ67" i="19"/>
  <c r="AQ64" i="19"/>
  <c r="AQ59" i="19"/>
  <c r="AQ56" i="19"/>
  <c r="AQ51" i="19"/>
  <c r="AQ48" i="19"/>
  <c r="AQ43" i="19"/>
  <c r="AQ40" i="19"/>
  <c r="AQ35" i="19"/>
  <c r="AQ32" i="19"/>
  <c r="AQ27" i="19"/>
  <c r="AQ24" i="19"/>
  <c r="AQ19" i="19"/>
  <c r="AQ16" i="19"/>
  <c r="AQ11" i="19"/>
  <c r="AQ6" i="19"/>
  <c r="AM3" i="19"/>
  <c r="AQ4" i="19"/>
  <c r="AQ3" i="19" s="1"/>
  <c r="AO3" i="19"/>
  <c r="K448" i="61"/>
  <c r="AK3" i="39"/>
  <c r="AQ6" i="16"/>
  <c r="AQ5" i="16"/>
  <c r="AT5" i="16"/>
  <c r="AN3" i="39"/>
  <c r="AL3" i="39"/>
  <c r="AO3" i="39"/>
  <c r="AT187" i="16"/>
  <c r="AT185" i="16"/>
  <c r="AT184" i="16"/>
  <c r="AT183" i="16"/>
  <c r="AT181" i="16"/>
  <c r="AT180" i="16"/>
  <c r="AT172" i="16"/>
  <c r="AT75" i="16"/>
  <c r="AT71" i="16"/>
  <c r="AT51" i="16"/>
  <c r="AT47" i="16"/>
  <c r="AT8" i="16"/>
  <c r="AT6" i="16"/>
  <c r="AT161" i="16"/>
  <c r="AT145" i="16"/>
  <c r="AT144" i="16"/>
  <c r="AT127" i="16"/>
  <c r="AT108" i="16"/>
  <c r="AT105" i="16"/>
  <c r="AT104" i="16"/>
  <c r="AT103" i="16"/>
  <c r="AT31" i="16"/>
  <c r="AT143" i="16"/>
  <c r="AT128" i="16"/>
  <c r="AT210" i="16"/>
  <c r="AT208" i="16"/>
  <c r="AT206" i="16"/>
  <c r="AT194" i="16"/>
  <c r="AT215" i="16"/>
  <c r="AT213" i="16"/>
  <c r="AT212" i="16"/>
  <c r="AT203" i="16"/>
  <c r="AT201" i="16"/>
  <c r="AT200" i="16"/>
  <c r="AT190" i="16"/>
  <c r="AT124" i="16"/>
  <c r="AT121" i="16"/>
  <c r="AT120" i="16"/>
  <c r="AT119" i="16"/>
  <c r="AT110" i="16"/>
  <c r="AT43" i="16"/>
  <c r="AT39" i="16"/>
  <c r="AT24" i="16"/>
  <c r="AT19" i="16"/>
  <c r="AT17" i="16"/>
  <c r="AT15" i="16"/>
  <c r="AT9" i="16"/>
  <c r="AT7" i="16"/>
  <c r="AT199" i="16"/>
  <c r="AT197" i="16"/>
  <c r="AT196" i="16"/>
  <c r="AT178" i="16"/>
  <c r="AT170" i="16"/>
  <c r="AT169" i="16"/>
  <c r="AT168" i="16"/>
  <c r="AT167" i="16"/>
  <c r="AT164" i="16"/>
  <c r="AT160" i="16"/>
  <c r="AT158" i="16"/>
  <c r="AT150" i="16"/>
  <c r="AT134" i="16"/>
  <c r="AT132" i="16"/>
  <c r="AT97" i="16"/>
  <c r="AT91" i="16"/>
  <c r="AT87" i="16"/>
  <c r="AT83" i="16"/>
  <c r="AT79" i="16"/>
  <c r="AT66" i="16"/>
  <c r="AT62" i="16"/>
  <c r="AT58" i="16"/>
  <c r="AT54" i="16"/>
  <c r="AT211" i="16"/>
  <c r="AT209" i="16"/>
  <c r="AT195" i="16"/>
  <c r="AT193" i="16"/>
  <c r="AT192" i="16"/>
  <c r="AT179" i="16"/>
  <c r="AT177" i="16"/>
  <c r="AT176" i="16"/>
  <c r="AT159" i="16"/>
  <c r="AT140" i="16"/>
  <c r="AT137" i="16"/>
  <c r="AT136" i="16"/>
  <c r="AT135" i="16"/>
  <c r="AT113" i="16"/>
  <c r="AT95" i="16"/>
  <c r="AT90" i="16"/>
  <c r="AT86" i="16"/>
  <c r="AT67" i="16"/>
  <c r="AT63" i="16"/>
  <c r="AT35" i="16"/>
  <c r="AT32" i="16"/>
  <c r="AT14" i="16"/>
  <c r="AQ9" i="16"/>
  <c r="AQ8" i="16"/>
  <c r="AT207" i="16"/>
  <c r="AT205" i="16"/>
  <c r="AT204" i="16"/>
  <c r="AT202" i="16"/>
  <c r="AT191" i="16"/>
  <c r="AT189" i="16"/>
  <c r="AT188" i="16"/>
  <c r="AT186" i="16"/>
  <c r="AT175" i="16"/>
  <c r="AT174" i="16"/>
  <c r="AT173" i="16"/>
  <c r="AT171" i="16"/>
  <c r="AT166" i="16"/>
  <c r="AT156" i="16"/>
  <c r="AT153" i="16"/>
  <c r="AT152" i="16"/>
  <c r="AT151" i="16"/>
  <c r="AT148" i="16"/>
  <c r="AT129" i="16"/>
  <c r="AT126" i="16"/>
  <c r="AT111" i="16"/>
  <c r="AT102" i="16"/>
  <c r="AT100" i="16"/>
  <c r="AT82" i="16"/>
  <c r="AT78" i="16"/>
  <c r="AT59" i="16"/>
  <c r="AT55" i="16"/>
  <c r="AT50" i="16"/>
  <c r="AT46" i="16"/>
  <c r="AT28" i="16"/>
  <c r="AT27" i="16"/>
  <c r="AT23" i="16"/>
  <c r="AT12" i="16"/>
  <c r="AT11" i="16"/>
  <c r="AT214" i="16"/>
  <c r="AT198" i="16"/>
  <c r="AT182" i="16"/>
  <c r="AT142" i="16"/>
  <c r="AT118" i="16"/>
  <c r="AT116" i="16"/>
  <c r="AT74" i="16"/>
  <c r="AT70" i="16"/>
  <c r="AT42" i="16"/>
  <c r="AT38" i="16"/>
  <c r="AT165" i="16"/>
  <c r="AT155" i="16"/>
  <c r="AT154" i="16"/>
  <c r="AT149" i="16"/>
  <c r="AT139" i="16"/>
  <c r="AT138" i="16"/>
  <c r="AT133" i="16"/>
  <c r="AT123" i="16"/>
  <c r="AT122" i="16"/>
  <c r="AT117" i="16"/>
  <c r="AT107" i="16"/>
  <c r="AT106" i="16"/>
  <c r="AT101" i="16"/>
  <c r="AT89" i="16"/>
  <c r="AT88" i="16"/>
  <c r="AT81" i="16"/>
  <c r="AT80" i="16"/>
  <c r="AT73" i="16"/>
  <c r="AT72" i="16"/>
  <c r="AT65" i="16"/>
  <c r="AT64" i="16"/>
  <c r="AT57" i="16"/>
  <c r="AT56" i="16"/>
  <c r="AT49" i="16"/>
  <c r="AT48" i="16"/>
  <c r="AT41" i="16"/>
  <c r="AT40" i="16"/>
  <c r="AT33" i="16"/>
  <c r="AT26" i="16"/>
  <c r="AT25" i="16"/>
  <c r="AT18" i="16"/>
  <c r="AT10" i="16"/>
  <c r="AQ7" i="16"/>
  <c r="AP3" i="16"/>
  <c r="AT16" i="16"/>
  <c r="AT163" i="16"/>
  <c r="AT162" i="16"/>
  <c r="AT157" i="16"/>
  <c r="AT147" i="16"/>
  <c r="AT146" i="16"/>
  <c r="AT141" i="16"/>
  <c r="AT131" i="16"/>
  <c r="AT130" i="16"/>
  <c r="AT125" i="16"/>
  <c r="AT115" i="16"/>
  <c r="AT114" i="16"/>
  <c r="AT109" i="16"/>
  <c r="AT99" i="16"/>
  <c r="AT98" i="16"/>
  <c r="AT93" i="16"/>
  <c r="AT92" i="16"/>
  <c r="AT85" i="16"/>
  <c r="AT84" i="16"/>
  <c r="AT77" i="16"/>
  <c r="AT76" i="16"/>
  <c r="AT69" i="16"/>
  <c r="AT68" i="16"/>
  <c r="AT61" i="16"/>
  <c r="AT60" i="16"/>
  <c r="AT53" i="16"/>
  <c r="AT52" i="16"/>
  <c r="AT45" i="16"/>
  <c r="AT44" i="16"/>
  <c r="AT37" i="16"/>
  <c r="AT36" i="16"/>
  <c r="AT30" i="16"/>
  <c r="AT29" i="16"/>
  <c r="AT22" i="16"/>
  <c r="AT21" i="16"/>
  <c r="AT13" i="16"/>
  <c r="AO3" i="16"/>
  <c r="AT4" i="16"/>
  <c r="AT3" i="16" s="1"/>
  <c r="AQ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E4" i="34"/>
  <c r="AE5" i="34"/>
  <c r="AE6" i="34"/>
  <c r="AE7" i="34"/>
  <c r="AE8" i="34"/>
  <c r="AE9" i="34"/>
  <c r="AE10" i="34"/>
  <c r="AE11" i="34"/>
  <c r="AD3" i="32" l="1"/>
  <c r="AM3" i="39"/>
  <c r="AQ3" i="16"/>
  <c r="K457" i="61"/>
  <c r="AE3" i="34"/>
  <c r="AN3" i="30" l="1"/>
  <c r="AF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P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P103" i="39"/>
  <c r="AP106" i="39"/>
  <c r="AP110" i="39"/>
  <c r="AP111" i="39"/>
  <c r="AP115" i="39"/>
  <c r="AP119" i="39"/>
  <c r="AP122" i="39"/>
  <c r="AP126" i="39"/>
  <c r="AP127" i="39"/>
  <c r="AP130" i="39"/>
  <c r="AP131" i="39"/>
  <c r="AP135" i="39"/>
  <c r="AP139" i="39"/>
  <c r="AP142" i="39"/>
  <c r="AP143" i="39"/>
  <c r="AP146" i="39"/>
  <c r="AP147" i="39"/>
  <c r="AP151" i="39"/>
  <c r="AP155" i="39"/>
  <c r="AP158" i="39"/>
  <c r="AP159" i="39"/>
  <c r="AP162" i="39"/>
  <c r="AP163" i="39"/>
  <c r="AP167" i="39"/>
  <c r="AP171" i="39"/>
  <c r="AP174" i="39"/>
  <c r="AP175" i="39"/>
  <c r="AP178" i="39"/>
  <c r="AP179" i="39"/>
  <c r="AP183" i="39"/>
  <c r="AP187" i="39"/>
  <c r="AP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P186" i="39"/>
  <c r="AP184" i="39"/>
  <c r="AP182" i="39"/>
  <c r="AP180" i="39"/>
  <c r="AP176" i="39"/>
  <c r="AP172" i="39"/>
  <c r="AP170" i="39"/>
  <c r="AP168" i="39"/>
  <c r="AP166" i="39"/>
  <c r="AP164" i="39"/>
  <c r="AP160" i="39"/>
  <c r="AP156" i="39"/>
  <c r="AP154" i="39"/>
  <c r="AP152" i="39"/>
  <c r="AP150" i="39"/>
  <c r="AP148" i="39"/>
  <c r="AP144" i="39"/>
  <c r="AP140" i="39"/>
  <c r="AP138" i="39"/>
  <c r="AP136" i="39"/>
  <c r="AP134" i="39"/>
  <c r="AP132" i="39"/>
  <c r="AP128" i="39"/>
  <c r="AP125" i="39"/>
  <c r="AP124" i="39"/>
  <c r="AP123" i="39"/>
  <c r="AP120" i="39"/>
  <c r="AP118" i="39"/>
  <c r="AP116" i="39"/>
  <c r="AP114" i="39"/>
  <c r="AP112" i="39"/>
  <c r="AP108" i="39"/>
  <c r="AP107" i="39"/>
  <c r="AP104" i="39"/>
  <c r="AP102" i="39"/>
  <c r="AP100" i="39"/>
  <c r="AP98" i="39"/>
  <c r="AP96" i="39"/>
  <c r="AP93" i="39"/>
  <c r="AP92" i="39"/>
  <c r="AP90" i="39"/>
  <c r="AP89" i="39"/>
  <c r="AP85" i="39"/>
  <c r="AP81" i="39"/>
  <c r="AP80" i="39"/>
  <c r="AP77" i="39"/>
  <c r="AP76" i="39"/>
  <c r="AP74" i="39"/>
  <c r="AP71" i="39"/>
  <c r="AP70" i="39"/>
  <c r="AP67" i="39"/>
  <c r="AP66" i="39"/>
  <c r="AP64" i="39"/>
  <c r="AP62" i="39"/>
  <c r="AP58" i="39"/>
  <c r="AP57" i="39"/>
  <c r="AP53" i="39"/>
  <c r="AP51" i="39"/>
  <c r="AP49" i="39"/>
  <c r="AP47" i="39"/>
  <c r="AP43" i="39"/>
  <c r="AP42" i="39"/>
  <c r="AP39" i="39"/>
  <c r="AP38" i="39"/>
  <c r="AP33" i="39"/>
  <c r="AP32" i="39"/>
  <c r="AP29" i="39"/>
  <c r="AP18" i="39"/>
  <c r="AP6" i="39" l="1"/>
  <c r="AP16" i="39"/>
  <c r="AP54" i="39"/>
  <c r="AP79" i="39"/>
  <c r="L350" i="61"/>
  <c r="AP28" i="39"/>
  <c r="AP11" i="39"/>
  <c r="AP22" i="39"/>
  <c r="AP9" i="39"/>
  <c r="AP24" i="39"/>
  <c r="AP36" i="39"/>
  <c r="AP45" i="39"/>
  <c r="AP50" i="39"/>
  <c r="AP60" i="39"/>
  <c r="AP63" i="39"/>
  <c r="AP83" i="39"/>
  <c r="AP87" i="39"/>
  <c r="AP94" i="39"/>
  <c r="AP99" i="39"/>
  <c r="AP5" i="39"/>
  <c r="AP10" i="39"/>
  <c r="AP15" i="39"/>
  <c r="AP21" i="39"/>
  <c r="AP27" i="39"/>
  <c r="AP30" i="39"/>
  <c r="AP46" i="39"/>
  <c r="AP56" i="39"/>
  <c r="AP61" i="39"/>
  <c r="AP69" i="39"/>
  <c r="AP73" i="39"/>
  <c r="AP84" i="39"/>
  <c r="AP95" i="39"/>
  <c r="K152" i="61"/>
  <c r="AP109" i="39"/>
  <c r="AP88" i="39"/>
  <c r="AP78" i="39"/>
  <c r="AP59" i="39"/>
  <c r="AP52" i="39"/>
  <c r="M393" i="61"/>
  <c r="AP44" i="39"/>
  <c r="AP34" i="39"/>
  <c r="L371" i="61"/>
  <c r="AP31" i="39"/>
  <c r="L368" i="61"/>
  <c r="AP25" i="39"/>
  <c r="L360" i="61"/>
  <c r="AP23" i="39"/>
  <c r="L358" i="61"/>
  <c r="AP19" i="39"/>
  <c r="L352" i="61"/>
  <c r="AP13" i="39"/>
  <c r="L344" i="61"/>
  <c r="AP12" i="39"/>
  <c r="L343" i="61"/>
  <c r="AP7" i="39"/>
  <c r="L338" i="61"/>
  <c r="AP101" i="39"/>
  <c r="AP37" i="39"/>
  <c r="M376" i="61"/>
  <c r="AP8" i="39"/>
  <c r="AP72" i="39"/>
  <c r="AP117" i="39"/>
  <c r="AP82" i="39"/>
  <c r="AP65" i="39"/>
  <c r="AP35" i="39"/>
  <c r="M372" i="61"/>
  <c r="AP26" i="39"/>
  <c r="M361" i="61"/>
  <c r="AP20" i="39"/>
  <c r="M355" i="61"/>
  <c r="AP14" i="39"/>
  <c r="M345" i="61"/>
  <c r="AP4" i="39"/>
  <c r="M339" i="61"/>
  <c r="AP48" i="39"/>
  <c r="AP55" i="39"/>
  <c r="AP68" i="39"/>
  <c r="AP75" i="39"/>
  <c r="AP86" i="39"/>
  <c r="AP91" i="39"/>
  <c r="AP97" i="39"/>
  <c r="AP105" i="39"/>
  <c r="AP113" i="39"/>
  <c r="AP121" i="39"/>
  <c r="AP129" i="39"/>
  <c r="AP137" i="39"/>
  <c r="AP145" i="39"/>
  <c r="AP153" i="39"/>
  <c r="AP161" i="39"/>
  <c r="AP169" i="39"/>
  <c r="AP177" i="39"/>
  <c r="AP185" i="39"/>
  <c r="AP40" i="39"/>
  <c r="AP133" i="39"/>
  <c r="AP141" i="39"/>
  <c r="AP149" i="39"/>
  <c r="AP157" i="39"/>
  <c r="AP165" i="39"/>
  <c r="AP173" i="39"/>
  <c r="AP181" i="39"/>
  <c r="AP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P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I4" i="34"/>
  <c r="AI5" i="34"/>
  <c r="AI6" i="34"/>
  <c r="AI7" i="34"/>
  <c r="AI8" i="34"/>
  <c r="AI9" i="34"/>
  <c r="AI10" i="34"/>
  <c r="AI11" i="34"/>
  <c r="AI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S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J5" i="34"/>
  <c r="AJ7" i="34"/>
  <c r="AJ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J29" i="34"/>
  <c r="L481" i="61"/>
  <c r="L482" i="61"/>
  <c r="L483" i="61"/>
  <c r="L484" i="61"/>
  <c r="L485" i="61"/>
  <c r="L486" i="61"/>
  <c r="L487" i="61"/>
  <c r="L488" i="61"/>
  <c r="L489" i="61"/>
  <c r="AJ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J54" i="34"/>
  <c r="L510" i="61"/>
  <c r="L511" i="61"/>
  <c r="L512" i="61"/>
  <c r="L513" i="61"/>
  <c r="L514" i="61"/>
  <c r="AJ60" i="34"/>
  <c r="L518" i="61"/>
  <c r="L519" i="61"/>
  <c r="L520" i="61"/>
  <c r="L521" i="61"/>
  <c r="L525" i="61"/>
  <c r="L526" i="61"/>
  <c r="AJ68" i="34"/>
  <c r="L530" i="61"/>
  <c r="L531" i="61"/>
  <c r="L532" i="61"/>
  <c r="L533" i="61"/>
  <c r="L534" i="61"/>
  <c r="L535" i="61"/>
  <c r="AJ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S57" i="30"/>
  <c r="K734" i="61"/>
  <c r="K657" i="61"/>
  <c r="K591" i="61"/>
  <c r="K725" i="61"/>
  <c r="K683" i="61"/>
  <c r="K649" i="61"/>
  <c r="K615" i="61"/>
  <c r="AS133" i="30"/>
  <c r="K560" i="61"/>
  <c r="K569" i="61"/>
  <c r="K572" i="61"/>
  <c r="K556" i="61"/>
  <c r="K573" i="61"/>
  <c r="K563" i="61"/>
  <c r="K555" i="61"/>
  <c r="K568" i="61"/>
  <c r="K562" i="61"/>
  <c r="AJ6" i="34"/>
  <c r="AJ12" i="34"/>
  <c r="AJ35" i="34"/>
  <c r="AJ10" i="34"/>
  <c r="AJ4" i="34"/>
  <c r="AJ81" i="34"/>
  <c r="AJ65" i="34"/>
  <c r="AJ9" i="34"/>
  <c r="K482" i="61"/>
  <c r="K472" i="61"/>
  <c r="K464" i="61"/>
  <c r="AJ67" i="34"/>
  <c r="AJ27" i="34"/>
  <c r="AJ83" i="34"/>
  <c r="K534" i="61"/>
  <c r="K512" i="61"/>
  <c r="K502" i="61"/>
  <c r="K494" i="61"/>
  <c r="K484" i="61"/>
  <c r="K474" i="61"/>
  <c r="K466" i="61"/>
  <c r="AJ8" i="34"/>
  <c r="AJ51" i="34"/>
  <c r="AJ19" i="34"/>
  <c r="AJ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J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S27" i="30"/>
  <c r="AS116" i="30"/>
  <c r="AS74" i="30"/>
  <c r="K730" i="61"/>
  <c r="K713" i="61"/>
  <c r="K698" i="61"/>
  <c r="K680" i="61"/>
  <c r="K663" i="61"/>
  <c r="K646" i="61"/>
  <c r="AS80" i="30"/>
  <c r="AS17" i="30"/>
  <c r="K729" i="61"/>
  <c r="K712" i="61"/>
  <c r="K697" i="61"/>
  <c r="K679" i="61"/>
  <c r="K662" i="61"/>
  <c r="K637" i="61"/>
  <c r="K627" i="61"/>
  <c r="K620" i="61"/>
  <c r="K611" i="61"/>
  <c r="K595" i="61"/>
  <c r="AS132" i="30"/>
  <c r="AS110" i="30"/>
  <c r="AS95" i="30"/>
  <c r="AS73" i="30"/>
  <c r="AS52" i="30"/>
  <c r="AS36" i="30"/>
  <c r="AS16" i="30"/>
  <c r="K628" i="61"/>
  <c r="K621" i="61"/>
  <c r="K612" i="61"/>
  <c r="K603" i="61"/>
  <c r="K596" i="61"/>
  <c r="K589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6" i="61"/>
  <c r="Q736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1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1" i="61"/>
  <c r="K561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49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R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O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S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P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F3" i="34"/>
  <c r="AH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J3" i="34"/>
  <c r="AG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L6" i="19"/>
  <c r="AN6" i="19"/>
  <c r="AL3" i="19"/>
  <c r="AL4" i="19"/>
  <c r="AN4" i="19"/>
  <c r="AN3" i="19"/>
  <c r="AN7" i="19"/>
  <c r="AL7" i="19"/>
  <c r="AN71" i="19"/>
  <c r="AL71" i="19"/>
  <c r="AN9" i="19"/>
  <c r="AL9" i="19"/>
  <c r="AN5" i="19"/>
  <c r="AL5" i="19"/>
  <c r="AN8" i="19"/>
  <c r="AL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L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<sst xmlns="http://schemas.openxmlformats.org/spreadsheetml/2006/main" count="13099" uniqueCount="2673">
  <si>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</si>
  <si>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</si>
  <si>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</si>
  <si>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</si>
  <si>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</si>
  <si>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</si>
  <si>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</si>
  <si>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</si>
  <si>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</si>
  <si>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</si>
  <si>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</si>
  <si>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</si>
  <si>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</si>
  <si>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</si>
  <si>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</si>
  <si>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</si>
  <si>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</si>
  <si>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</si>
  <si>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</si>
  <si>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</si>
  <si>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</si>
  <si>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</si>
  <si>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</si>
  <si>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</si>
  <si>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</si>
  <si>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</si>
  <si>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</si>
  <si>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</si>
  <si>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</si>
  <si>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</si>
  <si>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</si>
  <si>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</si>
  <si>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</si>
  <si>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</si>
  <si>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</si>
  <si>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</si>
  <si>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</si>
  <si>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</si>
  <si>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</si>
  <si>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</si>
  <si>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</si>
  <si>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</si>
  <si>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</si>
  <si>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</si>
  <si>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</si>
  <si>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</si>
  <si>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</si>
  <si>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</si>
  <si>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</si>
  <si>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</si>
  <si>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</si>
  <si>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</si>
  <si>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</si>
  <si>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</si>
  <si>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</si>
  <si>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</si>
  <si>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</si>
  <si>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</si>
  <si>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</si>
  <si>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</si>
  <si>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</si>
  <si>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</si>
  <si>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</si>
  <si>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</si>
  <si>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</si>
  <si>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</si>
  <si>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</si>
  <si>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</si>
  <si>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</si>
  <si>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</si>
  <si>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</si>
  <si>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</si>
  <si>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</si>
  <si>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</si>
  <si>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</si>
  <si>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</si>
  <si>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</si>
  <si>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</si>
  <si>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</si>
  <si>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</si>
  <si>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</si>
  <si>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</si>
  <si>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</si>
  <si>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</si>
  <si>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</si>
  <si>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</si>
  <si>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</si>
  <si>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</si>
  <si>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</si>
  <si>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</si>
  <si>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</si>
  <si>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</si>
  <si>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</si>
  <si>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</si>
  <si>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</si>
  <si>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</si>
  <si>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</si>
  <si>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</si>
  <si>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</si>
  <si>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</si>
  <si>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</si>
  <si>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</si>
  <si>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</si>
  <si>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</si>
  <si>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</si>
  <si>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</si>
  <si>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</si>
  <si>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</si>
  <si>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</si>
  <si>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</si>
  <si>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</si>
  <si>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</si>
  <si>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</si>
  <si>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</si>
  <si>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</si>
  <si>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</si>
  <si>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</si>
  <si>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</si>
  <si>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</si>
  <si>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</si>
  <si>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</si>
  <si>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</si>
  <si>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</si>
  <si>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</si>
  <si>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</si>
  <si>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</si>
  <si>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</si>
  <si>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</si>
  <si>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</si>
  <si>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</si>
  <si>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</si>
  <si>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</si>
  <si>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</si>
  <si>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</si>
  <si>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</si>
  <si>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</si>
  <si>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</si>
  <si>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</si>
  <si>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</si>
  <si>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</si>
  <si>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</si>
  <si>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</si>
  <si>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</si>
  <si>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</si>
  <si>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</si>
  <si>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</si>
  <si>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</si>
  <si>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</si>
  <si>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</si>
  <si>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</si>
  <si>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</si>
  <si>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</si>
  <si>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</si>
  <si>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</si>
  <si>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</si>
  <si>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</si>
  <si>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</si>
  <si>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</si>
  <si>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</si>
  <si>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</si>
  <si>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</si>
  <si>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</si>
  <si>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</si>
  <si>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</si>
  <si>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</si>
  <si>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</si>
  <si>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</si>
  <si>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</si>
  <si>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</si>
  <si>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</si>
  <si>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</si>
  <si>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</si>
  <si>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</si>
  <si>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</si>
  <si>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</si>
  <si>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</si>
  <si>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</si>
  <si>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</si>
  <si>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</si>
  <si>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</si>
  <si>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</si>
  <si>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</si>
  <si>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</si>
  <si>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</si>
  <si>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</si>
  <si>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</si>
  <si>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</si>
  <si>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</si>
  <si>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</si>
  <si>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</si>
  <si>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</si>
  <si>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</si>
  <si>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</si>
  <si>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</si>
  <si>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</si>
  <si>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</si>
  <si>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</si>
  <si>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</si>
  <si>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</si>
  <si>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</si>
  <si>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</si>
  <si>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</si>
  <si>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</si>
  <si>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</si>
  <si>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</si>
  <si>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</si>
  <si>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</si>
  <si>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</si>
  <si>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</si>
  <si>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</si>
  <si>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</si>
  <si>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</si>
  <si>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</si>
  <si>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</si>
  <si>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</si>
  <si>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</si>
  <si>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</si>
  <si>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</si>
  <si>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</si>
  <si>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</si>
  <si>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</si>
  <si>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</si>
  <si>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</si>
  <si>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</si>
  <si>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</si>
  <si>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</si>
  <si>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</si>
  <si>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</si>
  <si>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</si>
  <si>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</si>
  <si>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</si>
  <si>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</si>
  <si>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</si>
  <si>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</si>
  <si>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</si>
  <si>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</si>
  <si>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</si>
  <si>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</si>
  <si>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</si>
  <si>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</si>
  <si>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</si>
  <si>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</si>
  <si>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</si>
  <si>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</si>
  <si>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</si>
  <si>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</si>
  <si>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</si>
  <si>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</si>
  <si>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</si>
  <si>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</si>
  <si>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</si>
  <si>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</si>
  <si>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</si>
  <si>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</si>
  <si>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</si>
  <si>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</si>
  <si>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</si>
  <si>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</si>
  <si>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</si>
  <si>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</si>
  <si>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</si>
  <si>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</si>
  <si>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</si>
  <si>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</si>
  <si>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</si>
  <si>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</si>
  <si>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</si>
  <si>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</si>
  <si>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</si>
  <si>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</si>
  <si>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</si>
  <si>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</si>
  <si>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</si>
  <si>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</si>
  <si>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</si>
  <si>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</si>
  <si>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</si>
  <si>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</si>
  <si>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</si>
  <si>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</si>
  <si>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</si>
  <si>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</si>
  <si>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</si>
  <si>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</si>
  <si>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</si>
  <si>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</si>
  <si>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</si>
  <si>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</si>
  <si>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</si>
  <si>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</si>
  <si>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</si>
  <si>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</si>
  <si>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</si>
  <si>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</si>
  <si>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</si>
  <si>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</si>
  <si>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</si>
  <si>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</si>
  <si>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</si>
  <si>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</si>
  <si>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</si>
  <si>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</si>
  <si>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</si>
  <si>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</si>
  <si>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</si>
  <si>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</si>
  <si>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</si>
  <si>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</si>
  <si>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</si>
  <si>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</si>
  <si>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</si>
  <si>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</si>
  <si>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</si>
  <si>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</si>
  <si>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</si>
  <si>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</si>
  <si>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</si>
  <si>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</si>
  <si>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</si>
  <si>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</si>
  <si>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</si>
  <si>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</si>
  <si>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</si>
  <si>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</si>
  <si>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</si>
  <si>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</si>
  <si>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</si>
  <si>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</si>
  <si>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</si>
  <si>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</si>
  <si>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</si>
  <si>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</si>
  <si>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</si>
  <si>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</si>
  <si>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</si>
  <si>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</si>
  <si>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</si>
  <si>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</si>
  <si>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</si>
  <si>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</si>
  <si>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</si>
  <si>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</si>
  <si>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</si>
  <si>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</si>
  <si>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</si>
  <si>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</si>
  <si>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</si>
  <si>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</si>
  <si>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</si>
  <si>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</si>
  <si>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</si>
  <si>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</si>
  <si>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</si>
  <si>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</si>
  <si>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</si>
  <si>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</si>
  <si>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</si>
  <si>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</si>
  <si>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</si>
  <si>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</si>
  <si>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</si>
  <si>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</si>
  <si>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</si>
  <si>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</si>
  <si>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</si>
  <si>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</si>
  <si>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</si>
  <si>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</si>
  <si>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</si>
  <si>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</si>
  <si>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</si>
  <si>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</si>
  <si>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</si>
  <si>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</si>
  <si>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</si>
  <si>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</si>
  <si>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</si>
  <si>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</si>
  <si>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</si>
  <si>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</si>
  <si>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</si>
  <si>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</si>
  <si>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</si>
  <si>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</si>
  <si>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</si>
  <si>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</si>
  <si>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</si>
  <si>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</si>
  <si>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</si>
  <si>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</si>
  <si>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</si>
  <si>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</si>
  <si>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</si>
  <si>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</si>
  <si>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</si>
  <si>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</si>
  <si>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</si>
  <si>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</si>
  <si>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</si>
  <si>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</si>
  <si>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</si>
  <si>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</si>
  <si>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</si>
  <si>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</si>
  <si>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</si>
  <si>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</si>
  <si>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</si>
  <si>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</si>
  <si>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</si>
  <si>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</si>
  <si>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</si>
  <si>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</si>
  <si>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</si>
  <si>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</si>
  <si>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</si>
  <si>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</si>
  <si>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</si>
  <si>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</si>
  <si>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</si>
  <si>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</si>
  <si>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</si>
  <si>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</si>
  <si>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</si>
  <si>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</si>
  <si>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</si>
  <si>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</si>
  <si>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</si>
  <si>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</si>
  <si>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</si>
  <si>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</si>
  <si>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</si>
  <si>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</si>
  <si>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</si>
  <si>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</si>
  <si>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</si>
  <si>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</si>
  <si>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</si>
  <si>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</si>
  <si>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</si>
  <si>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</si>
  <si>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</si>
  <si>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</si>
  <si>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</si>
  <si>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</si>
  <si>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</si>
  <si>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</si>
  <si>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</si>
  <si>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</si>
  <si>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</si>
  <si>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</si>
  <si>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</si>
  <si>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</si>
  <si>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</si>
  <si>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</si>
  <si>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</si>
  <si>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</si>
  <si>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</si>
  <si>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</si>
  <si>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</si>
  <si>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</si>
  <si>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</si>
  <si>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</si>
  <si>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</si>
  <si>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</si>
  <si>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</si>
  <si>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</si>
  <si>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</si>
  <si>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</si>
  <si>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</si>
  <si>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</si>
  <si>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</si>
  <si>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</si>
  <si>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</si>
  <si>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</si>
  <si>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</si>
  <si>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</si>
  <si>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</si>
  <si>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</si>
  <si>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</si>
  <si>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</si>
  <si>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</si>
  <si>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</si>
  <si>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</si>
  <si>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</si>
  <si>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</si>
  <si>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</si>
  <si>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</si>
  <si>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</si>
  <si>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</si>
  <si>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</si>
  <si>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</si>
  <si>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</si>
  <si>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</si>
  <si>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</si>
  <si>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</si>
  <si>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</si>
  <si>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</si>
  <si>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</si>
  <si>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</si>
  <si>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</si>
  <si>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</si>
  <si>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</si>
  <si>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</si>
  <si>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</si>
  <si>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</si>
  <si>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</si>
  <si>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</si>
  <si>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</si>
  <si>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</si>
  <si>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</si>
  <si>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</si>
  <si>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</si>
  <si>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</si>
  <si>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</si>
  <si>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</si>
  <si>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</si>
  <si>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</si>
  <si>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</si>
  <si>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</si>
  <si>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</si>
  <si>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</si>
  <si>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</si>
  <si>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</si>
  <si>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</si>
  <si>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</si>
  <si>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</si>
  <si>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</si>
  <si>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</si>
  <si>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</si>
  <si>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</si>
  <si>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</si>
  <si>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</si>
  <si>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</si>
  <si>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</si>
  <si>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</si>
  <si>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</si>
  <si>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</si>
  <si>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</si>
  <si>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</si>
  <si>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</si>
  <si>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</si>
  <si>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</si>
  <si>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</si>
  <si>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</si>
  <si>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</si>
  <si>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</si>
  <si>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</si>
  <si>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</si>
  <si>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</si>
  <si>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</si>
  <si>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</si>
  <si>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</si>
  <si>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</si>
  <si>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</si>
  <si>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</si>
  <si>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</si>
  <si>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</si>
  <si>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</si>
  <si>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</si>
  <si>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</si>
  <si>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</si>
  <si>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</si>
  <si>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</si>
  <si>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</si>
  <si>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</si>
  <si>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</si>
  <si>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</si>
  <si>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</si>
  <si>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</si>
  <si>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</si>
  <si>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</si>
  <si>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</si>
  <si>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</si>
  <si>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</si>
  <si>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</si>
  <si>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</si>
  <si>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</si>
  <si>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</si>
  <si>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</si>
  <si>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</si>
  <si>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</si>
  <si>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</si>
  <si>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</si>
  <si>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</si>
  <si>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</si>
  <si>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</si>
  <si>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</si>
  <si>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</si>
  <si>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</si>
  <si>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</si>
  <si>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</si>
  <si>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</si>
  <si>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</si>
  <si>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</si>
  <si>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</si>
  <si>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</si>
  <si>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</si>
  <si>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</si>
  <si>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</si>
  <si>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</si>
  <si>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</si>
  <si>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</si>
  <si>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</si>
  <si>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</si>
  <si>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</si>
  <si>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</si>
  <si>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</si>
  <si>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</si>
  <si>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</si>
  <si>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</si>
  <si>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</si>
  <si>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</si>
  <si>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</si>
  <si>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</si>
  <si>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</si>
  <si>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</si>
  <si>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</si>
  <si>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</si>
  <si>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</si>
  <si>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</si>
  <si>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</si>
  <si>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</si>
  <si>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</si>
  <si>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</si>
  <si>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</si>
  <si>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</si>
  <si>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</si>
  <si>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</si>
  <si>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</si>
  <si>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</si>
  <si>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</si>
  <si>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</si>
  <si>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</si>
  <si>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</si>
  <si>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</si>
  <si>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</si>
  <si>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</si>
  <si>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</si>
  <si>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</si>
  <si>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</si>
  <si>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</si>
  <si>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</si>
  <si>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</si>
  <si>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</si>
  <si>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</si>
  <si>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</si>
  <si>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</si>
  <si>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</si>
  <si>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</si>
  <si>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</si>
  <si>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</si>
  <si>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</si>
  <si>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</si>
  <si>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</si>
  <si>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</si>
  <si>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</si>
  <si>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</si>
  <si>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</si>
  <si>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</si>
  <si>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</si>
  <si>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</si>
  <si>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</si>
  <si>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</si>
  <si>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</si>
  <si>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</si>
  <si>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</si>
  <si>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</si>
  <si>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</si>
  <si>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</si>
  <si>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</si>
  <si>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</si>
  <si>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</si>
  <si>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</si>
  <si>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</si>
  <si>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</si>
  <si>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</si>
  <si>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</si>
  <si>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</si>
  <si>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</si>
  <si>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</si>
  <si>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</si>
  <si>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</si>
  <si>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</si>
  <si>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</si>
  <si>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</si>
  <si>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</si>
  <si>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</si>
  <si>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</si>
  <si>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</si>
  <si>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</si>
  <si>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</si>
  <si>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</si>
  <si>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</si>
  <si>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</si>
  <si>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</si>
  <si>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</si>
  <si>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</si>
  <si>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</si>
  <si>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</si>
  <si>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</si>
  <si>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</si>
  <si>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</si>
  <si>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</si>
  <si>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</si>
  <si>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</si>
  <si>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</si>
  <si>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</si>
  <si>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</si>
  <si>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</si>
  <si>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</si>
  <si>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</si>
  <si>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</si>
  <si>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</si>
  <si>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</si>
  <si>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</si>
  <si>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</si>
  <si>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</si>
  <si>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</si>
  <si>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</si>
  <si>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</si>
  <si>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</si>
  <si>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</si>
  <si>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</si>
  <si>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</si>
  <si>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</si>
  <si>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</si>
  <si>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</si>
  <si>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</si>
  <si>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</si>
  <si>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</si>
  <si>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</si>
  <si>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</si>
  <si>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</si>
  <si>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</si>
  <si>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</si>
  <si>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</si>
  <si>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</si>
  <si>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</si>
  <si>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</si>
  <si>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</si>
  <si>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</si>
  <si>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</si>
  <si>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</si>
  <si>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</si>
  <si>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</si>
  <si>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</si>
  <si>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</si>
  <si>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</si>
  <si>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</si>
  <si>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</si>
  <si>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</si>
  <si>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</si>
  <si>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</si>
  <si>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</si>
  <si>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</si>
  <si>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</si>
  <si>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</si>
  <si>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</si>
  <si>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</si>
  <si>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</si>
  <si>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</si>
  <si>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</si>
  <si>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</si>
  <si>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</si>
  <si>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</si>
  <si>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</si>
  <si>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</si>
  <si>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</si>
  <si>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</si>
  <si>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</si>
  <si>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</si>
  <si>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</si>
  <si>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</si>
  <si>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</si>
  <si>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</si>
  <si>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</si>
  <si>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</si>
  <si>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</si>
  <si>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</si>
  <si>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</si>
  <si>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</si>
  <si>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</si>
  <si>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</si>
  <si>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</si>
  <si>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</si>
  <si>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</si>
  <si>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</si>
  <si>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</si>
  <si>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</si>
  <si>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</si>
  <si>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</si>
  <si>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</si>
  <si>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</si>
  <si>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</si>
  <si>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</si>
  <si>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</si>
  <si>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</si>
  <si>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</si>
  <si>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</si>
  <si>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</si>
  <si>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</si>
  <si>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</si>
  <si>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</si>
  <si>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</si>
  <si>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</si>
  <si>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</si>
  <si>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</si>
  <si>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</si>
  <si>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</si>
  <si>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</si>
  <si>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</si>
  <si>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</si>
  <si>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</si>
  <si>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</si>
  <si>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</si>
  <si>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</si>
  <si>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</si>
  <si>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</si>
  <si>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</si>
  <si>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</si>
  <si>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</si>
  <si>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</si>
  <si>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</si>
  <si>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</si>
  <si>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</si>
  <si>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</si>
  <si>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</si>
  <si>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</si>
  <si>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</si>
  <si>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</si>
  <si>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</si>
  <si>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</si>
  <si>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</si>
  <si>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</si>
  <si>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</si>
  <si>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</si>
  <si>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</si>
  <si>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</si>
  <si>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</si>
  <si>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</si>
  <si>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</si>
  <si>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</si>
  <si>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</si>
  <si>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</si>
  <si>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</si>
  <si>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</si>
  <si>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</si>
  <si>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</si>
  <si>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</si>
  <si>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</si>
  <si>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</si>
  <si>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</si>
  <si>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</si>
  <si>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</si>
  <si>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</si>
  <si>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</si>
  <si>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</si>
  <si>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</si>
  <si>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</si>
  <si>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</si>
  <si>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</si>
  <si>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</si>
  <si>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</si>
  <si>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</si>
  <si>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</si>
  <si>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</si>
  <si>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</si>
  <si>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</si>
  <si>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</si>
  <si>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</si>
  <si>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</si>
  <si>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</si>
  <si>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</si>
  <si>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</si>
  <si>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</si>
  <si>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</si>
  <si>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</si>
  <si>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</si>
  <si>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</si>
  <si>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</si>
  <si>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</si>
  <si>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</si>
  <si>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</si>
  <si>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</si>
  <si>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</si>
  <si>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</si>
  <si>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</si>
  <si>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</si>
  <si>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</si>
  <si>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</si>
  <si>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</si>
  <si>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</si>
  <si>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</si>
  <si>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</si>
  <si>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</si>
  <si>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</si>
  <si>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</si>
  <si>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</si>
  <si>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</si>
  <si>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</si>
  <si>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</si>
  <si>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</si>
  <si>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</si>
  <si>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</si>
  <si>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</si>
  <si>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</si>
  <si>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</si>
  <si>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</si>
  <si>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</si>
  <si>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</si>
  <si>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</si>
  <si>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</si>
  <si>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</si>
  <si>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</si>
  <si>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</si>
  <si>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</si>
  <si>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</si>
  <si>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</si>
  <si>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</si>
  <si>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</si>
  <si>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</si>
  <si>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</si>
  <si>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</si>
  <si>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</si>
  <si>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</si>
  <si>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</si>
  <si>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</si>
  <si>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</si>
  <si>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</si>
  <si>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</si>
  <si>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</si>
  <si>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</si>
  <si>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</si>
  <si>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</si>
  <si>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</si>
  <si>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</si>
  <si>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</si>
  <si>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</si>
  <si>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</si>
  <si>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</si>
  <si>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</si>
  <si>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</si>
  <si>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</si>
  <si>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</si>
  <si>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</si>
  <si>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</si>
  <si>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</si>
  <si>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</si>
  <si>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</si>
  <si>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</si>
  <si>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</si>
  <si>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</si>
  <si>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</si>
  <si>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</si>
  <si>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</si>
  <si>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</si>
  <si>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</si>
  <si>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</si>
  <si>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</si>
  <si>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</si>
  <si>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</si>
  <si>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</si>
  <si>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</si>
  <si>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</si>
  <si>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</si>
  <si>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</si>
  <si>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</si>
  <si>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</si>
  <si>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</si>
  <si>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</si>
  <si>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</si>
  <si>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</si>
  <si>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</si>
  <si>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</si>
  <si>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</si>
  <si>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</si>
  <si>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</si>
  <si>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</si>
  <si>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</si>
  <si>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</si>
  <si>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</si>
  <si>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</si>
  <si>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</si>
  <si>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</si>
  <si>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</si>
  <si>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</si>
  <si>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</si>
  <si>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</si>
  <si>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</si>
  <si>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</si>
  <si>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</si>
  <si>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</si>
  <si>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</si>
  <si>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</si>
  <si>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</si>
  <si>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</si>
  <si>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</si>
  <si>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</si>
  <si>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</si>
  <si>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</si>
  <si>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</si>
  <si>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</si>
  <si>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</si>
  <si>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</si>
  <si>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</si>
  <si>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</si>
  <si>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</si>
  <si>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</si>
  <si>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</si>
  <si>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</si>
  <si>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</si>
  <si>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</si>
  <si>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</si>
  <si>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</si>
  <si>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</si>
  <si>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</si>
  <si>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</si>
  <si>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</si>
  <si>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</si>
  <si>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</si>
  <si>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</si>
  <si>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</si>
  <si>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</si>
  <si>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</si>
  <si>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</si>
  <si>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</si>
  <si>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</si>
  <si>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</si>
  <si>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</si>
  <si>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</si>
  <si>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</si>
  <si>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</si>
  <si>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</si>
  <si>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</si>
  <si>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</si>
  <si>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</si>
  <si>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</si>
  <si>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</si>
  <si>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</si>
  <si>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</si>
  <si>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</si>
  <si>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</si>
  <si>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</si>
  <si>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</si>
  <si>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</si>
  <si>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</si>
  <si>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</si>
  <si>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</si>
  <si>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</si>
  <si>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</si>
  <si>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</si>
  <si>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</si>
  <si>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</si>
  <si>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</si>
  <si>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</si>
  <si>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</si>
  <si>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</si>
  <si>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</si>
  <si>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</si>
  <si>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</si>
  <si>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</si>
  <si>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</si>
  <si>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</si>
  <si>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</si>
  <si>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</si>
  <si>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</si>
  <si>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</si>
  <si>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</si>
  <si>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</si>
  <si>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</si>
  <si>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</si>
  <si>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</si>
  <si>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</si>
  <si>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</si>
  <si>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</si>
  <si>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</si>
  <si>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</si>
  <si>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</si>
  <si>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</si>
  <si>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</si>
  <si>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</si>
  <si>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</si>
  <si>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</si>
  <si>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</si>
  <si>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</si>
  <si>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</si>
  <si>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</si>
  <si>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</si>
  <si>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</si>
  <si>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</si>
  <si>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</si>
  <si>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</si>
  <si>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</si>
  <si>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</si>
  <si>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</si>
  <si>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</si>
  <si>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</si>
  <si>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</si>
  <si>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</si>
  <si>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</si>
  <si>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</si>
  <si>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</si>
  <si>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</si>
  <si>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</si>
  <si>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</si>
  <si>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</si>
  <si>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</si>
  <si>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</si>
  <si>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</si>
  <si>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</si>
  <si>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</si>
  <si>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</si>
  <si>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</si>
  <si>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</si>
  <si>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</si>
  <si>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</si>
  <si>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</si>
  <si>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</si>
  <si>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</si>
  <si>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</si>
  <si>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</si>
  <si>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</si>
  <si>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</si>
  <si>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</si>
  <si>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</si>
  <si>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</si>
  <si>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</si>
  <si>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</si>
  <si>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</si>
  <si>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</si>
  <si>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</si>
  <si>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</si>
  <si>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</si>
  <si>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</si>
  <si>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</si>
  <si>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</si>
  <si>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</si>
  <si>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</si>
  <si>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</si>
  <si>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</si>
  <si>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</si>
  <si>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</si>
  <si>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</si>
  <si>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</si>
  <si>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</si>
  <si>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</si>
  <si>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</si>
  <si>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</si>
  <si>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</si>
  <si>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</si>
  <si>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</si>
  <si>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</si>
  <si>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</si>
  <si>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</si>
  <si>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</si>
  <si>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</si>
  <si>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</si>
  <si>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</si>
  <si>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</si>
  <si>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</si>
  <si>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</si>
  <si>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</si>
  <si>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</si>
  <si>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</si>
  <si>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</si>
  <si>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</si>
  <si>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</si>
  <si>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</si>
  <si>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</si>
  <si>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</si>
  <si>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</si>
  <si>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</si>
  <si>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</si>
  <si>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</si>
  <si>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</si>
  <si>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</si>
  <si>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</si>
  <si>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</si>
  <si>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</si>
  <si>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</si>
  <si>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</si>
  <si>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</si>
  <si>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</si>
  <si>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</si>
  <si>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</si>
  <si>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</si>
  <si>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</si>
  <si>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</si>
  <si>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</si>
  <si>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</si>
  <si>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</si>
  <si>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</si>
  <si>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</si>
  <si>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</si>
  <si>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</si>
  <si>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</si>
  <si>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</si>
  <si>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</si>
  <si>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</si>
  <si>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</si>
  <si>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</si>
  <si>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</si>
  <si>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</si>
  <si>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</si>
  <si>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</si>
  <si>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</si>
  <si>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</si>
  <si>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</si>
  <si>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</si>
  <si>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</si>
  <si>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</si>
  <si>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</si>
  <si>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</si>
  <si>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</si>
  <si>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</si>
  <si>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</si>
  <si>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</si>
  <si>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</si>
  <si>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</si>
  <si>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</si>
  <si>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</si>
  <si>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</si>
  <si>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</si>
  <si>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</si>
  <si>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</si>
  <si>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</si>
  <si>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</si>
  <si>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</si>
  <si>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</si>
  <si>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</si>
  <si>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</si>
  <si>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</si>
  <si>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</si>
  <si>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</si>
  <si>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</si>
  <si>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</si>
  <si>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</si>
  <si>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</si>
  <si>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</si>
  <si>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</si>
  <si>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</si>
  <si>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</si>
  <si>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</si>
  <si>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</si>
  <si>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</si>
  <si>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</si>
  <si>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</si>
  <si>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</si>
  <si>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</si>
  <si>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</si>
  <si>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</si>
  <si>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</si>
  <si>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</si>
  <si>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</si>
  <si>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</si>
  <si>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</si>
  <si>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</si>
  <si>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</si>
  <si>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</si>
  <si>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</si>
  <si>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</si>
  <si>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</si>
  <si>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</si>
  <si>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</si>
  <si>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</si>
  <si>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</si>
  <si>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</si>
  <si>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</si>
  <si>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</si>
  <si>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</si>
  <si>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</si>
  <si>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</si>
  <si>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</si>
  <si>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</si>
  <si>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</si>
  <si>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</si>
  <si>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</si>
  <si>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</si>
  <si>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</si>
  <si>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</si>
  <si>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</si>
  <si>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</si>
  <si>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</si>
  <si>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</si>
  <si>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</si>
  <si>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</si>
  <si>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</si>
  <si>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</si>
  <si>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</si>
  <si>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</si>
  <si>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</si>
  <si>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</si>
  <si>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</si>
  <si>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</si>
  <si>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</si>
  <si>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</si>
  <si>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</si>
  <si>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</si>
  <si>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</si>
  <si>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</si>
  <si>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</si>
  <si>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</si>
  <si>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</si>
  <si>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</si>
  <si>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</si>
  <si>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</si>
  <si>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</si>
  <si>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</si>
  <si>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</si>
  <si>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</si>
  <si>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</si>
  <si>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</si>
  <si>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</si>
  <si>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</si>
  <si>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</si>
  <si>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</si>
  <si>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</si>
  <si>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</si>
  <si>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</si>
  <si>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</si>
  <si>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</si>
  <si>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</si>
  <si>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</si>
  <si>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</si>
  <si>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</si>
  <si>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</si>
  <si>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</si>
  <si>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</si>
  <si>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</si>
  <si>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</si>
  <si>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</si>
  <si>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</si>
  <si>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</si>
  <si>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</si>
  <si>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</si>
  <si>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</si>
  <si>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</si>
  <si>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</si>
  <si>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</si>
  <si>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</si>
  <si>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</si>
  <si>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</si>
  <si>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</si>
  <si>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</si>
  <si>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</si>
  <si>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</si>
  <si>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</si>
  <si>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</si>
  <si>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</si>
  <si>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</si>
  <si>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</si>
  <si>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</si>
  <si>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</si>
  <si>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</si>
  <si>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</si>
  <si>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</si>
  <si>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</si>
  <si>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</si>
  <si>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</si>
  <si>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</si>
  <si>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</si>
  <si>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</si>
  <si>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</si>
  <si>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</si>
  <si>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</si>
  <si>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</si>
  <si>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</si>
  <si>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</si>
  <si>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</si>
  <si>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</si>
  <si>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</si>
  <si>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</si>
  <si>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</si>
  <si>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</si>
  <si>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</si>
  <si>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</si>
  <si>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</si>
  <si>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</si>
  <si>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</si>
  <si>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</si>
  <si>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</si>
  <si>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</si>
  <si>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</si>
  <si>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</si>
  <si>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</si>
  <si>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</si>
  <si>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</si>
  <si>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</si>
  <si>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</si>
  <si>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</si>
  <si>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</si>
  <si>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</si>
  <si>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</si>
  <si>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</si>
  <si>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</si>
  <si>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</si>
  <si>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</si>
  <si>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</si>
  <si>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</si>
  <si>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</si>
  <si>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</si>
  <si>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</si>
  <si>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</si>
  <si>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</si>
  <si>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</si>
  <si>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</si>
  <si>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</si>
  <si>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</si>
  <si>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</si>
  <si>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</si>
  <si>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</si>
  <si>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</si>
  <si>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</si>
  <si>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</si>
  <si>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</si>
  <si>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</si>
  <si>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</si>
  <si>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</si>
  <si>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</si>
  <si>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</si>
  <si>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</si>
  <si>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</si>
  <si>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</si>
  <si>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</si>
  <si>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</si>
  <si>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</si>
  <si>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</si>
  <si>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</si>
  <si>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</si>
  <si>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</si>
  <si>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</si>
  <si>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</si>
  <si>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</si>
  <si>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</si>
  <si>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</si>
  <si>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</si>
  <si>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</si>
  <si>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</si>
  <si>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</si>
  <si>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</si>
  <si>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</si>
  <si>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</si>
  <si>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</si>
  <si>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</si>
  <si>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</si>
  <si>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</si>
  <si>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</si>
  <si>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</si>
  <si>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</si>
  <si>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</si>
  <si>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</si>
  <si>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</si>
  <si>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</si>
  <si>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</si>
  <si>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</si>
  <si>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</si>
  <si>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</si>
  <si>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</si>
  <si>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</si>
  <si>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</si>
  <si>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</si>
  <si>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</si>
  <si>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</si>
  <si>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</si>
  <si>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</si>
  <si>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</si>
  <si>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</si>
  <si>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</si>
  <si>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</si>
  <si>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</si>
  <si>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</si>
  <si>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</si>
  <si>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</si>
  <si>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</si>
  <si>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</si>
  <si>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</si>
  <si>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</si>
  <si>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</si>
  <si>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</si>
  <si>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</si>
  <si>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</si>
  <si>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</si>
  <si>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</si>
  <si>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</si>
  <si>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</si>
  <si>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</si>
  <si>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</si>
  <si>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</si>
  <si>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</si>
  <si>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</si>
  <si>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</si>
  <si>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</si>
  <si>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</si>
  <si>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</si>
  <si>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</si>
  <si>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</si>
  <si>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</si>
  <si>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</si>
  <si>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</si>
  <si>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</si>
  <si>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</si>
  <si>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</si>
  <si>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</si>
  <si>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</si>
  <si>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</si>
  <si>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</si>
  <si>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</si>
  <si>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</si>
  <si>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</si>
  <si>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</si>
  <si>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</si>
  <si>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</si>
  <si>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</si>
  <si>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</si>
  <si>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</si>
  <si>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</si>
  <si>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</si>
  <si>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</si>
  <si>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</si>
  <si>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</si>
  <si>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</si>
  <si>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</si>
  <si>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</si>
  <si>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</si>
  <si>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</si>
  <si>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</si>
  <si>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</si>
  <si>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</si>
  <si>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</si>
  <si>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</si>
  <si>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</si>
  <si>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</si>
  <si>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</si>
  <si>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</si>
  <si>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</si>
  <si>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</si>
  <si>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</si>
  <si>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</si>
  <si>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</si>
  <si>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</si>
  <si>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</si>
  <si>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</si>
  <si>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</si>
  <si>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</si>
  <si>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</si>
  <si>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</si>
  <si>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</si>
  <si>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</si>
  <si>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</si>
  <si>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</si>
  <si>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</si>
  <si>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</si>
  <si>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</si>
  <si>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</si>
  <si>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</si>
  <si>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</si>
  <si>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</si>
  <si>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</si>
  <si>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</si>
  <si>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</si>
  <si>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</si>
  <si>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</si>
  <si>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</si>
  <si>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</si>
  <si>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</si>
  <si>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</si>
  <si>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</si>
  <si>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</si>
  <si>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</si>
  <si>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</si>
  <si>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</si>
  <si>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</si>
  <si>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</si>
  <si>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</si>
  <si>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</si>
  <si>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</si>
  <si>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</si>
  <si>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</si>
  <si>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</si>
  <si>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</si>
  <si>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</si>
  <si>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</si>
  <si>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</si>
  <si>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</si>
  <si>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</si>
  <si>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</si>
  <si>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</si>
  <si>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</si>
  <si>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</si>
  <si>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</si>
  <si>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</si>
  <si>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</si>
  <si>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</si>
  <si>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</si>
  <si>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</si>
  <si>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</si>
  <si>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</si>
  <si>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</si>
  <si>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</si>
  <si>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</si>
  <si>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</si>
  <si>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</si>
  <si>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</si>
  <si>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</si>
  <si>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</si>
  <si>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</si>
  <si>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</si>
  <si>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</si>
  <si>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</si>
  <si>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</si>
  <si>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</si>
  <si>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</si>
  <si>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</si>
  <si>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</si>
  <si>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</si>
  <si>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</si>
  <si>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</si>
  <si>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</si>
  <si>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</si>
  <si>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</si>
  <si>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</si>
  <si>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</si>
  <si>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</si>
  <si>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</si>
  <si>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</si>
  <si>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</si>
  <si>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</si>
  <si>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</si>
  <si>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</si>
  <si>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</si>
  <si>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</si>
  <si>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</si>
  <si>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</si>
  <si>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</si>
  <si>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</si>
  <si>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</si>
  <si>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</si>
  <si>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</si>
  <si>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</si>
  <si>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</si>
  <si>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</si>
  <si>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</si>
  <si>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</si>
  <si>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</si>
  <si>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</si>
  <si>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</si>
  <si>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</si>
  <si>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</si>
  <si>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</si>
  <si>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</si>
  <si>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</si>
  <si>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</si>
  <si>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</si>
  <si>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</si>
  <si>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</si>
  <si>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</si>
  <si>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</si>
  <si>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</si>
  <si>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</si>
  <si>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</si>
  <si>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</si>
  <si>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</si>
  <si>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</si>
  <si>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</si>
  <si>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</si>
  <si>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</si>
  <si>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</si>
  <si>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</si>
  <si>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</si>
  <si>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</si>
  <si>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</si>
  <si>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</si>
  <si>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</si>
  <si>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</si>
  <si>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</si>
  <si>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</si>
  <si>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</si>
  <si>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</si>
  <si>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</si>
  <si>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</si>
  <si>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</si>
  <si>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</si>
  <si>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</si>
  <si>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</si>
  <si>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</si>
  <si>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</si>
  <si>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</si>
  <si>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</si>
  <si>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</si>
  <si>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</si>
  <si>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</si>
  <si>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</si>
  <si>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</si>
  <si>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</si>
  <si>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</si>
  <si>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</si>
  <si>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</si>
  <si>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</si>
  <si>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</si>
  <si>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</si>
  <si>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</si>
  <si>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</si>
  <si>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</si>
  <si>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</si>
  <si>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</si>
  <si>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</si>
  <si>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</si>
  <si>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</si>
  <si>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</si>
  <si>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</si>
  <si>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</si>
  <si>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</si>
  <si>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</si>
  <si>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</si>
  <si>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</si>
  <si>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</si>
  <si>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</si>
  <si>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</si>
  <si>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</si>
  <si>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</si>
  <si>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</si>
  <si>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</si>
  <si>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</si>
  <si>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</si>
  <si>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</si>
  <si>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</si>
  <si>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</si>
  <si>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</si>
  <si>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</si>
  <si>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</si>
  <si>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</si>
  <si>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</si>
  <si>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</si>
  <si>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</si>
  <si>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</si>
  <si>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</si>
  <si>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</si>
  <si>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</si>
  <si>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</si>
  <si>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</si>
  <si>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</si>
  <si>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</si>
  <si>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</si>
  <si>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</si>
  <si>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</si>
  <si>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</si>
  <si>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</si>
  <si>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</si>
  <si>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</si>
  <si>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</si>
  <si>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</si>
  <si>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</si>
  <si>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</si>
  <si>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</si>
  <si>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</si>
  <si>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</si>
  <si>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</si>
  <si>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</si>
  <si>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</si>
  <si>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</si>
  <si>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</si>
  <si>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</si>
  <si>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</si>
  <si>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</si>
  <si>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</si>
  <si>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</si>
  <si>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</si>
  <si>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</si>
  <si>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</si>
  <si>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</si>
  <si>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</si>
  <si>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</si>
  <si>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</si>
  <si>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</si>
  <si>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</si>
  <si>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</si>
  <si>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</si>
  <si>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</si>
  <si>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</si>
  <si>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</si>
  <si>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</si>
  <si>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</si>
  <si>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</si>
  <si>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</si>
  <si>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</si>
  <si>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</si>
  <si>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</si>
  <si>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</si>
  <si>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</si>
  <si>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</si>
  <si>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</si>
  <si>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</si>
  <si>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</si>
  <si>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</si>
  <si>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</si>
  <si>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</si>
  <si>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</si>
  <si>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</si>
  <si>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</si>
  <si>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</si>
  <si>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</si>
  <si>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</si>
  <si>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</si>
  <si>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</si>
  <si>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</si>
  <si>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</si>
  <si>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</si>
  <si>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</si>
  <si>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</si>
  <si>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</si>
  <si>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</si>
  <si>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</si>
  <si>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</si>
  <si>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</si>
  <si>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</si>
  <si>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</si>
  <si>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</si>
  <si>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</si>
  <si>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</si>
  <si>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</si>
  <si>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</si>
  <si>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</si>
  <si>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</si>
  <si>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</si>
  <si>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</si>
  <si>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</si>
  <si>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</si>
  <si>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</si>
  <si>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</si>
  <si>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</si>
  <si>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</si>
  <si>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</si>
  <si>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</si>
  <si>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</si>
  <si>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</si>
  <si>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</si>
  <si>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</si>
  <si>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</si>
  <si>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</si>
  <si>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</si>
  <si>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</si>
  <si>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</si>
  <si>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</si>
  <si>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</si>
  <si>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</si>
  <si>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</si>
  <si>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</si>
  <si>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</si>
  <si>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</si>
  <si>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</si>
  <si>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</si>
  <si>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</si>
  <si>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</si>
  <si>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</si>
  <si>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</si>
  <si>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</si>
  <si>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</si>
  <si>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</si>
  <si>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</si>
  <si>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</si>
  <si>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</si>
  <si>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</si>
  <si>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</si>
  <si>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</si>
  <si>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</si>
  <si>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</si>
  <si>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</si>
  <si>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</si>
  <si>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</si>
  <si>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</si>
  <si>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</si>
  <si>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</si>
  <si>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</si>
  <si>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</si>
  <si>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</si>
  <si>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</si>
  <si>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</si>
  <si>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</si>
  <si>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</si>
  <si>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</si>
  <si>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</si>
  <si>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</si>
  <si>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</si>
  <si>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</si>
  <si>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</si>
  <si>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</si>
  <si>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</si>
  <si>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</si>
  <si>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</si>
  <si>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</si>
  <si>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</si>
  <si>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</si>
  <si>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</si>
  <si>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</si>
  <si>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</si>
  <si>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</si>
  <si>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</si>
  <si>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</si>
  <si>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</si>
  <si>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</si>
  <si>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</si>
  <si>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</si>
  <si>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</si>
  <si>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</si>
  <si>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</si>
  <si>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</si>
  <si>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</si>
  <si>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</si>
  <si>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</si>
  <si>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</si>
  <si>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</si>
  <si>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</si>
  <si>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</si>
  <si>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</si>
  <si>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</si>
  <si>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</si>
  <si>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</si>
  <si>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</si>
  <si>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</si>
  <si>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</si>
  <si>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</si>
  <si>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</si>
  <si>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</si>
  <si>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</si>
  <si>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</si>
  <si>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</si>
  <si>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</si>
  <si>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</si>
  <si>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</si>
  <si>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</si>
  <si>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</si>
  <si>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</si>
  <si>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</si>
  <si>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</si>
  <si>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</si>
  <si>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</si>
  <si>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</si>
  <si>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</si>
  <si>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</si>
  <si>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</si>
  <si>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</si>
  <si>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</si>
  <si>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</si>
  <si>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</si>
  <si>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</si>
  <si>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</si>
  <si>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</si>
  <si>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</si>
  <si>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</si>
  <si>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</si>
  <si>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</si>
  <si>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</si>
  <si>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</si>
  <si>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</si>
  <si>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</si>
  <si>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</si>
  <si>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</si>
  <si>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</si>
  <si>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</si>
  <si>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</si>
  <si>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</si>
  <si>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</si>
  <si>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</si>
  <si>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</si>
  <si>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</si>
  <si>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</si>
  <si>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</si>
  <si>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</si>
  <si>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</si>
  <si>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</si>
  <si>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</si>
  <si>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</si>
  <si>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</si>
  <si>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</si>
  <si>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</si>
  <si>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</si>
  <si>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</si>
  <si>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</si>
  <si>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</si>
  <si>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</si>
  <si>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</si>
  <si>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</si>
  <si>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</si>
  <si>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</si>
  <si>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</si>
  <si>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</si>
  <si>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</si>
  <si>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</si>
  <si>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</si>
  <si>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</si>
  <si>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</si>
  <si>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</si>
  <si>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</si>
  <si>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</si>
  <si>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</si>
  <si>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</si>
  <si>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</si>
  <si>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</si>
  <si>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</si>
  <si>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</si>
  <si>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</si>
  <si>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</si>
  <si>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</si>
  <si>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</si>
  <si>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</si>
  <si>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</si>
  <si>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</si>
  <si>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</si>
  <si>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</si>
  <si>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</si>
  <si>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</si>
  <si>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</si>
  <si>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</si>
  <si>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</si>
  <si>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</si>
  <si>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</si>
  <si>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</si>
  <si>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</si>
  <si>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</si>
  <si>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</si>
  <si>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</si>
  <si>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</si>
  <si>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</si>
  <si>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</si>
  <si>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</si>
  <si>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</si>
  <si>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</si>
  <si>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</si>
  <si>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</si>
  <si>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</si>
  <si>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</si>
  <si>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</si>
  <si>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</si>
  <si>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</si>
  <si>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</si>
  <si>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</si>
  <si>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</si>
  <si>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</si>
  <si>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</si>
  <si>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</si>
  <si>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</si>
  <si>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</si>
  <si>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</si>
  <si>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</si>
  <si>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</si>
  <si>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</si>
  <si>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</si>
  <si>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</si>
  <si>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</si>
  <si>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</si>
  <si>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</si>
  <si>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</si>
  <si>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</si>
  <si>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</si>
  <si>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</si>
  <si>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</si>
  <si>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</si>
  <si>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</si>
  <si>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</si>
  <si>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</si>
  <si>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</si>
  <si>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</si>
  <si>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</si>
  <si>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</si>
  <si>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</si>
  <si>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</si>
  <si>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</si>
  <si>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</si>
  <si>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</si>
  <si>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</si>
  <si>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</si>
  <si>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</si>
  <si>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</si>
  <si>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</si>
  <si>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</si>
  <si>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</si>
  <si>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</si>
  <si>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</si>
  <si>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</si>
  <si>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</si>
  <si>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</si>
  <si>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</si>
  <si>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</si>
  <si>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</si>
  <si>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</si>
  <si>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</si>
  <si>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</si>
  <si>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</si>
  <si>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</si>
  <si>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</si>
  <si>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</si>
  <si>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</si>
  <si>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</si>
  <si>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</si>
  <si>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</si>
  <si>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</si>
  <si>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</si>
  <si>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</si>
  <si>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</si>
  <si>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</si>
  <si>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</si>
  <si>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</si>
  <si>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</si>
  <si>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</si>
  <si>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</si>
  <si>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</si>
  <si>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</si>
  <si>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</si>
  <si>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</si>
  <si>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</si>
  <si>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</si>
  <si>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</si>
  <si>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</si>
  <si>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</si>
  <si>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</si>
  <si>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</si>
  <si>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</si>
  <si>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</si>
  <si>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</si>
  <si>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</si>
  <si>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</si>
  <si>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</si>
  <si>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</si>
  <si>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</si>
  <si>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</si>
  <si>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</si>
  <si>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</si>
  <si>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</si>
  <si>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</si>
  <si>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</si>
  <si>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</si>
  <si>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</si>
  <si>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</si>
  <si>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</si>
  <si>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</si>
  <si>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</si>
  <si>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</si>
  <si>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</si>
  <si>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</si>
  <si>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</si>
  <si>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</si>
  <si>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</si>
  <si>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</si>
  <si>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</si>
  <si>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</si>
  <si>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</si>
  <si>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</si>
  <si>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</si>
  <si>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</si>
  <si>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</si>
  <si>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</si>
  <si>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</si>
  <si>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</si>
  <si>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</si>
  <si>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</si>
  <si>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</si>
  <si>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</si>
  <si>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</si>
  <si>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</si>
  <si>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</si>
  <si>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</si>
  <si>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</si>
  <si>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</si>
  <si>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</si>
  <si>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</si>
  <si>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</si>
  <si>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</si>
  <si>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</si>
  <si>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</si>
  <si>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</si>
  <si>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</si>
  <si>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</si>
  <si>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</si>
  <si>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</si>
  <si>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</si>
  <si>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</si>
  <si>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</si>
  <si>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</si>
  <si>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</si>
  <si>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</si>
  <si>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</si>
  <si>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</si>
  <si>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</si>
  <si>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</si>
  <si>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</si>
  <si>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</si>
  <si>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</si>
  <si>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</si>
  <si>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</si>
  <si>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</si>
  <si>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</si>
  <si>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</si>
  <si>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</si>
  <si>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</si>
  <si>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</si>
  <si>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</si>
  <si>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</si>
  <si>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</si>
  <si>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</si>
  <si>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</si>
  <si>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</si>
  <si>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</si>
  <si>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</si>
  <si>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</si>
  <si>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</si>
  <si>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</si>
  <si>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</si>
  <si>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</si>
  <si>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</si>
  <si>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</si>
  <si>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</si>
  <si>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</si>
  <si>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</si>
  <si>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</si>
  <si>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</si>
  <si>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</si>
  <si>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</si>
  <si>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</si>
  <si>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</si>
  <si>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</si>
  <si>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</si>
  <si>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</si>
  <si>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</si>
  <si>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</si>
  <si>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</si>
  <si>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</si>
  <si>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</si>
  <si>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</si>
  <si>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</si>
  <si>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</si>
  <si>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</si>
  <si>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</si>
  <si>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</si>
  <si>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</si>
  <si>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</si>
  <si>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</si>
  <si>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</si>
  <si>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</si>
  <si>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</si>
  <si>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</si>
  <si>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</si>
  <si>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</si>
  <si>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</si>
  <si>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</si>
  <si>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</si>
  <si>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</si>
  <si>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</si>
  <si>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</si>
  <si>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</si>
  <si>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</si>
  <si>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</si>
  <si>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</si>
  <si>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</si>
  <si>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</si>
  <si>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</si>
  <si>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</si>
  <si>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</si>
  <si>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</si>
  <si>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</si>
  <si>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</si>
  <si>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</si>
  <si>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</si>
  <si>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</si>
  <si>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</si>
  <si>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</si>
  <si>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</si>
  <si>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</si>
  <si>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</si>
  <si>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</si>
  <si>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</si>
  <si>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</si>
  <si>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</si>
  <si>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</si>
  <si>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</si>
  <si>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</si>
  <si>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</si>
  <si>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</si>
  <si>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</si>
  <si>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</si>
  <si>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</si>
  <si>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</si>
  <si>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</si>
  <si>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</si>
  <si>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</si>
  <si>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</si>
  <si>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</si>
  <si>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</si>
  <si>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</si>
  <si>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</si>
  <si>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</si>
  <si>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</si>
  <si>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</si>
  <si>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</si>
  <si>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</si>
  <si>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</si>
  <si>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</si>
  <si>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</si>
  <si>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</si>
  <si>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</si>
  <si>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</si>
  <si>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</si>
  <si>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</si>
  <si>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</si>
  <si>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</si>
  <si>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</si>
  <si>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</si>
  <si>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</si>
  <si>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</si>
  <si>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</si>
  <si>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</si>
  <si>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</si>
  <si>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</si>
  <si>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</si>
  <si>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</si>
  <si>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</si>
  <si>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</si>
  <si>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</si>
  <si>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</si>
  <si>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</si>
  <si>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</si>
  <si>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</si>
  <si>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</si>
  <si>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</si>
  <si>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</si>
  <si>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</si>
  <si>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</si>
  <si>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</si>
  <si>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</si>
  <si>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</si>
  <si>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</si>
  <si>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</si>
  <si>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</si>
  <si>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</si>
  <si>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</si>
  <si>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</si>
  <si>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</si>
  <si>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</si>
  <si>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</si>
  <si>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</si>
  <si>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</si>
  <si>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</si>
  <si>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</si>
  <si>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</si>
  <si>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</si>
  <si>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</si>
  <si>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</si>
  <si>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</si>
  <si>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</si>
  <si>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</si>
  <si>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</si>
  <si>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</si>
  <si>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</si>
  <si>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</si>
  <si>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</si>
  <si>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</si>
  <si>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</si>
  <si>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</si>
  <si>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</si>
  <si>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</si>
  <si>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</si>
  <si>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</si>
  <si>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</si>
  <si>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</si>
  <si>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</si>
  <si>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</si>
  <si>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</si>
  <si>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</si>
  <si>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</si>
  <si>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</si>
  <si>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</si>
  <si>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</si>
  <si>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</si>
  <si>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</si>
  <si>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</si>
  <si>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</si>
  <si>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</si>
  <si>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</si>
  <si>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</si>
  <si>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</si>
  <si>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</si>
  <si>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</si>
  <si>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</si>
  <si>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</si>
  <si>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</si>
  <si>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</si>
  <si>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</si>
  <si>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</si>
  <si>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</si>
  <si>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</si>
  <si>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</si>
  <si>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</si>
  <si>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</si>
  <si>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</si>
  <si>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</si>
  <si>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</si>
  <si>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</si>
  <si>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</si>
  <si>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</si>
  <si>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</si>
  <si>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</si>
  <si>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</si>
  <si>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</si>
  <si>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</si>
  <si>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</si>
  <si>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</si>
  <si>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</si>
  <si>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</si>
  <si>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</si>
  <si>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</si>
  <si>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</si>
  <si>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</si>
  <si>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</si>
  <si>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</si>
  <si>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</si>
  <si>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</si>
  <si>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</si>
  <si>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</si>
  <si>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</si>
  <si>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</si>
  <si>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</si>
  <si>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</si>
  <si>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</si>
  <si>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</si>
  <si>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</si>
  <si>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</si>
  <si>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</si>
  <si>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</si>
  <si>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</si>
  <si>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</si>
  <si>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</si>
  <si>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</si>
  <si>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</si>
  <si>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</si>
  <si>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</si>
  <si>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</si>
  <si>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</si>
  <si>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</si>
  <si>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</si>
  <si>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</si>
  <si>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</si>
  <si>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</si>
  <si>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</si>
  <si>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</si>
  <si>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</si>
  <si>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</si>
  <si>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</si>
  <si>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</si>
  <si>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</si>
  <si>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</si>
  <si>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</si>
  <si>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</si>
  <si>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</si>
  <si>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</si>
  <si>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</si>
  <si>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</si>
  <si>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</si>
  <si>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</si>
  <si>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</si>
  <si>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</si>
  <si>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</si>
  <si>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</si>
  <si>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</si>
  <si>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</si>
  <si>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</si>
  <si>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</si>
  <si>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</si>
  <si>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</si>
  <si>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</si>
  <si>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</si>
  <si>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</si>
  <si>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</si>
  <si>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</si>
  <si>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</si>
  <si>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</si>
  <si>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</si>
  <si>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</si>
  <si>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</si>
  <si>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</si>
  <si>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</si>
  <si>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</si>
  <si>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</si>
  <si>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</si>
  <si>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</si>
  <si>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</si>
  <si>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</si>
  <si>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</si>
  <si>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</si>
  <si>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</si>
  <si>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</si>
  <si>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</si>
  <si>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</si>
  <si>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</si>
  <si>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</si>
  <si>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</si>
  <si>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</si>
  <si>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</si>
  <si>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</si>
  <si>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</si>
  <si>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</si>
  <si>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</si>
  <si>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</si>
  <si>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</si>
  <si>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</si>
  <si>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</si>
  <si>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</si>
  <si>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</si>
  <si>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</si>
  <si>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</si>
  <si>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</si>
  <si>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</si>
  <si>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</si>
  <si>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</si>
  <si>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</si>
  <si>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</si>
  <si>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</si>
  <si>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</si>
  <si>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</si>
  <si>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</si>
  <si>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</si>
  <si>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</si>
  <si>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</si>
  <si>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</si>
  <si>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</si>
  <si>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</si>
  <si>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</si>
  <si>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</si>
  <si>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</si>
  <si>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</si>
  <si>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</si>
  <si>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</si>
  <si>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</si>
  <si>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</si>
  <si>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</si>
  <si>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</si>
  <si>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</si>
  <si>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</si>
  <si>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</si>
  <si>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</si>
  <si>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</si>
  <si>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</si>
  <si>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</si>
  <si>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</si>
  <si>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</si>
  <si>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</si>
  <si>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</si>
  <si>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</si>
  <si>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</si>
  <si>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</si>
  <si>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</si>
  <si>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</si>
  <si>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</si>
  <si>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</si>
  <si>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</si>
  <si>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</si>
  <si>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</si>
  <si>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</si>
  <si>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</si>
  <si>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</si>
  <si>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</si>
  <si>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</si>
  <si>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</si>
  <si>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</si>
  <si>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</si>
  <si>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</si>
  <si>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</si>
  <si>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</si>
  <si>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</si>
  <si>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</si>
  <si>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</si>
  <si>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</si>
  <si>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</si>
  <si>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</si>
  <si>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</si>
  <si>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</si>
  <si>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</si>
  <si>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</si>
  <si>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</si>
  <si>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</si>
  <si>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</si>
  <si>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</si>
  <si>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</si>
  <si>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</si>
  <si>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</si>
  <si>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</si>
  <si>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</si>
  <si>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</si>
  <si>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</si>
  <si>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</si>
  <si>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</si>
  <si>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</si>
  <si>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</si>
  <si>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</si>
  <si>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</si>
  <si>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</si>
  <si>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</si>
  <si>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</si>
  <si>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</si>
  <si>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</si>
  <si>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</si>
  <si>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</si>
  <si>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</si>
  <si>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</si>
  <si>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</si>
  <si>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</si>
  <si>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</si>
  <si>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</si>
  <si>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</si>
  <si>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</si>
  <si>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</si>
  <si>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</si>
  <si>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</si>
  <si>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</si>
  <si>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</si>
  <si>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</si>
  <si>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</si>
  <si>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</si>
  <si>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</si>
  <si>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</si>
  <si>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</si>
  <si>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</si>
  <si>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</si>
  <si>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</si>
  <si>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</si>
  <si>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</si>
  <si>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</si>
  <si>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</si>
  <si>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</si>
  <si>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</si>
  <si>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</si>
  <si>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</si>
  <si>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</si>
  <si>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</si>
  <si>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</si>
  <si>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</si>
  <si>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</si>
  <si>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</si>
  <si>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</si>
  <si>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</si>
  <si>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</si>
  <si>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</si>
  <si>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</si>
  <si>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</si>
  <si>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</si>
  <si>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</si>
  <si>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</si>
  <si>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</si>
  <si>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</si>
  <si>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</si>
  <si>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</si>
  <si>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</si>
  <si>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</si>
  <si>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</si>
  <si>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</si>
  <si>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</si>
  <si>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</si>
  <si>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</si>
  <si>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</si>
  <si>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</si>
  <si>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</si>
  <si>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</si>
  <si>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</si>
  <si>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</si>
  <si>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</si>
  <si>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</si>
  <si>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</si>
  <si>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</si>
  <si>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</si>
  <si>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</si>
  <si>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</si>
  <si>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</si>
  <si>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</si>
  <si>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มิถุนายน 2568  ปีงบประมาณ พ.ศ.2568 (ข้อมูล ณ วันที่ 26 กรกฎาคม 2568  เวลา 09.30 น.) </t>
  </si>
  <si>
    <t>00432 พรเจริญ,สสอ_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</si>
</sst>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มิถุนายน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A302-B0AC-4EFE-B689-A6F75F9B8192}">
  <dimension ref="A1:AG70"/>
  <sheetViews>
    <sheetView topLeftCell="R1" workbookViewId="0">
      <selection sqref="A1:AG1048576"/>
    </sheetView>
  </sheetViews>
  <sheetFormatPr defaultRowHeight="13.8" x14ac:dyDescent="0.25"/>
  <cols>
    <col min="1" max="1" width="26.3984375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2063</v>
      </c>
      <c r="K1" t="s">
        <v>2064</v>
      </c>
      <c r="L1" t="s">
        <v>2065</v>
      </c>
      <c r="M1" t="s">
        <v>2122</v>
      </c>
      <c r="N1" t="s">
        <v>2066</v>
      </c>
      <c r="O1" t="s">
        <v>2067</v>
      </c>
      <c r="P1" t="s">
        <v>2068</v>
      </c>
      <c r="Q1" t="s">
        <v>2069</v>
      </c>
      <c r="R1" t="s">
        <v>2124</v>
      </c>
      <c r="S1" t="s">
        <v>2070</v>
      </c>
      <c r="T1" t="s">
        <v>2071</v>
      </c>
      <c r="U1" t="s">
        <v>2072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2126</v>
      </c>
      <c r="AF1" t="s">
        <v>2082</v>
      </c>
      <c r="AG1" t="s">
        <v>2083</v>
      </c>
    </row>
    <row r="2" spans="1:3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  <c r="K2" t="s">
        <v>2094</v>
      </c>
      <c r="L2" t="s">
        <v>2095</v>
      </c>
      <c r="M2" t="s">
        <v>2130</v>
      </c>
      <c r="N2" t="s">
        <v>2096</v>
      </c>
      <c r="O2" t="s">
        <v>2097</v>
      </c>
      <c r="P2" t="s">
        <v>2098</v>
      </c>
      <c r="Q2" t="s">
        <v>2099</v>
      </c>
      <c r="R2" t="s">
        <v>2132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2134</v>
      </c>
      <c r="AF2" t="s">
        <v>2112</v>
      </c>
      <c r="AG2" t="s">
        <v>2113</v>
      </c>
    </row>
    <row r="3" spans="1:33" x14ac:dyDescent="0.25">
      <c r="A3" t="s">
        <v>2114</v>
      </c>
      <c r="B3">
        <v>39093143.990000002</v>
      </c>
      <c r="C3">
        <v>4458537.1900000004</v>
      </c>
      <c r="D3">
        <v>4541936.66</v>
      </c>
      <c r="E3">
        <v>60209635.049999997</v>
      </c>
      <c r="F3">
        <v>24736319.82</v>
      </c>
      <c r="G3">
        <v>2</v>
      </c>
      <c r="H3">
        <v>67004.31</v>
      </c>
      <c r="I3">
        <v>1688629.75</v>
      </c>
      <c r="J3">
        <v>299520</v>
      </c>
      <c r="K3">
        <v>3430321.83</v>
      </c>
      <c r="L3">
        <v>446729.27</v>
      </c>
      <c r="M3">
        <v>2560</v>
      </c>
      <c r="N3">
        <v>522090</v>
      </c>
      <c r="O3">
        <v>-33038378</v>
      </c>
      <c r="P3">
        <v>150300554.21000001</v>
      </c>
      <c r="Q3">
        <v>12851.67</v>
      </c>
      <c r="R3">
        <v>3200</v>
      </c>
      <c r="S3">
        <v>90645745.840000004</v>
      </c>
      <c r="T3">
        <v>22912263.77</v>
      </c>
      <c r="U3">
        <v>71000.38</v>
      </c>
      <c r="V3">
        <v>79965050.540000007</v>
      </c>
      <c r="W3">
        <v>13807255.859999999</v>
      </c>
      <c r="X3">
        <v>106449602.69</v>
      </c>
      <c r="Y3">
        <v>1015283.68</v>
      </c>
      <c r="Z3">
        <v>199642.12</v>
      </c>
      <c r="AA3">
        <v>74332127.25</v>
      </c>
      <c r="AB3">
        <v>11848569.699999999</v>
      </c>
      <c r="AC3">
        <v>197140</v>
      </c>
      <c r="AD3">
        <v>-1099.4100000000001</v>
      </c>
      <c r="AE3">
        <v>14</v>
      </c>
      <c r="AF3">
        <v>4055367.49</v>
      </c>
      <c r="AG3">
        <v>177.2</v>
      </c>
    </row>
    <row r="4" spans="1:33" x14ac:dyDescent="0.25">
      <c r="A4" t="s">
        <v>2672</v>
      </c>
      <c r="B4">
        <v>228385.07</v>
      </c>
      <c r="C4">
        <v>3820</v>
      </c>
      <c r="D4">
        <v>0</v>
      </c>
      <c r="E4">
        <v>711342.51</v>
      </c>
      <c r="F4">
        <v>475103.37</v>
      </c>
      <c r="H4">
        <v>-7500</v>
      </c>
      <c r="I4">
        <v>0</v>
      </c>
      <c r="L4">
        <v>0</v>
      </c>
      <c r="O4">
        <v>-1283307.21</v>
      </c>
      <c r="P4">
        <v>2794467.22</v>
      </c>
      <c r="U4">
        <v>315.36</v>
      </c>
      <c r="V4">
        <v>1538332.9</v>
      </c>
      <c r="W4">
        <v>569092</v>
      </c>
      <c r="X4">
        <v>1646687.9</v>
      </c>
      <c r="Y4">
        <v>13644</v>
      </c>
      <c r="Z4">
        <v>7864</v>
      </c>
      <c r="AA4">
        <v>290852.33</v>
      </c>
      <c r="AB4">
        <v>233701.09</v>
      </c>
    </row>
    <row r="5" spans="1:33" x14ac:dyDescent="0.25">
      <c r="A5" t="s">
        <v>2115</v>
      </c>
      <c r="B5">
        <v>223483.19</v>
      </c>
      <c r="D5">
        <v>0</v>
      </c>
      <c r="E5">
        <v>1333853.44</v>
      </c>
      <c r="F5">
        <v>244472.46</v>
      </c>
      <c r="H5">
        <v>0</v>
      </c>
      <c r="L5">
        <v>2005.73</v>
      </c>
      <c r="O5">
        <v>-25320.63</v>
      </c>
      <c r="P5">
        <v>2203471.11</v>
      </c>
      <c r="Q5">
        <v>831.26</v>
      </c>
      <c r="V5">
        <v>1984353.96</v>
      </c>
      <c r="W5">
        <v>601700</v>
      </c>
      <c r="X5">
        <v>2430237.96</v>
      </c>
      <c r="Y5">
        <v>216768</v>
      </c>
      <c r="AA5">
        <v>153185.01999999999</v>
      </c>
      <c r="AB5">
        <v>119861.36</v>
      </c>
      <c r="AF5">
        <v>45180</v>
      </c>
    </row>
    <row r="6" spans="1:33" x14ac:dyDescent="0.25">
      <c r="A6" t="s">
        <v>2116</v>
      </c>
      <c r="B6">
        <v>450956.05</v>
      </c>
      <c r="D6">
        <v>0</v>
      </c>
      <c r="E6">
        <v>1000081.03</v>
      </c>
      <c r="F6">
        <v>91455.33</v>
      </c>
      <c r="L6">
        <v>949.57</v>
      </c>
      <c r="O6">
        <v>-338719.06</v>
      </c>
      <c r="P6">
        <v>2015454.62</v>
      </c>
      <c r="Q6">
        <v>1965.35</v>
      </c>
      <c r="S6">
        <v>238800.6</v>
      </c>
      <c r="W6">
        <v>2104148.9900000002</v>
      </c>
      <c r="X6">
        <v>244680</v>
      </c>
      <c r="Y6">
        <v>154966</v>
      </c>
      <c r="Z6">
        <v>15079.48</v>
      </c>
      <c r="AA6">
        <v>499904.19</v>
      </c>
      <c r="AB6">
        <v>194301</v>
      </c>
      <c r="AF6">
        <v>1371176.99</v>
      </c>
    </row>
    <row r="7" spans="1:33" x14ac:dyDescent="0.25">
      <c r="A7" t="s">
        <v>2117</v>
      </c>
      <c r="B7">
        <v>66538.009999999995</v>
      </c>
      <c r="D7">
        <v>0</v>
      </c>
      <c r="E7">
        <v>2101014.79</v>
      </c>
      <c r="F7">
        <v>221.25</v>
      </c>
      <c r="H7">
        <v>0</v>
      </c>
      <c r="I7">
        <v>368.98</v>
      </c>
      <c r="O7">
        <v>1397493.61</v>
      </c>
      <c r="P7">
        <v>840540.25</v>
      </c>
      <c r="Q7">
        <v>128.55000000000001</v>
      </c>
      <c r="V7">
        <v>1676025</v>
      </c>
      <c r="W7">
        <v>270000</v>
      </c>
      <c r="X7">
        <v>1676025</v>
      </c>
      <c r="AA7">
        <v>192782.35</v>
      </c>
      <c r="AB7">
        <v>97974.99</v>
      </c>
      <c r="AF7">
        <v>50000</v>
      </c>
    </row>
    <row r="8" spans="1:33" x14ac:dyDescent="0.25">
      <c r="A8" t="s">
        <v>2118</v>
      </c>
      <c r="B8">
        <v>261303.34</v>
      </c>
      <c r="D8">
        <v>104.28</v>
      </c>
      <c r="E8">
        <v>706039.36</v>
      </c>
      <c r="F8">
        <v>191457.92000000001</v>
      </c>
      <c r="H8">
        <v>3500</v>
      </c>
      <c r="I8">
        <v>1476.6</v>
      </c>
      <c r="L8">
        <v>1950</v>
      </c>
      <c r="O8">
        <v>-627084.46</v>
      </c>
      <c r="P8">
        <v>2129382.7599999998</v>
      </c>
      <c r="U8">
        <v>1089.1500000000001</v>
      </c>
      <c r="V8">
        <v>920370</v>
      </c>
      <c r="W8">
        <v>819750.33</v>
      </c>
      <c r="X8">
        <v>1365740</v>
      </c>
      <c r="Y8">
        <v>6512</v>
      </c>
      <c r="Z8">
        <v>10000</v>
      </c>
      <c r="AA8">
        <v>476671.85</v>
      </c>
      <c r="AB8">
        <v>183605.63</v>
      </c>
      <c r="AF8">
        <v>49000</v>
      </c>
    </row>
    <row r="10" spans="1:33" x14ac:dyDescent="0.25">
      <c r="A10" t="s">
        <v>142</v>
      </c>
      <c r="B10">
        <v>800990.78</v>
      </c>
      <c r="C10">
        <v>255446</v>
      </c>
      <c r="D10">
        <v>323377.99</v>
      </c>
      <c r="E10">
        <v>847000.41</v>
      </c>
      <c r="F10">
        <v>482315.64</v>
      </c>
      <c r="L10">
        <v>4752.6099999999997</v>
      </c>
      <c r="O10">
        <v>-157297.63</v>
      </c>
      <c r="P10">
        <v>2551638.71</v>
      </c>
      <c r="S10">
        <v>2826557.04</v>
      </c>
      <c r="T10">
        <v>668961.81999999995</v>
      </c>
      <c r="U10">
        <v>1597.88</v>
      </c>
      <c r="V10">
        <v>2148933.6</v>
      </c>
      <c r="X10">
        <v>2427967.6</v>
      </c>
      <c r="Y10">
        <v>23037.68</v>
      </c>
      <c r="Z10">
        <v>9278</v>
      </c>
      <c r="AA10">
        <v>2619828.73</v>
      </c>
      <c r="AB10">
        <v>254701.2</v>
      </c>
      <c r="AF10">
        <v>1200</v>
      </c>
    </row>
    <row r="11" spans="1:33" x14ac:dyDescent="0.25">
      <c r="A11" t="s">
        <v>144</v>
      </c>
      <c r="B11">
        <v>371360.61</v>
      </c>
      <c r="C11">
        <v>0</v>
      </c>
      <c r="D11">
        <v>80231.75</v>
      </c>
      <c r="E11">
        <v>1414442.27</v>
      </c>
      <c r="F11">
        <v>23265.93</v>
      </c>
      <c r="I11">
        <v>18040</v>
      </c>
      <c r="L11">
        <v>0</v>
      </c>
      <c r="O11">
        <v>-220581.02</v>
      </c>
      <c r="P11">
        <v>2241809.08</v>
      </c>
      <c r="S11">
        <v>1136221.18</v>
      </c>
      <c r="T11">
        <v>230764</v>
      </c>
      <c r="U11">
        <v>464.22</v>
      </c>
      <c r="V11">
        <v>1004950.4</v>
      </c>
      <c r="W11">
        <v>242331.02</v>
      </c>
      <c r="X11">
        <v>1499597.4</v>
      </c>
      <c r="Y11">
        <v>8616</v>
      </c>
      <c r="AA11">
        <v>861167.41</v>
      </c>
      <c r="AB11">
        <v>326517.51</v>
      </c>
      <c r="AF11">
        <v>68800</v>
      </c>
    </row>
    <row r="12" spans="1:33" x14ac:dyDescent="0.25">
      <c r="A12" t="s">
        <v>146</v>
      </c>
      <c r="B12">
        <v>1311284.17</v>
      </c>
      <c r="C12">
        <v>137855.4</v>
      </c>
      <c r="D12">
        <v>70641.259999999995</v>
      </c>
      <c r="E12">
        <v>545001.67000000004</v>
      </c>
      <c r="F12">
        <v>274500.7</v>
      </c>
      <c r="H12">
        <v>0</v>
      </c>
      <c r="I12">
        <v>10420.83</v>
      </c>
      <c r="K12">
        <v>612307.82999999996</v>
      </c>
      <c r="L12">
        <v>0</v>
      </c>
      <c r="O12">
        <v>1035007.56</v>
      </c>
      <c r="P12">
        <v>790481.55</v>
      </c>
      <c r="S12">
        <v>1697217.75</v>
      </c>
      <c r="U12">
        <v>2398.08</v>
      </c>
      <c r="V12">
        <v>963090.2</v>
      </c>
      <c r="X12">
        <v>1370724.2</v>
      </c>
      <c r="Y12">
        <v>4059</v>
      </c>
      <c r="AA12">
        <v>1176912.8400000001</v>
      </c>
      <c r="AB12">
        <v>219564.56</v>
      </c>
      <c r="AF12">
        <v>380</v>
      </c>
    </row>
    <row r="13" spans="1:33" x14ac:dyDescent="0.25">
      <c r="A13" t="s">
        <v>148</v>
      </c>
      <c r="B13">
        <v>1355407.58</v>
      </c>
      <c r="C13">
        <v>35954.46</v>
      </c>
      <c r="D13">
        <v>112056.95</v>
      </c>
      <c r="E13">
        <v>86909.88</v>
      </c>
      <c r="F13">
        <v>795176.6</v>
      </c>
      <c r="H13">
        <v>0</v>
      </c>
      <c r="I13">
        <v>84380</v>
      </c>
      <c r="L13">
        <v>134.16</v>
      </c>
      <c r="O13">
        <v>105775.08</v>
      </c>
      <c r="P13">
        <v>1997230.39</v>
      </c>
      <c r="S13">
        <v>1356200.25</v>
      </c>
      <c r="U13">
        <v>2273.06</v>
      </c>
      <c r="V13">
        <v>1062851.8</v>
      </c>
      <c r="W13">
        <v>396046.16</v>
      </c>
      <c r="X13">
        <v>1623656.8</v>
      </c>
      <c r="Y13">
        <v>8320</v>
      </c>
      <c r="Z13">
        <v>5132</v>
      </c>
      <c r="AA13">
        <v>674385.61</v>
      </c>
      <c r="AB13">
        <v>307891.02</v>
      </c>
    </row>
    <row r="14" spans="1:33" x14ac:dyDescent="0.25">
      <c r="A14" t="s">
        <v>150</v>
      </c>
      <c r="B14">
        <v>1170035.8600000001</v>
      </c>
      <c r="C14">
        <v>45305.5</v>
      </c>
      <c r="D14">
        <v>66936.98</v>
      </c>
      <c r="E14">
        <v>620615.05000000005</v>
      </c>
      <c r="F14">
        <v>426107.57</v>
      </c>
      <c r="H14">
        <v>0</v>
      </c>
      <c r="I14">
        <v>25433.67</v>
      </c>
      <c r="L14">
        <v>8860</v>
      </c>
      <c r="O14">
        <v>-427726.23</v>
      </c>
      <c r="P14">
        <v>2502473.91</v>
      </c>
      <c r="S14">
        <v>2705916.77</v>
      </c>
      <c r="U14">
        <v>3073.63</v>
      </c>
      <c r="V14">
        <v>1392499.3</v>
      </c>
      <c r="W14">
        <v>376574.42</v>
      </c>
      <c r="X14">
        <v>2342545.1</v>
      </c>
      <c r="Y14">
        <v>15505</v>
      </c>
      <c r="Z14">
        <v>1332</v>
      </c>
      <c r="AA14">
        <v>1796084.57</v>
      </c>
      <c r="AB14">
        <v>102460.64</v>
      </c>
      <c r="AG14">
        <v>177.2</v>
      </c>
    </row>
    <row r="15" spans="1:33" x14ac:dyDescent="0.25">
      <c r="A15" t="s">
        <v>152</v>
      </c>
      <c r="B15">
        <v>96745.1</v>
      </c>
      <c r="C15">
        <v>172744</v>
      </c>
      <c r="D15">
        <v>68485.25</v>
      </c>
      <c r="E15">
        <v>15</v>
      </c>
      <c r="F15">
        <v>698199.72</v>
      </c>
      <c r="H15">
        <v>8500</v>
      </c>
      <c r="I15">
        <v>12300</v>
      </c>
      <c r="L15">
        <v>23356.33</v>
      </c>
      <c r="O15">
        <v>-1105052.6299999999</v>
      </c>
      <c r="P15">
        <v>2525004.41</v>
      </c>
      <c r="S15">
        <v>1433700.45</v>
      </c>
      <c r="T15">
        <v>130527.99</v>
      </c>
      <c r="U15">
        <v>1035.42</v>
      </c>
      <c r="V15">
        <v>1267786.6000000001</v>
      </c>
      <c r="W15">
        <v>160164.84</v>
      </c>
      <c r="X15">
        <v>1813250.6</v>
      </c>
      <c r="Y15">
        <v>7740</v>
      </c>
      <c r="Z15">
        <v>6704</v>
      </c>
      <c r="AA15">
        <v>1327264.8</v>
      </c>
      <c r="AB15">
        <v>106174.94</v>
      </c>
      <c r="AF15">
        <v>160000</v>
      </c>
    </row>
    <row r="16" spans="1:33" x14ac:dyDescent="0.25">
      <c r="A16" t="s">
        <v>154</v>
      </c>
      <c r="B16">
        <v>24070.18</v>
      </c>
      <c r="C16">
        <v>45886.22</v>
      </c>
      <c r="D16">
        <v>557824.55000000005</v>
      </c>
      <c r="E16">
        <v>54899.48</v>
      </c>
      <c r="F16">
        <v>696722.58</v>
      </c>
      <c r="I16">
        <v>153045.68</v>
      </c>
      <c r="L16">
        <v>5232.13</v>
      </c>
      <c r="O16">
        <v>-3403477.13</v>
      </c>
      <c r="P16">
        <v>4613167.97</v>
      </c>
      <c r="S16">
        <v>1715366.35</v>
      </c>
      <c r="U16">
        <v>158.69</v>
      </c>
      <c r="V16">
        <v>1298533</v>
      </c>
      <c r="W16">
        <v>100982.44</v>
      </c>
      <c r="X16">
        <v>1948378</v>
      </c>
      <c r="Z16">
        <v>14516.88</v>
      </c>
      <c r="AA16">
        <v>1033544.68</v>
      </c>
      <c r="AB16">
        <v>107166.56</v>
      </c>
    </row>
    <row r="17" spans="1:32" x14ac:dyDescent="0.25">
      <c r="A17" t="s">
        <v>156</v>
      </c>
      <c r="B17">
        <v>334613.28999999998</v>
      </c>
      <c r="C17">
        <v>41178.14</v>
      </c>
      <c r="D17">
        <v>195353.35</v>
      </c>
      <c r="E17">
        <v>2564091.77</v>
      </c>
      <c r="F17">
        <v>146154.60999999999</v>
      </c>
      <c r="H17">
        <v>7800</v>
      </c>
      <c r="I17">
        <v>43616.800000000003</v>
      </c>
      <c r="L17">
        <v>2556</v>
      </c>
      <c r="O17">
        <v>97634.35</v>
      </c>
      <c r="P17">
        <v>2841083.43</v>
      </c>
      <c r="S17">
        <v>1285975</v>
      </c>
      <c r="T17">
        <v>519332.56</v>
      </c>
      <c r="U17">
        <v>805.11</v>
      </c>
      <c r="V17">
        <v>139294.79999999999</v>
      </c>
      <c r="W17">
        <v>445550.83</v>
      </c>
      <c r="X17">
        <v>647526.40000000002</v>
      </c>
      <c r="Y17">
        <v>7494</v>
      </c>
      <c r="AA17">
        <v>1334383.74</v>
      </c>
      <c r="AB17">
        <v>107133.58</v>
      </c>
      <c r="AF17">
        <v>5720</v>
      </c>
    </row>
    <row r="18" spans="1:32" x14ac:dyDescent="0.25">
      <c r="A18" t="s">
        <v>158</v>
      </c>
      <c r="B18">
        <v>350402.92</v>
      </c>
      <c r="C18">
        <v>16679.25</v>
      </c>
      <c r="D18">
        <v>52559.34</v>
      </c>
      <c r="E18">
        <v>3049895.97</v>
      </c>
      <c r="F18">
        <v>238962.69</v>
      </c>
      <c r="H18">
        <v>0</v>
      </c>
      <c r="I18">
        <v>25368.080000000002</v>
      </c>
      <c r="L18">
        <v>1190.5999999999999</v>
      </c>
      <c r="O18">
        <v>3222782.1</v>
      </c>
      <c r="P18">
        <v>675062.61</v>
      </c>
      <c r="S18">
        <v>801378.39</v>
      </c>
      <c r="U18">
        <v>535.66</v>
      </c>
      <c r="V18">
        <v>968002.06</v>
      </c>
      <c r="W18">
        <v>164106.56</v>
      </c>
      <c r="X18">
        <v>1207278.6000000001</v>
      </c>
      <c r="Z18">
        <v>6440</v>
      </c>
      <c r="AA18">
        <v>699214.43</v>
      </c>
      <c r="AB18">
        <v>236992.86</v>
      </c>
    </row>
    <row r="19" spans="1:32" x14ac:dyDescent="0.25">
      <c r="A19" t="s">
        <v>160</v>
      </c>
      <c r="B19">
        <v>92007.67</v>
      </c>
      <c r="C19">
        <v>83928.5</v>
      </c>
      <c r="D19">
        <v>61557.04</v>
      </c>
      <c r="E19">
        <v>11</v>
      </c>
      <c r="F19">
        <v>612357.15</v>
      </c>
      <c r="H19">
        <v>0</v>
      </c>
      <c r="I19">
        <v>21198.3</v>
      </c>
      <c r="L19">
        <v>9000.75</v>
      </c>
      <c r="O19">
        <v>-1302027.6200000001</v>
      </c>
      <c r="P19">
        <v>1767990.24</v>
      </c>
      <c r="S19">
        <v>2412501.1</v>
      </c>
      <c r="U19">
        <v>1107.92</v>
      </c>
      <c r="V19">
        <v>1299999.1000000001</v>
      </c>
      <c r="W19">
        <v>147224.01999999999</v>
      </c>
      <c r="X19">
        <v>1879852.1</v>
      </c>
      <c r="Y19">
        <v>9466</v>
      </c>
      <c r="Z19">
        <v>8904</v>
      </c>
      <c r="AA19">
        <v>1323211.19</v>
      </c>
      <c r="AB19">
        <v>235699.16</v>
      </c>
      <c r="AF19">
        <v>50000</v>
      </c>
    </row>
    <row r="20" spans="1:32" x14ac:dyDescent="0.25">
      <c r="A20" t="s">
        <v>162</v>
      </c>
      <c r="B20">
        <v>443242.9</v>
      </c>
      <c r="C20">
        <v>52876.93</v>
      </c>
      <c r="D20">
        <v>49283.96</v>
      </c>
      <c r="E20">
        <v>3196037.52</v>
      </c>
      <c r="F20">
        <v>756982.19</v>
      </c>
      <c r="I20">
        <v>13162</v>
      </c>
      <c r="K20">
        <v>443800</v>
      </c>
      <c r="L20">
        <v>20879.46</v>
      </c>
      <c r="O20">
        <v>3150157.43</v>
      </c>
      <c r="P20">
        <v>938360.62</v>
      </c>
      <c r="S20">
        <v>1655372.88</v>
      </c>
      <c r="T20">
        <v>80000</v>
      </c>
      <c r="U20">
        <v>110.28</v>
      </c>
      <c r="V20">
        <v>2725020</v>
      </c>
      <c r="W20">
        <v>162460.14000000001</v>
      </c>
      <c r="X20">
        <v>3303407</v>
      </c>
      <c r="Z20">
        <v>32484.76</v>
      </c>
      <c r="AA20">
        <v>1004386.1</v>
      </c>
      <c r="AB20">
        <v>350621.45</v>
      </c>
    </row>
    <row r="21" spans="1:32" x14ac:dyDescent="0.25">
      <c r="A21" t="s">
        <v>164</v>
      </c>
      <c r="B21">
        <v>120425.42</v>
      </c>
      <c r="C21">
        <v>26549</v>
      </c>
      <c r="D21">
        <v>40946.03</v>
      </c>
      <c r="E21">
        <v>237236.1</v>
      </c>
      <c r="F21">
        <v>300464.75</v>
      </c>
      <c r="H21">
        <v>0</v>
      </c>
      <c r="I21">
        <v>9020</v>
      </c>
      <c r="L21">
        <v>1124.54</v>
      </c>
      <c r="O21">
        <v>-259856.62</v>
      </c>
      <c r="P21">
        <v>1277028.24</v>
      </c>
      <c r="S21">
        <v>844532.28</v>
      </c>
      <c r="T21">
        <v>70580</v>
      </c>
      <c r="U21">
        <v>170.62</v>
      </c>
      <c r="V21">
        <v>987403.6</v>
      </c>
      <c r="X21">
        <v>1560305.6</v>
      </c>
      <c r="AA21">
        <v>560058.94999999995</v>
      </c>
      <c r="AB21">
        <v>84016.81</v>
      </c>
    </row>
    <row r="22" spans="1:32" x14ac:dyDescent="0.25">
      <c r="A22" t="s">
        <v>166</v>
      </c>
      <c r="B22">
        <v>645086.42000000004</v>
      </c>
      <c r="C22">
        <v>63794.8</v>
      </c>
      <c r="D22">
        <v>41893.11</v>
      </c>
      <c r="E22">
        <v>525075.18000000005</v>
      </c>
      <c r="F22">
        <v>473883.01</v>
      </c>
      <c r="I22">
        <v>100086.6</v>
      </c>
      <c r="K22">
        <v>0</v>
      </c>
      <c r="L22">
        <v>1852.37</v>
      </c>
      <c r="O22">
        <v>236276.86</v>
      </c>
      <c r="P22">
        <v>1741975.93</v>
      </c>
      <c r="S22">
        <v>1283750.3999999999</v>
      </c>
      <c r="U22">
        <v>379.29</v>
      </c>
      <c r="V22">
        <v>1513440.1</v>
      </c>
      <c r="W22">
        <v>262972.06</v>
      </c>
      <c r="X22">
        <v>1731369.1</v>
      </c>
      <c r="Y22">
        <v>8452</v>
      </c>
      <c r="AA22">
        <v>1315914.8899999999</v>
      </c>
      <c r="AB22">
        <v>335265.09999999998</v>
      </c>
    </row>
    <row r="23" spans="1:32" x14ac:dyDescent="0.25">
      <c r="A23" t="s">
        <v>168</v>
      </c>
      <c r="B23">
        <v>286247.84000000003</v>
      </c>
      <c r="C23">
        <v>15986.6</v>
      </c>
      <c r="D23">
        <v>127202.9</v>
      </c>
      <c r="E23">
        <v>987035.15</v>
      </c>
      <c r="F23">
        <v>83943.58</v>
      </c>
      <c r="H23">
        <v>0</v>
      </c>
      <c r="I23">
        <v>21840</v>
      </c>
      <c r="L23">
        <v>2393</v>
      </c>
      <c r="O23">
        <v>-480597.81</v>
      </c>
      <c r="P23">
        <v>2083742</v>
      </c>
      <c r="S23">
        <v>1657572.22</v>
      </c>
      <c r="T23">
        <v>79500</v>
      </c>
      <c r="U23">
        <v>1257.78</v>
      </c>
      <c r="V23">
        <v>608883.19999999995</v>
      </c>
      <c r="X23">
        <v>1096808.5</v>
      </c>
      <c r="Z23">
        <v>6558</v>
      </c>
      <c r="AA23">
        <v>1314957.69</v>
      </c>
      <c r="AB23">
        <v>55800.17</v>
      </c>
      <c r="AF23">
        <v>49.96</v>
      </c>
    </row>
    <row r="24" spans="1:32" x14ac:dyDescent="0.25">
      <c r="A24" t="s">
        <v>173</v>
      </c>
      <c r="B24">
        <v>685682.44</v>
      </c>
      <c r="C24">
        <v>0</v>
      </c>
      <c r="D24">
        <v>29234.13</v>
      </c>
      <c r="E24">
        <v>219748.76</v>
      </c>
      <c r="F24">
        <v>1009312.82</v>
      </c>
      <c r="I24">
        <v>1644</v>
      </c>
      <c r="L24">
        <v>0</v>
      </c>
      <c r="O24">
        <v>-2496482.46</v>
      </c>
      <c r="P24">
        <v>4018811.16</v>
      </c>
      <c r="S24">
        <v>2748515.86</v>
      </c>
      <c r="U24">
        <v>1660.85</v>
      </c>
      <c r="V24">
        <v>2176866</v>
      </c>
      <c r="W24">
        <v>13500</v>
      </c>
      <c r="X24">
        <v>2751541</v>
      </c>
      <c r="AA24">
        <v>1768996.26</v>
      </c>
    </row>
    <row r="25" spans="1:32" x14ac:dyDescent="0.25">
      <c r="A25" t="s">
        <v>174</v>
      </c>
      <c r="B25">
        <v>261318.06</v>
      </c>
      <c r="C25">
        <v>26270.91</v>
      </c>
      <c r="D25">
        <v>51925.5</v>
      </c>
      <c r="E25">
        <v>552450.42000000004</v>
      </c>
      <c r="F25">
        <v>407909.1</v>
      </c>
      <c r="L25">
        <v>18629.43</v>
      </c>
      <c r="O25">
        <v>405058.8</v>
      </c>
      <c r="P25">
        <v>1812784.26</v>
      </c>
      <c r="S25">
        <v>1201714.76</v>
      </c>
      <c r="U25">
        <v>1578.51</v>
      </c>
      <c r="V25">
        <v>1013498.45</v>
      </c>
      <c r="W25">
        <v>284581.84000000003</v>
      </c>
      <c r="X25">
        <v>1104641.45</v>
      </c>
      <c r="AA25">
        <v>1488118.71</v>
      </c>
      <c r="AB25">
        <v>757753.05</v>
      </c>
      <c r="AF25">
        <v>87458.85</v>
      </c>
    </row>
    <row r="26" spans="1:32" x14ac:dyDescent="0.25">
      <c r="A26" t="s">
        <v>175</v>
      </c>
      <c r="B26">
        <v>430432.48</v>
      </c>
      <c r="C26">
        <v>37710.44</v>
      </c>
      <c r="D26">
        <v>54216</v>
      </c>
      <c r="E26">
        <v>1728317.28</v>
      </c>
      <c r="F26">
        <v>338680.01</v>
      </c>
      <c r="L26">
        <v>0</v>
      </c>
      <c r="O26">
        <v>-1396851.38</v>
      </c>
      <c r="P26">
        <v>3679856.46</v>
      </c>
      <c r="S26">
        <v>857127.42</v>
      </c>
      <c r="T26">
        <v>261050</v>
      </c>
      <c r="U26">
        <v>1324.19</v>
      </c>
      <c r="V26">
        <v>953533.2</v>
      </c>
      <c r="W26">
        <v>306530.64</v>
      </c>
      <c r="X26">
        <v>1219884.2</v>
      </c>
      <c r="AA26">
        <v>734374.45</v>
      </c>
      <c r="AB26">
        <v>100288.23</v>
      </c>
      <c r="AF26">
        <v>18667.439999999999</v>
      </c>
    </row>
    <row r="27" spans="1:32" x14ac:dyDescent="0.25">
      <c r="A27" t="s">
        <v>176</v>
      </c>
      <c r="B27">
        <v>576615.12</v>
      </c>
      <c r="C27">
        <v>17624</v>
      </c>
      <c r="D27">
        <v>81157.789999999994</v>
      </c>
      <c r="E27">
        <v>593329.94999999995</v>
      </c>
      <c r="F27">
        <v>1014110.09</v>
      </c>
      <c r="K27">
        <v>576487</v>
      </c>
      <c r="L27">
        <v>12786</v>
      </c>
      <c r="N27">
        <v>522090</v>
      </c>
      <c r="O27">
        <v>-2006930.83</v>
      </c>
      <c r="P27">
        <v>3263098.4</v>
      </c>
      <c r="S27">
        <v>1172781.25</v>
      </c>
      <c r="U27">
        <v>416.09</v>
      </c>
      <c r="V27">
        <v>1592820</v>
      </c>
      <c r="W27">
        <v>299562.48</v>
      </c>
      <c r="X27">
        <v>2113017</v>
      </c>
      <c r="AA27">
        <v>875404.01</v>
      </c>
      <c r="AB27">
        <v>161852.43</v>
      </c>
    </row>
    <row r="28" spans="1:32" x14ac:dyDescent="0.25">
      <c r="A28" t="s">
        <v>177</v>
      </c>
      <c r="B28">
        <v>373467.73</v>
      </c>
      <c r="C28">
        <v>9089.5</v>
      </c>
      <c r="D28">
        <v>53613.74</v>
      </c>
      <c r="E28">
        <v>1415187.19</v>
      </c>
      <c r="F28">
        <v>198072.17</v>
      </c>
      <c r="L28">
        <v>206</v>
      </c>
      <c r="O28">
        <v>-1176593.47</v>
      </c>
      <c r="P28">
        <v>3122820.6</v>
      </c>
      <c r="S28">
        <v>1145622.9099999999</v>
      </c>
      <c r="T28">
        <v>845802</v>
      </c>
      <c r="U28">
        <v>435.29</v>
      </c>
      <c r="V28">
        <v>857523.7</v>
      </c>
      <c r="W28">
        <v>498155</v>
      </c>
      <c r="X28">
        <v>1592952.46</v>
      </c>
      <c r="Y28">
        <v>1744</v>
      </c>
      <c r="AA28">
        <v>1377090.84</v>
      </c>
      <c r="AB28">
        <v>270480.40000000002</v>
      </c>
      <c r="AF28">
        <v>2274</v>
      </c>
    </row>
    <row r="29" spans="1:32" x14ac:dyDescent="0.25">
      <c r="A29" t="s">
        <v>178</v>
      </c>
      <c r="B29">
        <v>327442.25</v>
      </c>
      <c r="C29">
        <v>319157.65999999997</v>
      </c>
      <c r="D29">
        <v>3753.19</v>
      </c>
      <c r="E29">
        <v>392656.38</v>
      </c>
      <c r="F29">
        <v>368051.92</v>
      </c>
      <c r="L29">
        <v>39</v>
      </c>
      <c r="O29">
        <v>-1330011.25</v>
      </c>
      <c r="P29">
        <v>2219243.12</v>
      </c>
      <c r="Q29">
        <v>741.25</v>
      </c>
      <c r="S29">
        <v>1258657.73</v>
      </c>
      <c r="T29">
        <v>380012</v>
      </c>
      <c r="U29">
        <v>2374.4899999999998</v>
      </c>
      <c r="V29">
        <v>1541036.9</v>
      </c>
      <c r="W29">
        <v>272020.52</v>
      </c>
      <c r="X29">
        <v>2060856.9</v>
      </c>
      <c r="AA29">
        <v>783331.31</v>
      </c>
      <c r="AB29">
        <v>87904.15</v>
      </c>
      <c r="AF29">
        <v>960</v>
      </c>
    </row>
    <row r="30" spans="1:32" x14ac:dyDescent="0.25">
      <c r="A30" t="s">
        <v>179</v>
      </c>
      <c r="B30">
        <v>884530.62</v>
      </c>
      <c r="C30">
        <v>20889.25</v>
      </c>
      <c r="D30">
        <v>96261.56</v>
      </c>
      <c r="E30">
        <v>244875.77</v>
      </c>
      <c r="F30">
        <v>464977.91999999998</v>
      </c>
      <c r="L30">
        <v>1333</v>
      </c>
      <c r="O30">
        <v>63690.59</v>
      </c>
      <c r="P30">
        <v>1260515.6599999999</v>
      </c>
      <c r="S30">
        <v>1234834.54</v>
      </c>
      <c r="U30">
        <v>3195.22</v>
      </c>
      <c r="V30">
        <v>782550</v>
      </c>
      <c r="W30">
        <v>161522.25</v>
      </c>
      <c r="X30">
        <v>1104531</v>
      </c>
      <c r="AA30">
        <v>609560.81999999995</v>
      </c>
      <c r="AB30">
        <v>82014.320000000007</v>
      </c>
    </row>
    <row r="31" spans="1:32" x14ac:dyDescent="0.25">
      <c r="A31" t="s">
        <v>180</v>
      </c>
      <c r="B31">
        <v>718332.07</v>
      </c>
      <c r="C31">
        <v>0</v>
      </c>
      <c r="D31">
        <v>3581.01</v>
      </c>
      <c r="E31">
        <v>1006279.91</v>
      </c>
      <c r="F31">
        <v>997035.57</v>
      </c>
      <c r="L31">
        <v>1979</v>
      </c>
      <c r="O31">
        <v>-979202.08</v>
      </c>
      <c r="P31">
        <v>3095144.84</v>
      </c>
      <c r="S31">
        <v>1069043.25</v>
      </c>
      <c r="T31">
        <v>761114</v>
      </c>
      <c r="U31">
        <v>1963.54</v>
      </c>
      <c r="V31">
        <v>438570</v>
      </c>
      <c r="W31">
        <v>184230.97</v>
      </c>
      <c r="X31">
        <v>806011</v>
      </c>
      <c r="AA31">
        <v>889197.8</v>
      </c>
      <c r="AB31">
        <v>152392.16</v>
      </c>
      <c r="AE31">
        <v>14</v>
      </c>
    </row>
    <row r="32" spans="1:32" x14ac:dyDescent="0.25">
      <c r="A32" t="s">
        <v>181</v>
      </c>
      <c r="B32">
        <v>248007.1</v>
      </c>
      <c r="C32">
        <v>145948</v>
      </c>
      <c r="D32">
        <v>36206</v>
      </c>
      <c r="E32">
        <v>219501</v>
      </c>
      <c r="F32">
        <v>139244</v>
      </c>
      <c r="H32">
        <v>0</v>
      </c>
      <c r="I32">
        <v>204720</v>
      </c>
      <c r="L32">
        <v>2454</v>
      </c>
      <c r="O32">
        <v>-10919195.1</v>
      </c>
      <c r="P32">
        <v>11903501.289999999</v>
      </c>
      <c r="Q32">
        <v>4000.13</v>
      </c>
      <c r="S32">
        <v>1499028.57</v>
      </c>
      <c r="V32">
        <v>603447.1</v>
      </c>
      <c r="W32">
        <v>218617</v>
      </c>
      <c r="X32">
        <v>951325.1</v>
      </c>
      <c r="AA32">
        <v>1686938.79</v>
      </c>
      <c r="AB32">
        <v>89403</v>
      </c>
    </row>
    <row r="33" spans="1:32" x14ac:dyDescent="0.25">
      <c r="A33" t="s">
        <v>182</v>
      </c>
      <c r="B33">
        <v>204375.23</v>
      </c>
      <c r="C33">
        <v>0</v>
      </c>
      <c r="D33">
        <v>28661.86</v>
      </c>
      <c r="E33">
        <v>2193813.35</v>
      </c>
      <c r="F33">
        <v>259530.68</v>
      </c>
      <c r="L33">
        <v>0</v>
      </c>
      <c r="O33">
        <v>830349.43</v>
      </c>
      <c r="P33">
        <v>1736316.04</v>
      </c>
      <c r="S33">
        <v>1673548.37</v>
      </c>
      <c r="T33">
        <v>175375</v>
      </c>
      <c r="U33">
        <v>955.62</v>
      </c>
      <c r="V33">
        <v>154800</v>
      </c>
      <c r="W33">
        <v>185000</v>
      </c>
      <c r="X33">
        <v>618467</v>
      </c>
      <c r="AA33">
        <v>1189023.23</v>
      </c>
      <c r="AB33">
        <v>155133.10999999999</v>
      </c>
      <c r="AF33">
        <v>107340</v>
      </c>
    </row>
    <row r="34" spans="1:32" x14ac:dyDescent="0.25">
      <c r="A34" t="s">
        <v>183</v>
      </c>
      <c r="B34">
        <v>1211759.9099999999</v>
      </c>
      <c r="C34">
        <v>224124.99</v>
      </c>
      <c r="D34">
        <v>110908.07</v>
      </c>
      <c r="E34">
        <v>644375.87</v>
      </c>
      <c r="F34">
        <v>392699.77</v>
      </c>
      <c r="K34">
        <v>85000</v>
      </c>
      <c r="L34">
        <v>2065</v>
      </c>
      <c r="O34">
        <v>757794.99</v>
      </c>
      <c r="P34">
        <v>1214621.52</v>
      </c>
      <c r="S34">
        <v>1984557.83</v>
      </c>
      <c r="U34">
        <v>2603.58</v>
      </c>
      <c r="V34">
        <v>1553233.8</v>
      </c>
      <c r="W34">
        <v>224241.75</v>
      </c>
      <c r="X34">
        <v>2132404.7999999998</v>
      </c>
      <c r="AA34">
        <v>984399.81</v>
      </c>
      <c r="AB34">
        <v>73445.25</v>
      </c>
      <c r="AF34">
        <v>50000</v>
      </c>
    </row>
    <row r="35" spans="1:32" x14ac:dyDescent="0.25">
      <c r="A35" t="s">
        <v>184</v>
      </c>
      <c r="B35">
        <v>433968.28</v>
      </c>
      <c r="C35">
        <v>0</v>
      </c>
      <c r="D35">
        <v>13565.19</v>
      </c>
      <c r="E35">
        <v>91042.67</v>
      </c>
      <c r="F35">
        <v>-158628.21</v>
      </c>
      <c r="G35">
        <v>2</v>
      </c>
      <c r="L35">
        <v>2059</v>
      </c>
      <c r="O35">
        <v>-2314142.79</v>
      </c>
      <c r="P35">
        <v>2563303.2200000002</v>
      </c>
      <c r="S35">
        <v>1594158.56</v>
      </c>
      <c r="U35">
        <v>282.79000000000002</v>
      </c>
      <c r="V35">
        <v>894990</v>
      </c>
      <c r="X35">
        <v>1300367</v>
      </c>
      <c r="AA35">
        <v>915753.44</v>
      </c>
      <c r="AB35">
        <v>144580.41</v>
      </c>
    </row>
    <row r="36" spans="1:32" x14ac:dyDescent="0.25">
      <c r="A36" t="s">
        <v>188</v>
      </c>
      <c r="B36">
        <v>543930.56000000006</v>
      </c>
      <c r="C36">
        <v>29783</v>
      </c>
      <c r="D36">
        <v>2641.03</v>
      </c>
      <c r="E36">
        <v>161742.49</v>
      </c>
      <c r="F36">
        <v>261367.86</v>
      </c>
      <c r="H36">
        <v>0</v>
      </c>
      <c r="I36">
        <v>13249.96</v>
      </c>
      <c r="L36">
        <v>4431.1400000000003</v>
      </c>
      <c r="O36">
        <v>-2493993.02</v>
      </c>
      <c r="P36">
        <v>3551030.77</v>
      </c>
      <c r="S36">
        <v>1086644.02</v>
      </c>
      <c r="T36">
        <v>389061</v>
      </c>
      <c r="U36">
        <v>938.44</v>
      </c>
      <c r="V36">
        <v>1342587</v>
      </c>
      <c r="W36">
        <v>188478</v>
      </c>
      <c r="X36">
        <v>2039617</v>
      </c>
      <c r="Y36">
        <v>33195</v>
      </c>
      <c r="AA36">
        <v>822285.66</v>
      </c>
      <c r="AB36">
        <v>127864.71</v>
      </c>
      <c r="AF36">
        <v>60000</v>
      </c>
    </row>
    <row r="37" spans="1:32" x14ac:dyDescent="0.25">
      <c r="A37" t="s">
        <v>189</v>
      </c>
      <c r="B37">
        <v>963727.35</v>
      </c>
      <c r="C37">
        <v>53992</v>
      </c>
      <c r="D37">
        <v>41352.9</v>
      </c>
      <c r="E37">
        <v>45040</v>
      </c>
      <c r="F37">
        <v>1219.28</v>
      </c>
      <c r="H37">
        <v>4500</v>
      </c>
      <c r="I37">
        <v>11553.76</v>
      </c>
      <c r="L37">
        <v>2783.84</v>
      </c>
      <c r="O37">
        <v>-1629139.03</v>
      </c>
      <c r="P37">
        <v>1997207.95</v>
      </c>
      <c r="S37">
        <v>1043339.85</v>
      </c>
      <c r="T37">
        <v>626520</v>
      </c>
      <c r="U37">
        <v>462.68</v>
      </c>
      <c r="V37">
        <v>731286.5</v>
      </c>
      <c r="W37">
        <v>25000</v>
      </c>
      <c r="X37">
        <v>1272345.5</v>
      </c>
      <c r="Y37">
        <v>11346</v>
      </c>
      <c r="AA37">
        <v>359214.44</v>
      </c>
      <c r="AB37">
        <v>65278.080000000002</v>
      </c>
    </row>
    <row r="38" spans="1:32" x14ac:dyDescent="0.25">
      <c r="A38" t="s">
        <v>190</v>
      </c>
      <c r="B38">
        <v>378128.54</v>
      </c>
      <c r="C38">
        <v>10265.08</v>
      </c>
      <c r="D38">
        <v>4609.2299999999996</v>
      </c>
      <c r="E38">
        <v>285833.59000000003</v>
      </c>
      <c r="F38">
        <v>88448.06</v>
      </c>
      <c r="H38">
        <v>0</v>
      </c>
      <c r="I38">
        <v>21124.75</v>
      </c>
      <c r="K38">
        <v>41160</v>
      </c>
      <c r="L38">
        <v>2526.16</v>
      </c>
      <c r="O38">
        <v>-2236348.23</v>
      </c>
      <c r="P38">
        <v>2854572.07</v>
      </c>
      <c r="S38">
        <v>1201067.0900000001</v>
      </c>
      <c r="T38">
        <v>5296164</v>
      </c>
      <c r="U38">
        <v>433.6</v>
      </c>
      <c r="V38">
        <v>1696927.5</v>
      </c>
      <c r="X38">
        <v>2157754.5</v>
      </c>
      <c r="Y38">
        <v>1520</v>
      </c>
      <c r="AA38">
        <v>5904860.79</v>
      </c>
      <c r="AB38">
        <v>46207.15</v>
      </c>
    </row>
    <row r="39" spans="1:32" x14ac:dyDescent="0.25">
      <c r="A39" t="s">
        <v>191</v>
      </c>
      <c r="B39">
        <v>83005.02</v>
      </c>
      <c r="C39">
        <v>7077</v>
      </c>
      <c r="D39">
        <v>29827.17</v>
      </c>
      <c r="E39">
        <v>1039179.64</v>
      </c>
      <c r="F39">
        <v>267583.64</v>
      </c>
      <c r="H39">
        <v>0</v>
      </c>
      <c r="I39">
        <v>9651.2999999999993</v>
      </c>
      <c r="L39">
        <v>2012.69</v>
      </c>
      <c r="O39">
        <v>213701.29</v>
      </c>
      <c r="P39">
        <v>1440362.48</v>
      </c>
      <c r="S39">
        <v>617065.29</v>
      </c>
      <c r="T39">
        <v>82668</v>
      </c>
      <c r="U39">
        <v>145.74</v>
      </c>
      <c r="V39">
        <v>1031668.5</v>
      </c>
      <c r="W39">
        <v>76013.05</v>
      </c>
      <c r="X39">
        <v>1356462.5</v>
      </c>
      <c r="Y39">
        <v>10536</v>
      </c>
      <c r="AA39">
        <v>484059.43</v>
      </c>
      <c r="AB39">
        <v>195557.94</v>
      </c>
    </row>
    <row r="40" spans="1:32" x14ac:dyDescent="0.25">
      <c r="A40" t="s">
        <v>192</v>
      </c>
      <c r="B40">
        <v>108868.28</v>
      </c>
      <c r="C40">
        <v>1700</v>
      </c>
      <c r="D40">
        <v>25155.78</v>
      </c>
      <c r="E40">
        <v>3125567.85</v>
      </c>
      <c r="F40">
        <v>89668.88</v>
      </c>
      <c r="H40">
        <v>0</v>
      </c>
      <c r="I40">
        <v>12915</v>
      </c>
      <c r="L40">
        <v>1968.85</v>
      </c>
      <c r="O40">
        <v>3208893.46</v>
      </c>
      <c r="P40">
        <v>455164.99</v>
      </c>
      <c r="S40">
        <v>695408.93</v>
      </c>
      <c r="T40">
        <v>60050</v>
      </c>
      <c r="U40">
        <v>394.69</v>
      </c>
      <c r="V40">
        <v>775563.08</v>
      </c>
      <c r="W40">
        <v>26000</v>
      </c>
      <c r="X40">
        <v>1179250.08</v>
      </c>
      <c r="Y40">
        <v>15480</v>
      </c>
      <c r="AA40">
        <v>454490.37</v>
      </c>
      <c r="AB40">
        <v>230074.01</v>
      </c>
      <c r="AF40">
        <v>6103.75</v>
      </c>
    </row>
    <row r="41" spans="1:32" x14ac:dyDescent="0.25">
      <c r="A41" t="s">
        <v>193</v>
      </c>
      <c r="B41">
        <v>360164.91</v>
      </c>
      <c r="C41">
        <v>7866.95</v>
      </c>
      <c r="D41">
        <v>6322.93</v>
      </c>
      <c r="E41">
        <v>120772.76</v>
      </c>
      <c r="F41">
        <v>95417.53</v>
      </c>
      <c r="H41">
        <v>-2000</v>
      </c>
      <c r="I41">
        <v>14391.6</v>
      </c>
      <c r="L41">
        <v>1428.01</v>
      </c>
      <c r="O41">
        <v>-1513500.38</v>
      </c>
      <c r="P41">
        <v>1976836.89</v>
      </c>
      <c r="S41">
        <v>520875.05</v>
      </c>
      <c r="T41">
        <v>678730</v>
      </c>
      <c r="U41">
        <v>484.54</v>
      </c>
      <c r="V41">
        <v>283452.03000000003</v>
      </c>
      <c r="W41">
        <v>26000</v>
      </c>
      <c r="X41">
        <v>541316.03</v>
      </c>
      <c r="Y41">
        <v>6000</v>
      </c>
      <c r="AA41">
        <v>780693.1</v>
      </c>
      <c r="AB41">
        <v>68141</v>
      </c>
      <c r="AF41">
        <v>2.5299999999999998</v>
      </c>
    </row>
    <row r="42" spans="1:32" x14ac:dyDescent="0.25">
      <c r="A42" t="s">
        <v>194</v>
      </c>
      <c r="B42">
        <v>916773.97</v>
      </c>
      <c r="C42">
        <v>162794</v>
      </c>
      <c r="D42">
        <v>122951.72</v>
      </c>
      <c r="E42">
        <v>329930.28000000003</v>
      </c>
      <c r="F42">
        <v>68687.13</v>
      </c>
      <c r="H42">
        <v>1500</v>
      </c>
      <c r="I42">
        <v>18251.830000000002</v>
      </c>
      <c r="L42">
        <v>2484.98</v>
      </c>
      <c r="O42">
        <v>-1003368.19</v>
      </c>
      <c r="P42">
        <v>1732965.71</v>
      </c>
      <c r="S42">
        <v>1164956.8700000001</v>
      </c>
      <c r="T42">
        <v>1098241.3999999999</v>
      </c>
      <c r="U42">
        <v>1214</v>
      </c>
      <c r="V42">
        <v>1060200.3999999999</v>
      </c>
      <c r="W42">
        <v>20000</v>
      </c>
      <c r="X42">
        <v>1535203.4</v>
      </c>
      <c r="Y42">
        <v>39296</v>
      </c>
      <c r="AA42">
        <v>839947.09</v>
      </c>
      <c r="AB42">
        <v>80727.44</v>
      </c>
      <c r="AF42">
        <v>135.97</v>
      </c>
    </row>
    <row r="43" spans="1:32" x14ac:dyDescent="0.25">
      <c r="A43" t="s">
        <v>195</v>
      </c>
      <c r="B43">
        <v>76314.66</v>
      </c>
      <c r="C43">
        <v>11562</v>
      </c>
      <c r="D43">
        <v>20390.61</v>
      </c>
      <c r="E43">
        <v>281677.71000000002</v>
      </c>
      <c r="F43">
        <v>218</v>
      </c>
      <c r="H43">
        <v>800</v>
      </c>
      <c r="I43">
        <v>11368.96</v>
      </c>
      <c r="L43">
        <v>1569.42</v>
      </c>
      <c r="O43">
        <v>-1642308.05</v>
      </c>
      <c r="P43">
        <v>2083523.09</v>
      </c>
      <c r="S43">
        <v>573170.15</v>
      </c>
      <c r="T43">
        <v>172225</v>
      </c>
      <c r="U43">
        <v>254.85</v>
      </c>
      <c r="V43">
        <v>976640.28</v>
      </c>
      <c r="W43">
        <v>40000</v>
      </c>
      <c r="X43">
        <v>1266655.28</v>
      </c>
      <c r="Y43">
        <v>31400</v>
      </c>
      <c r="AA43">
        <v>493314.05</v>
      </c>
      <c r="AB43">
        <v>35711.39</v>
      </c>
    </row>
    <row r="44" spans="1:32" x14ac:dyDescent="0.25">
      <c r="A44" t="s">
        <v>196</v>
      </c>
      <c r="B44">
        <v>484340.02</v>
      </c>
      <c r="C44">
        <v>7894</v>
      </c>
      <c r="D44">
        <v>60544.28</v>
      </c>
      <c r="E44">
        <v>3902951.16</v>
      </c>
      <c r="F44">
        <v>217548.42</v>
      </c>
      <c r="H44">
        <v>2200</v>
      </c>
      <c r="I44">
        <v>11852.88</v>
      </c>
      <c r="L44">
        <v>3358.73</v>
      </c>
      <c r="M44">
        <v>2500</v>
      </c>
      <c r="O44">
        <v>3947156.54</v>
      </c>
      <c r="P44">
        <v>664987.81999999995</v>
      </c>
      <c r="S44">
        <v>942356.84</v>
      </c>
      <c r="T44">
        <v>214440</v>
      </c>
      <c r="U44">
        <v>464.63</v>
      </c>
      <c r="V44">
        <v>579768</v>
      </c>
      <c r="W44">
        <v>241062.2</v>
      </c>
      <c r="X44">
        <v>1174175</v>
      </c>
      <c r="Y44">
        <v>6510</v>
      </c>
      <c r="Z44">
        <v>6654</v>
      </c>
      <c r="AA44">
        <v>368641.64</v>
      </c>
      <c r="AB44">
        <v>320889.12</v>
      </c>
      <c r="AF44">
        <v>60000</v>
      </c>
    </row>
    <row r="45" spans="1:32" x14ac:dyDescent="0.25">
      <c r="A45" t="s">
        <v>197</v>
      </c>
      <c r="B45">
        <v>93733.87</v>
      </c>
      <c r="C45">
        <v>74662</v>
      </c>
      <c r="D45">
        <v>31127.16</v>
      </c>
      <c r="E45">
        <v>450468.25</v>
      </c>
      <c r="F45">
        <v>8072.9</v>
      </c>
      <c r="H45">
        <v>2000</v>
      </c>
      <c r="I45">
        <v>17390.04</v>
      </c>
      <c r="L45">
        <v>3224.64</v>
      </c>
      <c r="O45">
        <v>-818639.97</v>
      </c>
      <c r="P45">
        <v>1500565.11</v>
      </c>
      <c r="S45">
        <v>909828.21</v>
      </c>
      <c r="T45">
        <v>88850</v>
      </c>
      <c r="U45">
        <v>232.7</v>
      </c>
      <c r="V45">
        <v>900870.79</v>
      </c>
      <c r="W45">
        <v>23000</v>
      </c>
      <c r="X45">
        <v>1341228.79</v>
      </c>
      <c r="Y45">
        <v>11883</v>
      </c>
      <c r="AA45">
        <v>569435.22</v>
      </c>
      <c r="AB45">
        <v>46710.33</v>
      </c>
    </row>
    <row r="46" spans="1:32" x14ac:dyDescent="0.25">
      <c r="A46" t="s">
        <v>199</v>
      </c>
      <c r="B46">
        <v>288038.33</v>
      </c>
      <c r="C46">
        <v>39204</v>
      </c>
      <c r="D46">
        <v>75394.87</v>
      </c>
      <c r="E46">
        <v>4</v>
      </c>
      <c r="F46">
        <v>36</v>
      </c>
      <c r="H46">
        <v>0</v>
      </c>
      <c r="I46">
        <v>24071.119999999999</v>
      </c>
      <c r="K46">
        <v>0</v>
      </c>
      <c r="L46">
        <v>2491</v>
      </c>
      <c r="O46">
        <v>-2109258.27</v>
      </c>
      <c r="P46">
        <v>2280594.58</v>
      </c>
      <c r="S46">
        <v>916449.25</v>
      </c>
      <c r="T46">
        <v>60000</v>
      </c>
      <c r="U46">
        <v>140.44999999999999</v>
      </c>
      <c r="V46">
        <v>1497101</v>
      </c>
      <c r="W46">
        <v>77000</v>
      </c>
      <c r="X46">
        <v>2073659</v>
      </c>
      <c r="AA46">
        <v>265641.69</v>
      </c>
      <c r="AB46">
        <v>6611.24</v>
      </c>
    </row>
    <row r="47" spans="1:32" x14ac:dyDescent="0.25">
      <c r="A47" t="s">
        <v>203</v>
      </c>
      <c r="B47">
        <v>158104.81</v>
      </c>
      <c r="C47">
        <v>178952.78</v>
      </c>
      <c r="D47">
        <v>143417.56</v>
      </c>
      <c r="E47">
        <v>5053444.05</v>
      </c>
      <c r="F47">
        <v>475692.17</v>
      </c>
      <c r="H47">
        <v>0</v>
      </c>
      <c r="I47">
        <v>0</v>
      </c>
      <c r="K47">
        <v>198000</v>
      </c>
      <c r="L47">
        <v>3490.39</v>
      </c>
      <c r="O47">
        <v>5139436.96</v>
      </c>
      <c r="P47">
        <v>2114009</v>
      </c>
      <c r="S47">
        <v>1110213.1200000001</v>
      </c>
      <c r="U47">
        <v>757.93</v>
      </c>
      <c r="V47">
        <v>424731</v>
      </c>
      <c r="W47">
        <v>63000</v>
      </c>
      <c r="X47">
        <v>719964.05</v>
      </c>
      <c r="AA47">
        <v>1079224.4099999999</v>
      </c>
      <c r="AB47">
        <v>1244838.57</v>
      </c>
    </row>
    <row r="48" spans="1:32" x14ac:dyDescent="0.25">
      <c r="A48" t="s">
        <v>204</v>
      </c>
      <c r="B48">
        <v>672061.57</v>
      </c>
      <c r="C48">
        <v>1995.76</v>
      </c>
      <c r="D48">
        <v>36414.51</v>
      </c>
      <c r="E48">
        <v>1391577.69</v>
      </c>
      <c r="F48">
        <v>382245.14</v>
      </c>
      <c r="H48">
        <v>0</v>
      </c>
      <c r="I48">
        <v>108000</v>
      </c>
      <c r="L48">
        <v>3088.33</v>
      </c>
      <c r="O48">
        <v>645675.38</v>
      </c>
      <c r="P48">
        <v>1646714.98</v>
      </c>
      <c r="S48">
        <v>1433896.03</v>
      </c>
      <c r="T48">
        <v>375912</v>
      </c>
      <c r="U48">
        <v>1449.54</v>
      </c>
      <c r="V48">
        <v>1121425.8</v>
      </c>
      <c r="W48">
        <v>58800</v>
      </c>
      <c r="X48">
        <v>1684301.8</v>
      </c>
      <c r="Z48">
        <v>3983</v>
      </c>
      <c r="AA48">
        <v>1019754.97</v>
      </c>
      <c r="AB48">
        <v>202627.62</v>
      </c>
    </row>
    <row r="49" spans="1:32" x14ac:dyDescent="0.25">
      <c r="A49" t="s">
        <v>205</v>
      </c>
      <c r="B49">
        <v>591031.84</v>
      </c>
      <c r="C49">
        <v>0</v>
      </c>
      <c r="D49">
        <v>275848.64</v>
      </c>
      <c r="E49">
        <v>884078.81</v>
      </c>
      <c r="F49">
        <v>300453.75</v>
      </c>
      <c r="H49">
        <v>14.31</v>
      </c>
      <c r="I49">
        <v>0</v>
      </c>
      <c r="K49">
        <v>139094</v>
      </c>
      <c r="L49">
        <v>2980.22</v>
      </c>
      <c r="O49">
        <v>-417159.92</v>
      </c>
      <c r="P49">
        <v>2273364.33</v>
      </c>
      <c r="S49">
        <v>613127.13</v>
      </c>
      <c r="T49">
        <v>368702</v>
      </c>
      <c r="U49">
        <v>1890.28</v>
      </c>
      <c r="V49">
        <v>474180</v>
      </c>
      <c r="W49">
        <v>206990</v>
      </c>
      <c r="X49">
        <v>746428</v>
      </c>
      <c r="Y49">
        <v>6000</v>
      </c>
      <c r="AA49">
        <v>653047.36</v>
      </c>
      <c r="AB49">
        <v>206293.95</v>
      </c>
    </row>
    <row r="50" spans="1:32" x14ac:dyDescent="0.25">
      <c r="A50" t="s">
        <v>209</v>
      </c>
      <c r="B50">
        <v>1956818.86</v>
      </c>
      <c r="C50">
        <v>168633.3</v>
      </c>
      <c r="D50">
        <v>8500</v>
      </c>
      <c r="E50">
        <v>20019.22</v>
      </c>
      <c r="F50">
        <v>693963.74</v>
      </c>
      <c r="H50">
        <v>0</v>
      </c>
      <c r="I50">
        <v>0</v>
      </c>
      <c r="L50">
        <v>4961.49</v>
      </c>
      <c r="O50">
        <v>-575698.23</v>
      </c>
      <c r="P50">
        <v>2191305.25</v>
      </c>
      <c r="S50">
        <v>2016790.57</v>
      </c>
      <c r="T50">
        <v>140000</v>
      </c>
      <c r="U50">
        <v>3397.66</v>
      </c>
      <c r="V50">
        <v>264550.59999999998</v>
      </c>
      <c r="X50">
        <v>486626.69</v>
      </c>
      <c r="AA50">
        <v>641321.06000000006</v>
      </c>
      <c r="AB50">
        <v>69428.47</v>
      </c>
      <c r="AD50">
        <v>-4</v>
      </c>
    </row>
    <row r="51" spans="1:32" x14ac:dyDescent="0.25">
      <c r="A51" t="s">
        <v>210</v>
      </c>
      <c r="B51">
        <v>1856532.52</v>
      </c>
      <c r="C51">
        <v>485939.95</v>
      </c>
      <c r="D51">
        <v>80104.5</v>
      </c>
      <c r="E51">
        <v>937640.4</v>
      </c>
      <c r="F51">
        <v>1424667.81</v>
      </c>
      <c r="H51">
        <v>0</v>
      </c>
      <c r="I51">
        <v>0</v>
      </c>
      <c r="K51">
        <v>825438</v>
      </c>
      <c r="L51">
        <v>59531.67</v>
      </c>
      <c r="O51">
        <v>198761.62</v>
      </c>
      <c r="P51">
        <v>2281491.52</v>
      </c>
      <c r="S51">
        <v>2793946.23</v>
      </c>
      <c r="T51">
        <v>1149984</v>
      </c>
      <c r="U51">
        <v>2164.3000000000002</v>
      </c>
      <c r="V51">
        <v>2516667.2599999998</v>
      </c>
      <c r="X51">
        <v>2944572.26</v>
      </c>
      <c r="Y51">
        <v>104382</v>
      </c>
      <c r="AA51">
        <v>1798945.8</v>
      </c>
      <c r="AB51">
        <v>80783.759999999995</v>
      </c>
      <c r="AC51">
        <v>115000</v>
      </c>
      <c r="AD51">
        <v>-584.4</v>
      </c>
    </row>
    <row r="52" spans="1:32" x14ac:dyDescent="0.25">
      <c r="A52" t="s">
        <v>211</v>
      </c>
      <c r="B52">
        <v>747027.52</v>
      </c>
      <c r="C52">
        <v>118518.29</v>
      </c>
      <c r="D52">
        <v>117410.99</v>
      </c>
      <c r="E52">
        <v>43526.46</v>
      </c>
      <c r="F52">
        <v>1808587.63</v>
      </c>
      <c r="H52">
        <v>0</v>
      </c>
      <c r="I52">
        <v>0</v>
      </c>
      <c r="L52">
        <v>5245.13</v>
      </c>
      <c r="O52">
        <v>-540021.31999999995</v>
      </c>
      <c r="P52">
        <v>2647377.69</v>
      </c>
      <c r="S52">
        <v>1505107.36</v>
      </c>
      <c r="T52">
        <v>587052</v>
      </c>
      <c r="U52">
        <v>1534.21</v>
      </c>
      <c r="V52">
        <v>1414874.4</v>
      </c>
      <c r="X52">
        <v>1668554.4</v>
      </c>
      <c r="Y52">
        <v>1870</v>
      </c>
      <c r="AA52">
        <v>1013090.88</v>
      </c>
      <c r="AB52">
        <v>97726.84</v>
      </c>
      <c r="AC52">
        <v>5000</v>
      </c>
      <c r="AD52">
        <v>-143.54</v>
      </c>
    </row>
    <row r="53" spans="1:32" x14ac:dyDescent="0.25">
      <c r="A53" t="s">
        <v>212</v>
      </c>
      <c r="B53">
        <v>2529904.61</v>
      </c>
      <c r="C53">
        <v>173429.19</v>
      </c>
      <c r="D53">
        <v>225029.25</v>
      </c>
      <c r="E53">
        <v>14</v>
      </c>
      <c r="F53">
        <v>399795.34</v>
      </c>
      <c r="H53">
        <v>0</v>
      </c>
      <c r="I53">
        <v>0</v>
      </c>
      <c r="J53">
        <v>299520</v>
      </c>
      <c r="L53">
        <v>5912.19</v>
      </c>
      <c r="O53">
        <v>-3099605.45</v>
      </c>
      <c r="P53">
        <v>4706462.17</v>
      </c>
      <c r="R53">
        <v>3200</v>
      </c>
      <c r="S53">
        <v>3485554.4</v>
      </c>
      <c r="T53">
        <v>1450</v>
      </c>
      <c r="U53">
        <v>4763.5600000000004</v>
      </c>
      <c r="V53">
        <v>1285376.3</v>
      </c>
      <c r="X53">
        <v>1810626.24</v>
      </c>
      <c r="Y53">
        <v>49944</v>
      </c>
      <c r="AA53">
        <v>1455266.1</v>
      </c>
      <c r="AB53">
        <v>40791.910000000003</v>
      </c>
      <c r="AC53">
        <v>5000</v>
      </c>
      <c r="AD53">
        <v>-367.47</v>
      </c>
      <c r="AF53">
        <v>3200</v>
      </c>
    </row>
    <row r="54" spans="1:32" x14ac:dyDescent="0.25">
      <c r="A54" t="s">
        <v>216</v>
      </c>
      <c r="B54">
        <v>1031628.77</v>
      </c>
      <c r="C54">
        <v>150355.04</v>
      </c>
      <c r="D54">
        <v>39583.300000000003</v>
      </c>
      <c r="E54">
        <v>1632901.17</v>
      </c>
      <c r="F54">
        <v>931905.64</v>
      </c>
      <c r="H54">
        <v>0</v>
      </c>
      <c r="I54">
        <v>25677</v>
      </c>
      <c r="L54">
        <v>3847.97</v>
      </c>
      <c r="O54">
        <v>2881631.7</v>
      </c>
      <c r="P54">
        <v>954921</v>
      </c>
      <c r="Q54">
        <v>1491.21</v>
      </c>
      <c r="S54">
        <v>1512126.92</v>
      </c>
      <c r="T54">
        <v>385000</v>
      </c>
      <c r="V54">
        <v>867875.93</v>
      </c>
      <c r="W54">
        <v>838468.22</v>
      </c>
      <c r="X54">
        <v>1411065.93</v>
      </c>
      <c r="Y54">
        <v>15976</v>
      </c>
      <c r="Z54">
        <v>328</v>
      </c>
      <c r="AA54">
        <v>1063589.29</v>
      </c>
      <c r="AB54">
        <v>470406.81</v>
      </c>
      <c r="AF54">
        <v>723300</v>
      </c>
    </row>
    <row r="55" spans="1:32" x14ac:dyDescent="0.25">
      <c r="A55" t="s">
        <v>217</v>
      </c>
      <c r="B55">
        <v>1912888.29</v>
      </c>
      <c r="C55">
        <v>74358</v>
      </c>
      <c r="D55">
        <v>69948.479999999996</v>
      </c>
      <c r="E55">
        <v>1040867.36</v>
      </c>
      <c r="F55">
        <v>403405.9</v>
      </c>
      <c r="I55">
        <v>39165</v>
      </c>
      <c r="L55">
        <v>1677.1</v>
      </c>
      <c r="O55">
        <v>595649.04</v>
      </c>
      <c r="P55">
        <v>2528782.23</v>
      </c>
      <c r="S55">
        <v>3184282.79</v>
      </c>
      <c r="T55">
        <v>253100</v>
      </c>
      <c r="U55">
        <v>4513.29</v>
      </c>
      <c r="V55">
        <v>1333071.72</v>
      </c>
      <c r="W55">
        <v>560500</v>
      </c>
      <c r="X55">
        <v>1619739.72</v>
      </c>
      <c r="Y55">
        <v>47482</v>
      </c>
      <c r="AA55">
        <v>2534567.29</v>
      </c>
      <c r="AB55">
        <v>221984.13</v>
      </c>
      <c r="AF55">
        <v>575500</v>
      </c>
    </row>
    <row r="56" spans="1:32" x14ac:dyDescent="0.25">
      <c r="A56" t="s">
        <v>218</v>
      </c>
      <c r="B56">
        <v>711904.84</v>
      </c>
      <c r="C56">
        <v>77540</v>
      </c>
      <c r="D56">
        <v>50439.5</v>
      </c>
      <c r="E56">
        <v>569834.73</v>
      </c>
      <c r="F56">
        <v>169612.48</v>
      </c>
      <c r="H56">
        <v>0</v>
      </c>
      <c r="I56">
        <v>47292.07</v>
      </c>
      <c r="L56">
        <v>5376</v>
      </c>
      <c r="M56">
        <v>60</v>
      </c>
      <c r="O56">
        <v>-1155268.32</v>
      </c>
      <c r="P56">
        <v>2500517.0699999998</v>
      </c>
      <c r="S56">
        <v>1523679.36</v>
      </c>
      <c r="T56">
        <v>182500</v>
      </c>
      <c r="U56">
        <v>1225.25</v>
      </c>
      <c r="V56">
        <v>1576630.31</v>
      </c>
      <c r="W56">
        <v>12000</v>
      </c>
      <c r="X56">
        <v>1709496.31</v>
      </c>
      <c r="Y56">
        <v>15328</v>
      </c>
      <c r="AA56">
        <v>1244890.8600000001</v>
      </c>
      <c r="AB56">
        <v>144965.01999999999</v>
      </c>
    </row>
    <row r="57" spans="1:32" x14ac:dyDescent="0.25">
      <c r="A57" t="s">
        <v>219</v>
      </c>
      <c r="B57">
        <v>692860.44</v>
      </c>
      <c r="C57">
        <v>87048</v>
      </c>
      <c r="D57">
        <v>65776.81</v>
      </c>
      <c r="E57">
        <v>269146.19</v>
      </c>
      <c r="F57">
        <v>231278.11</v>
      </c>
      <c r="I57">
        <v>53492</v>
      </c>
      <c r="L57">
        <v>2108</v>
      </c>
      <c r="O57">
        <v>-631955</v>
      </c>
      <c r="P57">
        <v>1946573.94</v>
      </c>
      <c r="S57">
        <v>1876203.19</v>
      </c>
      <c r="T57">
        <v>208840</v>
      </c>
      <c r="U57">
        <v>1353.37</v>
      </c>
      <c r="V57">
        <v>1390709.2</v>
      </c>
      <c r="W57">
        <v>146202.32999999999</v>
      </c>
      <c r="X57">
        <v>1816826.2</v>
      </c>
      <c r="Y57">
        <v>15064</v>
      </c>
      <c r="Z57">
        <v>2016</v>
      </c>
      <c r="AA57">
        <v>1735695.69</v>
      </c>
      <c r="AB57">
        <v>65815.59</v>
      </c>
      <c r="AF57">
        <v>12000</v>
      </c>
    </row>
    <row r="58" spans="1:32" x14ac:dyDescent="0.25">
      <c r="A58" t="s">
        <v>220</v>
      </c>
      <c r="B58">
        <v>490977.62</v>
      </c>
      <c r="C58">
        <v>47344</v>
      </c>
      <c r="D58">
        <v>56613.01</v>
      </c>
      <c r="E58">
        <v>540493.9</v>
      </c>
      <c r="F58">
        <v>210586.82</v>
      </c>
      <c r="H58">
        <v>0</v>
      </c>
      <c r="I58">
        <v>34335</v>
      </c>
      <c r="L58">
        <v>1162</v>
      </c>
      <c r="O58">
        <v>564590.5</v>
      </c>
      <c r="P58">
        <v>980950.37</v>
      </c>
      <c r="S58">
        <v>1123864.3700000001</v>
      </c>
      <c r="T58">
        <v>221300</v>
      </c>
      <c r="U58">
        <v>1078.25</v>
      </c>
      <c r="V58">
        <v>1196622</v>
      </c>
      <c r="X58">
        <v>1309546.07</v>
      </c>
      <c r="Y58">
        <v>8480</v>
      </c>
      <c r="AA58">
        <v>1194423.56</v>
      </c>
      <c r="AB58">
        <v>265437.51</v>
      </c>
    </row>
    <row r="59" spans="1:32" x14ac:dyDescent="0.25">
      <c r="A59" t="s">
        <v>221</v>
      </c>
      <c r="B59">
        <v>304257.75</v>
      </c>
      <c r="C59">
        <v>7178</v>
      </c>
      <c r="D59">
        <v>10947.12</v>
      </c>
      <c r="E59">
        <v>357293.96</v>
      </c>
      <c r="F59">
        <v>96866.93</v>
      </c>
      <c r="I59">
        <v>29896.5</v>
      </c>
      <c r="L59">
        <v>1973</v>
      </c>
      <c r="O59">
        <v>-1092472.58</v>
      </c>
      <c r="P59">
        <v>1692734</v>
      </c>
      <c r="S59">
        <v>824408.37</v>
      </c>
      <c r="T59">
        <v>227956</v>
      </c>
      <c r="U59">
        <v>364.53</v>
      </c>
      <c r="V59">
        <v>618401.69999999995</v>
      </c>
      <c r="W59">
        <v>50000</v>
      </c>
      <c r="X59">
        <v>753139.7</v>
      </c>
      <c r="Y59">
        <v>848</v>
      </c>
      <c r="AA59">
        <v>661961.71</v>
      </c>
      <c r="AB59">
        <v>160768.35</v>
      </c>
    </row>
    <row r="60" spans="1:32" x14ac:dyDescent="0.25">
      <c r="A60" t="s">
        <v>225</v>
      </c>
      <c r="B60">
        <v>417039.65</v>
      </c>
      <c r="C60">
        <v>32880</v>
      </c>
      <c r="D60">
        <v>25027.88</v>
      </c>
      <c r="E60">
        <v>227516.78</v>
      </c>
      <c r="F60">
        <v>254470.5</v>
      </c>
      <c r="H60">
        <v>0</v>
      </c>
      <c r="I60">
        <v>26220</v>
      </c>
      <c r="L60">
        <v>0</v>
      </c>
      <c r="O60">
        <v>-1444088.26</v>
      </c>
      <c r="P60">
        <v>2210713.7999999998</v>
      </c>
      <c r="S60">
        <v>1417373.89</v>
      </c>
      <c r="T60">
        <v>510400</v>
      </c>
      <c r="U60">
        <v>1124.67</v>
      </c>
      <c r="V60">
        <v>920979.5</v>
      </c>
      <c r="W60">
        <v>142192</v>
      </c>
      <c r="X60">
        <v>1485318.5</v>
      </c>
      <c r="Y60">
        <v>1760</v>
      </c>
      <c r="Z60">
        <v>9336</v>
      </c>
      <c r="AA60">
        <v>999057.11</v>
      </c>
      <c r="AB60">
        <v>281846.18</v>
      </c>
      <c r="AF60">
        <v>50663</v>
      </c>
    </row>
    <row r="61" spans="1:32" x14ac:dyDescent="0.25">
      <c r="A61" t="s">
        <v>226</v>
      </c>
      <c r="B61">
        <v>552514.56000000006</v>
      </c>
      <c r="C61">
        <v>162481</v>
      </c>
      <c r="D61">
        <v>121269.14</v>
      </c>
      <c r="E61">
        <v>67156.350000000006</v>
      </c>
      <c r="F61">
        <v>89450.25</v>
      </c>
      <c r="H61">
        <v>0</v>
      </c>
      <c r="I61">
        <v>16810</v>
      </c>
      <c r="L61">
        <v>33694.5</v>
      </c>
      <c r="O61">
        <v>-1030405.18</v>
      </c>
      <c r="P61">
        <v>1549075.07</v>
      </c>
      <c r="S61">
        <v>1953092.48</v>
      </c>
      <c r="T61">
        <v>248721</v>
      </c>
      <c r="U61">
        <v>1166.8599999999999</v>
      </c>
      <c r="V61">
        <v>1998094.5</v>
      </c>
      <c r="W61">
        <v>124192</v>
      </c>
      <c r="X61">
        <v>2455316.5</v>
      </c>
      <c r="Y61">
        <v>5100</v>
      </c>
      <c r="Z61">
        <v>17172</v>
      </c>
      <c r="AA61">
        <v>1296919.6200000001</v>
      </c>
      <c r="AB61">
        <v>54797.81</v>
      </c>
      <c r="AF61">
        <v>72264</v>
      </c>
    </row>
    <row r="62" spans="1:32" x14ac:dyDescent="0.25">
      <c r="A62" t="s">
        <v>227</v>
      </c>
      <c r="B62">
        <v>606192.43999999994</v>
      </c>
      <c r="C62">
        <v>211930</v>
      </c>
      <c r="D62">
        <v>48124.24</v>
      </c>
      <c r="E62">
        <v>1828197.67</v>
      </c>
      <c r="F62">
        <v>488640.09</v>
      </c>
      <c r="H62">
        <v>0</v>
      </c>
      <c r="I62">
        <v>65950</v>
      </c>
      <c r="L62">
        <v>28500</v>
      </c>
      <c r="O62">
        <v>-820324.22</v>
      </c>
      <c r="P62">
        <v>3406179.86</v>
      </c>
      <c r="S62">
        <v>2705310.72</v>
      </c>
      <c r="T62">
        <v>1190304</v>
      </c>
      <c r="V62">
        <v>1695484.3</v>
      </c>
      <c r="W62">
        <v>124192</v>
      </c>
      <c r="X62">
        <v>2460924.2999999998</v>
      </c>
      <c r="Y62">
        <v>16112</v>
      </c>
      <c r="AA62">
        <v>2360516.66</v>
      </c>
      <c r="AB62">
        <v>274731.26</v>
      </c>
      <c r="AF62">
        <v>100228</v>
      </c>
    </row>
    <row r="63" spans="1:32" x14ac:dyDescent="0.25">
      <c r="A63" t="s">
        <v>228</v>
      </c>
      <c r="B63">
        <v>598923.61</v>
      </c>
      <c r="C63">
        <v>2800</v>
      </c>
      <c r="D63">
        <v>37823.56</v>
      </c>
      <c r="E63">
        <v>1297093.9099999999</v>
      </c>
      <c r="F63">
        <v>192401.98</v>
      </c>
      <c r="H63">
        <v>0</v>
      </c>
      <c r="I63">
        <v>34510</v>
      </c>
      <c r="L63">
        <v>11050</v>
      </c>
      <c r="O63">
        <v>-66696.039999999994</v>
      </c>
      <c r="P63">
        <v>1679166.57</v>
      </c>
      <c r="S63">
        <v>1340909.55</v>
      </c>
      <c r="T63">
        <v>220910</v>
      </c>
      <c r="U63">
        <v>645.39</v>
      </c>
      <c r="V63">
        <v>1194804.67</v>
      </c>
      <c r="W63">
        <v>214792</v>
      </c>
      <c r="X63">
        <v>1393479.67</v>
      </c>
      <c r="Y63">
        <v>51260</v>
      </c>
      <c r="Z63">
        <v>7904</v>
      </c>
      <c r="AA63">
        <v>891015.65</v>
      </c>
      <c r="AB63">
        <v>141416.76</v>
      </c>
      <c r="AF63">
        <v>15973</v>
      </c>
    </row>
    <row r="64" spans="1:32" x14ac:dyDescent="0.25">
      <c r="A64" t="s">
        <v>229</v>
      </c>
      <c r="B64">
        <v>444850.94</v>
      </c>
      <c r="C64">
        <v>83296.509999999995</v>
      </c>
      <c r="D64">
        <v>40187.42</v>
      </c>
      <c r="E64">
        <v>717044.27</v>
      </c>
      <c r="F64">
        <v>54999.86</v>
      </c>
      <c r="H64">
        <v>0</v>
      </c>
      <c r="I64">
        <v>27220</v>
      </c>
      <c r="L64">
        <v>0</v>
      </c>
      <c r="O64">
        <v>-425729.15</v>
      </c>
      <c r="P64">
        <v>1290095.46</v>
      </c>
      <c r="S64">
        <v>1029999.58</v>
      </c>
      <c r="T64">
        <v>519216</v>
      </c>
      <c r="U64">
        <v>722.63</v>
      </c>
      <c r="V64">
        <v>1822663.2</v>
      </c>
      <c r="W64">
        <v>289992</v>
      </c>
      <c r="X64">
        <v>2019525.2</v>
      </c>
      <c r="Z64">
        <v>13044</v>
      </c>
      <c r="AA64">
        <v>1121064.29</v>
      </c>
      <c r="AB64">
        <v>60167.23</v>
      </c>
    </row>
    <row r="65" spans="1:32" x14ac:dyDescent="0.25">
      <c r="A65" t="s">
        <v>230</v>
      </c>
      <c r="B65">
        <v>690256.88</v>
      </c>
      <c r="C65">
        <v>80175</v>
      </c>
      <c r="D65">
        <v>35743.160000000003</v>
      </c>
      <c r="E65">
        <v>563475.69999999995</v>
      </c>
      <c r="F65">
        <v>610508.85</v>
      </c>
      <c r="H65">
        <v>0</v>
      </c>
      <c r="I65">
        <v>88850</v>
      </c>
      <c r="L65">
        <v>23150</v>
      </c>
      <c r="O65">
        <v>-1186267.1299999999</v>
      </c>
      <c r="P65">
        <v>2056145.55</v>
      </c>
      <c r="S65">
        <v>1832154.88</v>
      </c>
      <c r="T65">
        <v>657846</v>
      </c>
      <c r="U65">
        <v>573.41</v>
      </c>
      <c r="V65">
        <v>1885644.3</v>
      </c>
      <c r="W65">
        <v>124192</v>
      </c>
      <c r="X65">
        <v>2135487.2999999998</v>
      </c>
      <c r="Z65">
        <v>8744</v>
      </c>
      <c r="AA65">
        <v>1268650.72</v>
      </c>
      <c r="AB65">
        <v>53437.4</v>
      </c>
      <c r="AF65">
        <v>35810</v>
      </c>
    </row>
    <row r="66" spans="1:32" x14ac:dyDescent="0.25">
      <c r="A66" t="s">
        <v>234</v>
      </c>
      <c r="B66">
        <v>1031387.23</v>
      </c>
      <c r="C66">
        <v>20614.5</v>
      </c>
      <c r="D66">
        <v>118815.95</v>
      </c>
      <c r="E66">
        <v>306967.27</v>
      </c>
      <c r="F66">
        <v>767595.88</v>
      </c>
      <c r="H66">
        <v>31190</v>
      </c>
      <c r="I66">
        <v>38167.81</v>
      </c>
      <c r="K66">
        <v>509035</v>
      </c>
      <c r="L66">
        <v>49069.36</v>
      </c>
      <c r="O66">
        <v>-1102006.17</v>
      </c>
      <c r="P66">
        <v>2912713.08</v>
      </c>
      <c r="S66">
        <v>1871416.31</v>
      </c>
      <c r="T66">
        <v>339400</v>
      </c>
      <c r="U66">
        <v>2819.19</v>
      </c>
      <c r="V66">
        <v>1746090</v>
      </c>
      <c r="W66">
        <v>22140</v>
      </c>
      <c r="X66">
        <v>2010375</v>
      </c>
      <c r="Y66">
        <v>15108</v>
      </c>
      <c r="Z66">
        <v>6168</v>
      </c>
      <c r="AA66">
        <v>1916013.05</v>
      </c>
      <c r="AB66">
        <v>169305.7</v>
      </c>
      <c r="AF66">
        <v>57684</v>
      </c>
    </row>
    <row r="67" spans="1:32" x14ac:dyDescent="0.25">
      <c r="A67" t="s">
        <v>235</v>
      </c>
      <c r="B67">
        <v>361131.4</v>
      </c>
      <c r="C67">
        <v>22949</v>
      </c>
      <c r="D67">
        <v>38081.040000000001</v>
      </c>
      <c r="E67">
        <v>596794.39</v>
      </c>
      <c r="F67">
        <v>397963.52000000002</v>
      </c>
      <c r="H67">
        <v>0</v>
      </c>
      <c r="I67">
        <v>39178.800000000003</v>
      </c>
      <c r="L67">
        <v>783.99</v>
      </c>
      <c r="O67">
        <v>54052.27</v>
      </c>
      <c r="P67">
        <v>1364480.05</v>
      </c>
      <c r="Q67">
        <v>1608.77</v>
      </c>
      <c r="S67">
        <v>1111276.53</v>
      </c>
      <c r="T67">
        <v>239540</v>
      </c>
      <c r="V67">
        <v>2017590</v>
      </c>
      <c r="W67">
        <v>239053.42</v>
      </c>
      <c r="X67">
        <v>2336516</v>
      </c>
      <c r="AA67">
        <v>1001818.43</v>
      </c>
      <c r="AB67">
        <v>189857.05</v>
      </c>
      <c r="AC67">
        <v>56000</v>
      </c>
      <c r="AF67">
        <v>66453</v>
      </c>
    </row>
    <row r="68" spans="1:32" x14ac:dyDescent="0.25">
      <c r="A68" t="s">
        <v>236</v>
      </c>
      <c r="B68">
        <v>375424.11</v>
      </c>
      <c r="C68">
        <v>11498.29</v>
      </c>
      <c r="D68">
        <v>22135.35</v>
      </c>
      <c r="E68">
        <v>1524193.87</v>
      </c>
      <c r="F68">
        <v>349769.22</v>
      </c>
      <c r="H68">
        <v>14500</v>
      </c>
      <c r="I68">
        <v>27359</v>
      </c>
      <c r="L68">
        <v>20646.79</v>
      </c>
      <c r="O68">
        <v>-254411.77</v>
      </c>
      <c r="P68">
        <v>2067672.51</v>
      </c>
      <c r="S68">
        <v>1130205.74</v>
      </c>
      <c r="T68">
        <v>112095</v>
      </c>
      <c r="U68">
        <v>727.42</v>
      </c>
      <c r="V68">
        <v>1216910</v>
      </c>
      <c r="W68">
        <v>220183.54</v>
      </c>
      <c r="X68">
        <v>1317773</v>
      </c>
      <c r="AA68">
        <v>805538.62</v>
      </c>
      <c r="AB68">
        <v>114803.77</v>
      </c>
      <c r="AC68">
        <v>4140</v>
      </c>
      <c r="AF68">
        <v>30612</v>
      </c>
    </row>
    <row r="69" spans="1:32" x14ac:dyDescent="0.25">
      <c r="A69" t="s">
        <v>237</v>
      </c>
      <c r="B69">
        <v>325583.99</v>
      </c>
      <c r="C69">
        <v>22523</v>
      </c>
      <c r="D69">
        <v>15144.91</v>
      </c>
      <c r="E69">
        <v>831064.48</v>
      </c>
      <c r="F69">
        <v>244239.35</v>
      </c>
      <c r="H69">
        <v>0</v>
      </c>
      <c r="I69">
        <v>36062.5</v>
      </c>
      <c r="L69">
        <v>10615</v>
      </c>
      <c r="O69">
        <v>-953832.12</v>
      </c>
      <c r="P69">
        <v>2226508.67</v>
      </c>
      <c r="Q69">
        <v>1104.3499999999999</v>
      </c>
      <c r="S69">
        <v>1672838.56</v>
      </c>
      <c r="T69">
        <v>685434</v>
      </c>
      <c r="V69">
        <v>2286630</v>
      </c>
      <c r="W69">
        <v>81793.42</v>
      </c>
      <c r="X69">
        <v>2633391</v>
      </c>
      <c r="Y69">
        <v>7080</v>
      </c>
      <c r="AA69">
        <v>1743365.86</v>
      </c>
      <c r="AB69">
        <v>152408.79</v>
      </c>
      <c r="AC69">
        <v>6000</v>
      </c>
      <c r="AF69">
        <v>66353</v>
      </c>
    </row>
    <row r="70" spans="1:32" x14ac:dyDescent="0.25">
      <c r="A70" t="s">
        <v>238</v>
      </c>
      <c r="B70">
        <v>748296.54</v>
      </c>
      <c r="C70">
        <v>30478</v>
      </c>
      <c r="D70">
        <v>27693.88</v>
      </c>
      <c r="E70">
        <v>483948.56</v>
      </c>
      <c r="F70">
        <v>216208.27</v>
      </c>
      <c r="H70">
        <v>0</v>
      </c>
      <c r="I70">
        <v>38501.33</v>
      </c>
      <c r="L70">
        <v>11799</v>
      </c>
      <c r="O70">
        <v>-1296994.1499999999</v>
      </c>
      <c r="P70">
        <v>2114406.96</v>
      </c>
      <c r="Q70">
        <v>980.8</v>
      </c>
      <c r="S70">
        <v>1416152.5</v>
      </c>
      <c r="T70">
        <v>1116633</v>
      </c>
      <c r="V70">
        <v>1756340</v>
      </c>
      <c r="W70">
        <v>74953.42</v>
      </c>
      <c r="X70">
        <v>2010905</v>
      </c>
      <c r="AA70">
        <v>1532903.94</v>
      </c>
      <c r="AB70">
        <v>125460.67</v>
      </c>
      <c r="AC70">
        <v>6000</v>
      </c>
      <c r="AF70">
        <v>50878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zoomScale="102" zoomScaleNormal="102" workbookViewId="0">
      <selection activeCell="A4" sqref="A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4.5" customWidth="1"/>
    <col min="6" max="27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2062</v>
      </c>
      <c r="L1" t="s">
        <v>2065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2126</v>
      </c>
      <c r="AA1" t="s">
        <v>2082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2092</v>
      </c>
      <c r="L2" t="s">
        <v>2095</v>
      </c>
      <c r="M2" t="s">
        <v>2097</v>
      </c>
      <c r="N2" t="s">
        <v>2098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2134</v>
      </c>
      <c r="AA2" t="s">
        <v>2112</v>
      </c>
      <c r="AB2" s="57"/>
      <c r="AD2" s="30"/>
      <c r="AE2" s="31"/>
      <c r="AF2" s="21"/>
    </row>
    <row r="3" spans="1:33" x14ac:dyDescent="0.25">
      <c r="E3" t="s">
        <v>2114</v>
      </c>
      <c r="F3">
        <v>18929101.510000002</v>
      </c>
      <c r="G3">
        <v>1311396.53</v>
      </c>
      <c r="H3">
        <v>2644102.66</v>
      </c>
      <c r="I3">
        <v>4840369.82</v>
      </c>
      <c r="J3">
        <v>2716397.13</v>
      </c>
      <c r="K3">
        <v>20000</v>
      </c>
      <c r="L3">
        <v>934541.38</v>
      </c>
      <c r="M3">
        <v>-9831741.8000000007</v>
      </c>
      <c r="N3">
        <v>39665988.380000003</v>
      </c>
      <c r="O3">
        <v>30845457.140000001</v>
      </c>
      <c r="P3">
        <v>2257974.56</v>
      </c>
      <c r="Q3">
        <v>48781.03</v>
      </c>
      <c r="R3">
        <v>30656114.239999998</v>
      </c>
      <c r="S3">
        <v>2206816.75</v>
      </c>
      <c r="T3">
        <v>42266111.719999999</v>
      </c>
      <c r="U3">
        <v>329827.84000000003</v>
      </c>
      <c r="V3">
        <v>52245.440000000002</v>
      </c>
      <c r="W3">
        <v>20275254.489999998</v>
      </c>
      <c r="X3">
        <v>3093139.54</v>
      </c>
      <c r="Y3">
        <v>320000</v>
      </c>
      <c r="Z3">
        <v>25</v>
      </c>
      <c r="AA3">
        <v>25960</v>
      </c>
      <c r="AB3" s="59"/>
      <c r="AC3" s="29">
        <f t="shared" ref="AC3:AG3" si="0">SUM(AC4:AC22)</f>
        <v>952503.19000000006</v>
      </c>
      <c r="AD3" s="19">
        <f>SUM(AD4:AD22)</f>
        <v>13005182.029999999</v>
      </c>
      <c r="AE3" s="13">
        <f t="shared" si="0"/>
        <v>62008214.760000005</v>
      </c>
      <c r="AF3" s="186">
        <f t="shared" si="0"/>
        <v>63151992.950000003</v>
      </c>
      <c r="AG3" s="24">
        <f t="shared" si="0"/>
        <v>-1143778.1900000018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2513</v>
      </c>
      <c r="F4">
        <v>176670.09</v>
      </c>
      <c r="H4">
        <v>101952.53</v>
      </c>
      <c r="I4">
        <v>2517.94</v>
      </c>
      <c r="J4">
        <v>5046.3100000000004</v>
      </c>
      <c r="L4">
        <v>504.2</v>
      </c>
      <c r="M4">
        <v>-2074649.05</v>
      </c>
      <c r="N4">
        <v>2454167.9500000002</v>
      </c>
      <c r="O4">
        <v>169071.17</v>
      </c>
      <c r="P4">
        <v>80000</v>
      </c>
      <c r="Q4">
        <v>655.69</v>
      </c>
      <c r="R4">
        <v>917100</v>
      </c>
      <c r="S4">
        <v>694069</v>
      </c>
      <c r="T4">
        <v>1384638</v>
      </c>
      <c r="U4">
        <v>3200</v>
      </c>
      <c r="V4">
        <v>32630</v>
      </c>
      <c r="W4">
        <v>531264.12</v>
      </c>
      <c r="X4">
        <v>2999.97</v>
      </c>
      <c r="AB4" s="59">
        <f>SUM(F4:H4)</f>
        <v>278622.62</v>
      </c>
      <c r="AC4" s="185">
        <f>SUM(K4:L4)</f>
        <v>504.2</v>
      </c>
      <c r="AD4" s="19">
        <f>AB4-AC4</f>
        <v>278118.42</v>
      </c>
      <c r="AE4" s="186">
        <f>SUM(O4:S4)</f>
        <v>1860895.86</v>
      </c>
      <c r="AF4" s="187">
        <f>SUM(T4:AA4)</f>
        <v>1954732.09</v>
      </c>
      <c r="AG4" s="24">
        <f t="shared" ref="AG4:AG5" si="1">AE4-AF4</f>
        <v>-93836.229999999981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2514</v>
      </c>
      <c r="F5">
        <v>146952.51</v>
      </c>
      <c r="H5">
        <v>60110.91</v>
      </c>
      <c r="I5">
        <v>483339.58</v>
      </c>
      <c r="J5">
        <v>115794.57</v>
      </c>
      <c r="L5">
        <v>130.13</v>
      </c>
      <c r="M5">
        <v>-1443691.26</v>
      </c>
      <c r="N5">
        <v>2340789.7799999998</v>
      </c>
      <c r="O5">
        <v>87783.69</v>
      </c>
      <c r="P5">
        <v>76500</v>
      </c>
      <c r="Q5">
        <v>534.92999999999995</v>
      </c>
      <c r="R5">
        <v>806780</v>
      </c>
      <c r="S5">
        <v>754697.75</v>
      </c>
      <c r="T5">
        <v>1322179</v>
      </c>
      <c r="V5">
        <v>16615.439999999999</v>
      </c>
      <c r="W5">
        <v>395433.85</v>
      </c>
      <c r="X5">
        <v>83099.16</v>
      </c>
      <c r="AB5" s="59">
        <f t="shared" ref="AB5:AB22" si="2">SUM(F5:H5)</f>
        <v>207063.42</v>
      </c>
      <c r="AC5" s="185">
        <f t="shared" ref="AC5:AC22" si="3">SUM(K5:L5)</f>
        <v>130.13</v>
      </c>
      <c r="AD5" s="19">
        <f t="shared" ref="AD5:AD22" si="4">AB5-AC5</f>
        <v>206933.29</v>
      </c>
      <c r="AE5" s="186">
        <f t="shared" ref="AE5:AE22" si="5">SUM(O5:S5)</f>
        <v>1726296.37</v>
      </c>
      <c r="AF5" s="187">
        <f t="shared" ref="AF5:AF22" si="6">SUM(T5:AA5)</f>
        <v>1817327.45</v>
      </c>
      <c r="AG5" s="24">
        <f t="shared" si="1"/>
        <v>-91031.079999999842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2515</v>
      </c>
      <c r="F6">
        <v>1335726.76</v>
      </c>
      <c r="G6">
        <v>0</v>
      </c>
      <c r="H6">
        <v>110946.83</v>
      </c>
      <c r="I6">
        <v>372548.21</v>
      </c>
      <c r="J6">
        <v>296668.31</v>
      </c>
      <c r="K6"/>
      <c r="L6">
        <v>3463</v>
      </c>
      <c r="M6">
        <v>-274203.96000000002</v>
      </c>
      <c r="N6">
        <v>2227185.62</v>
      </c>
      <c r="O6">
        <v>1795633.54</v>
      </c>
      <c r="P6"/>
      <c r="Q6">
        <v>1934.97</v>
      </c>
      <c r="R6">
        <v>2315380</v>
      </c>
      <c r="S6"/>
      <c r="T6">
        <v>2729993</v>
      </c>
      <c r="U6">
        <v>7836</v>
      </c>
      <c r="V6"/>
      <c r="W6">
        <v>1134708.17</v>
      </c>
      <c r="X6">
        <v>80965.89</v>
      </c>
      <c r="Y6"/>
      <c r="Z6"/>
      <c r="AA6"/>
      <c r="AB6" s="59">
        <f t="shared" si="2"/>
        <v>1446673.59</v>
      </c>
      <c r="AC6" s="185">
        <f t="shared" si="3"/>
        <v>3463</v>
      </c>
      <c r="AD6" s="19">
        <f t="shared" si="4"/>
        <v>1443210.59</v>
      </c>
      <c r="AE6" s="186">
        <f t="shared" si="5"/>
        <v>4112948.51</v>
      </c>
      <c r="AF6" s="187">
        <f t="shared" si="6"/>
        <v>3953503.06</v>
      </c>
      <c r="AG6" s="24">
        <f t="shared" ref="AG6:AG18" si="7">AE6-AF6</f>
        <v>159445.44999999972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2516</v>
      </c>
      <c r="F7">
        <v>835201.24</v>
      </c>
      <c r="G7">
        <v>0</v>
      </c>
      <c r="H7">
        <v>260711.97</v>
      </c>
      <c r="I7">
        <v>-49443.81</v>
      </c>
      <c r="J7">
        <v>41008.99</v>
      </c>
      <c r="K7"/>
      <c r="L7"/>
      <c r="M7">
        <v>-905535.28</v>
      </c>
      <c r="N7">
        <v>2082417.38</v>
      </c>
      <c r="O7">
        <v>1272372.43</v>
      </c>
      <c r="P7"/>
      <c r="Q7">
        <v>2026.66</v>
      </c>
      <c r="R7">
        <v>1739270</v>
      </c>
      <c r="S7">
        <v>300</v>
      </c>
      <c r="T7">
        <v>2115444</v>
      </c>
      <c r="U7">
        <v>11302</v>
      </c>
      <c r="V7"/>
      <c r="W7">
        <v>900083.24</v>
      </c>
      <c r="X7">
        <v>76543.56</v>
      </c>
      <c r="Y7"/>
      <c r="Z7"/>
      <c r="AA7"/>
      <c r="AB7" s="59">
        <f t="shared" si="2"/>
        <v>1095913.21</v>
      </c>
      <c r="AC7" s="185">
        <f t="shared" si="3"/>
        <v>0</v>
      </c>
      <c r="AD7" s="19">
        <f t="shared" si="4"/>
        <v>1095913.21</v>
      </c>
      <c r="AE7" s="186">
        <f t="shared" si="5"/>
        <v>3013969.09</v>
      </c>
      <c r="AF7" s="187">
        <f t="shared" si="6"/>
        <v>3103372.8000000003</v>
      </c>
      <c r="AG7" s="24">
        <f t="shared" si="7"/>
        <v>-89403.710000000428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2517</v>
      </c>
      <c r="F8">
        <v>1112722.02</v>
      </c>
      <c r="G8">
        <v>0</v>
      </c>
      <c r="H8">
        <v>90803.23</v>
      </c>
      <c r="I8">
        <v>4</v>
      </c>
      <c r="J8">
        <v>408011.42</v>
      </c>
      <c r="K8"/>
      <c r="L8">
        <v>0</v>
      </c>
      <c r="M8">
        <v>-281072.48</v>
      </c>
      <c r="N8">
        <v>2028298.74</v>
      </c>
      <c r="O8">
        <v>1328580.1000000001</v>
      </c>
      <c r="P8"/>
      <c r="Q8">
        <v>2873.28</v>
      </c>
      <c r="R8">
        <v>1847387.74</v>
      </c>
      <c r="S8"/>
      <c r="T8">
        <v>2312534.7400000002</v>
      </c>
      <c r="U8">
        <v>27176</v>
      </c>
      <c r="V8"/>
      <c r="W8">
        <v>933833.78</v>
      </c>
      <c r="X8">
        <v>40982.19</v>
      </c>
      <c r="Y8"/>
      <c r="Z8"/>
      <c r="AA8"/>
      <c r="AB8" s="59">
        <f t="shared" si="2"/>
        <v>1203525.25</v>
      </c>
      <c r="AC8" s="185">
        <f t="shared" si="3"/>
        <v>0</v>
      </c>
      <c r="AD8" s="19">
        <f t="shared" si="4"/>
        <v>1203525.25</v>
      </c>
      <c r="AE8" s="186">
        <f t="shared" si="5"/>
        <v>3178841.12</v>
      </c>
      <c r="AF8" s="187">
        <f t="shared" si="6"/>
        <v>3314526.7100000004</v>
      </c>
      <c r="AG8" s="24">
        <f t="shared" si="7"/>
        <v>-135685.59000000032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2518</v>
      </c>
      <c r="F9">
        <v>559483.17000000004</v>
      </c>
      <c r="G9">
        <v>0</v>
      </c>
      <c r="H9">
        <v>201805.53</v>
      </c>
      <c r="I9">
        <v>-61412.25</v>
      </c>
      <c r="J9">
        <v>-30821.14</v>
      </c>
      <c r="K9"/>
      <c r="L9">
        <v>6.9</v>
      </c>
      <c r="M9">
        <v>-2038945.78</v>
      </c>
      <c r="N9">
        <v>2569886.96</v>
      </c>
      <c r="O9">
        <v>1609948.71</v>
      </c>
      <c r="P9"/>
      <c r="Q9">
        <v>3305.63</v>
      </c>
      <c r="R9">
        <v>1995040</v>
      </c>
      <c r="S9"/>
      <c r="T9">
        <v>2722464</v>
      </c>
      <c r="U9">
        <v>19099.16</v>
      </c>
      <c r="V9"/>
      <c r="W9">
        <v>691413.72</v>
      </c>
      <c r="X9">
        <v>37210.230000000003</v>
      </c>
      <c r="Y9"/>
      <c r="Z9"/>
      <c r="AA9"/>
      <c r="AB9" s="59">
        <f t="shared" si="2"/>
        <v>761288.70000000007</v>
      </c>
      <c r="AC9" s="185">
        <f t="shared" si="3"/>
        <v>6.9</v>
      </c>
      <c r="AD9" s="19">
        <f t="shared" si="4"/>
        <v>761281.8</v>
      </c>
      <c r="AE9" s="186">
        <f t="shared" si="5"/>
        <v>3608294.34</v>
      </c>
      <c r="AF9" s="187">
        <f t="shared" si="6"/>
        <v>3470187.11</v>
      </c>
      <c r="AG9" s="24">
        <f t="shared" si="7"/>
        <v>138107.22999999998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2519</v>
      </c>
      <c r="F10">
        <v>780882.81</v>
      </c>
      <c r="G10">
        <v>0</v>
      </c>
      <c r="H10">
        <v>79130.2</v>
      </c>
      <c r="I10">
        <v>-150818.87</v>
      </c>
      <c r="J10">
        <v>86445.33</v>
      </c>
      <c r="K10"/>
      <c r="L10">
        <v>0</v>
      </c>
      <c r="M10">
        <v>-757576.09</v>
      </c>
      <c r="N10">
        <v>1423307.83</v>
      </c>
      <c r="O10">
        <v>1382637.29</v>
      </c>
      <c r="P10"/>
      <c r="Q10">
        <v>4103.32</v>
      </c>
      <c r="R10">
        <v>1527160</v>
      </c>
      <c r="S10"/>
      <c r="T10">
        <v>2026721</v>
      </c>
      <c r="U10">
        <v>13343.68</v>
      </c>
      <c r="V10"/>
      <c r="W10">
        <v>732276.11</v>
      </c>
      <c r="X10">
        <v>11652.09</v>
      </c>
      <c r="Y10"/>
      <c r="Z10"/>
      <c r="AA10"/>
      <c r="AB10" s="59">
        <f t="shared" si="2"/>
        <v>860013.01</v>
      </c>
      <c r="AC10" s="185">
        <f t="shared" si="3"/>
        <v>0</v>
      </c>
      <c r="AD10" s="19">
        <f t="shared" si="4"/>
        <v>860013.01</v>
      </c>
      <c r="AE10" s="186">
        <f t="shared" si="5"/>
        <v>2913900.6100000003</v>
      </c>
      <c r="AF10" s="187">
        <f t="shared" si="6"/>
        <v>2783992.88</v>
      </c>
      <c r="AG10" s="24">
        <f t="shared" si="7"/>
        <v>129907.73000000045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2520</v>
      </c>
      <c r="F11">
        <v>386648.12</v>
      </c>
      <c r="G11">
        <v>23000</v>
      </c>
      <c r="H11">
        <v>34378.18</v>
      </c>
      <c r="I11">
        <v>127781</v>
      </c>
      <c r="J11">
        <v>58416.61</v>
      </c>
      <c r="L11">
        <v>0</v>
      </c>
      <c r="M11">
        <v>-1808484.81</v>
      </c>
      <c r="N11">
        <v>2154589.06</v>
      </c>
      <c r="O11">
        <v>1587097.52</v>
      </c>
      <c r="P11">
        <v>78922</v>
      </c>
      <c r="Q11">
        <v>773.61</v>
      </c>
      <c r="R11">
        <v>2145640</v>
      </c>
      <c r="S11">
        <v>123000</v>
      </c>
      <c r="T11">
        <v>2621190.27</v>
      </c>
      <c r="U11">
        <v>13544</v>
      </c>
      <c r="W11">
        <v>949954.23</v>
      </c>
      <c r="X11">
        <v>9624.9699999999993</v>
      </c>
      <c r="Y11">
        <v>40000</v>
      </c>
      <c r="AA11">
        <v>17000</v>
      </c>
      <c r="AB11" s="59">
        <f t="shared" si="2"/>
        <v>444026.3</v>
      </c>
      <c r="AC11" s="185">
        <f t="shared" si="3"/>
        <v>0</v>
      </c>
      <c r="AD11" s="19">
        <f t="shared" si="4"/>
        <v>444026.3</v>
      </c>
      <c r="AE11" s="186">
        <f t="shared" si="5"/>
        <v>3935433.13</v>
      </c>
      <c r="AF11" s="187">
        <f t="shared" si="6"/>
        <v>3651313.47</v>
      </c>
      <c r="AG11" s="24">
        <f t="shared" si="7"/>
        <v>284119.65999999968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2521</v>
      </c>
      <c r="F12">
        <v>169814.49</v>
      </c>
      <c r="G12">
        <v>0</v>
      </c>
      <c r="H12">
        <v>62369.39</v>
      </c>
      <c r="I12">
        <v>4</v>
      </c>
      <c r="J12">
        <v>106773.3</v>
      </c>
      <c r="L12">
        <v>0</v>
      </c>
      <c r="M12">
        <v>30946.17</v>
      </c>
      <c r="N12">
        <v>266818</v>
      </c>
      <c r="O12">
        <v>1294785.73</v>
      </c>
      <c r="P12">
        <v>92764</v>
      </c>
      <c r="Q12">
        <v>571.45000000000005</v>
      </c>
      <c r="R12">
        <v>2234570</v>
      </c>
      <c r="S12">
        <v>188000</v>
      </c>
      <c r="T12">
        <v>2721377</v>
      </c>
      <c r="U12">
        <v>13206</v>
      </c>
      <c r="V12">
        <v>3000</v>
      </c>
      <c r="W12">
        <v>986898.91</v>
      </c>
      <c r="X12">
        <v>5012.26</v>
      </c>
      <c r="Y12">
        <v>40000</v>
      </c>
      <c r="AB12" s="59">
        <f t="shared" si="2"/>
        <v>232183.88</v>
      </c>
      <c r="AC12" s="185">
        <f t="shared" si="3"/>
        <v>0</v>
      </c>
      <c r="AD12" s="19">
        <f t="shared" si="4"/>
        <v>232183.88</v>
      </c>
      <c r="AE12" s="186">
        <f t="shared" si="5"/>
        <v>3810691.1799999997</v>
      </c>
      <c r="AF12" s="187">
        <f t="shared" si="6"/>
        <v>3769494.17</v>
      </c>
      <c r="AG12" s="24">
        <f t="shared" si="7"/>
        <v>41197.009999999776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2522</v>
      </c>
      <c r="F13">
        <v>93560.27</v>
      </c>
      <c r="G13">
        <v>0</v>
      </c>
      <c r="H13">
        <v>78310.33</v>
      </c>
      <c r="I13">
        <v>3</v>
      </c>
      <c r="J13">
        <v>6338.29</v>
      </c>
      <c r="M13">
        <v>-2262752.5499999998</v>
      </c>
      <c r="N13">
        <v>2543552.06</v>
      </c>
      <c r="O13">
        <v>1365106.13</v>
      </c>
      <c r="P13">
        <v>268259.56</v>
      </c>
      <c r="Q13">
        <v>638.32000000000005</v>
      </c>
      <c r="R13">
        <v>614700</v>
      </c>
      <c r="S13">
        <v>100000</v>
      </c>
      <c r="T13">
        <v>1289546.44</v>
      </c>
      <c r="U13">
        <v>3220</v>
      </c>
      <c r="W13">
        <v>1096937.7</v>
      </c>
      <c r="X13">
        <v>21587.49</v>
      </c>
      <c r="Y13">
        <v>40000</v>
      </c>
      <c r="AB13" s="59">
        <f t="shared" si="2"/>
        <v>171870.6</v>
      </c>
      <c r="AC13" s="185">
        <f t="shared" si="3"/>
        <v>0</v>
      </c>
      <c r="AD13" s="19">
        <f t="shared" si="4"/>
        <v>171870.6</v>
      </c>
      <c r="AE13" s="186">
        <f t="shared" si="5"/>
        <v>2348704.0099999998</v>
      </c>
      <c r="AF13" s="187">
        <f t="shared" si="6"/>
        <v>2451291.63</v>
      </c>
      <c r="AG13" s="24">
        <f t="shared" si="7"/>
        <v>-102587.62000000011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2523</v>
      </c>
      <c r="F14">
        <v>109461.1</v>
      </c>
      <c r="G14">
        <v>0</v>
      </c>
      <c r="H14">
        <v>65150.720000000001</v>
      </c>
      <c r="I14">
        <v>2</v>
      </c>
      <c r="J14">
        <v>34870.199999999997</v>
      </c>
      <c r="M14">
        <v>-1277481.8700000001</v>
      </c>
      <c r="N14">
        <v>1708771</v>
      </c>
      <c r="O14">
        <v>1590276.6</v>
      </c>
      <c r="P14">
        <v>146440</v>
      </c>
      <c r="Q14">
        <v>1052.07</v>
      </c>
      <c r="R14">
        <v>1679990</v>
      </c>
      <c r="S14">
        <v>31000</v>
      </c>
      <c r="T14">
        <v>2429657.54</v>
      </c>
      <c r="U14">
        <v>29698</v>
      </c>
      <c r="W14">
        <v>1153285.1599999999</v>
      </c>
      <c r="X14">
        <v>17923.080000000002</v>
      </c>
      <c r="Y14">
        <v>40000</v>
      </c>
      <c r="AB14" s="59">
        <f t="shared" si="2"/>
        <v>174611.82</v>
      </c>
      <c r="AC14" s="185">
        <f t="shared" si="3"/>
        <v>0</v>
      </c>
      <c r="AD14" s="19">
        <f t="shared" si="4"/>
        <v>174611.82</v>
      </c>
      <c r="AE14" s="186">
        <f t="shared" si="5"/>
        <v>3448758.67</v>
      </c>
      <c r="AF14" s="187">
        <f t="shared" si="6"/>
        <v>3670563.7800000003</v>
      </c>
      <c r="AG14" s="24">
        <f t="shared" si="7"/>
        <v>-221805.11000000034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2524</v>
      </c>
      <c r="F15">
        <v>172085.13</v>
      </c>
      <c r="G15">
        <v>0</v>
      </c>
      <c r="H15">
        <v>52618.59</v>
      </c>
      <c r="I15">
        <v>4</v>
      </c>
      <c r="J15">
        <v>31</v>
      </c>
      <c r="L15">
        <v>0</v>
      </c>
      <c r="M15">
        <v>-428354.83</v>
      </c>
      <c r="N15">
        <v>803987.63</v>
      </c>
      <c r="O15">
        <v>1290176.46</v>
      </c>
      <c r="P15">
        <v>42900</v>
      </c>
      <c r="Q15">
        <v>812.49</v>
      </c>
      <c r="R15">
        <v>620190</v>
      </c>
      <c r="S15">
        <v>49150</v>
      </c>
      <c r="T15">
        <v>1317185.6399999999</v>
      </c>
      <c r="U15">
        <v>4640</v>
      </c>
      <c r="W15">
        <v>792297.39</v>
      </c>
      <c r="X15">
        <v>0</v>
      </c>
      <c r="Y15">
        <v>40000</v>
      </c>
      <c r="AB15" s="59">
        <f t="shared" si="2"/>
        <v>224703.72</v>
      </c>
      <c r="AC15" s="185">
        <f t="shared" si="3"/>
        <v>0</v>
      </c>
      <c r="AD15" s="19">
        <f t="shared" si="4"/>
        <v>224703.72</v>
      </c>
      <c r="AE15" s="186">
        <f t="shared" si="5"/>
        <v>2003228.95</v>
      </c>
      <c r="AF15" s="187">
        <f t="shared" si="6"/>
        <v>2154123.0299999998</v>
      </c>
      <c r="AG15" s="24">
        <f t="shared" si="7"/>
        <v>-150894.07999999984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2525</v>
      </c>
      <c r="F16">
        <v>518111.5</v>
      </c>
      <c r="G16">
        <v>0</v>
      </c>
      <c r="H16">
        <v>65804.75</v>
      </c>
      <c r="I16">
        <v>85697.73</v>
      </c>
      <c r="J16">
        <v>154073.04</v>
      </c>
      <c r="L16">
        <v>22.86</v>
      </c>
      <c r="M16">
        <v>-571456.93999999994</v>
      </c>
      <c r="N16">
        <v>1350408.04</v>
      </c>
      <c r="O16">
        <v>1417947.32</v>
      </c>
      <c r="P16">
        <v>171740</v>
      </c>
      <c r="Q16">
        <v>1232.3800000000001</v>
      </c>
      <c r="R16">
        <v>1677560</v>
      </c>
      <c r="S16">
        <v>15500</v>
      </c>
      <c r="T16">
        <v>2099159.13</v>
      </c>
      <c r="U16">
        <v>16924</v>
      </c>
      <c r="W16">
        <v>1002776.99</v>
      </c>
      <c r="X16">
        <v>80406.52</v>
      </c>
      <c r="Y16">
        <v>40000</v>
      </c>
      <c r="AB16" s="59">
        <f t="shared" si="2"/>
        <v>583916.25</v>
      </c>
      <c r="AC16" s="185">
        <f t="shared" si="3"/>
        <v>22.86</v>
      </c>
      <c r="AD16" s="19">
        <f t="shared" si="4"/>
        <v>583893.39</v>
      </c>
      <c r="AE16" s="186">
        <f t="shared" si="5"/>
        <v>3283979.7</v>
      </c>
      <c r="AF16" s="187">
        <f t="shared" si="6"/>
        <v>3239266.64</v>
      </c>
      <c r="AG16" s="24">
        <f t="shared" si="7"/>
        <v>44713.060000000056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2526</v>
      </c>
      <c r="F17">
        <v>325417.53999999998</v>
      </c>
      <c r="G17">
        <v>0</v>
      </c>
      <c r="H17">
        <v>32989.97</v>
      </c>
      <c r="I17">
        <v>3</v>
      </c>
      <c r="J17">
        <v>61379.22</v>
      </c>
      <c r="M17">
        <v>-1898982.77</v>
      </c>
      <c r="N17">
        <v>2389700.83</v>
      </c>
      <c r="O17">
        <v>1331014.06</v>
      </c>
      <c r="P17">
        <v>60500</v>
      </c>
      <c r="Q17">
        <v>1171.58</v>
      </c>
      <c r="R17">
        <v>870410</v>
      </c>
      <c r="S17">
        <v>20500</v>
      </c>
      <c r="T17">
        <v>1497996.46</v>
      </c>
      <c r="U17">
        <v>3220</v>
      </c>
      <c r="W17">
        <v>811554.73</v>
      </c>
      <c r="X17">
        <v>1752.78</v>
      </c>
      <c r="Y17">
        <v>40000</v>
      </c>
      <c r="AB17" s="59">
        <f t="shared" si="2"/>
        <v>358407.51</v>
      </c>
      <c r="AC17" s="185">
        <f t="shared" si="3"/>
        <v>0</v>
      </c>
      <c r="AD17" s="19">
        <f t="shared" si="4"/>
        <v>358407.51</v>
      </c>
      <c r="AE17" s="186">
        <f t="shared" si="5"/>
        <v>2283595.64</v>
      </c>
      <c r="AF17" s="187">
        <f t="shared" si="6"/>
        <v>2354523.9699999997</v>
      </c>
      <c r="AG17" s="24">
        <f t="shared" si="7"/>
        <v>-70928.329999999609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2527</v>
      </c>
      <c r="F18">
        <v>123250.46</v>
      </c>
      <c r="G18">
        <v>0</v>
      </c>
      <c r="H18">
        <v>69406.12</v>
      </c>
      <c r="I18">
        <v>12197.67</v>
      </c>
      <c r="J18">
        <v>23831.72</v>
      </c>
      <c r="M18">
        <v>-4836145.3499999996</v>
      </c>
      <c r="N18">
        <v>5385590.1100000003</v>
      </c>
      <c r="O18">
        <v>1216844.8799999999</v>
      </c>
      <c r="P18">
        <v>144000</v>
      </c>
      <c r="Q18">
        <v>1059.93</v>
      </c>
      <c r="R18">
        <v>859050</v>
      </c>
      <c r="S18">
        <v>87500</v>
      </c>
      <c r="T18">
        <v>1472895</v>
      </c>
      <c r="U18">
        <v>77234</v>
      </c>
      <c r="W18">
        <v>1017157.94</v>
      </c>
      <c r="X18">
        <v>21926.66</v>
      </c>
      <c r="Y18">
        <v>40000</v>
      </c>
      <c r="AB18" s="59">
        <f t="shared" si="2"/>
        <v>192656.58000000002</v>
      </c>
      <c r="AC18" s="185">
        <f t="shared" si="3"/>
        <v>0</v>
      </c>
      <c r="AD18" s="19">
        <f t="shared" si="4"/>
        <v>192656.58000000002</v>
      </c>
      <c r="AE18" s="186">
        <f t="shared" si="5"/>
        <v>2308454.8099999996</v>
      </c>
      <c r="AF18" s="187">
        <f t="shared" si="6"/>
        <v>2629213.6</v>
      </c>
      <c r="AG18" s="24">
        <f t="shared" si="7"/>
        <v>-320758.7900000005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2528</v>
      </c>
      <c r="F19">
        <v>1456133.13</v>
      </c>
      <c r="G19">
        <v>0</v>
      </c>
      <c r="H19">
        <v>198820.96</v>
      </c>
      <c r="I19">
        <v>1903049.18</v>
      </c>
      <c r="J19">
        <v>690894.5</v>
      </c>
      <c r="K19">
        <v>5500</v>
      </c>
      <c r="L19">
        <v>41018.9</v>
      </c>
      <c r="M19">
        <v>4848579.9800000004</v>
      </c>
      <c r="N19">
        <v>1034850.95</v>
      </c>
      <c r="O19">
        <v>2273244.2599999998</v>
      </c>
      <c r="P19">
        <v>59095</v>
      </c>
      <c r="Q19">
        <v>2891.86</v>
      </c>
      <c r="R19">
        <v>3296022</v>
      </c>
      <c r="S19">
        <v>19500</v>
      </c>
      <c r="T19">
        <v>4104847</v>
      </c>
      <c r="U19">
        <v>9000</v>
      </c>
      <c r="W19">
        <v>1184921</v>
      </c>
      <c r="X19">
        <v>2033034.18</v>
      </c>
      <c r="Z19">
        <v>3</v>
      </c>
      <c r="AB19" s="59">
        <f t="shared" si="2"/>
        <v>1654954.0899999999</v>
      </c>
      <c r="AC19" s="185">
        <f t="shared" si="3"/>
        <v>46518.9</v>
      </c>
      <c r="AD19" s="19">
        <f t="shared" si="4"/>
        <v>1608435.19</v>
      </c>
      <c r="AE19" s="186">
        <f t="shared" si="5"/>
        <v>5650753.1199999992</v>
      </c>
      <c r="AF19" s="187">
        <f t="shared" si="6"/>
        <v>7331805.1799999997</v>
      </c>
      <c r="AG19" s="24">
        <f t="shared" ref="AG19:AG22" si="8">AE19-AF19</f>
        <v>-1681052.0600000005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2529</v>
      </c>
      <c r="F20">
        <v>1479561</v>
      </c>
      <c r="G20">
        <v>0</v>
      </c>
      <c r="H20">
        <v>49515.32</v>
      </c>
      <c r="I20">
        <v>21610.69</v>
      </c>
      <c r="J20">
        <v>46085.68</v>
      </c>
      <c r="K20">
        <v>4500</v>
      </c>
      <c r="L20">
        <v>516393.94</v>
      </c>
      <c r="M20">
        <v>-878467.47</v>
      </c>
      <c r="N20">
        <v>1778360.15</v>
      </c>
      <c r="O20">
        <v>2219555.27</v>
      </c>
      <c r="P20">
        <v>49080</v>
      </c>
      <c r="Q20">
        <v>1765.6</v>
      </c>
      <c r="R20">
        <v>2123100</v>
      </c>
      <c r="S20">
        <v>27000</v>
      </c>
      <c r="T20">
        <v>3073196</v>
      </c>
      <c r="U20">
        <v>6900</v>
      </c>
      <c r="W20">
        <v>1125661.8</v>
      </c>
      <c r="X20">
        <v>38749</v>
      </c>
      <c r="Z20">
        <v>8</v>
      </c>
      <c r="AB20" s="59">
        <f t="shared" si="2"/>
        <v>1529076.32</v>
      </c>
      <c r="AC20" s="185">
        <f t="shared" si="3"/>
        <v>520893.94</v>
      </c>
      <c r="AD20" s="19">
        <f t="shared" si="4"/>
        <v>1008182.3800000001</v>
      </c>
      <c r="AE20" s="186">
        <f t="shared" si="5"/>
        <v>4420500.87</v>
      </c>
      <c r="AF20" s="187">
        <f t="shared" si="6"/>
        <v>4244514.8</v>
      </c>
      <c r="AG20" s="24">
        <f t="shared" si="8"/>
        <v>175986.0700000003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2530</v>
      </c>
      <c r="F21">
        <v>796968.77</v>
      </c>
      <c r="G21">
        <v>0</v>
      </c>
      <c r="H21">
        <v>623347.85</v>
      </c>
      <c r="I21">
        <v>57866.43</v>
      </c>
      <c r="J21">
        <v>490720.67</v>
      </c>
      <c r="K21">
        <v>5500</v>
      </c>
      <c r="L21">
        <v>207831.64</v>
      </c>
      <c r="M21">
        <v>-741044.93</v>
      </c>
      <c r="N21">
        <v>1748544.54</v>
      </c>
      <c r="O21">
        <v>2602967.61</v>
      </c>
      <c r="P21">
        <v>455110</v>
      </c>
      <c r="Q21">
        <v>1345.27</v>
      </c>
      <c r="R21">
        <v>1982116.5</v>
      </c>
      <c r="S21">
        <v>83100</v>
      </c>
      <c r="T21">
        <v>2578436.5</v>
      </c>
      <c r="U21">
        <v>32871</v>
      </c>
      <c r="W21">
        <v>1480915.84</v>
      </c>
      <c r="X21">
        <v>275380.57</v>
      </c>
      <c r="Z21">
        <v>3</v>
      </c>
      <c r="AA21">
        <v>8960</v>
      </c>
      <c r="AB21" s="59">
        <f t="shared" si="2"/>
        <v>1420316.62</v>
      </c>
      <c r="AC21" s="185">
        <f t="shared" si="3"/>
        <v>213331.64</v>
      </c>
      <c r="AD21" s="19">
        <f t="shared" si="4"/>
        <v>1206984.98</v>
      </c>
      <c r="AE21" s="186">
        <f t="shared" si="5"/>
        <v>5124639.38</v>
      </c>
      <c r="AF21" s="187">
        <f t="shared" si="6"/>
        <v>4376566.91</v>
      </c>
      <c r="AG21" s="24">
        <f t="shared" si="8"/>
        <v>748072.46999999974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2531</v>
      </c>
      <c r="F22">
        <v>934501.44</v>
      </c>
      <c r="G22">
        <v>0</v>
      </c>
      <c r="H22">
        <v>183360.29</v>
      </c>
      <c r="I22">
        <v>1136047.51</v>
      </c>
      <c r="J22">
        <v>72994.399999999994</v>
      </c>
      <c r="K22">
        <v>4500</v>
      </c>
      <c r="L22">
        <v>163131.62</v>
      </c>
      <c r="M22">
        <v>-638868.03</v>
      </c>
      <c r="N22">
        <v>2705484.32</v>
      </c>
      <c r="O22">
        <v>1278354.3999999999</v>
      </c>
      <c r="P22">
        <v>275764</v>
      </c>
      <c r="Q22">
        <v>2063</v>
      </c>
      <c r="R22">
        <v>1404648</v>
      </c>
      <c r="S22">
        <v>13500</v>
      </c>
      <c r="T22">
        <v>1709753</v>
      </c>
      <c r="U22">
        <v>11512</v>
      </c>
      <c r="W22">
        <v>1046545.39</v>
      </c>
      <c r="X22">
        <v>113852.28</v>
      </c>
      <c r="Z22">
        <v>11</v>
      </c>
      <c r="AB22" s="59">
        <f t="shared" si="2"/>
        <v>1117861.73</v>
      </c>
      <c r="AC22" s="185">
        <f t="shared" si="3"/>
        <v>167631.62</v>
      </c>
      <c r="AD22" s="19">
        <f t="shared" si="4"/>
        <v>950230.11</v>
      </c>
      <c r="AE22" s="186">
        <f t="shared" si="5"/>
        <v>2974329.4</v>
      </c>
      <c r="AF22" s="187">
        <f t="shared" si="6"/>
        <v>2881673.67</v>
      </c>
      <c r="AG22" s="24">
        <f t="shared" si="8"/>
        <v>92655.729999999981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4A15-54E3-4617-90BA-BFE1DA6B82CC}">
  <dimension ref="A1:AI139"/>
  <sheetViews>
    <sheetView workbookViewId="0">
      <selection sqref="A1:AI1048576"/>
    </sheetView>
  </sheetViews>
  <sheetFormatPr defaultRowHeight="13.8" x14ac:dyDescent="0.25"/>
  <cols>
    <col min="1" max="1" width="27.69921875" customWidth="1"/>
  </cols>
  <sheetData>
    <row r="1" spans="1:35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2058</v>
      </c>
      <c r="G1" t="s">
        <v>2059</v>
      </c>
      <c r="H1" t="s">
        <v>2060</v>
      </c>
      <c r="I1" t="s">
        <v>2121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2123</v>
      </c>
      <c r="Q1" t="s">
        <v>2067</v>
      </c>
      <c r="R1" t="s">
        <v>2068</v>
      </c>
      <c r="S1" t="s">
        <v>2532</v>
      </c>
      <c r="T1" t="s">
        <v>2069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2437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2082</v>
      </c>
      <c r="AI1" t="s">
        <v>2083</v>
      </c>
    </row>
    <row r="2" spans="1:35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2088</v>
      </c>
      <c r="G2" t="s">
        <v>2089</v>
      </c>
      <c r="H2" t="s">
        <v>2090</v>
      </c>
      <c r="I2" t="s">
        <v>2129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2131</v>
      </c>
      <c r="Q2" t="s">
        <v>2097</v>
      </c>
      <c r="R2" t="s">
        <v>2098</v>
      </c>
      <c r="S2" t="s">
        <v>2533</v>
      </c>
      <c r="T2" t="s">
        <v>2099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2438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2112</v>
      </c>
      <c r="AI2" t="s">
        <v>2113</v>
      </c>
    </row>
    <row r="3" spans="1:35" x14ac:dyDescent="0.25">
      <c r="A3" t="s">
        <v>2114</v>
      </c>
      <c r="B3">
        <v>66432557.310000002</v>
      </c>
      <c r="C3">
        <v>1811607</v>
      </c>
      <c r="D3">
        <v>27427172.949999999</v>
      </c>
      <c r="E3">
        <v>558.84</v>
      </c>
      <c r="F3">
        <v>72715235.640000001</v>
      </c>
      <c r="G3">
        <v>42452769.289999999</v>
      </c>
      <c r="H3">
        <v>6002</v>
      </c>
      <c r="I3">
        <v>194900</v>
      </c>
      <c r="J3">
        <v>386167.5</v>
      </c>
      <c r="K3">
        <v>2805476.89</v>
      </c>
      <c r="L3">
        <v>341923.45</v>
      </c>
      <c r="M3">
        <v>1459062.47</v>
      </c>
      <c r="N3">
        <v>711996.87</v>
      </c>
      <c r="O3">
        <v>606030.11</v>
      </c>
      <c r="P3">
        <v>-1350181.04</v>
      </c>
      <c r="Q3">
        <v>-39296795.420000002</v>
      </c>
      <c r="R3">
        <v>245826879.91</v>
      </c>
      <c r="S3">
        <v>294.82</v>
      </c>
      <c r="T3">
        <v>17245.330000000002</v>
      </c>
      <c r="U3">
        <v>95164598.079999998</v>
      </c>
      <c r="V3">
        <v>32554960.699999999</v>
      </c>
      <c r="W3">
        <v>193294</v>
      </c>
      <c r="X3">
        <v>1</v>
      </c>
      <c r="Y3">
        <v>124822456.29000001</v>
      </c>
      <c r="Z3">
        <v>2013</v>
      </c>
      <c r="AA3">
        <v>22994959.530000001</v>
      </c>
      <c r="AB3">
        <v>155199436.31</v>
      </c>
      <c r="AC3">
        <v>1074473.6000000001</v>
      </c>
      <c r="AD3">
        <v>1379052.73</v>
      </c>
      <c r="AE3">
        <v>101014945.86</v>
      </c>
      <c r="AF3">
        <v>14703086.810000001</v>
      </c>
      <c r="AG3">
        <v>25000</v>
      </c>
      <c r="AH3">
        <v>2803538.24</v>
      </c>
      <c r="AI3">
        <v>46.91</v>
      </c>
    </row>
    <row r="4" spans="1:35" x14ac:dyDescent="0.25">
      <c r="A4" t="s">
        <v>2534</v>
      </c>
      <c r="B4">
        <v>150771.89000000001</v>
      </c>
      <c r="C4">
        <v>0</v>
      </c>
      <c r="D4">
        <v>67790.240000000005</v>
      </c>
      <c r="F4">
        <v>133187.72</v>
      </c>
      <c r="G4">
        <v>334721.53999999998</v>
      </c>
      <c r="J4">
        <v>0</v>
      </c>
      <c r="K4">
        <v>7380</v>
      </c>
      <c r="N4">
        <v>1891.76</v>
      </c>
      <c r="Q4">
        <v>-1192404.3600000001</v>
      </c>
      <c r="R4">
        <v>2193223.69</v>
      </c>
      <c r="U4">
        <v>449956.96</v>
      </c>
      <c r="V4">
        <v>262890</v>
      </c>
      <c r="W4">
        <v>686.49</v>
      </c>
      <c r="Y4">
        <v>1001290</v>
      </c>
      <c r="AB4">
        <v>1305608</v>
      </c>
      <c r="AC4">
        <v>4280</v>
      </c>
      <c r="AD4">
        <v>1952</v>
      </c>
      <c r="AE4">
        <v>652364.55000000005</v>
      </c>
      <c r="AF4">
        <v>27382.6</v>
      </c>
      <c r="AH4">
        <v>46856</v>
      </c>
    </row>
    <row r="5" spans="1:35" x14ac:dyDescent="0.25">
      <c r="A5" t="s">
        <v>2535</v>
      </c>
      <c r="B5">
        <v>439455.95</v>
      </c>
      <c r="C5">
        <v>0</v>
      </c>
      <c r="D5">
        <v>58006.1</v>
      </c>
      <c r="F5">
        <v>845226.67</v>
      </c>
      <c r="G5">
        <v>1031161.26</v>
      </c>
      <c r="K5">
        <v>16402.3</v>
      </c>
      <c r="N5">
        <v>1560</v>
      </c>
      <c r="O5">
        <v>313260</v>
      </c>
      <c r="Q5">
        <v>1511169.03</v>
      </c>
      <c r="R5">
        <v>1265427.9099999999</v>
      </c>
      <c r="U5">
        <v>492731.4</v>
      </c>
      <c r="W5">
        <v>1441.6</v>
      </c>
      <c r="Y5">
        <v>875070</v>
      </c>
      <c r="AA5">
        <v>100000</v>
      </c>
      <c r="AB5">
        <v>1306705.9099999999</v>
      </c>
      <c r="AC5">
        <v>2020</v>
      </c>
      <c r="AD5">
        <v>2400</v>
      </c>
      <c r="AE5">
        <v>844344.17</v>
      </c>
      <c r="AF5">
        <v>10687.18</v>
      </c>
      <c r="AH5">
        <v>37055</v>
      </c>
    </row>
    <row r="6" spans="1:35" x14ac:dyDescent="0.25">
      <c r="A6" t="s">
        <v>2536</v>
      </c>
      <c r="B6">
        <v>109128.81</v>
      </c>
      <c r="C6">
        <v>0</v>
      </c>
      <c r="D6">
        <v>133786.32999999999</v>
      </c>
      <c r="F6">
        <v>981873.67</v>
      </c>
      <c r="G6">
        <v>867675.51</v>
      </c>
      <c r="J6">
        <v>2000</v>
      </c>
      <c r="K6">
        <v>27135</v>
      </c>
      <c r="N6">
        <v>737.64</v>
      </c>
      <c r="Q6">
        <v>-1078965.3899999999</v>
      </c>
      <c r="R6">
        <v>3482828.65</v>
      </c>
      <c r="U6">
        <v>543177.24</v>
      </c>
      <c r="V6">
        <v>24000</v>
      </c>
      <c r="W6">
        <v>675.83</v>
      </c>
      <c r="Y6">
        <v>1181880</v>
      </c>
      <c r="AB6">
        <v>1316566</v>
      </c>
      <c r="AC6">
        <v>5000</v>
      </c>
      <c r="AE6">
        <v>745501.58</v>
      </c>
      <c r="AF6">
        <v>9882.07</v>
      </c>
      <c r="AH6">
        <v>14055</v>
      </c>
    </row>
    <row r="7" spans="1:35" x14ac:dyDescent="0.25">
      <c r="A7" t="s">
        <v>2537</v>
      </c>
      <c r="B7">
        <v>642407.48</v>
      </c>
      <c r="C7">
        <v>0</v>
      </c>
      <c r="D7">
        <v>59401.01</v>
      </c>
      <c r="F7">
        <v>140762.23000000001</v>
      </c>
      <c r="G7">
        <v>590804.46</v>
      </c>
      <c r="J7">
        <v>3000</v>
      </c>
      <c r="K7">
        <v>27830.3</v>
      </c>
      <c r="N7">
        <v>0</v>
      </c>
      <c r="Q7">
        <v>-2417022.9700000002</v>
      </c>
      <c r="R7">
        <v>3940312</v>
      </c>
      <c r="U7">
        <v>546518.35</v>
      </c>
      <c r="V7">
        <v>341644</v>
      </c>
      <c r="W7">
        <v>1723.64</v>
      </c>
      <c r="Y7">
        <v>775790</v>
      </c>
      <c r="AA7">
        <v>1785</v>
      </c>
      <c r="AB7">
        <v>891790</v>
      </c>
      <c r="AC7">
        <v>3104</v>
      </c>
      <c r="AE7">
        <v>859618.69</v>
      </c>
      <c r="AF7">
        <v>13692.45</v>
      </c>
      <c r="AH7">
        <v>20000</v>
      </c>
    </row>
    <row r="8" spans="1:35" x14ac:dyDescent="0.25">
      <c r="A8" t="s">
        <v>2538</v>
      </c>
      <c r="B8">
        <v>177046.09</v>
      </c>
      <c r="C8">
        <v>0</v>
      </c>
      <c r="D8">
        <v>62365.38</v>
      </c>
      <c r="F8">
        <v>262448.86</v>
      </c>
      <c r="G8">
        <v>524136.41</v>
      </c>
      <c r="I8">
        <v>194900</v>
      </c>
      <c r="J8">
        <v>0</v>
      </c>
      <c r="K8">
        <v>13380</v>
      </c>
      <c r="N8">
        <v>564</v>
      </c>
      <c r="Q8">
        <v>-1280438.1000000001</v>
      </c>
      <c r="R8">
        <v>2735240.51</v>
      </c>
      <c r="U8">
        <v>407357.37</v>
      </c>
      <c r="V8">
        <v>208840</v>
      </c>
      <c r="W8">
        <v>875.59</v>
      </c>
      <c r="Y8">
        <v>1148040</v>
      </c>
      <c r="AB8">
        <v>1258075.8899999999</v>
      </c>
      <c r="AE8">
        <v>736061.68</v>
      </c>
      <c r="AF8">
        <v>18825.060000000001</v>
      </c>
    </row>
    <row r="9" spans="1:35" x14ac:dyDescent="0.25">
      <c r="A9" t="s">
        <v>2539</v>
      </c>
      <c r="B9">
        <v>560771.19999999995</v>
      </c>
      <c r="C9">
        <v>0</v>
      </c>
      <c r="D9">
        <v>348702.71</v>
      </c>
      <c r="F9">
        <v>746547.62</v>
      </c>
      <c r="G9">
        <v>1307750.8500000001</v>
      </c>
      <c r="K9">
        <v>13100</v>
      </c>
      <c r="N9">
        <v>1761.21</v>
      </c>
      <c r="Q9">
        <v>848370.88</v>
      </c>
      <c r="R9">
        <v>2266802.89</v>
      </c>
      <c r="U9">
        <v>340991.9</v>
      </c>
      <c r="V9">
        <v>284608</v>
      </c>
      <c r="W9">
        <v>1418.21</v>
      </c>
      <c r="Y9">
        <v>463980</v>
      </c>
      <c r="AB9">
        <v>584777</v>
      </c>
      <c r="AE9">
        <v>632913.77</v>
      </c>
      <c r="AF9">
        <v>32999.94</v>
      </c>
      <c r="AH9">
        <v>6570</v>
      </c>
    </row>
    <row r="10" spans="1:35" x14ac:dyDescent="0.25">
      <c r="A10" t="s">
        <v>2540</v>
      </c>
      <c r="B10">
        <v>652119.93999999994</v>
      </c>
      <c r="C10">
        <v>0</v>
      </c>
      <c r="D10">
        <v>22420.65</v>
      </c>
      <c r="F10">
        <v>925105.18</v>
      </c>
      <c r="G10">
        <v>307259.17</v>
      </c>
      <c r="K10">
        <v>14380</v>
      </c>
      <c r="N10">
        <v>14227</v>
      </c>
      <c r="Q10">
        <v>-705385.86</v>
      </c>
      <c r="R10">
        <v>2678016.84</v>
      </c>
      <c r="U10">
        <v>382368.93</v>
      </c>
      <c r="V10">
        <v>438564</v>
      </c>
      <c r="W10">
        <v>2178.15</v>
      </c>
      <c r="Y10">
        <v>622200</v>
      </c>
      <c r="AB10">
        <v>749832</v>
      </c>
      <c r="AC10">
        <v>5528</v>
      </c>
      <c r="AE10">
        <v>721836.67</v>
      </c>
      <c r="AF10">
        <v>28647.45</v>
      </c>
      <c r="AH10">
        <v>33800</v>
      </c>
    </row>
    <row r="11" spans="1:35" x14ac:dyDescent="0.25">
      <c r="A11" t="s">
        <v>2541</v>
      </c>
      <c r="B11">
        <v>543593.79</v>
      </c>
      <c r="C11">
        <v>0</v>
      </c>
      <c r="D11">
        <v>153550.44</v>
      </c>
      <c r="F11">
        <v>198109.1</v>
      </c>
      <c r="G11">
        <v>362269.55</v>
      </c>
      <c r="K11">
        <v>22380</v>
      </c>
      <c r="N11">
        <v>1049.78</v>
      </c>
      <c r="Q11">
        <v>-476423.43</v>
      </c>
      <c r="R11">
        <v>1804328.64</v>
      </c>
      <c r="U11">
        <v>392190.56</v>
      </c>
      <c r="V11">
        <v>313266.99</v>
      </c>
      <c r="W11">
        <v>242.56</v>
      </c>
      <c r="X11">
        <v>1</v>
      </c>
      <c r="Y11">
        <v>476450</v>
      </c>
      <c r="AB11">
        <v>682484</v>
      </c>
      <c r="AC11">
        <v>8560</v>
      </c>
      <c r="AD11">
        <v>4504</v>
      </c>
      <c r="AE11">
        <v>459907.37</v>
      </c>
      <c r="AF11">
        <v>99222.85</v>
      </c>
      <c r="AH11">
        <v>21285</v>
      </c>
    </row>
    <row r="12" spans="1:35" x14ac:dyDescent="0.25">
      <c r="A12" t="s">
        <v>2542</v>
      </c>
      <c r="B12">
        <v>538876.43999999994</v>
      </c>
      <c r="C12">
        <v>0</v>
      </c>
      <c r="D12">
        <v>156294.28</v>
      </c>
      <c r="F12">
        <v>210897.81</v>
      </c>
      <c r="G12">
        <v>214610.95</v>
      </c>
      <c r="K12">
        <v>14380</v>
      </c>
      <c r="N12">
        <v>1740.3</v>
      </c>
      <c r="Q12">
        <v>645956.31000000006</v>
      </c>
      <c r="R12">
        <v>667029.63</v>
      </c>
      <c r="U12">
        <v>553031.89</v>
      </c>
      <c r="V12">
        <v>369760</v>
      </c>
      <c r="W12">
        <v>1578.71</v>
      </c>
      <c r="Y12">
        <v>754830</v>
      </c>
      <c r="AB12">
        <v>886962.37</v>
      </c>
      <c r="AC12">
        <v>456</v>
      </c>
      <c r="AD12">
        <v>5504</v>
      </c>
      <c r="AE12">
        <v>912113.75</v>
      </c>
      <c r="AF12">
        <v>52591.24</v>
      </c>
      <c r="AH12">
        <v>30000</v>
      </c>
    </row>
    <row r="13" spans="1:35" x14ac:dyDescent="0.25">
      <c r="A13" t="s">
        <v>2543</v>
      </c>
      <c r="B13">
        <v>68440.929999999993</v>
      </c>
      <c r="C13">
        <v>0</v>
      </c>
      <c r="D13">
        <v>230928.94</v>
      </c>
      <c r="F13">
        <v>3</v>
      </c>
      <c r="G13">
        <v>897792.25</v>
      </c>
      <c r="J13">
        <v>0</v>
      </c>
      <c r="K13">
        <v>13380</v>
      </c>
      <c r="N13">
        <v>2071.89</v>
      </c>
      <c r="Q13">
        <v>784355.36</v>
      </c>
      <c r="R13">
        <v>818351.54</v>
      </c>
      <c r="U13">
        <v>531394</v>
      </c>
      <c r="V13">
        <v>449006</v>
      </c>
      <c r="W13">
        <v>860.11</v>
      </c>
      <c r="Y13">
        <v>1105680</v>
      </c>
      <c r="AB13">
        <v>1237458</v>
      </c>
      <c r="AC13">
        <v>10760</v>
      </c>
      <c r="AD13">
        <v>9840</v>
      </c>
      <c r="AE13">
        <v>1025688.77</v>
      </c>
      <c r="AF13">
        <v>94187.01</v>
      </c>
      <c r="AH13">
        <v>130000</v>
      </c>
    </row>
    <row r="14" spans="1:35" x14ac:dyDescent="0.25">
      <c r="A14" t="s">
        <v>2544</v>
      </c>
      <c r="B14">
        <v>350143</v>
      </c>
      <c r="C14">
        <v>0</v>
      </c>
      <c r="D14">
        <v>113450.59</v>
      </c>
      <c r="F14">
        <v>562422.82999999996</v>
      </c>
      <c r="G14">
        <v>164881.09</v>
      </c>
      <c r="K14">
        <v>27960</v>
      </c>
      <c r="N14">
        <v>1936.9</v>
      </c>
      <c r="Q14">
        <v>-2664768.37</v>
      </c>
      <c r="R14">
        <v>3873985.05</v>
      </c>
      <c r="U14">
        <v>310425.05</v>
      </c>
      <c r="V14">
        <v>665668</v>
      </c>
      <c r="W14">
        <v>1345.68</v>
      </c>
      <c r="Y14">
        <v>1270980</v>
      </c>
      <c r="AB14">
        <v>1352880</v>
      </c>
      <c r="AC14">
        <v>5720</v>
      </c>
      <c r="AD14">
        <v>1852</v>
      </c>
      <c r="AE14">
        <v>930696.8</v>
      </c>
      <c r="AF14">
        <v>5486</v>
      </c>
    </row>
    <row r="15" spans="1:35" x14ac:dyDescent="0.25">
      <c r="A15" t="s">
        <v>2545</v>
      </c>
      <c r="B15">
        <v>733772.16</v>
      </c>
      <c r="C15">
        <v>50000</v>
      </c>
      <c r="D15">
        <v>158235.01</v>
      </c>
      <c r="F15">
        <v>1422401.95</v>
      </c>
      <c r="G15">
        <v>352271.2</v>
      </c>
      <c r="K15">
        <v>31387.79</v>
      </c>
      <c r="N15">
        <v>569.9</v>
      </c>
      <c r="Q15">
        <v>704966.77</v>
      </c>
      <c r="R15">
        <v>2037072.22</v>
      </c>
      <c r="U15">
        <v>591978.61</v>
      </c>
      <c r="V15">
        <v>414802</v>
      </c>
      <c r="W15">
        <v>1049.74</v>
      </c>
      <c r="Y15">
        <v>1479030</v>
      </c>
      <c r="AB15">
        <v>1582708</v>
      </c>
      <c r="AD15">
        <v>796</v>
      </c>
      <c r="AE15">
        <v>852141.29</v>
      </c>
      <c r="AF15">
        <v>98531.42</v>
      </c>
      <c r="AH15">
        <v>10000</v>
      </c>
    </row>
    <row r="16" spans="1:35" x14ac:dyDescent="0.25">
      <c r="A16" t="s">
        <v>2546</v>
      </c>
      <c r="B16">
        <v>271915.12</v>
      </c>
      <c r="C16">
        <v>0</v>
      </c>
      <c r="D16">
        <v>26480.26</v>
      </c>
      <c r="F16">
        <v>1</v>
      </c>
      <c r="G16">
        <v>402787.31</v>
      </c>
      <c r="K16">
        <v>22519</v>
      </c>
      <c r="N16">
        <v>630.53</v>
      </c>
      <c r="Q16">
        <v>-1854639.9</v>
      </c>
      <c r="R16">
        <v>2706524.69</v>
      </c>
      <c r="U16">
        <v>314720.78000000003</v>
      </c>
      <c r="V16">
        <v>368654</v>
      </c>
      <c r="W16">
        <v>566.6</v>
      </c>
      <c r="Y16">
        <v>1287170</v>
      </c>
      <c r="AB16">
        <v>1387028</v>
      </c>
      <c r="AC16">
        <v>2500</v>
      </c>
      <c r="AE16">
        <v>672909.89</v>
      </c>
      <c r="AF16">
        <v>72524.12</v>
      </c>
      <c r="AH16">
        <v>10000</v>
      </c>
    </row>
    <row r="17" spans="1:34" x14ac:dyDescent="0.25">
      <c r="A17" t="s">
        <v>2547</v>
      </c>
      <c r="B17">
        <v>122672.01</v>
      </c>
      <c r="C17">
        <v>0</v>
      </c>
      <c r="D17">
        <v>258032.53</v>
      </c>
      <c r="F17">
        <v>2505477.46</v>
      </c>
      <c r="G17">
        <v>1351156.8</v>
      </c>
      <c r="J17">
        <v>50000</v>
      </c>
      <c r="K17">
        <v>22200</v>
      </c>
      <c r="N17">
        <v>779.54</v>
      </c>
      <c r="Q17">
        <v>3624883.85</v>
      </c>
      <c r="R17">
        <v>865508.28</v>
      </c>
      <c r="U17">
        <v>560308.67000000004</v>
      </c>
      <c r="V17">
        <v>221984.15</v>
      </c>
      <c r="W17">
        <v>197.62</v>
      </c>
      <c r="Y17">
        <v>990110</v>
      </c>
      <c r="AB17">
        <v>1200436</v>
      </c>
      <c r="AC17">
        <v>5320</v>
      </c>
      <c r="AD17">
        <v>224</v>
      </c>
      <c r="AE17">
        <v>600689.06000000006</v>
      </c>
      <c r="AF17">
        <v>283772.25</v>
      </c>
      <c r="AH17">
        <v>8192</v>
      </c>
    </row>
    <row r="18" spans="1:34" x14ac:dyDescent="0.25">
      <c r="A18" t="s">
        <v>2548</v>
      </c>
      <c r="B18">
        <v>20390.189999999999</v>
      </c>
      <c r="C18">
        <v>0</v>
      </c>
      <c r="D18">
        <v>44467.57</v>
      </c>
      <c r="F18">
        <v>-11296.38</v>
      </c>
      <c r="G18">
        <v>288828.58</v>
      </c>
      <c r="K18">
        <v>14380</v>
      </c>
      <c r="N18">
        <v>735</v>
      </c>
      <c r="Q18">
        <v>-1619800.39</v>
      </c>
      <c r="R18">
        <v>2831701.19</v>
      </c>
      <c r="U18">
        <v>370925.76</v>
      </c>
      <c r="W18">
        <v>1008.27</v>
      </c>
      <c r="Y18">
        <v>1241820</v>
      </c>
      <c r="AB18">
        <v>1379027.47</v>
      </c>
      <c r="AC18">
        <v>13320</v>
      </c>
      <c r="AD18">
        <v>6328</v>
      </c>
      <c r="AE18">
        <v>1064307.33</v>
      </c>
      <c r="AF18">
        <v>5097.07</v>
      </c>
      <c r="AH18">
        <v>30300</v>
      </c>
    </row>
    <row r="19" spans="1:34" x14ac:dyDescent="0.25">
      <c r="A19" t="s">
        <v>2549</v>
      </c>
      <c r="B19">
        <v>70410.789999999994</v>
      </c>
      <c r="C19">
        <v>23000</v>
      </c>
      <c r="D19">
        <v>104038.77</v>
      </c>
      <c r="F19">
        <v>1500124.85</v>
      </c>
      <c r="G19">
        <v>477897.29</v>
      </c>
      <c r="J19">
        <v>500</v>
      </c>
      <c r="K19">
        <v>14380</v>
      </c>
      <c r="N19">
        <v>3199.5</v>
      </c>
      <c r="Q19">
        <v>-2367239.27</v>
      </c>
      <c r="R19">
        <v>5546813.3099999996</v>
      </c>
      <c r="U19">
        <v>599483.96</v>
      </c>
      <c r="V19">
        <v>7500</v>
      </c>
      <c r="W19">
        <v>1233.9000000000001</v>
      </c>
      <c r="Y19">
        <v>434160</v>
      </c>
      <c r="AB19">
        <v>817481</v>
      </c>
      <c r="AC19">
        <v>1520</v>
      </c>
      <c r="AD19">
        <v>4056</v>
      </c>
      <c r="AE19">
        <v>1052301.55</v>
      </c>
      <c r="AF19">
        <v>158601.15</v>
      </c>
      <c r="AH19">
        <v>30600</v>
      </c>
    </row>
    <row r="20" spans="1:34" x14ac:dyDescent="0.25">
      <c r="A20" t="s">
        <v>2550</v>
      </c>
      <c r="B20">
        <v>366126.77</v>
      </c>
      <c r="C20">
        <v>5000</v>
      </c>
      <c r="D20">
        <v>88332.65</v>
      </c>
      <c r="E20">
        <v>521.64</v>
      </c>
      <c r="F20">
        <v>1145086.17</v>
      </c>
      <c r="G20">
        <v>720040.93</v>
      </c>
      <c r="K20">
        <v>20380</v>
      </c>
      <c r="N20">
        <v>7790</v>
      </c>
      <c r="Q20">
        <v>1323771.8899999999</v>
      </c>
      <c r="R20">
        <v>1373222.93</v>
      </c>
      <c r="U20">
        <v>576852.01</v>
      </c>
      <c r="W20">
        <v>952.16</v>
      </c>
      <c r="Y20">
        <v>837580</v>
      </c>
      <c r="AB20">
        <v>1118471.6399999999</v>
      </c>
      <c r="AC20">
        <v>480</v>
      </c>
      <c r="AD20">
        <v>35800</v>
      </c>
      <c r="AE20">
        <v>511473.53</v>
      </c>
      <c r="AF20">
        <v>149215.66</v>
      </c>
    </row>
    <row r="21" spans="1:34" x14ac:dyDescent="0.25">
      <c r="A21" t="s">
        <v>2551</v>
      </c>
      <c r="B21">
        <v>261880.92</v>
      </c>
      <c r="C21">
        <v>36000</v>
      </c>
      <c r="D21">
        <v>166752.01999999999</v>
      </c>
      <c r="F21">
        <v>1766278.43</v>
      </c>
      <c r="G21">
        <v>335740.94</v>
      </c>
      <c r="K21">
        <v>22380</v>
      </c>
      <c r="N21">
        <v>457.61</v>
      </c>
      <c r="Q21">
        <v>2230020.91</v>
      </c>
      <c r="R21">
        <v>466379.49</v>
      </c>
      <c r="U21">
        <v>696507.71</v>
      </c>
      <c r="V21">
        <v>380</v>
      </c>
      <c r="W21">
        <v>336.45</v>
      </c>
      <c r="Y21">
        <v>757360</v>
      </c>
      <c r="AB21">
        <v>829360</v>
      </c>
      <c r="AC21">
        <v>2500</v>
      </c>
      <c r="AD21">
        <v>7928</v>
      </c>
      <c r="AE21">
        <v>580069.96</v>
      </c>
      <c r="AF21">
        <v>167311.9</v>
      </c>
      <c r="AH21">
        <v>20000</v>
      </c>
    </row>
    <row r="22" spans="1:34" x14ac:dyDescent="0.25">
      <c r="A22" t="s">
        <v>2552</v>
      </c>
      <c r="B22">
        <v>521295.26</v>
      </c>
      <c r="C22">
        <v>0</v>
      </c>
      <c r="D22">
        <v>175433.09</v>
      </c>
      <c r="E22">
        <v>23.01</v>
      </c>
      <c r="F22">
        <v>223190.64</v>
      </c>
      <c r="G22">
        <v>235231.35</v>
      </c>
      <c r="K22">
        <v>14380</v>
      </c>
      <c r="N22">
        <v>1899.68</v>
      </c>
      <c r="Q22">
        <v>-545390.44999999995</v>
      </c>
      <c r="R22">
        <v>1804328.64</v>
      </c>
      <c r="U22">
        <v>547452.14</v>
      </c>
      <c r="V22">
        <v>100000.6</v>
      </c>
      <c r="W22">
        <v>1483.19</v>
      </c>
      <c r="Y22">
        <v>581990</v>
      </c>
      <c r="AA22">
        <v>3585</v>
      </c>
      <c r="AB22">
        <v>860409.99</v>
      </c>
      <c r="AD22">
        <v>5504</v>
      </c>
      <c r="AE22">
        <v>436752.01</v>
      </c>
      <c r="AF22">
        <v>21889.45</v>
      </c>
      <c r="AH22">
        <v>30000</v>
      </c>
    </row>
    <row r="23" spans="1:34" x14ac:dyDescent="0.25">
      <c r="A23" t="s">
        <v>2553</v>
      </c>
      <c r="B23">
        <v>497147.86</v>
      </c>
      <c r="C23">
        <v>5000</v>
      </c>
      <c r="D23">
        <v>202277.45</v>
      </c>
      <c r="F23">
        <v>208223.34</v>
      </c>
      <c r="G23">
        <v>600376.71</v>
      </c>
      <c r="K23">
        <v>23352.49</v>
      </c>
      <c r="N23">
        <v>3595.9</v>
      </c>
      <c r="Q23">
        <v>497676.93</v>
      </c>
      <c r="R23">
        <v>1601555.91</v>
      </c>
      <c r="U23">
        <v>378896.23</v>
      </c>
      <c r="V23">
        <v>386574</v>
      </c>
      <c r="W23">
        <v>1750.01</v>
      </c>
      <c r="Y23">
        <v>1612380</v>
      </c>
      <c r="AB23">
        <v>1784779</v>
      </c>
      <c r="AC23">
        <v>560</v>
      </c>
      <c r="AD23">
        <v>3302</v>
      </c>
      <c r="AE23">
        <v>1097722.81</v>
      </c>
      <c r="AF23">
        <v>76392.3</v>
      </c>
      <c r="AH23">
        <v>30000</v>
      </c>
    </row>
    <row r="24" spans="1:34" x14ac:dyDescent="0.25">
      <c r="A24" t="s">
        <v>2554</v>
      </c>
      <c r="B24">
        <v>645964.99</v>
      </c>
      <c r="C24">
        <v>258</v>
      </c>
      <c r="D24">
        <v>112601.65</v>
      </c>
      <c r="F24">
        <v>29050.15</v>
      </c>
      <c r="G24">
        <v>451886.69</v>
      </c>
      <c r="K24">
        <v>16583.82</v>
      </c>
      <c r="N24">
        <v>5448.92</v>
      </c>
      <c r="Q24">
        <v>-282005.19</v>
      </c>
      <c r="R24">
        <v>1188537.31</v>
      </c>
      <c r="U24">
        <v>542834.57999999996</v>
      </c>
      <c r="V24">
        <v>551190</v>
      </c>
      <c r="W24">
        <v>530.44000000000005</v>
      </c>
      <c r="Y24">
        <v>392930</v>
      </c>
      <c r="AB24">
        <v>588602</v>
      </c>
      <c r="AE24">
        <v>569669.07999999996</v>
      </c>
      <c r="AF24">
        <v>18017.32</v>
      </c>
    </row>
    <row r="25" spans="1:34" x14ac:dyDescent="0.25">
      <c r="A25" t="s">
        <v>2555</v>
      </c>
      <c r="B25">
        <v>667695.05000000005</v>
      </c>
      <c r="C25">
        <v>0</v>
      </c>
      <c r="D25">
        <v>33226.129999999997</v>
      </c>
      <c r="F25">
        <v>631493.80000000005</v>
      </c>
      <c r="G25">
        <v>268006.74</v>
      </c>
      <c r="J25">
        <v>3000</v>
      </c>
      <c r="K25">
        <v>19380</v>
      </c>
      <c r="N25">
        <v>700</v>
      </c>
      <c r="Q25">
        <v>-1351228.92</v>
      </c>
      <c r="R25">
        <v>3378480.39</v>
      </c>
      <c r="U25">
        <v>321349.73</v>
      </c>
      <c r="W25">
        <v>1710.01</v>
      </c>
      <c r="Y25">
        <v>604460</v>
      </c>
      <c r="AB25">
        <v>703973</v>
      </c>
      <c r="AC25">
        <v>42032</v>
      </c>
      <c r="AD25">
        <v>8900</v>
      </c>
      <c r="AE25">
        <v>593401.30000000005</v>
      </c>
      <c r="AF25">
        <v>9123.19</v>
      </c>
      <c r="AH25">
        <v>20000</v>
      </c>
    </row>
    <row r="26" spans="1:34" x14ac:dyDescent="0.25">
      <c r="A26" t="s">
        <v>2556</v>
      </c>
      <c r="B26">
        <v>389824.03</v>
      </c>
      <c r="C26">
        <v>0</v>
      </c>
      <c r="D26">
        <v>137735.82</v>
      </c>
      <c r="E26">
        <v>0</v>
      </c>
      <c r="F26">
        <v>3304032.43</v>
      </c>
      <c r="G26">
        <v>646219.31999999995</v>
      </c>
      <c r="K26">
        <v>14380</v>
      </c>
      <c r="N26">
        <v>3372.58</v>
      </c>
      <c r="Q26">
        <v>53006.07</v>
      </c>
      <c r="R26">
        <v>4652638.84</v>
      </c>
      <c r="U26">
        <v>468985.02</v>
      </c>
      <c r="V26">
        <v>765346</v>
      </c>
      <c r="W26">
        <v>973.94</v>
      </c>
      <c r="Y26">
        <v>523930</v>
      </c>
      <c r="AB26">
        <v>649485</v>
      </c>
      <c r="AC26">
        <v>11040</v>
      </c>
      <c r="AD26">
        <v>5464</v>
      </c>
      <c r="AE26">
        <v>1275521.3600000001</v>
      </c>
      <c r="AF26">
        <v>53310.49</v>
      </c>
      <c r="AH26">
        <v>10000</v>
      </c>
    </row>
    <row r="27" spans="1:34" x14ac:dyDescent="0.25">
      <c r="A27" t="s">
        <v>2557</v>
      </c>
      <c r="B27">
        <v>1792602.94</v>
      </c>
      <c r="C27">
        <v>0</v>
      </c>
      <c r="D27">
        <v>7392.17</v>
      </c>
      <c r="F27">
        <v>1460093.49</v>
      </c>
      <c r="G27">
        <v>72974.080000000002</v>
      </c>
      <c r="N27">
        <v>1269.5899999999999</v>
      </c>
      <c r="Q27">
        <v>-1342918.45</v>
      </c>
      <c r="R27">
        <v>3908830.71</v>
      </c>
      <c r="U27">
        <v>936327.71</v>
      </c>
      <c r="V27">
        <v>1821255</v>
      </c>
      <c r="W27">
        <v>5181.29</v>
      </c>
      <c r="Y27">
        <v>1587230</v>
      </c>
      <c r="AA27">
        <v>487713</v>
      </c>
      <c r="AB27">
        <v>1818589</v>
      </c>
      <c r="AD27">
        <v>10460</v>
      </c>
      <c r="AE27">
        <v>1974849.76</v>
      </c>
      <c r="AF27">
        <v>267790.40999999997</v>
      </c>
      <c r="AH27">
        <v>137</v>
      </c>
    </row>
    <row r="28" spans="1:34" x14ac:dyDescent="0.25">
      <c r="A28" t="s">
        <v>2558</v>
      </c>
      <c r="B28">
        <v>375564.48</v>
      </c>
      <c r="C28">
        <v>0</v>
      </c>
      <c r="D28">
        <v>99589.21</v>
      </c>
      <c r="G28">
        <v>308722.37</v>
      </c>
      <c r="N28">
        <v>1662</v>
      </c>
      <c r="Q28">
        <v>-1378875.32</v>
      </c>
      <c r="R28">
        <v>1729962.99</v>
      </c>
      <c r="T28">
        <v>772.99</v>
      </c>
      <c r="U28">
        <v>1474588.27</v>
      </c>
      <c r="W28">
        <v>31.31</v>
      </c>
      <c r="Y28">
        <v>1427850</v>
      </c>
      <c r="AB28">
        <v>1615208</v>
      </c>
      <c r="AC28">
        <v>3200</v>
      </c>
      <c r="AD28">
        <v>3520</v>
      </c>
      <c r="AE28">
        <v>799347.99</v>
      </c>
      <c r="AF28">
        <v>50840.19</v>
      </c>
    </row>
    <row r="29" spans="1:34" x14ac:dyDescent="0.25">
      <c r="A29" t="s">
        <v>2559</v>
      </c>
      <c r="B29">
        <v>1025002.05</v>
      </c>
      <c r="C29">
        <v>0</v>
      </c>
      <c r="D29">
        <v>85933.62</v>
      </c>
      <c r="F29">
        <v>3223084.5</v>
      </c>
      <c r="G29">
        <v>881015.27</v>
      </c>
      <c r="L29">
        <v>341923.45</v>
      </c>
      <c r="N29">
        <v>10918.11</v>
      </c>
      <c r="Q29">
        <v>2618559.2799999998</v>
      </c>
      <c r="R29">
        <v>2399403.2599999998</v>
      </c>
      <c r="T29">
        <v>7.71</v>
      </c>
      <c r="U29">
        <v>859652.69</v>
      </c>
      <c r="W29">
        <v>3193.02</v>
      </c>
      <c r="Y29">
        <v>1576080</v>
      </c>
      <c r="AA29">
        <v>428210</v>
      </c>
      <c r="AB29">
        <v>1713499</v>
      </c>
      <c r="AD29">
        <v>18520</v>
      </c>
      <c r="AE29">
        <v>1204664.6200000001</v>
      </c>
      <c r="AF29">
        <v>86228.46</v>
      </c>
    </row>
    <row r="30" spans="1:34" x14ac:dyDescent="0.25">
      <c r="A30" t="s">
        <v>2560</v>
      </c>
      <c r="B30">
        <v>2382305.7599999998</v>
      </c>
      <c r="C30">
        <v>0</v>
      </c>
      <c r="D30">
        <v>76606.720000000001</v>
      </c>
      <c r="F30">
        <v>-147295.65</v>
      </c>
      <c r="G30">
        <v>1120654.3700000001</v>
      </c>
      <c r="K30">
        <v>0</v>
      </c>
      <c r="N30">
        <v>582</v>
      </c>
      <c r="Q30">
        <v>-192552.02</v>
      </c>
      <c r="R30">
        <v>2787489.35</v>
      </c>
      <c r="T30">
        <v>52.64</v>
      </c>
      <c r="U30">
        <v>1617955.5</v>
      </c>
      <c r="V30">
        <v>1600000</v>
      </c>
      <c r="AA30">
        <v>94492.83</v>
      </c>
      <c r="AB30">
        <v>304279</v>
      </c>
      <c r="AC30">
        <v>33904</v>
      </c>
      <c r="AE30">
        <v>1891020.92</v>
      </c>
      <c r="AF30">
        <v>236232.18</v>
      </c>
      <c r="AG30">
        <v>10000</v>
      </c>
      <c r="AH30">
        <v>313</v>
      </c>
    </row>
    <row r="31" spans="1:34" x14ac:dyDescent="0.25">
      <c r="A31" t="s">
        <v>2561</v>
      </c>
      <c r="B31">
        <v>819610.13</v>
      </c>
      <c r="C31">
        <v>0</v>
      </c>
      <c r="D31">
        <v>39393.56</v>
      </c>
      <c r="F31">
        <v>1997162.31</v>
      </c>
      <c r="G31">
        <v>2088018.19</v>
      </c>
      <c r="K31">
        <v>100</v>
      </c>
      <c r="N31">
        <v>65230.41</v>
      </c>
      <c r="Q31">
        <v>-661826.93999999994</v>
      </c>
      <c r="R31">
        <v>3676859.92</v>
      </c>
      <c r="U31">
        <v>1908841.93</v>
      </c>
      <c r="W31">
        <v>4031.21</v>
      </c>
      <c r="AA31">
        <v>2140540</v>
      </c>
      <c r="AB31">
        <v>479343.85</v>
      </c>
      <c r="AE31">
        <v>1580650.47</v>
      </c>
      <c r="AF31">
        <v>129598.02</v>
      </c>
    </row>
    <row r="32" spans="1:34" x14ac:dyDescent="0.25">
      <c r="A32" t="s">
        <v>2562</v>
      </c>
      <c r="B32">
        <v>489957.26</v>
      </c>
      <c r="C32">
        <v>5320</v>
      </c>
      <c r="D32">
        <v>90348.27</v>
      </c>
      <c r="F32">
        <v>1902680.11</v>
      </c>
      <c r="G32">
        <v>535501.93999999994</v>
      </c>
      <c r="K32">
        <v>303.8</v>
      </c>
      <c r="N32">
        <v>3144.5</v>
      </c>
      <c r="Q32">
        <v>1103357.3799999999</v>
      </c>
      <c r="R32">
        <v>1990284.18</v>
      </c>
      <c r="T32">
        <v>1484.9</v>
      </c>
      <c r="U32">
        <v>858896.55</v>
      </c>
      <c r="V32">
        <v>50000</v>
      </c>
      <c r="AA32">
        <v>489540</v>
      </c>
      <c r="AB32">
        <v>592252.06999999995</v>
      </c>
      <c r="AD32">
        <v>3298</v>
      </c>
      <c r="AE32">
        <v>795516.74</v>
      </c>
      <c r="AF32">
        <v>82136.92</v>
      </c>
    </row>
    <row r="33" spans="1:34" x14ac:dyDescent="0.25">
      <c r="A33" t="s">
        <v>2563</v>
      </c>
      <c r="B33">
        <v>553511.71</v>
      </c>
      <c r="C33">
        <v>5520</v>
      </c>
      <c r="D33">
        <v>237932.4</v>
      </c>
      <c r="F33">
        <v>1076425.7</v>
      </c>
      <c r="G33">
        <v>389171.22</v>
      </c>
      <c r="K33">
        <v>0</v>
      </c>
      <c r="N33">
        <v>0</v>
      </c>
      <c r="Q33">
        <v>-180274.74</v>
      </c>
      <c r="R33">
        <v>2688683.71</v>
      </c>
      <c r="S33">
        <v>10</v>
      </c>
      <c r="U33">
        <v>1071566.78</v>
      </c>
      <c r="W33">
        <v>3026.74</v>
      </c>
      <c r="AA33">
        <v>87450.44</v>
      </c>
      <c r="AB33">
        <v>292842</v>
      </c>
      <c r="AC33">
        <v>1600</v>
      </c>
      <c r="AD33">
        <v>8218</v>
      </c>
      <c r="AE33">
        <v>1056248.01</v>
      </c>
      <c r="AF33">
        <v>48993.89</v>
      </c>
    </row>
    <row r="34" spans="1:34" x14ac:dyDescent="0.25">
      <c r="A34" t="s">
        <v>2564</v>
      </c>
      <c r="B34">
        <v>436477.56</v>
      </c>
      <c r="C34">
        <v>0</v>
      </c>
      <c r="D34">
        <v>213275.13</v>
      </c>
      <c r="F34">
        <v>3</v>
      </c>
      <c r="G34">
        <v>103901.2</v>
      </c>
      <c r="K34">
        <v>23200</v>
      </c>
      <c r="N34">
        <v>93.45</v>
      </c>
      <c r="Q34">
        <v>-215228.08</v>
      </c>
      <c r="R34">
        <v>1153430.04</v>
      </c>
      <c r="U34">
        <v>692094.34</v>
      </c>
      <c r="V34">
        <v>86630</v>
      </c>
      <c r="W34">
        <v>2251.21</v>
      </c>
      <c r="Y34">
        <v>615200</v>
      </c>
      <c r="AA34">
        <v>201696</v>
      </c>
      <c r="AB34">
        <v>836009.51</v>
      </c>
      <c r="AC34">
        <v>48000</v>
      </c>
      <c r="AD34">
        <v>42542</v>
      </c>
      <c r="AE34">
        <v>629106.56000000006</v>
      </c>
      <c r="AF34">
        <v>52</v>
      </c>
      <c r="AH34">
        <v>250000</v>
      </c>
    </row>
    <row r="35" spans="1:34" x14ac:dyDescent="0.25">
      <c r="A35" t="s">
        <v>2565</v>
      </c>
      <c r="B35">
        <v>1132769.28</v>
      </c>
      <c r="C35">
        <v>0</v>
      </c>
      <c r="D35">
        <v>823138.98</v>
      </c>
      <c r="F35">
        <v>-406904.63</v>
      </c>
      <c r="G35">
        <v>-54640.66</v>
      </c>
      <c r="K35">
        <v>18055.75</v>
      </c>
      <c r="N35">
        <v>488.12</v>
      </c>
      <c r="Q35">
        <v>-1404783.21</v>
      </c>
      <c r="R35">
        <v>2737074.7</v>
      </c>
      <c r="U35">
        <v>764128.23</v>
      </c>
      <c r="V35">
        <v>388951</v>
      </c>
      <c r="W35">
        <v>1902.17</v>
      </c>
      <c r="Y35">
        <v>1161760</v>
      </c>
      <c r="AA35">
        <v>414450</v>
      </c>
      <c r="AB35">
        <v>1426465.25</v>
      </c>
      <c r="AC35">
        <v>7362</v>
      </c>
      <c r="AE35">
        <v>618641.39</v>
      </c>
      <c r="AF35">
        <v>535195.15</v>
      </c>
    </row>
    <row r="36" spans="1:34" x14ac:dyDescent="0.25">
      <c r="A36" t="s">
        <v>2566</v>
      </c>
      <c r="B36">
        <v>753969.94</v>
      </c>
      <c r="C36">
        <v>0</v>
      </c>
      <c r="D36">
        <v>161077.26999999999</v>
      </c>
      <c r="E36">
        <v>14.19</v>
      </c>
      <c r="F36">
        <v>3609.6</v>
      </c>
      <c r="G36">
        <v>119241.06</v>
      </c>
      <c r="K36">
        <v>6300</v>
      </c>
      <c r="N36">
        <v>0</v>
      </c>
      <c r="Q36">
        <v>-663953.14</v>
      </c>
      <c r="R36">
        <v>1656318.18</v>
      </c>
      <c r="U36">
        <v>588859.59</v>
      </c>
      <c r="V36">
        <v>466548</v>
      </c>
      <c r="W36">
        <v>4564.5</v>
      </c>
      <c r="Y36">
        <v>1077920</v>
      </c>
      <c r="AA36">
        <v>12100</v>
      </c>
      <c r="AB36">
        <v>1366585</v>
      </c>
      <c r="AD36">
        <v>17166.23</v>
      </c>
      <c r="AE36">
        <v>703450.87</v>
      </c>
      <c r="AF36">
        <v>23542.97</v>
      </c>
    </row>
    <row r="37" spans="1:34" x14ac:dyDescent="0.25">
      <c r="A37" t="s">
        <v>2567</v>
      </c>
      <c r="B37">
        <v>1121568.92</v>
      </c>
      <c r="C37">
        <v>0</v>
      </c>
      <c r="D37">
        <v>564155.06000000006</v>
      </c>
      <c r="F37">
        <v>25260.720000000001</v>
      </c>
      <c r="G37">
        <v>272376.90999999997</v>
      </c>
      <c r="K37">
        <v>344630</v>
      </c>
      <c r="N37">
        <v>4375.9399999999996</v>
      </c>
      <c r="Q37">
        <v>238164.76</v>
      </c>
      <c r="R37">
        <v>1118559.83</v>
      </c>
      <c r="U37">
        <v>701644.76</v>
      </c>
      <c r="V37">
        <v>469890</v>
      </c>
      <c r="W37">
        <v>2874.59</v>
      </c>
      <c r="Y37">
        <v>452800</v>
      </c>
      <c r="AA37">
        <v>220700</v>
      </c>
      <c r="AB37">
        <v>964145</v>
      </c>
      <c r="AD37">
        <v>7982</v>
      </c>
      <c r="AE37">
        <v>585983.44999999995</v>
      </c>
      <c r="AF37">
        <v>12167.82</v>
      </c>
    </row>
    <row r="38" spans="1:34" x14ac:dyDescent="0.25">
      <c r="A38" t="s">
        <v>2568</v>
      </c>
      <c r="B38">
        <v>410725.61</v>
      </c>
      <c r="C38">
        <v>80000</v>
      </c>
      <c r="D38">
        <v>642556.24</v>
      </c>
      <c r="F38">
        <v>-110617.3</v>
      </c>
      <c r="G38">
        <v>9032.07</v>
      </c>
      <c r="K38">
        <v>79168.75</v>
      </c>
      <c r="N38">
        <v>928.52</v>
      </c>
      <c r="Q38">
        <v>-757265.3</v>
      </c>
      <c r="R38">
        <v>1381444.13</v>
      </c>
      <c r="U38">
        <v>606653.55000000005</v>
      </c>
      <c r="V38">
        <v>542984</v>
      </c>
      <c r="W38">
        <v>1581.44</v>
      </c>
      <c r="Y38">
        <v>1085220</v>
      </c>
      <c r="AA38">
        <v>90000</v>
      </c>
      <c r="AB38">
        <v>1277181</v>
      </c>
      <c r="AC38">
        <v>5680</v>
      </c>
      <c r="AD38">
        <v>11564</v>
      </c>
      <c r="AE38">
        <v>549113.53</v>
      </c>
      <c r="AF38">
        <v>155479.94</v>
      </c>
    </row>
    <row r="39" spans="1:34" x14ac:dyDescent="0.25">
      <c r="A39" t="s">
        <v>2569</v>
      </c>
      <c r="B39">
        <v>668477.81999999995</v>
      </c>
      <c r="C39">
        <v>0</v>
      </c>
      <c r="D39">
        <v>461622.31</v>
      </c>
      <c r="F39">
        <v>-21324.76</v>
      </c>
      <c r="G39">
        <v>139355.73000000001</v>
      </c>
      <c r="K39">
        <v>6000</v>
      </c>
      <c r="N39">
        <v>1091.0999999999999</v>
      </c>
      <c r="Q39">
        <v>-265243.84000000003</v>
      </c>
      <c r="R39">
        <v>1240631.49</v>
      </c>
      <c r="U39">
        <v>576013.14</v>
      </c>
      <c r="V39">
        <v>564982</v>
      </c>
      <c r="W39">
        <v>1093.95</v>
      </c>
      <c r="Y39">
        <v>882450</v>
      </c>
      <c r="AA39">
        <v>105600</v>
      </c>
      <c r="AB39">
        <v>1109488.44</v>
      </c>
      <c r="AC39">
        <v>3000</v>
      </c>
      <c r="AD39">
        <v>28266</v>
      </c>
      <c r="AE39">
        <v>626475.56999999995</v>
      </c>
      <c r="AF39">
        <v>97256.73</v>
      </c>
    </row>
    <row r="40" spans="1:34" x14ac:dyDescent="0.25">
      <c r="A40" t="s">
        <v>2570</v>
      </c>
      <c r="B40">
        <v>942700.82</v>
      </c>
      <c r="C40">
        <v>0</v>
      </c>
      <c r="D40">
        <v>56523.12</v>
      </c>
      <c r="F40">
        <v>-470998.89</v>
      </c>
      <c r="G40">
        <v>297534.32</v>
      </c>
      <c r="K40">
        <v>8540</v>
      </c>
      <c r="N40">
        <v>0</v>
      </c>
      <c r="Q40">
        <v>-1049959.79</v>
      </c>
      <c r="R40">
        <v>2356118.79</v>
      </c>
      <c r="U40">
        <v>941459.43</v>
      </c>
      <c r="V40">
        <v>199040</v>
      </c>
      <c r="W40">
        <v>38.44</v>
      </c>
      <c r="Y40">
        <v>791410</v>
      </c>
      <c r="AA40">
        <v>122150</v>
      </c>
      <c r="AB40">
        <v>945702</v>
      </c>
      <c r="AC40">
        <v>2940</v>
      </c>
      <c r="AD40">
        <v>6984</v>
      </c>
      <c r="AE40">
        <v>809027.21</v>
      </c>
      <c r="AF40">
        <v>575384.29</v>
      </c>
      <c r="AH40">
        <v>203000</v>
      </c>
    </row>
    <row r="41" spans="1:34" x14ac:dyDescent="0.25">
      <c r="A41" t="s">
        <v>2571</v>
      </c>
      <c r="B41">
        <v>72116</v>
      </c>
      <c r="C41">
        <v>0</v>
      </c>
      <c r="D41">
        <v>166847.23000000001</v>
      </c>
      <c r="F41">
        <v>-109249.92</v>
      </c>
      <c r="G41">
        <v>153122.82</v>
      </c>
      <c r="M41">
        <v>2759</v>
      </c>
      <c r="N41">
        <v>1214.92</v>
      </c>
      <c r="P41">
        <v>7872.88</v>
      </c>
      <c r="Q41">
        <v>-1921302.31</v>
      </c>
      <c r="R41">
        <v>1990390.15</v>
      </c>
      <c r="U41">
        <v>414292.1</v>
      </c>
      <c r="V41">
        <v>339376</v>
      </c>
      <c r="W41">
        <v>863.91</v>
      </c>
      <c r="Y41">
        <v>52770</v>
      </c>
      <c r="AA41">
        <v>187316.02</v>
      </c>
      <c r="AB41">
        <v>221497.88</v>
      </c>
      <c r="AD41">
        <v>13248</v>
      </c>
      <c r="AE41">
        <v>503370.94</v>
      </c>
      <c r="AF41">
        <v>42359.72</v>
      </c>
      <c r="AH41">
        <v>12240</v>
      </c>
    </row>
    <row r="42" spans="1:34" x14ac:dyDescent="0.25">
      <c r="A42" t="s">
        <v>2572</v>
      </c>
      <c r="B42">
        <v>348390.39</v>
      </c>
      <c r="C42">
        <v>0</v>
      </c>
      <c r="D42">
        <v>504264.59</v>
      </c>
      <c r="F42">
        <v>288142.64</v>
      </c>
      <c r="G42">
        <v>308674.78999999998</v>
      </c>
      <c r="N42">
        <v>320.91000000000003</v>
      </c>
      <c r="Q42">
        <v>735112.47</v>
      </c>
      <c r="R42">
        <v>498635.02</v>
      </c>
      <c r="U42">
        <v>567668.59</v>
      </c>
      <c r="V42">
        <v>211825</v>
      </c>
      <c r="W42">
        <v>1085.08</v>
      </c>
      <c r="Y42">
        <v>289330</v>
      </c>
      <c r="AA42">
        <v>118450</v>
      </c>
      <c r="AB42">
        <v>392794</v>
      </c>
      <c r="AC42">
        <v>180</v>
      </c>
      <c r="AD42">
        <v>3627</v>
      </c>
      <c r="AE42">
        <v>565722.6</v>
      </c>
      <c r="AF42">
        <v>10631.06</v>
      </c>
    </row>
    <row r="43" spans="1:34" x14ac:dyDescent="0.25">
      <c r="A43" t="s">
        <v>2573</v>
      </c>
      <c r="B43">
        <v>319783.61</v>
      </c>
      <c r="C43">
        <v>0</v>
      </c>
      <c r="D43">
        <v>439202.73</v>
      </c>
      <c r="F43">
        <v>-36284.800000000003</v>
      </c>
      <c r="G43">
        <v>384.49</v>
      </c>
      <c r="K43">
        <v>26210</v>
      </c>
      <c r="N43">
        <v>0</v>
      </c>
      <c r="Q43">
        <v>693.86</v>
      </c>
      <c r="R43">
        <v>452082.82</v>
      </c>
      <c r="U43">
        <v>774666.78</v>
      </c>
      <c r="V43">
        <v>68600</v>
      </c>
      <c r="W43">
        <v>214.24</v>
      </c>
      <c r="Y43">
        <v>843770</v>
      </c>
      <c r="AA43">
        <v>103800</v>
      </c>
      <c r="AB43">
        <v>1084074</v>
      </c>
      <c r="AC43">
        <v>4120</v>
      </c>
      <c r="AD43">
        <v>5880</v>
      </c>
      <c r="AE43">
        <v>413696.53</v>
      </c>
      <c r="AF43">
        <v>39181.14</v>
      </c>
    </row>
    <row r="44" spans="1:34" x14ac:dyDescent="0.25">
      <c r="A44" t="s">
        <v>2574</v>
      </c>
      <c r="B44">
        <v>437493.66</v>
      </c>
      <c r="C44">
        <v>0</v>
      </c>
      <c r="D44">
        <v>105258.24000000001</v>
      </c>
      <c r="F44">
        <v>88492.11</v>
      </c>
      <c r="G44">
        <v>162556.43</v>
      </c>
      <c r="K44">
        <v>6000</v>
      </c>
      <c r="N44">
        <v>16000</v>
      </c>
      <c r="Q44">
        <v>-4704125.9400000004</v>
      </c>
      <c r="R44">
        <v>5378772.1500000004</v>
      </c>
      <c r="U44">
        <v>555283.31000000006</v>
      </c>
      <c r="V44">
        <v>173088</v>
      </c>
      <c r="W44">
        <v>1110.44</v>
      </c>
      <c r="Y44">
        <v>894060</v>
      </c>
      <c r="AA44">
        <v>87600</v>
      </c>
      <c r="AB44">
        <v>1002470.84</v>
      </c>
      <c r="AC44">
        <v>10056</v>
      </c>
      <c r="AE44">
        <v>552089.04</v>
      </c>
      <c r="AF44">
        <v>49371.64</v>
      </c>
    </row>
    <row r="45" spans="1:34" x14ac:dyDescent="0.25">
      <c r="A45" t="s">
        <v>2575</v>
      </c>
      <c r="B45">
        <v>711472.42</v>
      </c>
      <c r="C45">
        <v>0</v>
      </c>
      <c r="D45">
        <v>538345.11</v>
      </c>
      <c r="F45">
        <v>-1852.11</v>
      </c>
      <c r="G45">
        <v>74153.429999999993</v>
      </c>
      <c r="N45">
        <v>0</v>
      </c>
      <c r="Q45">
        <v>-864193.08</v>
      </c>
      <c r="R45">
        <v>1780248.13</v>
      </c>
      <c r="U45">
        <v>671446.33</v>
      </c>
      <c r="V45">
        <v>392236</v>
      </c>
      <c r="W45">
        <v>882.36</v>
      </c>
      <c r="Y45">
        <v>1357880</v>
      </c>
      <c r="AA45">
        <v>504350</v>
      </c>
      <c r="AB45">
        <v>1636132.6</v>
      </c>
      <c r="AE45">
        <v>851526.11</v>
      </c>
      <c r="AF45">
        <v>32472.18</v>
      </c>
      <c r="AH45">
        <v>600</v>
      </c>
    </row>
    <row r="46" spans="1:34" x14ac:dyDescent="0.25">
      <c r="A46" t="s">
        <v>2576</v>
      </c>
      <c r="B46">
        <v>302894.37</v>
      </c>
      <c r="C46">
        <v>730047.72</v>
      </c>
      <c r="D46">
        <v>63087.41</v>
      </c>
      <c r="F46">
        <v>1917055.72</v>
      </c>
      <c r="G46">
        <v>371022.81</v>
      </c>
      <c r="K46">
        <v>24400</v>
      </c>
      <c r="M46">
        <v>57130</v>
      </c>
      <c r="N46">
        <v>16155.34</v>
      </c>
      <c r="O46">
        <v>28800</v>
      </c>
      <c r="Q46">
        <v>394652.67</v>
      </c>
      <c r="R46">
        <v>2690789.95</v>
      </c>
      <c r="U46">
        <v>924404.13</v>
      </c>
      <c r="W46">
        <v>3732.94</v>
      </c>
      <c r="Y46">
        <v>1355870</v>
      </c>
      <c r="AA46">
        <v>50904</v>
      </c>
      <c r="AB46">
        <v>1524348.16</v>
      </c>
      <c r="AE46">
        <v>637672.84</v>
      </c>
      <c r="AF46">
        <v>710</v>
      </c>
    </row>
    <row r="47" spans="1:34" x14ac:dyDescent="0.25">
      <c r="A47" t="s">
        <v>2577</v>
      </c>
      <c r="B47">
        <v>426796.59</v>
      </c>
      <c r="C47">
        <v>10000</v>
      </c>
      <c r="D47">
        <v>156990.81</v>
      </c>
      <c r="F47">
        <v>82442.91</v>
      </c>
      <c r="G47">
        <v>47371.15</v>
      </c>
      <c r="N47">
        <v>5896.43</v>
      </c>
      <c r="Q47">
        <v>-891862.91</v>
      </c>
      <c r="R47">
        <v>2057308.95</v>
      </c>
      <c r="U47">
        <v>246288.71</v>
      </c>
      <c r="Y47">
        <v>786100</v>
      </c>
      <c r="AA47">
        <v>41400</v>
      </c>
      <c r="AB47">
        <v>940951</v>
      </c>
      <c r="AD47">
        <v>5720</v>
      </c>
      <c r="AE47">
        <v>517480.55</v>
      </c>
      <c r="AF47">
        <v>57378.17</v>
      </c>
    </row>
    <row r="48" spans="1:34" x14ac:dyDescent="0.25">
      <c r="A48" t="s">
        <v>2578</v>
      </c>
      <c r="B48">
        <v>175715.44</v>
      </c>
      <c r="C48">
        <v>0</v>
      </c>
      <c r="D48">
        <v>141546.66</v>
      </c>
      <c r="F48">
        <v>80611.649999999994</v>
      </c>
      <c r="G48">
        <v>122154.91</v>
      </c>
      <c r="K48">
        <v>4403.16</v>
      </c>
      <c r="N48">
        <v>-4403.16</v>
      </c>
      <c r="Q48">
        <v>-1421865.83</v>
      </c>
      <c r="R48">
        <v>1988049.06</v>
      </c>
      <c r="U48">
        <v>649148.67000000004</v>
      </c>
      <c r="W48">
        <v>611.54999999999995</v>
      </c>
      <c r="Y48">
        <v>490000</v>
      </c>
      <c r="AA48">
        <v>68400</v>
      </c>
      <c r="AB48">
        <v>706864.45</v>
      </c>
      <c r="AE48">
        <v>497051.84</v>
      </c>
      <c r="AF48">
        <v>50398.5</v>
      </c>
    </row>
    <row r="49" spans="1:35" x14ac:dyDescent="0.25">
      <c r="A49" t="s">
        <v>2579</v>
      </c>
      <c r="B49">
        <v>213393.3</v>
      </c>
      <c r="C49">
        <v>0</v>
      </c>
      <c r="D49">
        <v>633382.64</v>
      </c>
      <c r="F49">
        <v>-33679.769999999997</v>
      </c>
      <c r="G49">
        <v>154063.24</v>
      </c>
      <c r="N49">
        <v>0</v>
      </c>
      <c r="Q49">
        <v>-984550.33</v>
      </c>
      <c r="R49">
        <v>1911374.52</v>
      </c>
      <c r="U49">
        <v>541990.99</v>
      </c>
      <c r="V49">
        <v>28900</v>
      </c>
      <c r="W49">
        <v>797.94</v>
      </c>
      <c r="Y49">
        <v>487140</v>
      </c>
      <c r="AA49">
        <v>197000</v>
      </c>
      <c r="AB49">
        <v>811899</v>
      </c>
      <c r="AC49">
        <v>9688</v>
      </c>
      <c r="AE49">
        <v>375070.08</v>
      </c>
      <c r="AF49">
        <v>15806.63</v>
      </c>
      <c r="AH49">
        <v>3030</v>
      </c>
    </row>
    <row r="50" spans="1:35" x14ac:dyDescent="0.25">
      <c r="A50" t="s">
        <v>2580</v>
      </c>
      <c r="B50">
        <v>422836.52</v>
      </c>
      <c r="C50">
        <v>47449.31</v>
      </c>
      <c r="D50">
        <v>95185.12</v>
      </c>
      <c r="F50">
        <v>6</v>
      </c>
      <c r="G50">
        <v>87114.03</v>
      </c>
      <c r="K50">
        <v>7480</v>
      </c>
      <c r="N50">
        <v>374</v>
      </c>
      <c r="Q50">
        <v>-1539064.12</v>
      </c>
      <c r="R50">
        <v>1946410.43</v>
      </c>
      <c r="T50">
        <v>1036.3699999999999</v>
      </c>
      <c r="U50">
        <v>738942.15</v>
      </c>
      <c r="V50">
        <v>540332</v>
      </c>
      <c r="Y50">
        <v>1213352.48</v>
      </c>
      <c r="AA50">
        <v>80400</v>
      </c>
      <c r="AB50">
        <v>1304542.48</v>
      </c>
      <c r="AC50">
        <v>26632</v>
      </c>
      <c r="AD50">
        <v>21786</v>
      </c>
      <c r="AE50">
        <v>924954.87</v>
      </c>
      <c r="AF50">
        <v>48710.07</v>
      </c>
      <c r="AH50">
        <v>10000</v>
      </c>
      <c r="AI50">
        <v>46.91</v>
      </c>
    </row>
    <row r="51" spans="1:35" x14ac:dyDescent="0.25">
      <c r="A51" t="s">
        <v>2581</v>
      </c>
      <c r="B51">
        <v>205393.29</v>
      </c>
      <c r="C51">
        <v>23189</v>
      </c>
      <c r="D51">
        <v>43481.120000000003</v>
      </c>
      <c r="F51">
        <v>105686.76</v>
      </c>
      <c r="G51">
        <v>83888.5</v>
      </c>
      <c r="K51">
        <v>59620.29</v>
      </c>
      <c r="Q51">
        <v>-1132487.06</v>
      </c>
      <c r="R51">
        <v>1372237.86</v>
      </c>
      <c r="U51">
        <v>477084.89</v>
      </c>
      <c r="V51">
        <v>378336</v>
      </c>
      <c r="W51">
        <v>631.14</v>
      </c>
      <c r="Y51">
        <v>570454.5</v>
      </c>
      <c r="AA51">
        <v>67500</v>
      </c>
      <c r="AB51">
        <v>749033.5</v>
      </c>
      <c r="AC51">
        <v>8934</v>
      </c>
      <c r="AD51">
        <v>16027</v>
      </c>
      <c r="AE51">
        <v>515635.44</v>
      </c>
      <c r="AF51">
        <v>32109.01</v>
      </c>
      <c r="AH51">
        <v>10000</v>
      </c>
    </row>
    <row r="52" spans="1:35" x14ac:dyDescent="0.25">
      <c r="A52" t="s">
        <v>2582</v>
      </c>
      <c r="B52">
        <v>289044.46000000002</v>
      </c>
      <c r="D52">
        <v>27866.75</v>
      </c>
      <c r="F52">
        <v>39404.26</v>
      </c>
      <c r="G52">
        <v>55258.1</v>
      </c>
      <c r="N52">
        <v>408.84</v>
      </c>
      <c r="Q52">
        <v>-322070.03000000003</v>
      </c>
      <c r="R52">
        <v>578798.57999999996</v>
      </c>
      <c r="U52">
        <v>534807.78</v>
      </c>
      <c r="V52">
        <v>246736</v>
      </c>
      <c r="AB52">
        <v>133978</v>
      </c>
      <c r="AC52">
        <v>17840</v>
      </c>
      <c r="AD52">
        <v>22924</v>
      </c>
      <c r="AE52">
        <v>420885.76000000001</v>
      </c>
      <c r="AF52">
        <v>20499.84</v>
      </c>
      <c r="AH52">
        <v>10980</v>
      </c>
    </row>
    <row r="53" spans="1:35" x14ac:dyDescent="0.25">
      <c r="A53" t="s">
        <v>2583</v>
      </c>
      <c r="B53">
        <v>512901.72</v>
      </c>
      <c r="C53">
        <v>6227</v>
      </c>
      <c r="D53">
        <v>73635.360000000001</v>
      </c>
      <c r="F53">
        <v>855141.58</v>
      </c>
      <c r="G53">
        <v>86098.93</v>
      </c>
      <c r="K53">
        <v>25315</v>
      </c>
      <c r="N53">
        <v>204</v>
      </c>
      <c r="Q53">
        <v>-492243.58</v>
      </c>
      <c r="R53">
        <v>1787234.17</v>
      </c>
      <c r="U53">
        <v>470476.28</v>
      </c>
      <c r="V53">
        <v>289682</v>
      </c>
      <c r="W53">
        <v>774.69</v>
      </c>
      <c r="Y53">
        <v>626716</v>
      </c>
      <c r="AA53">
        <v>119700</v>
      </c>
      <c r="AB53">
        <v>762178</v>
      </c>
      <c r="AC53">
        <v>23224</v>
      </c>
      <c r="AD53">
        <v>10540</v>
      </c>
      <c r="AE53">
        <v>370843.74</v>
      </c>
      <c r="AF53">
        <v>127068.23</v>
      </c>
    </row>
    <row r="54" spans="1:35" x14ac:dyDescent="0.25">
      <c r="A54" t="s">
        <v>2584</v>
      </c>
      <c r="B54">
        <v>554981.9</v>
      </c>
      <c r="C54">
        <v>0</v>
      </c>
      <c r="D54">
        <v>17999.900000000001</v>
      </c>
      <c r="F54">
        <v>34422.92</v>
      </c>
      <c r="G54">
        <v>545877.98</v>
      </c>
      <c r="K54">
        <v>11700</v>
      </c>
      <c r="N54">
        <v>261.66000000000003</v>
      </c>
      <c r="Q54">
        <v>-1305114.82</v>
      </c>
      <c r="R54">
        <v>2469567.41</v>
      </c>
      <c r="T54">
        <v>1337.39</v>
      </c>
      <c r="U54">
        <v>694319.32</v>
      </c>
      <c r="V54">
        <v>90200</v>
      </c>
      <c r="Y54">
        <v>573163.5</v>
      </c>
      <c r="AA54">
        <v>150030</v>
      </c>
      <c r="AB54">
        <v>834708.02</v>
      </c>
      <c r="AC54">
        <v>21500</v>
      </c>
      <c r="AD54">
        <v>7920</v>
      </c>
      <c r="AE54">
        <v>592884.19999999995</v>
      </c>
      <c r="AF54">
        <v>65169.54</v>
      </c>
      <c r="AH54">
        <v>10000</v>
      </c>
    </row>
    <row r="55" spans="1:35" x14ac:dyDescent="0.25">
      <c r="A55" t="s">
        <v>2585</v>
      </c>
      <c r="B55">
        <v>144654.75</v>
      </c>
      <c r="C55">
        <v>0</v>
      </c>
      <c r="D55">
        <v>58851.5</v>
      </c>
      <c r="F55">
        <v>164854</v>
      </c>
      <c r="G55">
        <v>35830.230000000003</v>
      </c>
      <c r="J55">
        <v>4000</v>
      </c>
      <c r="K55">
        <v>14590</v>
      </c>
      <c r="N55">
        <v>12425.35</v>
      </c>
      <c r="Q55">
        <v>-1600204.2</v>
      </c>
      <c r="R55">
        <v>2114448.44</v>
      </c>
      <c r="U55">
        <v>408341.33</v>
      </c>
      <c r="V55">
        <v>95857.96</v>
      </c>
      <c r="W55">
        <v>542.45000000000005</v>
      </c>
      <c r="Y55">
        <v>1313991</v>
      </c>
      <c r="AA55">
        <v>123600</v>
      </c>
      <c r="AB55">
        <v>1336491</v>
      </c>
      <c r="AC55">
        <v>15680</v>
      </c>
      <c r="AD55">
        <v>12976</v>
      </c>
      <c r="AE55">
        <v>620893.87</v>
      </c>
      <c r="AF55">
        <v>87360.98</v>
      </c>
      <c r="AH55">
        <v>10000</v>
      </c>
    </row>
    <row r="56" spans="1:35" x14ac:dyDescent="0.25">
      <c r="A56" t="s">
        <v>2586</v>
      </c>
      <c r="B56">
        <v>106359.01</v>
      </c>
      <c r="C56">
        <v>0</v>
      </c>
      <c r="D56">
        <v>40448.300000000003</v>
      </c>
      <c r="F56">
        <v>834488.93</v>
      </c>
      <c r="G56">
        <v>49813.52</v>
      </c>
      <c r="K56">
        <v>33760</v>
      </c>
      <c r="N56">
        <v>485.3</v>
      </c>
      <c r="Q56">
        <v>-1640735.02</v>
      </c>
      <c r="R56">
        <v>2791483.6</v>
      </c>
      <c r="U56">
        <v>351063.93</v>
      </c>
      <c r="V56">
        <v>364328</v>
      </c>
      <c r="W56">
        <v>454.4</v>
      </c>
      <c r="Y56">
        <v>604694</v>
      </c>
      <c r="AA56">
        <v>100200</v>
      </c>
      <c r="AB56">
        <v>780281</v>
      </c>
      <c r="AC56">
        <v>7510</v>
      </c>
      <c r="AD56">
        <v>9019</v>
      </c>
      <c r="AE56">
        <v>635830.56000000006</v>
      </c>
      <c r="AF56">
        <v>131983.89000000001</v>
      </c>
      <c r="AH56">
        <v>10000</v>
      </c>
    </row>
    <row r="57" spans="1:35" x14ac:dyDescent="0.25">
      <c r="A57" t="s">
        <v>2587</v>
      </c>
      <c r="B57">
        <v>1257852.33</v>
      </c>
      <c r="C57">
        <v>0</v>
      </c>
      <c r="D57">
        <v>239675.32</v>
      </c>
      <c r="F57">
        <v>295790.75</v>
      </c>
      <c r="G57">
        <v>184985.44</v>
      </c>
      <c r="J57">
        <v>0</v>
      </c>
      <c r="K57">
        <v>20280</v>
      </c>
      <c r="M57">
        <v>0</v>
      </c>
      <c r="N57">
        <v>784</v>
      </c>
      <c r="O57">
        <v>0</v>
      </c>
      <c r="P57">
        <v>0</v>
      </c>
      <c r="Q57">
        <v>-196979.07</v>
      </c>
      <c r="R57">
        <v>1683662.57</v>
      </c>
      <c r="S57">
        <v>0</v>
      </c>
      <c r="U57">
        <v>513065.91</v>
      </c>
      <c r="V57">
        <v>764705</v>
      </c>
      <c r="W57">
        <v>3520.12</v>
      </c>
      <c r="Y57">
        <v>1228021.5</v>
      </c>
      <c r="AA57">
        <v>38700</v>
      </c>
      <c r="AB57">
        <v>1342906.5</v>
      </c>
      <c r="AC57">
        <v>37108</v>
      </c>
      <c r="AE57">
        <v>566752.73</v>
      </c>
      <c r="AF57">
        <v>130688.21</v>
      </c>
      <c r="AH57">
        <v>0.75</v>
      </c>
    </row>
    <row r="58" spans="1:35" x14ac:dyDescent="0.25">
      <c r="A58" t="s">
        <v>2588</v>
      </c>
      <c r="B58">
        <v>449320.05</v>
      </c>
      <c r="C58">
        <v>0</v>
      </c>
      <c r="D58">
        <v>163833.45000000001</v>
      </c>
      <c r="F58">
        <v>-413709.05</v>
      </c>
      <c r="G58">
        <v>641444.11</v>
      </c>
      <c r="J58">
        <v>117.5</v>
      </c>
      <c r="K58">
        <v>50160</v>
      </c>
      <c r="N58">
        <v>10619.54</v>
      </c>
      <c r="O58">
        <v>1671.51</v>
      </c>
      <c r="Q58">
        <v>-54206.5</v>
      </c>
      <c r="R58">
        <v>1188971.67</v>
      </c>
      <c r="U58">
        <v>594346.78</v>
      </c>
      <c r="V58">
        <v>50050</v>
      </c>
      <c r="W58">
        <v>2573.9</v>
      </c>
      <c r="Y58">
        <v>1339587.2</v>
      </c>
      <c r="AA58">
        <v>28000</v>
      </c>
      <c r="AB58">
        <v>1500956.2</v>
      </c>
      <c r="AC58">
        <v>240</v>
      </c>
      <c r="AD58">
        <v>27824</v>
      </c>
      <c r="AE58">
        <v>749559.3</v>
      </c>
      <c r="AF58">
        <v>92415.52</v>
      </c>
      <c r="AH58">
        <v>8.02</v>
      </c>
    </row>
    <row r="59" spans="1:35" x14ac:dyDescent="0.25">
      <c r="A59" t="s">
        <v>2589</v>
      </c>
      <c r="B59">
        <v>178024.58</v>
      </c>
      <c r="C59">
        <v>0</v>
      </c>
      <c r="D59">
        <v>17012.689999999999</v>
      </c>
      <c r="F59">
        <v>189550.59</v>
      </c>
      <c r="G59">
        <v>45159.02</v>
      </c>
      <c r="J59">
        <v>0</v>
      </c>
      <c r="K59">
        <v>18454.3</v>
      </c>
      <c r="N59">
        <v>0</v>
      </c>
      <c r="Q59">
        <v>-1644297.21</v>
      </c>
      <c r="R59">
        <v>2121250.9300000002</v>
      </c>
      <c r="T59">
        <v>865.15</v>
      </c>
      <c r="U59">
        <v>554882.04</v>
      </c>
      <c r="V59">
        <v>204000</v>
      </c>
      <c r="W59">
        <v>191.79</v>
      </c>
      <c r="Y59">
        <v>644496</v>
      </c>
      <c r="AA59">
        <v>193316.26</v>
      </c>
      <c r="AB59">
        <v>913630.85</v>
      </c>
      <c r="AC59">
        <v>8000</v>
      </c>
      <c r="AD59">
        <v>368</v>
      </c>
      <c r="AE59">
        <v>653434.34</v>
      </c>
      <c r="AF59">
        <v>87644.53</v>
      </c>
      <c r="AH59">
        <v>334.66</v>
      </c>
    </row>
    <row r="60" spans="1:35" x14ac:dyDescent="0.25">
      <c r="A60" t="s">
        <v>2590</v>
      </c>
      <c r="B60">
        <v>384131.61</v>
      </c>
      <c r="C60">
        <v>0</v>
      </c>
      <c r="D60">
        <v>502288.15</v>
      </c>
      <c r="F60">
        <v>8</v>
      </c>
      <c r="G60">
        <v>52767.87</v>
      </c>
      <c r="N60">
        <v>1817</v>
      </c>
      <c r="Q60">
        <v>-326303.81</v>
      </c>
      <c r="R60">
        <v>1374864.38</v>
      </c>
      <c r="U60">
        <v>825697.6</v>
      </c>
      <c r="V60">
        <v>533028</v>
      </c>
      <c r="W60">
        <v>2173.08</v>
      </c>
      <c r="Y60">
        <v>1247128.8999999999</v>
      </c>
      <c r="AB60">
        <v>1586249.14</v>
      </c>
      <c r="AC60">
        <v>812</v>
      </c>
      <c r="AE60">
        <v>988234.85</v>
      </c>
      <c r="AF60">
        <v>143913.53</v>
      </c>
    </row>
    <row r="61" spans="1:35" x14ac:dyDescent="0.25">
      <c r="A61" t="s">
        <v>2591</v>
      </c>
      <c r="B61">
        <v>356004.49</v>
      </c>
      <c r="C61">
        <v>0</v>
      </c>
      <c r="D61">
        <v>120975.78</v>
      </c>
      <c r="F61">
        <v>113046.92</v>
      </c>
      <c r="G61">
        <v>151290.18</v>
      </c>
      <c r="K61">
        <v>21780</v>
      </c>
      <c r="N61">
        <v>1901</v>
      </c>
      <c r="Q61">
        <v>-1822940.01</v>
      </c>
      <c r="R61">
        <v>2680574.06</v>
      </c>
      <c r="U61">
        <v>760961.41</v>
      </c>
      <c r="V61">
        <v>816824</v>
      </c>
      <c r="W61">
        <v>2676.94</v>
      </c>
      <c r="Y61">
        <v>1460136</v>
      </c>
      <c r="AA61">
        <v>102800</v>
      </c>
      <c r="AB61">
        <v>1925089</v>
      </c>
      <c r="AC61">
        <v>10120</v>
      </c>
      <c r="AE61">
        <v>1205183.68</v>
      </c>
      <c r="AF61">
        <v>143003.35</v>
      </c>
    </row>
    <row r="62" spans="1:35" x14ac:dyDescent="0.25">
      <c r="A62" t="s">
        <v>2592</v>
      </c>
      <c r="B62">
        <v>219580.05</v>
      </c>
      <c r="C62">
        <v>0</v>
      </c>
      <c r="D62">
        <v>309048.84000000003</v>
      </c>
      <c r="F62">
        <v>236.85</v>
      </c>
      <c r="G62">
        <v>356462.59</v>
      </c>
      <c r="J62">
        <v>0</v>
      </c>
      <c r="K62">
        <v>7380</v>
      </c>
      <c r="N62">
        <v>14137.25</v>
      </c>
      <c r="Q62">
        <v>-1102177.25</v>
      </c>
      <c r="R62">
        <v>2191965</v>
      </c>
      <c r="U62">
        <v>344219.07</v>
      </c>
      <c r="V62">
        <v>390844</v>
      </c>
      <c r="W62">
        <v>2486.09</v>
      </c>
      <c r="Y62">
        <v>1279090</v>
      </c>
      <c r="AB62">
        <v>1463664</v>
      </c>
      <c r="AC62">
        <v>13237.6</v>
      </c>
      <c r="AE62">
        <v>690573.27</v>
      </c>
      <c r="AF62">
        <v>75140.960000000006</v>
      </c>
    </row>
    <row r="63" spans="1:35" x14ac:dyDescent="0.25">
      <c r="A63" t="s">
        <v>2593</v>
      </c>
      <c r="B63">
        <v>965619.92</v>
      </c>
      <c r="C63">
        <v>0</v>
      </c>
      <c r="D63">
        <v>101637.37</v>
      </c>
      <c r="F63">
        <v>3242571.16</v>
      </c>
      <c r="G63">
        <v>508033.94</v>
      </c>
      <c r="J63">
        <v>0</v>
      </c>
      <c r="K63">
        <v>0</v>
      </c>
      <c r="N63">
        <v>452</v>
      </c>
      <c r="O63">
        <v>1800</v>
      </c>
      <c r="Q63">
        <v>3865467.62</v>
      </c>
      <c r="R63">
        <v>1302561.3500000001</v>
      </c>
      <c r="T63">
        <v>6559.26</v>
      </c>
      <c r="U63">
        <v>886198.18</v>
      </c>
      <c r="V63">
        <v>220</v>
      </c>
      <c r="W63">
        <v>2389.8000000000002</v>
      </c>
      <c r="Y63">
        <v>1131195.8999999999</v>
      </c>
      <c r="AA63">
        <v>215480</v>
      </c>
      <c r="AB63">
        <v>1409604.9</v>
      </c>
      <c r="AC63">
        <v>11700</v>
      </c>
      <c r="AD63">
        <v>2576</v>
      </c>
      <c r="AE63">
        <v>930784.46</v>
      </c>
      <c r="AF63">
        <v>239796.36</v>
      </c>
      <c r="AH63">
        <v>0</v>
      </c>
    </row>
    <row r="64" spans="1:35" x14ac:dyDescent="0.25">
      <c r="A64" t="s">
        <v>2594</v>
      </c>
      <c r="B64">
        <v>31711.06</v>
      </c>
      <c r="C64">
        <v>0</v>
      </c>
      <c r="D64">
        <v>159293.66</v>
      </c>
      <c r="F64">
        <v>265250.51</v>
      </c>
      <c r="G64">
        <v>526800.35</v>
      </c>
      <c r="K64">
        <v>7580</v>
      </c>
      <c r="M64">
        <v>30048.47</v>
      </c>
      <c r="N64">
        <v>0</v>
      </c>
      <c r="Q64">
        <v>-139529.48000000001</v>
      </c>
      <c r="R64">
        <v>1726865.73</v>
      </c>
      <c r="U64">
        <v>472334.83</v>
      </c>
      <c r="V64">
        <v>241455</v>
      </c>
      <c r="W64">
        <v>1531.48</v>
      </c>
      <c r="Y64">
        <v>1218055.28</v>
      </c>
      <c r="AA64">
        <v>100000</v>
      </c>
      <c r="AB64">
        <v>1475541.28</v>
      </c>
      <c r="AC64">
        <v>24744</v>
      </c>
      <c r="AD64">
        <v>13086</v>
      </c>
      <c r="AE64">
        <v>1046788.54</v>
      </c>
      <c r="AF64">
        <v>115095.85</v>
      </c>
      <c r="AH64">
        <v>30.06</v>
      </c>
    </row>
    <row r="65" spans="1:34" x14ac:dyDescent="0.25">
      <c r="A65" t="s">
        <v>2595</v>
      </c>
      <c r="B65">
        <v>253561.35</v>
      </c>
      <c r="C65">
        <v>0</v>
      </c>
      <c r="D65">
        <v>309371.68</v>
      </c>
      <c r="F65">
        <v>108849.7</v>
      </c>
      <c r="G65">
        <v>408019.35</v>
      </c>
      <c r="J65">
        <v>0</v>
      </c>
      <c r="K65">
        <v>0</v>
      </c>
      <c r="N65">
        <v>0</v>
      </c>
      <c r="Q65">
        <v>295224.2</v>
      </c>
      <c r="R65">
        <v>1340923.19</v>
      </c>
      <c r="U65">
        <v>476397.04</v>
      </c>
      <c r="V65">
        <v>121700</v>
      </c>
      <c r="W65">
        <v>2269.69</v>
      </c>
      <c r="Y65">
        <v>965829.5</v>
      </c>
      <c r="AB65">
        <v>1267251.5</v>
      </c>
      <c r="AC65">
        <v>36760</v>
      </c>
      <c r="AD65">
        <v>17824</v>
      </c>
      <c r="AE65">
        <v>674401.72</v>
      </c>
      <c r="AF65">
        <v>126304.32000000001</v>
      </c>
    </row>
    <row r="66" spans="1:34" x14ac:dyDescent="0.25">
      <c r="A66" t="s">
        <v>2596</v>
      </c>
      <c r="B66">
        <v>408462.72</v>
      </c>
      <c r="C66">
        <v>0</v>
      </c>
      <c r="D66">
        <v>190358.68</v>
      </c>
      <c r="F66">
        <v>102516.72</v>
      </c>
      <c r="G66">
        <v>299552.09999999998</v>
      </c>
      <c r="K66">
        <v>10739.14</v>
      </c>
      <c r="N66">
        <v>3606</v>
      </c>
      <c r="O66">
        <v>418.8</v>
      </c>
      <c r="Q66">
        <v>11061.88</v>
      </c>
      <c r="R66">
        <v>1363793.05</v>
      </c>
      <c r="S66">
        <v>279.82</v>
      </c>
      <c r="U66">
        <v>670295.49</v>
      </c>
      <c r="W66">
        <v>608.64</v>
      </c>
      <c r="Y66">
        <v>1714280</v>
      </c>
      <c r="AA66">
        <v>36400</v>
      </c>
      <c r="AB66">
        <v>1827412</v>
      </c>
      <c r="AC66">
        <v>15471</v>
      </c>
      <c r="AE66">
        <v>854795.33</v>
      </c>
      <c r="AF66">
        <v>112914.27</v>
      </c>
    </row>
    <row r="67" spans="1:34" x14ac:dyDescent="0.25">
      <c r="A67" t="s">
        <v>2597</v>
      </c>
      <c r="B67">
        <v>196377.62</v>
      </c>
      <c r="C67">
        <v>0</v>
      </c>
      <c r="D67">
        <v>80159.570000000007</v>
      </c>
      <c r="F67">
        <v>1486081.51</v>
      </c>
      <c r="G67">
        <v>221214.16</v>
      </c>
      <c r="J67">
        <v>0</v>
      </c>
      <c r="K67">
        <v>17580</v>
      </c>
      <c r="N67">
        <v>647</v>
      </c>
      <c r="Q67">
        <v>1856349.56</v>
      </c>
      <c r="R67">
        <v>464694.52</v>
      </c>
      <c r="U67">
        <v>417950.5</v>
      </c>
      <c r="V67">
        <v>62950</v>
      </c>
      <c r="W67">
        <v>865.4</v>
      </c>
      <c r="Y67">
        <v>683054.32</v>
      </c>
      <c r="AA67">
        <v>4</v>
      </c>
      <c r="AB67">
        <v>774564.17</v>
      </c>
      <c r="AE67">
        <v>452507.09</v>
      </c>
      <c r="AF67">
        <v>293182.18</v>
      </c>
      <c r="AH67">
        <v>9</v>
      </c>
    </row>
    <row r="68" spans="1:34" x14ac:dyDescent="0.25">
      <c r="A68" t="s">
        <v>2598</v>
      </c>
      <c r="B68">
        <v>535576.37</v>
      </c>
      <c r="C68">
        <v>0</v>
      </c>
      <c r="D68">
        <v>230054.13</v>
      </c>
      <c r="F68">
        <v>683079.95</v>
      </c>
      <c r="G68">
        <v>342777.24</v>
      </c>
      <c r="J68">
        <v>0</v>
      </c>
      <c r="N68">
        <v>3062</v>
      </c>
      <c r="Q68">
        <v>1449305.95</v>
      </c>
      <c r="R68">
        <v>961521.58</v>
      </c>
      <c r="T68">
        <v>4381.75</v>
      </c>
      <c r="U68">
        <v>506581.18</v>
      </c>
      <c r="V68">
        <v>101015</v>
      </c>
      <c r="Y68">
        <v>1377431</v>
      </c>
      <c r="AB68">
        <v>1564638</v>
      </c>
      <c r="AC68">
        <v>16008</v>
      </c>
      <c r="AE68">
        <v>806336.37</v>
      </c>
      <c r="AF68">
        <v>174828.4</v>
      </c>
      <c r="AH68">
        <v>50000</v>
      </c>
    </row>
    <row r="69" spans="1:34" x14ac:dyDescent="0.25">
      <c r="A69" t="s">
        <v>2599</v>
      </c>
      <c r="B69">
        <v>2628430.56</v>
      </c>
      <c r="C69">
        <v>0</v>
      </c>
      <c r="D69">
        <v>132818.63</v>
      </c>
      <c r="F69">
        <v>26883.82</v>
      </c>
      <c r="G69">
        <v>357765.28</v>
      </c>
      <c r="J69">
        <v>0</v>
      </c>
      <c r="K69">
        <v>21180</v>
      </c>
      <c r="N69">
        <v>2619</v>
      </c>
      <c r="Q69">
        <v>978227.77</v>
      </c>
      <c r="R69">
        <v>2317512.06</v>
      </c>
      <c r="U69">
        <v>440097.21</v>
      </c>
      <c r="V69">
        <v>705194</v>
      </c>
      <c r="W69">
        <v>12543.09</v>
      </c>
      <c r="Y69">
        <v>925454</v>
      </c>
      <c r="AA69">
        <v>41400</v>
      </c>
      <c r="AB69">
        <v>1153079</v>
      </c>
      <c r="AC69">
        <v>11816</v>
      </c>
      <c r="AE69">
        <v>866664.75</v>
      </c>
      <c r="AF69">
        <v>166769.09</v>
      </c>
      <c r="AH69">
        <v>100000</v>
      </c>
    </row>
    <row r="70" spans="1:34" x14ac:dyDescent="0.25">
      <c r="A70" t="s">
        <v>2600</v>
      </c>
      <c r="B70">
        <v>356477.56</v>
      </c>
      <c r="C70">
        <v>9700</v>
      </c>
      <c r="D70">
        <v>49872.18</v>
      </c>
      <c r="F70">
        <v>337380.43</v>
      </c>
      <c r="G70">
        <v>151764.32</v>
      </c>
      <c r="J70">
        <v>0</v>
      </c>
      <c r="K70">
        <v>21801.3</v>
      </c>
      <c r="N70">
        <v>864.9</v>
      </c>
      <c r="Q70">
        <v>-1396747.92</v>
      </c>
      <c r="R70">
        <v>2233839.69</v>
      </c>
      <c r="U70">
        <v>647453.73</v>
      </c>
      <c r="V70">
        <v>352050</v>
      </c>
      <c r="W70">
        <v>2154.91</v>
      </c>
      <c r="Y70">
        <v>1078894</v>
      </c>
      <c r="AA70">
        <v>39698</v>
      </c>
      <c r="AB70">
        <v>1215065.17</v>
      </c>
      <c r="AC70">
        <v>15596</v>
      </c>
      <c r="AE70">
        <v>699659.7</v>
      </c>
      <c r="AF70">
        <v>144493.25</v>
      </c>
    </row>
    <row r="71" spans="1:34" x14ac:dyDescent="0.25">
      <c r="A71" t="s">
        <v>2601</v>
      </c>
      <c r="B71">
        <v>255629.84</v>
      </c>
      <c r="C71">
        <v>0</v>
      </c>
      <c r="D71">
        <v>92735.7</v>
      </c>
      <c r="F71">
        <v>-447939.1</v>
      </c>
      <c r="G71">
        <v>401331.17</v>
      </c>
      <c r="N71">
        <v>0</v>
      </c>
      <c r="Q71">
        <v>-1896304.03</v>
      </c>
      <c r="R71">
        <v>2560558.21</v>
      </c>
      <c r="U71">
        <v>413554.99</v>
      </c>
      <c r="V71">
        <v>131824</v>
      </c>
      <c r="W71">
        <v>2526.04</v>
      </c>
      <c r="Y71">
        <v>762592.8</v>
      </c>
      <c r="AB71">
        <v>975340.8</v>
      </c>
      <c r="AC71">
        <v>10580</v>
      </c>
      <c r="AD71">
        <v>4512</v>
      </c>
      <c r="AE71">
        <v>515615.66</v>
      </c>
      <c r="AF71">
        <v>159545.94</v>
      </c>
      <c r="AH71">
        <v>7400</v>
      </c>
    </row>
    <row r="72" spans="1:34" x14ac:dyDescent="0.25">
      <c r="A72" t="s">
        <v>2602</v>
      </c>
      <c r="B72">
        <v>451927.45</v>
      </c>
      <c r="C72">
        <v>0</v>
      </c>
      <c r="D72">
        <v>259735.26</v>
      </c>
      <c r="F72">
        <v>10647.8</v>
      </c>
      <c r="G72">
        <v>250294.87</v>
      </c>
      <c r="K72">
        <v>19563</v>
      </c>
      <c r="M72">
        <v>51200</v>
      </c>
      <c r="N72">
        <v>2081</v>
      </c>
      <c r="Q72">
        <v>-1271757.73</v>
      </c>
      <c r="R72">
        <v>1431387.54</v>
      </c>
      <c r="U72">
        <v>942060.72</v>
      </c>
      <c r="V72">
        <v>591400</v>
      </c>
      <c r="W72">
        <v>34.04</v>
      </c>
      <c r="Y72">
        <v>1473147</v>
      </c>
      <c r="AA72">
        <v>81750</v>
      </c>
      <c r="AB72">
        <v>1577095</v>
      </c>
      <c r="AD72">
        <v>93643.5</v>
      </c>
      <c r="AE72">
        <v>616359.68999999994</v>
      </c>
      <c r="AF72">
        <v>61162</v>
      </c>
    </row>
    <row r="73" spans="1:34" x14ac:dyDescent="0.25">
      <c r="A73" t="s">
        <v>2603</v>
      </c>
      <c r="B73">
        <v>296405.09999999998</v>
      </c>
      <c r="C73">
        <v>0</v>
      </c>
      <c r="D73">
        <v>95042.93</v>
      </c>
      <c r="F73">
        <v>-41747.65</v>
      </c>
      <c r="G73">
        <v>833833.24</v>
      </c>
      <c r="K73">
        <v>17544</v>
      </c>
      <c r="N73">
        <v>0</v>
      </c>
      <c r="Q73">
        <v>-549979.31000000006</v>
      </c>
      <c r="R73">
        <v>2041384.85</v>
      </c>
      <c r="U73">
        <v>703661.84</v>
      </c>
      <c r="V73">
        <v>99930</v>
      </c>
      <c r="W73">
        <v>1532.44</v>
      </c>
      <c r="Y73">
        <v>1545320</v>
      </c>
      <c r="AA73">
        <v>158000</v>
      </c>
      <c r="AB73">
        <v>1796373.38</v>
      </c>
      <c r="AC73">
        <v>5880</v>
      </c>
      <c r="AE73">
        <v>734867.96</v>
      </c>
      <c r="AF73">
        <v>296738.86</v>
      </c>
    </row>
    <row r="74" spans="1:34" x14ac:dyDescent="0.25">
      <c r="A74" t="s">
        <v>2604</v>
      </c>
      <c r="B74">
        <v>279213.26</v>
      </c>
      <c r="C74">
        <v>10420</v>
      </c>
      <c r="D74">
        <v>50513.32</v>
      </c>
      <c r="F74">
        <v>180999.58</v>
      </c>
      <c r="G74">
        <v>243793.4</v>
      </c>
      <c r="Q74">
        <v>-236341.17</v>
      </c>
      <c r="R74">
        <v>1173118.8999999999</v>
      </c>
      <c r="U74">
        <v>628548.46</v>
      </c>
      <c r="V74">
        <v>74510</v>
      </c>
      <c r="W74">
        <v>841.64</v>
      </c>
      <c r="Y74">
        <v>1073160</v>
      </c>
      <c r="AA74">
        <v>130800</v>
      </c>
      <c r="AB74">
        <v>1318161.46</v>
      </c>
      <c r="AD74">
        <v>32446</v>
      </c>
      <c r="AE74">
        <v>555642.06000000006</v>
      </c>
      <c r="AF74">
        <v>173448.75</v>
      </c>
    </row>
    <row r="75" spans="1:34" x14ac:dyDescent="0.25">
      <c r="A75" t="s">
        <v>2605</v>
      </c>
      <c r="B75">
        <v>1410194.58</v>
      </c>
      <c r="C75">
        <v>0</v>
      </c>
      <c r="D75">
        <v>66883.31</v>
      </c>
      <c r="F75">
        <v>131995.62</v>
      </c>
      <c r="G75">
        <v>273460.75</v>
      </c>
      <c r="K75">
        <v>259.69</v>
      </c>
      <c r="N75">
        <v>0</v>
      </c>
      <c r="Q75">
        <v>-168386.42</v>
      </c>
      <c r="R75">
        <v>1745362.84</v>
      </c>
      <c r="U75">
        <v>2121838.94</v>
      </c>
      <c r="V75">
        <v>185548</v>
      </c>
      <c r="W75">
        <v>3342.08</v>
      </c>
      <c r="Y75">
        <v>1740600</v>
      </c>
      <c r="AA75">
        <v>538800</v>
      </c>
      <c r="AB75">
        <v>1999607</v>
      </c>
      <c r="AC75">
        <v>6480</v>
      </c>
      <c r="AD75">
        <v>19472</v>
      </c>
      <c r="AE75">
        <v>1210603.08</v>
      </c>
      <c r="AF75">
        <v>336668.79</v>
      </c>
      <c r="AH75">
        <v>712000</v>
      </c>
    </row>
    <row r="76" spans="1:34" x14ac:dyDescent="0.25">
      <c r="A76" t="s">
        <v>2606</v>
      </c>
      <c r="B76">
        <v>645553.09</v>
      </c>
      <c r="C76">
        <v>80184.58</v>
      </c>
      <c r="D76">
        <v>57764.1</v>
      </c>
      <c r="F76">
        <v>60758.51</v>
      </c>
      <c r="G76">
        <v>442755.13</v>
      </c>
      <c r="K76">
        <v>41597.47</v>
      </c>
      <c r="M76">
        <v>80120</v>
      </c>
      <c r="N76">
        <v>6791.36</v>
      </c>
      <c r="Q76">
        <v>-655779.18000000005</v>
      </c>
      <c r="R76">
        <v>1851699.47</v>
      </c>
      <c r="U76">
        <v>695431.44</v>
      </c>
      <c r="W76">
        <v>2168.63</v>
      </c>
      <c r="Y76">
        <v>2156490</v>
      </c>
      <c r="AA76">
        <v>228088</v>
      </c>
      <c r="AB76">
        <v>2376643</v>
      </c>
      <c r="AD76">
        <v>15792</v>
      </c>
      <c r="AE76">
        <v>607946.13</v>
      </c>
      <c r="AF76">
        <v>68986.649999999994</v>
      </c>
      <c r="AH76">
        <v>50224</v>
      </c>
    </row>
    <row r="77" spans="1:34" x14ac:dyDescent="0.25">
      <c r="A77" t="s">
        <v>2607</v>
      </c>
      <c r="B77">
        <v>252411.65</v>
      </c>
      <c r="C77">
        <v>31270.13</v>
      </c>
      <c r="D77">
        <v>135455.5</v>
      </c>
      <c r="F77">
        <v>407377.08</v>
      </c>
      <c r="G77">
        <v>671800.6</v>
      </c>
      <c r="K77">
        <v>75650</v>
      </c>
      <c r="N77">
        <v>300.79000000000002</v>
      </c>
      <c r="Q77">
        <v>452900.27</v>
      </c>
      <c r="R77">
        <v>1211766.1200000001</v>
      </c>
      <c r="U77">
        <v>583028.78</v>
      </c>
      <c r="V77">
        <v>59980</v>
      </c>
      <c r="W77">
        <v>167.92</v>
      </c>
      <c r="Y77">
        <v>1443060</v>
      </c>
      <c r="AA77">
        <v>181240.87</v>
      </c>
      <c r="AB77">
        <v>1698351</v>
      </c>
      <c r="AC77">
        <v>816</v>
      </c>
      <c r="AD77">
        <v>1168</v>
      </c>
      <c r="AE77">
        <v>792296.79</v>
      </c>
      <c r="AF77">
        <v>17148</v>
      </c>
    </row>
    <row r="78" spans="1:34" x14ac:dyDescent="0.25">
      <c r="A78" t="s">
        <v>2608</v>
      </c>
      <c r="B78">
        <v>439302.67</v>
      </c>
      <c r="C78">
        <v>13058.92</v>
      </c>
      <c r="D78">
        <v>6945.7</v>
      </c>
      <c r="F78">
        <v>4</v>
      </c>
      <c r="G78">
        <v>262782.32</v>
      </c>
      <c r="K78">
        <v>71485.75</v>
      </c>
      <c r="M78">
        <v>45000</v>
      </c>
      <c r="N78">
        <v>590</v>
      </c>
      <c r="Q78">
        <v>-971382.5</v>
      </c>
      <c r="R78">
        <v>1379368.14</v>
      </c>
      <c r="U78">
        <v>1153578.21</v>
      </c>
      <c r="V78">
        <v>623288</v>
      </c>
      <c r="W78">
        <v>125.48</v>
      </c>
      <c r="Y78">
        <v>1950580</v>
      </c>
      <c r="AA78">
        <v>500400</v>
      </c>
      <c r="AB78">
        <v>2276783</v>
      </c>
      <c r="AD78">
        <v>16132</v>
      </c>
      <c r="AE78">
        <v>1573444.39</v>
      </c>
      <c r="AF78">
        <v>114580.08</v>
      </c>
      <c r="AH78">
        <v>50000</v>
      </c>
    </row>
    <row r="79" spans="1:34" x14ac:dyDescent="0.25">
      <c r="A79" t="s">
        <v>2609</v>
      </c>
      <c r="B79">
        <v>312900.09000000003</v>
      </c>
      <c r="C79">
        <v>5752</v>
      </c>
      <c r="D79">
        <v>0</v>
      </c>
      <c r="F79">
        <v>16883.86</v>
      </c>
      <c r="G79">
        <v>400784.55</v>
      </c>
      <c r="K79">
        <v>22800</v>
      </c>
      <c r="M79">
        <v>129360</v>
      </c>
      <c r="P79">
        <v>60017.65</v>
      </c>
      <c r="Q79">
        <v>-924734.44</v>
      </c>
      <c r="R79">
        <v>1583723.57</v>
      </c>
      <c r="U79">
        <v>520988.85</v>
      </c>
      <c r="W79">
        <v>246.37</v>
      </c>
      <c r="Y79">
        <v>1016670</v>
      </c>
      <c r="AA79">
        <v>245200</v>
      </c>
      <c r="AB79">
        <v>1356465</v>
      </c>
      <c r="AD79">
        <v>5034</v>
      </c>
      <c r="AE79">
        <v>463719.53</v>
      </c>
      <c r="AF79">
        <v>92732.97</v>
      </c>
    </row>
    <row r="80" spans="1:34" x14ac:dyDescent="0.25">
      <c r="A80" t="s">
        <v>2610</v>
      </c>
      <c r="B80">
        <v>38691.56</v>
      </c>
      <c r="C80">
        <v>0</v>
      </c>
      <c r="D80">
        <v>38002.07</v>
      </c>
      <c r="F80">
        <v>2</v>
      </c>
      <c r="G80">
        <v>137725.16</v>
      </c>
      <c r="J80">
        <v>6500</v>
      </c>
      <c r="N80">
        <v>3535.47</v>
      </c>
      <c r="Q80">
        <v>-45258.1</v>
      </c>
      <c r="R80">
        <v>378255.64</v>
      </c>
      <c r="U80">
        <v>668207.51</v>
      </c>
      <c r="W80">
        <v>1062.6099999999999</v>
      </c>
      <c r="Y80">
        <v>1322446</v>
      </c>
      <c r="AA80">
        <v>220800</v>
      </c>
      <c r="AB80">
        <v>1217500</v>
      </c>
      <c r="AD80">
        <v>12984</v>
      </c>
      <c r="AE80">
        <v>1047528.81</v>
      </c>
      <c r="AF80">
        <v>63115.53</v>
      </c>
    </row>
    <row r="81" spans="1:34" x14ac:dyDescent="0.25">
      <c r="A81" t="s">
        <v>2611</v>
      </c>
      <c r="B81">
        <v>855464.16</v>
      </c>
      <c r="C81">
        <v>4100</v>
      </c>
      <c r="D81">
        <v>150190.38</v>
      </c>
      <c r="F81">
        <v>-5906.96</v>
      </c>
      <c r="G81">
        <v>548128</v>
      </c>
      <c r="K81">
        <v>12931</v>
      </c>
      <c r="N81">
        <v>1023</v>
      </c>
      <c r="Q81">
        <v>435177.71</v>
      </c>
      <c r="R81">
        <v>646396.12</v>
      </c>
      <c r="U81">
        <v>463271.06</v>
      </c>
      <c r="V81">
        <v>535616</v>
      </c>
      <c r="W81">
        <v>3719.46</v>
      </c>
      <c r="Y81">
        <v>425490</v>
      </c>
      <c r="AB81">
        <v>621263</v>
      </c>
      <c r="AC81">
        <v>14456</v>
      </c>
      <c r="AE81">
        <v>308877.21000000002</v>
      </c>
      <c r="AF81">
        <v>27045.38</v>
      </c>
      <c r="AH81">
        <v>7.18</v>
      </c>
    </row>
    <row r="82" spans="1:34" x14ac:dyDescent="0.25">
      <c r="A82" t="s">
        <v>2612</v>
      </c>
      <c r="B82">
        <v>437414.34</v>
      </c>
      <c r="C82">
        <v>0</v>
      </c>
      <c r="D82">
        <v>100724.45</v>
      </c>
      <c r="F82">
        <v>1984717.71</v>
      </c>
      <c r="G82">
        <v>142809.95000000001</v>
      </c>
      <c r="J82">
        <v>0</v>
      </c>
      <c r="K82">
        <v>16160</v>
      </c>
      <c r="N82">
        <v>1336.6</v>
      </c>
      <c r="Q82">
        <v>-464391.74</v>
      </c>
      <c r="R82">
        <v>3382854.97</v>
      </c>
      <c r="U82">
        <v>753518.93</v>
      </c>
      <c r="V82">
        <v>100000</v>
      </c>
      <c r="W82">
        <v>2649.24</v>
      </c>
      <c r="Y82">
        <v>879530</v>
      </c>
      <c r="AA82">
        <v>97600</v>
      </c>
      <c r="AB82">
        <v>1101802</v>
      </c>
      <c r="AC82">
        <v>26240</v>
      </c>
      <c r="AD82">
        <v>11012</v>
      </c>
      <c r="AE82">
        <v>776470</v>
      </c>
      <c r="AF82">
        <v>188067.55</v>
      </c>
    </row>
    <row r="83" spans="1:34" x14ac:dyDescent="0.25">
      <c r="A83" t="s">
        <v>2613</v>
      </c>
      <c r="B83">
        <v>254629.28</v>
      </c>
      <c r="C83">
        <v>0</v>
      </c>
      <c r="D83">
        <v>22969.09</v>
      </c>
      <c r="F83">
        <v>-3</v>
      </c>
      <c r="G83">
        <v>18549.900000000001</v>
      </c>
      <c r="J83">
        <v>6000</v>
      </c>
      <c r="K83">
        <v>7380</v>
      </c>
      <c r="N83">
        <v>1545</v>
      </c>
      <c r="Q83">
        <v>-253911.42</v>
      </c>
      <c r="R83">
        <v>1045747.78</v>
      </c>
      <c r="U83">
        <v>463115.86</v>
      </c>
      <c r="V83">
        <v>75650</v>
      </c>
      <c r="W83">
        <v>1153.99</v>
      </c>
      <c r="Y83">
        <v>540870</v>
      </c>
      <c r="AA83">
        <v>337140</v>
      </c>
      <c r="AB83">
        <v>788813.06</v>
      </c>
      <c r="AC83">
        <v>16404</v>
      </c>
      <c r="AE83">
        <v>542214.72</v>
      </c>
      <c r="AF83">
        <v>581114.16</v>
      </c>
    </row>
    <row r="84" spans="1:34" x14ac:dyDescent="0.25">
      <c r="A84" t="s">
        <v>2614</v>
      </c>
      <c r="B84">
        <v>108074.08</v>
      </c>
      <c r="C84">
        <v>0</v>
      </c>
      <c r="D84">
        <v>166449.41</v>
      </c>
      <c r="F84">
        <v>14385.03</v>
      </c>
      <c r="G84">
        <v>419705.3</v>
      </c>
      <c r="J84">
        <v>6000</v>
      </c>
      <c r="K84">
        <v>3960</v>
      </c>
      <c r="N84">
        <v>868.44</v>
      </c>
      <c r="Q84">
        <v>219536.71</v>
      </c>
      <c r="R84">
        <v>353356.72</v>
      </c>
      <c r="S84">
        <v>5</v>
      </c>
      <c r="U84">
        <v>747602.79</v>
      </c>
      <c r="V84">
        <v>100250</v>
      </c>
      <c r="W84">
        <v>927.33</v>
      </c>
      <c r="Y84">
        <v>1490211.7</v>
      </c>
      <c r="Z84">
        <v>1509</v>
      </c>
      <c r="AA84">
        <v>97600</v>
      </c>
      <c r="AB84">
        <v>1726626.7</v>
      </c>
      <c r="AC84">
        <v>1500</v>
      </c>
      <c r="AD84">
        <v>18548</v>
      </c>
      <c r="AE84">
        <v>531267.54</v>
      </c>
      <c r="AF84">
        <v>35271.629999999997</v>
      </c>
    </row>
    <row r="85" spans="1:34" x14ac:dyDescent="0.25">
      <c r="A85" t="s">
        <v>2615</v>
      </c>
      <c r="B85">
        <v>204718.33</v>
      </c>
      <c r="C85">
        <v>41860</v>
      </c>
      <c r="D85">
        <v>79647.5</v>
      </c>
      <c r="F85">
        <v>482177.21</v>
      </c>
      <c r="G85">
        <v>3248.07</v>
      </c>
      <c r="J85">
        <v>6000</v>
      </c>
      <c r="K85">
        <v>7380</v>
      </c>
      <c r="N85">
        <v>1208.6400000000001</v>
      </c>
      <c r="Q85">
        <v>314395.64</v>
      </c>
      <c r="R85">
        <v>628012.71</v>
      </c>
      <c r="U85">
        <v>375029.67</v>
      </c>
      <c r="V85">
        <v>99865</v>
      </c>
      <c r="W85">
        <v>1096.42</v>
      </c>
      <c r="Y85">
        <v>511479</v>
      </c>
      <c r="AA85">
        <v>271137.05</v>
      </c>
      <c r="AB85">
        <v>693280.24</v>
      </c>
      <c r="AD85">
        <v>10495</v>
      </c>
      <c r="AE85">
        <v>589608.91</v>
      </c>
      <c r="AF85">
        <v>110568.87</v>
      </c>
    </row>
    <row r="86" spans="1:34" x14ac:dyDescent="0.25">
      <c r="A86" t="s">
        <v>2616</v>
      </c>
      <c r="B86">
        <v>53622.68</v>
      </c>
      <c r="C86">
        <v>0</v>
      </c>
      <c r="D86">
        <v>108857.17</v>
      </c>
      <c r="F86">
        <v>3</v>
      </c>
      <c r="G86">
        <v>387020.46</v>
      </c>
      <c r="J86">
        <v>6000</v>
      </c>
      <c r="K86">
        <v>18730</v>
      </c>
      <c r="N86">
        <v>559</v>
      </c>
      <c r="Q86">
        <v>284353.7</v>
      </c>
      <c r="R86">
        <v>573056.03</v>
      </c>
      <c r="T86">
        <v>747.17</v>
      </c>
      <c r="U86">
        <v>386858.68</v>
      </c>
      <c r="V86">
        <v>69800</v>
      </c>
      <c r="Y86">
        <v>1584960</v>
      </c>
      <c r="AA86">
        <v>363437.8</v>
      </c>
      <c r="AB86">
        <v>1859133</v>
      </c>
      <c r="AC86">
        <v>10722</v>
      </c>
      <c r="AD86">
        <v>1560</v>
      </c>
      <c r="AE86">
        <v>596805.41</v>
      </c>
      <c r="AF86">
        <v>160770.98000000001</v>
      </c>
      <c r="AH86">
        <v>110007.67999999999</v>
      </c>
    </row>
    <row r="87" spans="1:34" x14ac:dyDescent="0.25">
      <c r="A87" t="s">
        <v>2617</v>
      </c>
      <c r="B87">
        <v>459661.9</v>
      </c>
      <c r="C87">
        <v>0</v>
      </c>
      <c r="D87">
        <v>39180.22</v>
      </c>
      <c r="F87">
        <v>957245.22</v>
      </c>
      <c r="G87">
        <v>87533</v>
      </c>
      <c r="J87">
        <v>5600</v>
      </c>
      <c r="K87">
        <v>3960</v>
      </c>
      <c r="N87">
        <v>677</v>
      </c>
      <c r="Q87">
        <v>-772030.89</v>
      </c>
      <c r="R87">
        <v>1997218.5</v>
      </c>
      <c r="U87">
        <v>370839.4</v>
      </c>
      <c r="V87">
        <v>469890</v>
      </c>
      <c r="W87">
        <v>72.5</v>
      </c>
      <c r="Y87">
        <v>1188630</v>
      </c>
      <c r="AA87">
        <v>119000</v>
      </c>
      <c r="AB87">
        <v>1315093</v>
      </c>
      <c r="AC87">
        <v>20067</v>
      </c>
      <c r="AE87">
        <v>363678.28</v>
      </c>
      <c r="AF87">
        <v>141397.89000000001</v>
      </c>
    </row>
    <row r="88" spans="1:34" x14ac:dyDescent="0.25">
      <c r="A88" t="s">
        <v>2618</v>
      </c>
      <c r="B88">
        <v>92262.9</v>
      </c>
      <c r="C88">
        <v>103628</v>
      </c>
      <c r="D88">
        <v>158556.13</v>
      </c>
      <c r="F88">
        <v>2858774.71</v>
      </c>
      <c r="G88">
        <v>69657.929999999993</v>
      </c>
      <c r="J88">
        <v>6000</v>
      </c>
      <c r="K88">
        <v>3060</v>
      </c>
      <c r="N88">
        <v>2119</v>
      </c>
      <c r="Q88">
        <v>2822238.22</v>
      </c>
      <c r="R88">
        <v>569833.9</v>
      </c>
      <c r="U88">
        <v>325990.86</v>
      </c>
      <c r="V88">
        <v>737404</v>
      </c>
      <c r="W88">
        <v>716.15</v>
      </c>
      <c r="Y88">
        <v>633210</v>
      </c>
      <c r="AA88">
        <v>302160</v>
      </c>
      <c r="AB88">
        <v>977954.18</v>
      </c>
      <c r="AC88">
        <v>12640</v>
      </c>
      <c r="AD88">
        <v>9304</v>
      </c>
      <c r="AE88">
        <v>959236.19</v>
      </c>
      <c r="AF88">
        <v>160718.09</v>
      </c>
    </row>
    <row r="89" spans="1:34" x14ac:dyDescent="0.25">
      <c r="A89" t="s">
        <v>2619</v>
      </c>
      <c r="B89">
        <v>608376.34</v>
      </c>
      <c r="C89">
        <v>0</v>
      </c>
      <c r="D89">
        <v>45597.93</v>
      </c>
      <c r="F89">
        <v>5003.8</v>
      </c>
      <c r="G89">
        <v>157727.45000000001</v>
      </c>
      <c r="J89">
        <v>6500</v>
      </c>
      <c r="K89">
        <v>10356.620000000001</v>
      </c>
      <c r="N89">
        <v>1476</v>
      </c>
      <c r="Q89">
        <v>483235.53</v>
      </c>
      <c r="R89">
        <v>528870.26</v>
      </c>
      <c r="U89">
        <v>456147.87</v>
      </c>
      <c r="V89">
        <v>91200</v>
      </c>
      <c r="W89">
        <v>2974.65</v>
      </c>
      <c r="Y89">
        <v>1039990</v>
      </c>
      <c r="AA89">
        <v>219900</v>
      </c>
      <c r="AB89">
        <v>1260972</v>
      </c>
      <c r="AC89">
        <v>11056</v>
      </c>
      <c r="AE89">
        <v>639605.85</v>
      </c>
      <c r="AF89">
        <v>112311.56</v>
      </c>
    </row>
    <row r="90" spans="1:34" x14ac:dyDescent="0.25">
      <c r="A90" t="s">
        <v>2620</v>
      </c>
      <c r="B90">
        <v>286041.03000000003</v>
      </c>
      <c r="C90">
        <v>0</v>
      </c>
      <c r="D90">
        <v>575147.4</v>
      </c>
      <c r="F90">
        <v>387630.86</v>
      </c>
      <c r="G90">
        <v>55408.55</v>
      </c>
      <c r="J90">
        <v>13500</v>
      </c>
      <c r="K90">
        <v>3960</v>
      </c>
      <c r="O90">
        <v>260079.8</v>
      </c>
      <c r="Q90">
        <v>649229.6</v>
      </c>
      <c r="R90">
        <v>715500.2</v>
      </c>
      <c r="U90">
        <v>457751.53</v>
      </c>
      <c r="W90">
        <v>1651.71</v>
      </c>
      <c r="Y90">
        <v>1182005.5</v>
      </c>
      <c r="Z90">
        <v>504</v>
      </c>
      <c r="AA90">
        <v>104400</v>
      </c>
      <c r="AB90">
        <v>1296138.5</v>
      </c>
      <c r="AE90">
        <v>699429.01</v>
      </c>
      <c r="AF90">
        <v>88786.55</v>
      </c>
      <c r="AH90">
        <v>0.44</v>
      </c>
    </row>
    <row r="91" spans="1:34" x14ac:dyDescent="0.25">
      <c r="A91" t="s">
        <v>2621</v>
      </c>
      <c r="B91">
        <v>245302.64</v>
      </c>
      <c r="C91">
        <v>0</v>
      </c>
      <c r="D91">
        <v>40735.360000000001</v>
      </c>
      <c r="F91">
        <v>1866.99</v>
      </c>
      <c r="G91">
        <v>158357.93</v>
      </c>
      <c r="J91">
        <v>6500</v>
      </c>
      <c r="K91">
        <v>3960</v>
      </c>
      <c r="N91">
        <v>1153</v>
      </c>
      <c r="Q91">
        <v>-270954.48</v>
      </c>
      <c r="R91">
        <v>673323.61</v>
      </c>
      <c r="U91">
        <v>1194556.94</v>
      </c>
      <c r="W91">
        <v>1527.65</v>
      </c>
      <c r="Y91">
        <v>636170</v>
      </c>
      <c r="AA91">
        <v>387333</v>
      </c>
      <c r="AB91">
        <v>870984</v>
      </c>
      <c r="AC91">
        <v>21824</v>
      </c>
      <c r="AE91">
        <v>1217349.67</v>
      </c>
      <c r="AF91">
        <v>76137.13</v>
      </c>
      <c r="AH91">
        <v>1012</v>
      </c>
    </row>
    <row r="92" spans="1:34" x14ac:dyDescent="0.25">
      <c r="A92" t="s">
        <v>2622</v>
      </c>
      <c r="B92">
        <v>125745.51</v>
      </c>
      <c r="C92">
        <v>12648</v>
      </c>
      <c r="D92">
        <v>49810.74</v>
      </c>
      <c r="F92">
        <v>3</v>
      </c>
      <c r="G92">
        <v>352166.63</v>
      </c>
      <c r="J92">
        <v>5750</v>
      </c>
      <c r="K92">
        <v>7380</v>
      </c>
      <c r="N92">
        <v>2185</v>
      </c>
      <c r="Q92">
        <v>-893061.16</v>
      </c>
      <c r="R92">
        <v>1404582.07</v>
      </c>
      <c r="U92">
        <v>299200.90999999997</v>
      </c>
      <c r="V92">
        <v>520774</v>
      </c>
      <c r="W92">
        <v>1122.81</v>
      </c>
      <c r="Y92">
        <v>919260</v>
      </c>
      <c r="AA92">
        <v>389311.18</v>
      </c>
      <c r="AB92">
        <v>1154119.4099999999</v>
      </c>
      <c r="AC92">
        <v>17292</v>
      </c>
      <c r="AE92">
        <v>842857.11</v>
      </c>
      <c r="AF92">
        <v>101862.41</v>
      </c>
    </row>
    <row r="93" spans="1:34" x14ac:dyDescent="0.25">
      <c r="A93" t="s">
        <v>2623</v>
      </c>
      <c r="B93">
        <v>321653.45</v>
      </c>
      <c r="C93">
        <v>0</v>
      </c>
      <c r="D93">
        <v>32719.32</v>
      </c>
      <c r="F93">
        <v>1</v>
      </c>
      <c r="G93">
        <v>15172.53</v>
      </c>
      <c r="J93">
        <v>6500</v>
      </c>
      <c r="K93">
        <v>278475</v>
      </c>
      <c r="N93">
        <v>2067.6</v>
      </c>
      <c r="Q93">
        <v>-572474.36</v>
      </c>
      <c r="R93">
        <v>819557.49</v>
      </c>
      <c r="U93">
        <v>79781.94</v>
      </c>
      <c r="V93">
        <v>84820</v>
      </c>
      <c r="W93">
        <v>990.22</v>
      </c>
      <c r="Y93">
        <v>255280</v>
      </c>
      <c r="AA93">
        <v>765464</v>
      </c>
      <c r="AB93">
        <v>852083</v>
      </c>
      <c r="AC93">
        <v>1616</v>
      </c>
      <c r="AE93">
        <v>428419.99</v>
      </c>
      <c r="AF93">
        <v>50146.239999999998</v>
      </c>
      <c r="AH93">
        <v>18650.36</v>
      </c>
    </row>
    <row r="94" spans="1:34" x14ac:dyDescent="0.25">
      <c r="A94" t="s">
        <v>2624</v>
      </c>
      <c r="B94">
        <v>187705.75</v>
      </c>
      <c r="C94">
        <v>0</v>
      </c>
      <c r="D94">
        <v>147180.07</v>
      </c>
      <c r="F94">
        <v>2</v>
      </c>
      <c r="G94">
        <v>204747.6</v>
      </c>
      <c r="J94">
        <v>6300</v>
      </c>
      <c r="K94">
        <v>7380</v>
      </c>
      <c r="N94">
        <v>575</v>
      </c>
      <c r="Q94">
        <v>289267.74</v>
      </c>
      <c r="R94">
        <v>474645.55</v>
      </c>
      <c r="U94">
        <v>441459.88</v>
      </c>
      <c r="W94">
        <v>1423.15</v>
      </c>
      <c r="Y94">
        <v>1501360</v>
      </c>
      <c r="AA94">
        <v>227200</v>
      </c>
      <c r="AB94">
        <v>1609932.36</v>
      </c>
      <c r="AE94">
        <v>702631.89</v>
      </c>
      <c r="AF94">
        <v>97411.65</v>
      </c>
    </row>
    <row r="95" spans="1:34" x14ac:dyDescent="0.25">
      <c r="A95" t="s">
        <v>2625</v>
      </c>
      <c r="B95">
        <v>998288.82</v>
      </c>
      <c r="C95">
        <v>31112</v>
      </c>
      <c r="D95">
        <v>488406</v>
      </c>
      <c r="F95">
        <v>3</v>
      </c>
      <c r="G95">
        <v>229859.37</v>
      </c>
      <c r="J95">
        <v>13000</v>
      </c>
      <c r="K95">
        <v>45500</v>
      </c>
      <c r="N95">
        <v>3232.72</v>
      </c>
      <c r="Q95">
        <v>41515.71</v>
      </c>
      <c r="R95">
        <v>1172968.6100000001</v>
      </c>
      <c r="U95">
        <v>622121.32999999996</v>
      </c>
      <c r="V95">
        <v>870336.4</v>
      </c>
      <c r="W95">
        <v>2701.09</v>
      </c>
      <c r="Y95">
        <v>711980</v>
      </c>
      <c r="AA95">
        <v>202800</v>
      </c>
      <c r="AB95">
        <v>1103174.6000000001</v>
      </c>
      <c r="AC95">
        <v>12034</v>
      </c>
      <c r="AD95">
        <v>3564</v>
      </c>
      <c r="AE95">
        <v>775377.11</v>
      </c>
      <c r="AF95">
        <v>44336.959999999999</v>
      </c>
    </row>
    <row r="96" spans="1:34" x14ac:dyDescent="0.25">
      <c r="A96" t="s">
        <v>2626</v>
      </c>
      <c r="B96">
        <v>666584.98</v>
      </c>
      <c r="C96">
        <v>5640</v>
      </c>
      <c r="D96">
        <v>126633.85</v>
      </c>
      <c r="F96">
        <v>7</v>
      </c>
      <c r="G96">
        <v>97812.83</v>
      </c>
      <c r="J96">
        <v>6000</v>
      </c>
      <c r="K96">
        <v>16160</v>
      </c>
      <c r="N96">
        <v>2395</v>
      </c>
      <c r="Q96">
        <v>-150994.54999999999</v>
      </c>
      <c r="R96">
        <v>1035380.1</v>
      </c>
      <c r="U96">
        <v>569033.81999999995</v>
      </c>
      <c r="W96">
        <v>4069.91</v>
      </c>
      <c r="Y96">
        <v>878280</v>
      </c>
      <c r="AA96">
        <v>465000</v>
      </c>
      <c r="AB96">
        <v>1118137</v>
      </c>
      <c r="AC96">
        <v>7704</v>
      </c>
      <c r="AE96">
        <v>693278.75</v>
      </c>
      <c r="AF96">
        <v>100306.64</v>
      </c>
      <c r="AH96">
        <v>9219.23</v>
      </c>
    </row>
    <row r="97" spans="1:34" x14ac:dyDescent="0.25">
      <c r="A97" t="s">
        <v>2627</v>
      </c>
      <c r="B97">
        <v>75130.42</v>
      </c>
      <c r="C97">
        <v>293242.34000000003</v>
      </c>
      <c r="D97">
        <v>330709.03999999998</v>
      </c>
      <c r="F97">
        <v>578875.21</v>
      </c>
      <c r="G97">
        <v>238034.14</v>
      </c>
      <c r="J97">
        <v>6700</v>
      </c>
      <c r="K97">
        <v>16420</v>
      </c>
      <c r="N97">
        <v>7401</v>
      </c>
      <c r="Q97">
        <v>183838.68</v>
      </c>
      <c r="R97">
        <v>1242259.96</v>
      </c>
      <c r="U97">
        <v>583568.54</v>
      </c>
      <c r="W97">
        <v>186.07</v>
      </c>
      <c r="Y97">
        <v>941650</v>
      </c>
      <c r="AA97">
        <v>285333</v>
      </c>
      <c r="AB97">
        <v>1281785.6100000001</v>
      </c>
      <c r="AC97">
        <v>2008</v>
      </c>
      <c r="AE97">
        <v>353202.72</v>
      </c>
      <c r="AF97">
        <v>112828.55</v>
      </c>
      <c r="AH97">
        <v>1541.22</v>
      </c>
    </row>
    <row r="98" spans="1:34" x14ac:dyDescent="0.25">
      <c r="A98" t="s">
        <v>2628</v>
      </c>
      <c r="B98">
        <v>591718.73</v>
      </c>
      <c r="C98">
        <v>8000</v>
      </c>
      <c r="D98">
        <v>132989.76999999999</v>
      </c>
      <c r="F98">
        <v>1277843.7</v>
      </c>
      <c r="G98">
        <v>165328</v>
      </c>
      <c r="J98">
        <v>6000</v>
      </c>
      <c r="K98">
        <v>3960</v>
      </c>
      <c r="N98">
        <v>1095</v>
      </c>
      <c r="Q98">
        <v>-541144.82999999996</v>
      </c>
      <c r="R98">
        <v>2616413.23</v>
      </c>
      <c r="U98">
        <v>606994.63</v>
      </c>
      <c r="V98">
        <v>95944</v>
      </c>
      <c r="W98">
        <v>2945.92</v>
      </c>
      <c r="Y98">
        <v>1014080</v>
      </c>
      <c r="AA98">
        <v>410447.25</v>
      </c>
      <c r="AB98">
        <v>1240166.22</v>
      </c>
      <c r="AC98">
        <v>24949</v>
      </c>
      <c r="AE98">
        <v>584155.54</v>
      </c>
      <c r="AF98">
        <v>191584.24</v>
      </c>
    </row>
    <row r="99" spans="1:34" x14ac:dyDescent="0.25">
      <c r="A99" t="s">
        <v>2629</v>
      </c>
      <c r="B99">
        <v>378306.78</v>
      </c>
      <c r="C99">
        <v>0</v>
      </c>
      <c r="D99">
        <v>29674.48</v>
      </c>
      <c r="F99">
        <v>11</v>
      </c>
      <c r="G99">
        <v>50382.43</v>
      </c>
      <c r="K99">
        <v>13000</v>
      </c>
      <c r="N99">
        <v>1001.3</v>
      </c>
      <c r="Q99">
        <v>-2218887.7000000002</v>
      </c>
      <c r="R99">
        <v>2310952.34</v>
      </c>
      <c r="U99">
        <v>760323.9</v>
      </c>
      <c r="V99">
        <v>296393</v>
      </c>
      <c r="W99">
        <v>1123.98</v>
      </c>
      <c r="Y99">
        <v>821070</v>
      </c>
      <c r="AA99">
        <v>196280.95</v>
      </c>
      <c r="AB99">
        <v>1045707.6</v>
      </c>
      <c r="AD99">
        <v>3076</v>
      </c>
      <c r="AE99">
        <v>649614.57999999996</v>
      </c>
      <c r="AF99">
        <v>24484.9</v>
      </c>
    </row>
    <row r="100" spans="1:34" x14ac:dyDescent="0.25">
      <c r="A100" t="s">
        <v>2630</v>
      </c>
      <c r="B100">
        <v>367960.52</v>
      </c>
      <c r="C100">
        <v>0</v>
      </c>
      <c r="D100">
        <v>20176.7</v>
      </c>
      <c r="F100">
        <v>918901.7</v>
      </c>
      <c r="G100">
        <v>102994.51</v>
      </c>
      <c r="K100">
        <v>42710</v>
      </c>
      <c r="N100">
        <v>532.72</v>
      </c>
      <c r="Q100">
        <v>-177395.11</v>
      </c>
      <c r="R100">
        <v>1228203.58</v>
      </c>
      <c r="U100">
        <v>951256.01</v>
      </c>
      <c r="V100">
        <v>407238</v>
      </c>
      <c r="W100">
        <v>3075.8</v>
      </c>
      <c r="Y100">
        <v>869790</v>
      </c>
      <c r="AA100">
        <v>273655.21000000002</v>
      </c>
      <c r="AB100">
        <v>1052797.8600000001</v>
      </c>
      <c r="AC100">
        <v>2500</v>
      </c>
      <c r="AD100">
        <v>4308</v>
      </c>
      <c r="AE100">
        <v>1036120.4</v>
      </c>
      <c r="AF100">
        <v>93306.52</v>
      </c>
    </row>
    <row r="101" spans="1:34" x14ac:dyDescent="0.25">
      <c r="A101" t="s">
        <v>2631</v>
      </c>
      <c r="B101">
        <v>391201.96</v>
      </c>
      <c r="C101">
        <v>0</v>
      </c>
      <c r="D101">
        <v>118790.34</v>
      </c>
      <c r="F101">
        <v>3</v>
      </c>
      <c r="G101">
        <v>43134.02</v>
      </c>
      <c r="K101">
        <v>11540.3</v>
      </c>
      <c r="N101">
        <v>0</v>
      </c>
      <c r="Q101">
        <v>-101579.73</v>
      </c>
      <c r="R101">
        <v>1322855.6000000001</v>
      </c>
      <c r="U101">
        <v>822732.56</v>
      </c>
      <c r="V101">
        <v>50000</v>
      </c>
      <c r="W101">
        <v>1116.07</v>
      </c>
      <c r="Y101">
        <v>645743.4</v>
      </c>
      <c r="AA101">
        <v>187600</v>
      </c>
      <c r="AB101">
        <v>880066.4</v>
      </c>
      <c r="AC101">
        <v>5180</v>
      </c>
      <c r="AD101">
        <v>16300</v>
      </c>
      <c r="AE101">
        <v>839223.02</v>
      </c>
      <c r="AF101">
        <v>646109.46</v>
      </c>
    </row>
    <row r="102" spans="1:34" x14ac:dyDescent="0.25">
      <c r="A102" t="s">
        <v>2632</v>
      </c>
      <c r="B102">
        <v>753767.7</v>
      </c>
      <c r="C102">
        <v>0</v>
      </c>
      <c r="D102">
        <v>47848.72</v>
      </c>
      <c r="F102">
        <v>784105.16</v>
      </c>
      <c r="G102">
        <v>280885.31</v>
      </c>
      <c r="N102">
        <v>-280</v>
      </c>
      <c r="Q102">
        <v>-587060.18999999994</v>
      </c>
      <c r="R102">
        <v>2235714.37</v>
      </c>
      <c r="U102">
        <v>1016163.82</v>
      </c>
      <c r="V102">
        <v>500</v>
      </c>
      <c r="Y102">
        <v>1198800</v>
      </c>
      <c r="AA102">
        <v>140400</v>
      </c>
      <c r="AB102">
        <v>1285587</v>
      </c>
      <c r="AC102">
        <v>2920</v>
      </c>
      <c r="AD102">
        <v>6544</v>
      </c>
      <c r="AE102">
        <v>789073.59</v>
      </c>
      <c r="AF102">
        <v>53506.52</v>
      </c>
    </row>
    <row r="103" spans="1:34" x14ac:dyDescent="0.25">
      <c r="A103" t="s">
        <v>2633</v>
      </c>
      <c r="B103">
        <v>155859.73000000001</v>
      </c>
      <c r="C103">
        <v>0</v>
      </c>
      <c r="D103">
        <v>94110.73</v>
      </c>
      <c r="F103">
        <v>269468.42</v>
      </c>
      <c r="G103">
        <v>65339.040000000001</v>
      </c>
      <c r="J103">
        <v>37200</v>
      </c>
      <c r="K103">
        <v>14335.6</v>
      </c>
      <c r="N103">
        <v>1083</v>
      </c>
      <c r="Q103">
        <v>-1015803.71</v>
      </c>
      <c r="R103">
        <v>1762414.5</v>
      </c>
      <c r="U103">
        <v>835223.6</v>
      </c>
      <c r="W103">
        <v>549.4</v>
      </c>
      <c r="Y103">
        <v>880913.6</v>
      </c>
      <c r="AA103">
        <v>116700</v>
      </c>
      <c r="AB103">
        <v>1097277.6000000001</v>
      </c>
      <c r="AC103">
        <v>960</v>
      </c>
      <c r="AD103">
        <v>8524</v>
      </c>
      <c r="AE103">
        <v>848999.22</v>
      </c>
      <c r="AF103">
        <v>92077.25</v>
      </c>
    </row>
    <row r="104" spans="1:34" x14ac:dyDescent="0.25">
      <c r="A104" t="s">
        <v>2634</v>
      </c>
      <c r="B104">
        <v>158489.34</v>
      </c>
      <c r="C104">
        <v>0</v>
      </c>
      <c r="D104">
        <v>49637.43</v>
      </c>
      <c r="F104">
        <v>1529352.93</v>
      </c>
      <c r="G104">
        <v>20152.830000000002</v>
      </c>
      <c r="H104">
        <v>1</v>
      </c>
      <c r="K104">
        <v>11740.3</v>
      </c>
      <c r="N104">
        <v>1086</v>
      </c>
      <c r="Q104">
        <v>1332962.54</v>
      </c>
      <c r="R104">
        <v>513834.47</v>
      </c>
      <c r="U104">
        <v>499044.49</v>
      </c>
      <c r="V104">
        <v>108436</v>
      </c>
      <c r="W104">
        <v>657.26</v>
      </c>
      <c r="Y104">
        <v>758344.7</v>
      </c>
      <c r="AA104">
        <v>137400</v>
      </c>
      <c r="AB104">
        <v>839344.7</v>
      </c>
      <c r="AC104">
        <v>8320</v>
      </c>
      <c r="AD104">
        <v>20900</v>
      </c>
      <c r="AE104">
        <v>644019.24</v>
      </c>
      <c r="AF104">
        <v>93288.29</v>
      </c>
    </row>
    <row r="105" spans="1:34" x14ac:dyDescent="0.25">
      <c r="A105" t="s">
        <v>2635</v>
      </c>
      <c r="B105">
        <v>404360.9</v>
      </c>
      <c r="C105">
        <v>0</v>
      </c>
      <c r="D105">
        <v>153770.72</v>
      </c>
      <c r="F105">
        <v>238519.08</v>
      </c>
      <c r="G105">
        <v>140849.35999999999</v>
      </c>
      <c r="N105">
        <v>0</v>
      </c>
      <c r="Q105">
        <v>-3031682.63</v>
      </c>
      <c r="R105">
        <v>3774792.24</v>
      </c>
      <c r="U105">
        <v>1467376.14</v>
      </c>
      <c r="V105">
        <v>189065.60000000001</v>
      </c>
      <c r="W105">
        <v>603.58000000000004</v>
      </c>
      <c r="Y105">
        <v>1147747.2</v>
      </c>
      <c r="AA105">
        <v>16000</v>
      </c>
      <c r="AB105">
        <v>1403396.24</v>
      </c>
      <c r="AC105">
        <v>41248</v>
      </c>
      <c r="AD105">
        <v>9960</v>
      </c>
      <c r="AE105">
        <v>1046654.46</v>
      </c>
      <c r="AF105">
        <v>125143.37</v>
      </c>
    </row>
    <row r="106" spans="1:34" x14ac:dyDescent="0.25">
      <c r="A106" t="s">
        <v>2636</v>
      </c>
      <c r="B106">
        <v>442187.33</v>
      </c>
      <c r="C106">
        <v>0</v>
      </c>
      <c r="D106">
        <v>23548.54</v>
      </c>
      <c r="F106">
        <v>219720.39</v>
      </c>
      <c r="G106">
        <v>311818.84000000003</v>
      </c>
      <c r="N106">
        <v>1812.74</v>
      </c>
      <c r="Q106">
        <v>-1207221.1200000001</v>
      </c>
      <c r="R106">
        <v>1908283.93</v>
      </c>
      <c r="U106">
        <v>741060.89</v>
      </c>
      <c r="V106">
        <v>489828</v>
      </c>
      <c r="W106">
        <v>1104.9100000000001</v>
      </c>
      <c r="Y106">
        <v>49801.49</v>
      </c>
      <c r="AA106">
        <v>174000</v>
      </c>
      <c r="AB106">
        <v>252749.74</v>
      </c>
      <c r="AC106">
        <v>3160</v>
      </c>
      <c r="AD106">
        <v>608</v>
      </c>
      <c r="AE106">
        <v>899046.95</v>
      </c>
      <c r="AF106">
        <v>5831.05</v>
      </c>
    </row>
    <row r="107" spans="1:34" x14ac:dyDescent="0.25">
      <c r="A107" t="s">
        <v>2637</v>
      </c>
      <c r="B107">
        <v>215615.71</v>
      </c>
      <c r="C107">
        <v>0</v>
      </c>
      <c r="D107">
        <v>33710.39</v>
      </c>
      <c r="F107">
        <v>27631.360000000001</v>
      </c>
      <c r="G107">
        <v>18258.63</v>
      </c>
      <c r="N107">
        <v>0</v>
      </c>
      <c r="Q107">
        <v>-2251591.7999999998</v>
      </c>
      <c r="R107">
        <v>2404357.2799999998</v>
      </c>
      <c r="U107">
        <v>983585.55</v>
      </c>
      <c r="W107">
        <v>428.91</v>
      </c>
      <c r="Y107">
        <v>490248</v>
      </c>
      <c r="AA107">
        <v>63500</v>
      </c>
      <c r="AB107">
        <v>739174</v>
      </c>
      <c r="AC107">
        <v>2240</v>
      </c>
      <c r="AD107">
        <v>11108</v>
      </c>
      <c r="AE107">
        <v>571646.84</v>
      </c>
      <c r="AF107">
        <v>71143.009999999995</v>
      </c>
    </row>
    <row r="108" spans="1:34" x14ac:dyDescent="0.25">
      <c r="A108" t="s">
        <v>2638</v>
      </c>
      <c r="B108">
        <v>292618.08</v>
      </c>
      <c r="C108">
        <v>0</v>
      </c>
      <c r="D108">
        <v>17434.43</v>
      </c>
      <c r="F108">
        <v>7</v>
      </c>
      <c r="G108">
        <v>216098.43</v>
      </c>
      <c r="K108">
        <v>7000</v>
      </c>
      <c r="N108">
        <v>493.46</v>
      </c>
      <c r="Q108">
        <v>-2811250.33</v>
      </c>
      <c r="R108">
        <v>3154007.83</v>
      </c>
      <c r="U108">
        <v>871317.73</v>
      </c>
      <c r="V108">
        <v>77880</v>
      </c>
      <c r="W108">
        <v>494.39</v>
      </c>
      <c r="Y108">
        <v>1085773.6000000001</v>
      </c>
      <c r="AA108">
        <v>176400</v>
      </c>
      <c r="AB108">
        <v>1290358.6000000001</v>
      </c>
      <c r="AC108">
        <v>7488</v>
      </c>
      <c r="AD108">
        <v>584</v>
      </c>
      <c r="AE108">
        <v>701165.67</v>
      </c>
      <c r="AF108">
        <v>36362.47</v>
      </c>
    </row>
    <row r="109" spans="1:34" x14ac:dyDescent="0.25">
      <c r="A109" t="s">
        <v>2639</v>
      </c>
      <c r="B109">
        <v>719789.01</v>
      </c>
      <c r="C109">
        <v>0</v>
      </c>
      <c r="D109">
        <v>59569.57</v>
      </c>
      <c r="F109">
        <v>1265226.32</v>
      </c>
      <c r="G109">
        <v>208695.84</v>
      </c>
      <c r="M109">
        <v>226865</v>
      </c>
      <c r="N109">
        <v>885</v>
      </c>
      <c r="Q109">
        <v>-405846.55</v>
      </c>
      <c r="R109">
        <v>2272032.2400000002</v>
      </c>
      <c r="U109">
        <v>1375180.55</v>
      </c>
      <c r="W109">
        <v>915.52</v>
      </c>
      <c r="Y109">
        <v>959010.8</v>
      </c>
      <c r="AA109">
        <v>125000</v>
      </c>
      <c r="AB109">
        <v>1123811.76</v>
      </c>
      <c r="AC109">
        <v>5000</v>
      </c>
      <c r="AE109">
        <v>1038163.91</v>
      </c>
      <c r="AF109">
        <v>133786.15</v>
      </c>
    </row>
    <row r="110" spans="1:34" x14ac:dyDescent="0.25">
      <c r="A110" t="s">
        <v>2640</v>
      </c>
      <c r="B110">
        <v>103793.94</v>
      </c>
      <c r="C110">
        <v>0</v>
      </c>
      <c r="D110">
        <v>474546.3</v>
      </c>
      <c r="F110">
        <v>123511.22</v>
      </c>
      <c r="G110">
        <v>19862.13</v>
      </c>
      <c r="H110">
        <v>6000</v>
      </c>
      <c r="K110">
        <v>124027.3</v>
      </c>
      <c r="N110">
        <v>6872</v>
      </c>
      <c r="P110">
        <v>-1144415.1499999999</v>
      </c>
      <c r="R110">
        <v>1679735.01</v>
      </c>
      <c r="U110">
        <v>633010.81999999995</v>
      </c>
      <c r="W110">
        <v>165.09</v>
      </c>
      <c r="Y110">
        <v>394740</v>
      </c>
      <c r="AA110">
        <v>129200</v>
      </c>
      <c r="AB110">
        <v>576970.94999999995</v>
      </c>
      <c r="AC110">
        <v>2500</v>
      </c>
      <c r="AE110">
        <v>481238.83</v>
      </c>
      <c r="AF110">
        <v>34911.699999999997</v>
      </c>
    </row>
    <row r="111" spans="1:34" x14ac:dyDescent="0.25">
      <c r="A111" t="s">
        <v>2641</v>
      </c>
      <c r="B111">
        <v>500244.78</v>
      </c>
      <c r="C111">
        <v>0</v>
      </c>
      <c r="D111">
        <v>202723.82</v>
      </c>
      <c r="F111">
        <v>6</v>
      </c>
      <c r="G111">
        <v>313421.59000000003</v>
      </c>
      <c r="K111">
        <v>32130</v>
      </c>
      <c r="N111">
        <v>205.61</v>
      </c>
      <c r="P111">
        <v>-969.4</v>
      </c>
      <c r="Q111">
        <v>-948695.9</v>
      </c>
      <c r="R111">
        <v>1611506.92</v>
      </c>
      <c r="U111">
        <v>684570.85</v>
      </c>
      <c r="V111">
        <v>280</v>
      </c>
      <c r="W111">
        <v>1159.8800000000001</v>
      </c>
      <c r="Y111">
        <v>707530</v>
      </c>
      <c r="AA111">
        <v>646256.6</v>
      </c>
      <c r="AB111">
        <v>944784</v>
      </c>
      <c r="AC111">
        <v>2240</v>
      </c>
      <c r="AD111">
        <v>9312</v>
      </c>
      <c r="AE111">
        <v>744912.77</v>
      </c>
      <c r="AF111">
        <v>16329.6</v>
      </c>
    </row>
    <row r="112" spans="1:34" x14ac:dyDescent="0.25">
      <c r="A112" t="s">
        <v>2642</v>
      </c>
      <c r="B112">
        <v>190478.83</v>
      </c>
      <c r="C112">
        <v>0</v>
      </c>
      <c r="D112">
        <v>88202.04</v>
      </c>
      <c r="F112">
        <v>20362</v>
      </c>
      <c r="G112">
        <v>738717.5</v>
      </c>
      <c r="J112">
        <v>59800</v>
      </c>
      <c r="K112">
        <v>9090</v>
      </c>
      <c r="N112">
        <v>468</v>
      </c>
      <c r="Q112">
        <v>452690.04</v>
      </c>
      <c r="R112">
        <v>667875.67000000004</v>
      </c>
      <c r="U112">
        <v>785248.39</v>
      </c>
      <c r="V112">
        <v>8400</v>
      </c>
      <c r="W112">
        <v>741.07</v>
      </c>
      <c r="Y112">
        <v>123057.8</v>
      </c>
      <c r="AA112">
        <v>238000</v>
      </c>
      <c r="AB112">
        <v>289779.8</v>
      </c>
      <c r="AD112">
        <v>8484</v>
      </c>
      <c r="AE112">
        <v>655516.32999999996</v>
      </c>
      <c r="AF112">
        <v>353830.47</v>
      </c>
    </row>
    <row r="113" spans="1:34" x14ac:dyDescent="0.25">
      <c r="A113" t="s">
        <v>2643</v>
      </c>
      <c r="B113">
        <v>444032.26</v>
      </c>
      <c r="C113">
        <v>0</v>
      </c>
      <c r="D113">
        <v>33553.99</v>
      </c>
      <c r="F113">
        <v>312981.26</v>
      </c>
      <c r="G113">
        <v>37992.94</v>
      </c>
      <c r="H113">
        <v>1</v>
      </c>
      <c r="K113">
        <v>9090</v>
      </c>
      <c r="N113">
        <v>0</v>
      </c>
      <c r="Q113">
        <v>192922.39</v>
      </c>
      <c r="R113">
        <v>654977.96</v>
      </c>
      <c r="U113">
        <v>791709.27</v>
      </c>
      <c r="W113">
        <v>909.18</v>
      </c>
      <c r="Y113">
        <v>508987</v>
      </c>
      <c r="AA113">
        <v>162800</v>
      </c>
      <c r="AB113">
        <v>637221</v>
      </c>
      <c r="AC113">
        <v>13223</v>
      </c>
      <c r="AD113">
        <v>28749</v>
      </c>
      <c r="AE113">
        <v>678417.74</v>
      </c>
      <c r="AF113">
        <v>135103.60999999999</v>
      </c>
      <c r="AH113">
        <v>120</v>
      </c>
    </row>
    <row r="114" spans="1:34" x14ac:dyDescent="0.25">
      <c r="A114" t="s">
        <v>2644</v>
      </c>
      <c r="B114">
        <v>305979</v>
      </c>
      <c r="C114">
        <v>0</v>
      </c>
      <c r="D114">
        <v>143193.68</v>
      </c>
      <c r="F114">
        <v>82376.03</v>
      </c>
      <c r="G114">
        <v>246963.7</v>
      </c>
      <c r="J114">
        <v>0</v>
      </c>
      <c r="K114">
        <v>8400</v>
      </c>
      <c r="N114">
        <v>1059.9000000000001</v>
      </c>
      <c r="Q114">
        <v>-2241295.13</v>
      </c>
      <c r="R114">
        <v>3175397.16</v>
      </c>
      <c r="U114">
        <v>941116.79</v>
      </c>
      <c r="V114">
        <v>245514</v>
      </c>
      <c r="W114">
        <v>1081.98</v>
      </c>
      <c r="Y114">
        <v>1290731.2</v>
      </c>
      <c r="AB114">
        <v>1505845.2</v>
      </c>
      <c r="AC114">
        <v>7600</v>
      </c>
      <c r="AD114">
        <v>17200</v>
      </c>
      <c r="AE114">
        <v>1029953.86</v>
      </c>
      <c r="AF114">
        <v>67894.429999999993</v>
      </c>
      <c r="AH114">
        <v>15000</v>
      </c>
    </row>
    <row r="115" spans="1:34" x14ac:dyDescent="0.25">
      <c r="A115" t="s">
        <v>2645</v>
      </c>
      <c r="B115">
        <v>176465.7</v>
      </c>
      <c r="C115">
        <v>0</v>
      </c>
      <c r="D115">
        <v>2792.46</v>
      </c>
      <c r="F115">
        <v>2992038.95</v>
      </c>
      <c r="G115">
        <v>97844.51</v>
      </c>
      <c r="J115">
        <v>0</v>
      </c>
      <c r="K115">
        <v>27560</v>
      </c>
      <c r="N115">
        <v>1972.9</v>
      </c>
      <c r="Q115">
        <v>2299736.27</v>
      </c>
      <c r="R115">
        <v>1191484.79</v>
      </c>
      <c r="U115">
        <v>590854.46</v>
      </c>
      <c r="V115">
        <v>32300</v>
      </c>
      <c r="W115">
        <v>778.97</v>
      </c>
      <c r="Y115">
        <v>667098.30000000005</v>
      </c>
      <c r="AA115">
        <v>248000</v>
      </c>
      <c r="AB115">
        <v>1093893.81</v>
      </c>
      <c r="AC115">
        <v>280</v>
      </c>
      <c r="AD115">
        <v>13992</v>
      </c>
      <c r="AE115">
        <v>510555.97</v>
      </c>
      <c r="AF115">
        <v>156922.29</v>
      </c>
      <c r="AH115">
        <v>15000</v>
      </c>
    </row>
    <row r="116" spans="1:34" x14ac:dyDescent="0.25">
      <c r="A116" t="s">
        <v>2646</v>
      </c>
      <c r="B116">
        <v>221158.57</v>
      </c>
      <c r="C116">
        <v>0</v>
      </c>
      <c r="D116">
        <v>413287.71</v>
      </c>
      <c r="F116">
        <v>1733402.38</v>
      </c>
      <c r="G116">
        <v>281116.71000000002</v>
      </c>
      <c r="K116">
        <v>45160</v>
      </c>
      <c r="N116">
        <v>0</v>
      </c>
      <c r="Q116">
        <v>1704229.07</v>
      </c>
      <c r="R116">
        <v>918887.6</v>
      </c>
      <c r="U116">
        <v>673977.7</v>
      </c>
      <c r="W116">
        <v>811.13</v>
      </c>
      <c r="Y116">
        <v>669014.1</v>
      </c>
      <c r="AA116">
        <v>118600</v>
      </c>
      <c r="AB116">
        <v>879692.1</v>
      </c>
      <c r="AC116">
        <v>9700</v>
      </c>
      <c r="AD116">
        <v>7106</v>
      </c>
      <c r="AE116">
        <v>341790.56</v>
      </c>
      <c r="AF116">
        <v>163425.57</v>
      </c>
      <c r="AH116">
        <v>80000</v>
      </c>
    </row>
    <row r="117" spans="1:34" x14ac:dyDescent="0.25">
      <c r="A117" t="s">
        <v>2647</v>
      </c>
      <c r="B117">
        <v>241359.35</v>
      </c>
      <c r="C117">
        <v>0</v>
      </c>
      <c r="D117">
        <v>101917.8</v>
      </c>
      <c r="F117">
        <v>80679.06</v>
      </c>
      <c r="G117">
        <v>75555.23</v>
      </c>
      <c r="J117">
        <v>0</v>
      </c>
      <c r="K117">
        <v>86340</v>
      </c>
      <c r="N117">
        <v>1896</v>
      </c>
      <c r="Q117">
        <v>-1472530.48</v>
      </c>
      <c r="R117">
        <v>1855787.89</v>
      </c>
      <c r="U117">
        <v>803879.78</v>
      </c>
      <c r="V117">
        <v>292376</v>
      </c>
      <c r="W117">
        <v>741.87</v>
      </c>
      <c r="Y117">
        <v>1069788.8999999999</v>
      </c>
      <c r="AA117">
        <v>165632.15</v>
      </c>
      <c r="AB117">
        <v>1423767.15</v>
      </c>
      <c r="AC117">
        <v>9960</v>
      </c>
      <c r="AD117">
        <v>3792</v>
      </c>
      <c r="AE117">
        <v>803504.74</v>
      </c>
      <c r="AF117">
        <v>46251.03</v>
      </c>
      <c r="AH117">
        <v>17125.75</v>
      </c>
    </row>
    <row r="118" spans="1:34" x14ac:dyDescent="0.25">
      <c r="A118" t="s">
        <v>2648</v>
      </c>
      <c r="B118">
        <v>154265.74</v>
      </c>
      <c r="C118">
        <v>0</v>
      </c>
      <c r="D118">
        <v>262187.56</v>
      </c>
      <c r="F118">
        <v>232344</v>
      </c>
      <c r="G118">
        <v>249119.82</v>
      </c>
      <c r="J118">
        <v>14500</v>
      </c>
      <c r="K118">
        <v>16740</v>
      </c>
      <c r="N118">
        <v>361.72</v>
      </c>
      <c r="Q118">
        <v>-886194.17</v>
      </c>
      <c r="R118">
        <v>1498231.3</v>
      </c>
      <c r="U118">
        <v>1394073.71</v>
      </c>
      <c r="V118">
        <v>2</v>
      </c>
      <c r="W118">
        <v>563.52</v>
      </c>
      <c r="Y118">
        <v>647201.6</v>
      </c>
      <c r="AB118">
        <v>880505.6</v>
      </c>
      <c r="AC118">
        <v>1536</v>
      </c>
      <c r="AD118">
        <v>14140</v>
      </c>
      <c r="AE118">
        <v>771824.42</v>
      </c>
      <c r="AF118">
        <v>104533.29</v>
      </c>
      <c r="AG118">
        <v>15000</v>
      </c>
      <c r="AH118">
        <v>23.25</v>
      </c>
    </row>
    <row r="119" spans="1:34" x14ac:dyDescent="0.25">
      <c r="A119" t="s">
        <v>2649</v>
      </c>
      <c r="B119">
        <v>792209.92000000004</v>
      </c>
      <c r="C119">
        <v>0</v>
      </c>
      <c r="D119">
        <v>36628.050000000003</v>
      </c>
      <c r="F119">
        <v>1486937.88</v>
      </c>
      <c r="G119">
        <v>232083.12</v>
      </c>
      <c r="J119">
        <v>21200</v>
      </c>
      <c r="K119">
        <v>18460</v>
      </c>
      <c r="N119">
        <v>0</v>
      </c>
      <c r="Q119">
        <v>1790684.03</v>
      </c>
      <c r="R119">
        <v>655276.54</v>
      </c>
      <c r="U119">
        <v>1525950.16</v>
      </c>
      <c r="V119">
        <v>30000</v>
      </c>
      <c r="W119">
        <v>1224.03</v>
      </c>
      <c r="Y119">
        <v>774262.02</v>
      </c>
      <c r="AA119">
        <v>65400</v>
      </c>
      <c r="AB119">
        <v>1205571.02</v>
      </c>
      <c r="AD119">
        <v>47852</v>
      </c>
      <c r="AE119">
        <v>750135.02</v>
      </c>
      <c r="AF119">
        <v>293039.92</v>
      </c>
      <c r="AH119">
        <v>37999.85</v>
      </c>
    </row>
    <row r="120" spans="1:34" x14ac:dyDescent="0.25">
      <c r="A120" t="s">
        <v>2650</v>
      </c>
      <c r="B120">
        <v>745103.67</v>
      </c>
      <c r="C120">
        <v>0</v>
      </c>
      <c r="D120">
        <v>58966.91</v>
      </c>
      <c r="F120">
        <v>791464.69</v>
      </c>
      <c r="G120">
        <v>47063.82</v>
      </c>
      <c r="J120">
        <v>15500</v>
      </c>
      <c r="K120">
        <v>21280</v>
      </c>
      <c r="N120">
        <v>254.55</v>
      </c>
      <c r="Q120">
        <v>-632035.77</v>
      </c>
      <c r="R120">
        <v>1904716.16</v>
      </c>
      <c r="U120">
        <v>1460586.49</v>
      </c>
      <c r="W120">
        <v>653.72</v>
      </c>
      <c r="Y120">
        <v>607286.69999999995</v>
      </c>
      <c r="AA120">
        <v>108200</v>
      </c>
      <c r="AB120">
        <v>969736.7</v>
      </c>
      <c r="AC120">
        <v>22042</v>
      </c>
      <c r="AD120">
        <v>6904</v>
      </c>
      <c r="AE120">
        <v>695000.69</v>
      </c>
      <c r="AF120">
        <v>120142.57</v>
      </c>
      <c r="AH120">
        <v>30016.799999999999</v>
      </c>
    </row>
    <row r="121" spans="1:34" x14ac:dyDescent="0.25">
      <c r="A121" t="s">
        <v>2651</v>
      </c>
      <c r="B121">
        <v>800092.19</v>
      </c>
      <c r="C121">
        <v>0</v>
      </c>
      <c r="D121">
        <v>178416.3</v>
      </c>
      <c r="F121">
        <v>100340.11</v>
      </c>
      <c r="G121">
        <v>115055.4</v>
      </c>
      <c r="J121">
        <v>6500</v>
      </c>
      <c r="K121">
        <v>20780</v>
      </c>
      <c r="N121">
        <v>14.9</v>
      </c>
      <c r="Q121">
        <v>-1915676.57</v>
      </c>
      <c r="R121">
        <v>2482221.21</v>
      </c>
      <c r="U121">
        <v>607765.01</v>
      </c>
      <c r="V121">
        <v>729477</v>
      </c>
      <c r="W121">
        <v>407.52</v>
      </c>
      <c r="Y121">
        <v>1064566.8</v>
      </c>
      <c r="AA121">
        <v>323600</v>
      </c>
      <c r="AB121">
        <v>1488006.8</v>
      </c>
      <c r="AC121">
        <v>4320</v>
      </c>
      <c r="AD121">
        <v>24860</v>
      </c>
      <c r="AE121">
        <v>494647.59</v>
      </c>
      <c r="AF121">
        <v>98322.49</v>
      </c>
      <c r="AH121">
        <v>15594.99</v>
      </c>
    </row>
    <row r="122" spans="1:34" x14ac:dyDescent="0.25">
      <c r="A122" t="s">
        <v>2652</v>
      </c>
      <c r="B122">
        <v>782475.2</v>
      </c>
      <c r="C122">
        <v>0</v>
      </c>
      <c r="D122">
        <v>273153.87</v>
      </c>
      <c r="F122">
        <v>1895862.16</v>
      </c>
      <c r="G122">
        <v>79736.19</v>
      </c>
      <c r="N122">
        <v>1215</v>
      </c>
      <c r="Q122">
        <v>-1066922.44</v>
      </c>
      <c r="R122">
        <v>3637434.23</v>
      </c>
      <c r="U122">
        <v>691857.54</v>
      </c>
      <c r="V122">
        <v>726682</v>
      </c>
      <c r="W122">
        <v>1109.3699999999999</v>
      </c>
      <c r="Y122">
        <v>1162190</v>
      </c>
      <c r="AB122">
        <v>1413435</v>
      </c>
      <c r="AD122">
        <v>46384</v>
      </c>
      <c r="AE122">
        <v>569189.56999999995</v>
      </c>
      <c r="AF122">
        <v>93329.71</v>
      </c>
    </row>
    <row r="123" spans="1:34" x14ac:dyDescent="0.25">
      <c r="A123" t="s">
        <v>2653</v>
      </c>
      <c r="B123">
        <v>951104.3</v>
      </c>
      <c r="C123">
        <v>0</v>
      </c>
      <c r="D123">
        <v>1162548.05</v>
      </c>
      <c r="F123">
        <v>1305596.6499999999</v>
      </c>
      <c r="G123">
        <v>27079.88</v>
      </c>
      <c r="N123">
        <v>1897</v>
      </c>
      <c r="Q123">
        <v>3144825.71</v>
      </c>
      <c r="U123">
        <v>293133.51</v>
      </c>
      <c r="V123">
        <v>616078</v>
      </c>
      <c r="W123">
        <v>2276.48</v>
      </c>
      <c r="AA123">
        <v>440032</v>
      </c>
      <c r="AB123">
        <v>361010</v>
      </c>
      <c r="AD123">
        <v>16080</v>
      </c>
      <c r="AE123">
        <v>548514.12</v>
      </c>
      <c r="AF123">
        <v>126309.7</v>
      </c>
    </row>
    <row r="124" spans="1:34" x14ac:dyDescent="0.25">
      <c r="A124" t="s">
        <v>2654</v>
      </c>
      <c r="B124">
        <v>154576.06</v>
      </c>
      <c r="C124">
        <v>0</v>
      </c>
      <c r="D124">
        <v>493228.49</v>
      </c>
      <c r="F124">
        <v>2253895.16</v>
      </c>
      <c r="G124">
        <v>356262.03</v>
      </c>
      <c r="N124">
        <v>1398.4</v>
      </c>
      <c r="Q124">
        <v>2523432.8199999998</v>
      </c>
      <c r="R124">
        <v>431249.19</v>
      </c>
      <c r="U124">
        <v>390844.87</v>
      </c>
      <c r="V124">
        <v>52400</v>
      </c>
      <c r="W124">
        <v>1193.69</v>
      </c>
      <c r="AA124">
        <v>544260.4</v>
      </c>
      <c r="AB124">
        <v>321733.40000000002</v>
      </c>
      <c r="AC124">
        <v>24255</v>
      </c>
      <c r="AD124">
        <v>7738</v>
      </c>
      <c r="AE124">
        <v>333091.23</v>
      </c>
    </row>
    <row r="125" spans="1:34" x14ac:dyDescent="0.25">
      <c r="A125" t="s">
        <v>2655</v>
      </c>
      <c r="B125">
        <v>174528.95</v>
      </c>
      <c r="C125">
        <v>0</v>
      </c>
      <c r="D125">
        <v>869705.7</v>
      </c>
      <c r="F125">
        <v>167161</v>
      </c>
      <c r="G125">
        <v>175091.48</v>
      </c>
      <c r="J125">
        <v>50000</v>
      </c>
      <c r="N125">
        <v>628</v>
      </c>
      <c r="Q125">
        <v>1174435.23</v>
      </c>
      <c r="U125">
        <v>748178.03</v>
      </c>
      <c r="W125">
        <v>367.27</v>
      </c>
      <c r="AA125">
        <v>183852</v>
      </c>
      <c r="AB125">
        <v>324322</v>
      </c>
      <c r="AD125">
        <v>20772</v>
      </c>
      <c r="AE125">
        <v>422810.71</v>
      </c>
      <c r="AF125">
        <v>1868.69</v>
      </c>
      <c r="AH125">
        <v>1200</v>
      </c>
    </row>
    <row r="126" spans="1:34" x14ac:dyDescent="0.25">
      <c r="A126" t="s">
        <v>2656</v>
      </c>
      <c r="B126">
        <v>282871.62</v>
      </c>
      <c r="C126">
        <v>0</v>
      </c>
      <c r="D126">
        <v>269051.17</v>
      </c>
      <c r="F126">
        <v>522353.62</v>
      </c>
      <c r="G126">
        <v>401980.79</v>
      </c>
      <c r="N126">
        <v>586</v>
      </c>
      <c r="Q126">
        <v>849877.17</v>
      </c>
      <c r="R126">
        <v>343312.84</v>
      </c>
      <c r="U126">
        <v>1183789.8899999999</v>
      </c>
      <c r="W126">
        <v>696.53</v>
      </c>
      <c r="Y126">
        <v>1582200</v>
      </c>
      <c r="AA126">
        <v>19000</v>
      </c>
      <c r="AB126">
        <v>1771755</v>
      </c>
      <c r="AC126">
        <v>30396</v>
      </c>
      <c r="AD126">
        <v>1764</v>
      </c>
      <c r="AE126">
        <v>685132.92</v>
      </c>
      <c r="AF126">
        <v>14157.31</v>
      </c>
    </row>
    <row r="127" spans="1:34" x14ac:dyDescent="0.25">
      <c r="A127" t="s">
        <v>2657</v>
      </c>
      <c r="B127">
        <v>1250403.07</v>
      </c>
      <c r="C127">
        <v>0</v>
      </c>
      <c r="D127">
        <v>448653.97</v>
      </c>
      <c r="F127">
        <v>256056.94</v>
      </c>
      <c r="G127">
        <v>158028.32999999999</v>
      </c>
      <c r="N127">
        <v>5419</v>
      </c>
      <c r="Q127">
        <v>-630948.61</v>
      </c>
      <c r="R127">
        <v>1627802.29</v>
      </c>
      <c r="U127">
        <v>1222192.1599999999</v>
      </c>
      <c r="V127">
        <v>950222</v>
      </c>
      <c r="W127">
        <v>769.13</v>
      </c>
      <c r="Y127">
        <v>983520</v>
      </c>
      <c r="AA127">
        <v>400</v>
      </c>
      <c r="AB127">
        <v>1287605.43</v>
      </c>
      <c r="AC127">
        <v>4405</v>
      </c>
      <c r="AD127">
        <v>26357</v>
      </c>
      <c r="AE127">
        <v>721495.31</v>
      </c>
      <c r="AF127">
        <v>6370.92</v>
      </c>
    </row>
    <row r="128" spans="1:34" x14ac:dyDescent="0.25">
      <c r="A128" t="s">
        <v>2658</v>
      </c>
      <c r="B128">
        <v>1003351.72</v>
      </c>
      <c r="C128">
        <v>100000</v>
      </c>
      <c r="D128">
        <v>1016645.6</v>
      </c>
      <c r="F128">
        <v>17</v>
      </c>
      <c r="G128">
        <v>74534.399999999994</v>
      </c>
      <c r="N128">
        <v>0</v>
      </c>
      <c r="Q128">
        <v>-243733.98</v>
      </c>
      <c r="R128">
        <v>2560000</v>
      </c>
      <c r="U128">
        <v>1051778.48</v>
      </c>
      <c r="W128">
        <v>2591.46</v>
      </c>
      <c r="Y128">
        <v>777060</v>
      </c>
      <c r="AA128">
        <v>2257</v>
      </c>
      <c r="AB128">
        <v>1117429.81</v>
      </c>
      <c r="AD128">
        <v>32136</v>
      </c>
      <c r="AE128">
        <v>757860.9</v>
      </c>
      <c r="AF128">
        <v>47977.53</v>
      </c>
    </row>
    <row r="129" spans="1:34" x14ac:dyDescent="0.25">
      <c r="A129" t="s">
        <v>2659</v>
      </c>
      <c r="B129">
        <v>122385.36</v>
      </c>
      <c r="C129">
        <v>0</v>
      </c>
      <c r="D129">
        <v>91170.559999999998</v>
      </c>
      <c r="F129">
        <v>-13164.78</v>
      </c>
      <c r="G129">
        <v>208682.46</v>
      </c>
      <c r="K129">
        <v>35000</v>
      </c>
      <c r="N129">
        <v>378191.12</v>
      </c>
      <c r="Q129">
        <v>-2576744.19</v>
      </c>
      <c r="R129">
        <v>2948636.78</v>
      </c>
      <c r="U129">
        <v>112034.95</v>
      </c>
      <c r="W129">
        <v>953.61</v>
      </c>
      <c r="Y129">
        <v>1560010</v>
      </c>
      <c r="AA129">
        <v>532379.38</v>
      </c>
      <c r="AB129">
        <v>1797573</v>
      </c>
      <c r="AD129">
        <v>15240</v>
      </c>
      <c r="AE129">
        <v>708862.56</v>
      </c>
      <c r="AF129">
        <v>59712.49</v>
      </c>
    </row>
    <row r="130" spans="1:34" x14ac:dyDescent="0.25">
      <c r="A130" t="s">
        <v>2660</v>
      </c>
      <c r="B130">
        <v>733686.78</v>
      </c>
      <c r="C130">
        <v>0</v>
      </c>
      <c r="D130">
        <v>50862.43</v>
      </c>
      <c r="F130">
        <v>1172283.74</v>
      </c>
      <c r="G130">
        <v>921483.2</v>
      </c>
      <c r="N130">
        <v>0</v>
      </c>
      <c r="Q130">
        <v>1030261.94</v>
      </c>
      <c r="R130">
        <v>2368242.5</v>
      </c>
      <c r="U130">
        <v>1001348.27</v>
      </c>
      <c r="V130">
        <v>500</v>
      </c>
      <c r="W130">
        <v>3499.98</v>
      </c>
      <c r="Y130">
        <v>1401330</v>
      </c>
      <c r="AB130">
        <v>1526882</v>
      </c>
      <c r="AC130">
        <v>28490</v>
      </c>
      <c r="AE130">
        <v>1182796.07</v>
      </c>
      <c r="AF130">
        <v>188698.47</v>
      </c>
    </row>
    <row r="131" spans="1:34" x14ac:dyDescent="0.25">
      <c r="A131" t="s">
        <v>2661</v>
      </c>
      <c r="B131">
        <v>598727.47</v>
      </c>
      <c r="C131">
        <v>0</v>
      </c>
      <c r="D131">
        <v>538193.07999999996</v>
      </c>
      <c r="F131">
        <v>1910206.22</v>
      </c>
      <c r="G131">
        <v>418928.31</v>
      </c>
      <c r="N131">
        <v>3653.55</v>
      </c>
      <c r="Q131">
        <v>1571915.87</v>
      </c>
      <c r="R131">
        <v>1552681.09</v>
      </c>
      <c r="U131">
        <v>1056359.44</v>
      </c>
      <c r="V131">
        <v>333886</v>
      </c>
      <c r="W131">
        <v>3198.32</v>
      </c>
      <c r="Y131">
        <v>698400</v>
      </c>
      <c r="AB131">
        <v>985795</v>
      </c>
      <c r="AD131">
        <v>16240</v>
      </c>
      <c r="AE131">
        <v>630532.54</v>
      </c>
      <c r="AF131">
        <v>121471.65</v>
      </c>
    </row>
    <row r="132" spans="1:34" x14ac:dyDescent="0.25">
      <c r="A132" t="s">
        <v>2662</v>
      </c>
      <c r="B132">
        <v>542285.27</v>
      </c>
      <c r="C132">
        <v>26296</v>
      </c>
      <c r="D132">
        <v>1235963.78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944346.19</v>
      </c>
      <c r="V132">
        <v>372676</v>
      </c>
      <c r="W132">
        <v>1234.73</v>
      </c>
      <c r="Y132">
        <v>1236600</v>
      </c>
      <c r="AA132">
        <v>50</v>
      </c>
      <c r="AB132">
        <v>1455286</v>
      </c>
      <c r="AD132">
        <v>55108</v>
      </c>
      <c r="AE132">
        <v>527236.17000000004</v>
      </c>
    </row>
    <row r="133" spans="1:34" x14ac:dyDescent="0.25">
      <c r="A133" t="s">
        <v>2663</v>
      </c>
      <c r="B133">
        <v>1098840.8400000001</v>
      </c>
      <c r="C133">
        <v>0</v>
      </c>
      <c r="D133">
        <v>1191263.07</v>
      </c>
      <c r="F133">
        <v>4</v>
      </c>
      <c r="G133">
        <v>340770.58</v>
      </c>
      <c r="K133">
        <v>12540</v>
      </c>
      <c r="N133">
        <v>4175.41</v>
      </c>
      <c r="Q133">
        <v>-194111.05</v>
      </c>
      <c r="R133">
        <v>1849445.73</v>
      </c>
      <c r="U133">
        <v>824401.44</v>
      </c>
      <c r="V133">
        <v>743408</v>
      </c>
      <c r="W133">
        <v>1113.8699999999999</v>
      </c>
      <c r="Y133">
        <v>1073202</v>
      </c>
      <c r="AA133">
        <v>235854.18</v>
      </c>
      <c r="AB133">
        <v>1258356</v>
      </c>
      <c r="AD133">
        <v>12440</v>
      </c>
      <c r="AE133">
        <v>637803.61</v>
      </c>
      <c r="AF133">
        <v>10551.48</v>
      </c>
    </row>
    <row r="134" spans="1:34" x14ac:dyDescent="0.25">
      <c r="A134" t="s">
        <v>2664</v>
      </c>
      <c r="B134">
        <v>326286.99</v>
      </c>
      <c r="C134">
        <v>5344</v>
      </c>
      <c r="D134">
        <v>31831.62</v>
      </c>
      <c r="F134">
        <v>6</v>
      </c>
      <c r="G134">
        <v>84827.41</v>
      </c>
      <c r="K134">
        <v>44580</v>
      </c>
      <c r="N134">
        <v>1895.31</v>
      </c>
      <c r="Q134">
        <v>-1040277.12</v>
      </c>
      <c r="R134">
        <v>1289115.33</v>
      </c>
      <c r="U134">
        <v>822200.62</v>
      </c>
      <c r="V134">
        <v>96650</v>
      </c>
      <c r="W134">
        <v>503.37</v>
      </c>
      <c r="Y134">
        <v>1272330</v>
      </c>
      <c r="AA134">
        <v>175500</v>
      </c>
      <c r="AB134">
        <v>1442360</v>
      </c>
      <c r="AC134">
        <v>31328</v>
      </c>
      <c r="AE134">
        <v>684585.78</v>
      </c>
      <c r="AF134">
        <v>55927.71</v>
      </c>
    </row>
    <row r="135" spans="1:34" x14ac:dyDescent="0.25">
      <c r="A135" t="s">
        <v>2665</v>
      </c>
      <c r="B135">
        <v>330400.31</v>
      </c>
      <c r="C135">
        <v>5000</v>
      </c>
      <c r="D135">
        <v>308300.24</v>
      </c>
      <c r="F135">
        <v>1188851.8400000001</v>
      </c>
      <c r="G135">
        <v>77580.639999999999</v>
      </c>
      <c r="K135">
        <v>31060</v>
      </c>
      <c r="N135">
        <v>668</v>
      </c>
      <c r="Q135">
        <v>-432438</v>
      </c>
      <c r="R135">
        <v>2316929.4300000002</v>
      </c>
      <c r="U135">
        <v>510938.86</v>
      </c>
      <c r="V135">
        <v>75000</v>
      </c>
      <c r="W135">
        <v>1423.7</v>
      </c>
      <c r="Y135">
        <v>1511890</v>
      </c>
      <c r="AA135">
        <v>404118</v>
      </c>
      <c r="AB135">
        <v>1728578.95</v>
      </c>
      <c r="AC135">
        <v>1552</v>
      </c>
      <c r="AE135">
        <v>547527.19999999995</v>
      </c>
      <c r="AF135">
        <v>181798.81</v>
      </c>
      <c r="AH135">
        <v>50000</v>
      </c>
    </row>
    <row r="136" spans="1:34" x14ac:dyDescent="0.25">
      <c r="A136" t="s">
        <v>2666</v>
      </c>
      <c r="B136">
        <v>624400.64000000001</v>
      </c>
      <c r="C136">
        <v>0</v>
      </c>
      <c r="D136">
        <v>235938.1</v>
      </c>
      <c r="F136">
        <v>593221.57999999996</v>
      </c>
      <c r="G136">
        <v>178712.68</v>
      </c>
      <c r="K136">
        <v>16948.669999999998</v>
      </c>
      <c r="N136">
        <v>1910</v>
      </c>
      <c r="Q136">
        <v>-1258342.24</v>
      </c>
      <c r="R136">
        <v>2601070</v>
      </c>
      <c r="U136">
        <v>718223.83</v>
      </c>
      <c r="W136">
        <v>1454.81</v>
      </c>
      <c r="Y136">
        <v>432360</v>
      </c>
      <c r="AA136">
        <v>459748.96</v>
      </c>
      <c r="AB136">
        <v>697248.54</v>
      </c>
      <c r="AD136">
        <v>7696</v>
      </c>
      <c r="AE136">
        <v>547209.13</v>
      </c>
      <c r="AF136">
        <v>88947.36</v>
      </c>
    </row>
    <row r="137" spans="1:34" x14ac:dyDescent="0.25">
      <c r="A137" t="s">
        <v>2667</v>
      </c>
      <c r="B137">
        <v>375953.72</v>
      </c>
      <c r="C137">
        <v>-2660</v>
      </c>
      <c r="D137">
        <v>556572.31000000006</v>
      </c>
      <c r="F137">
        <v>489101.69</v>
      </c>
      <c r="G137">
        <v>170641.72</v>
      </c>
      <c r="J137">
        <v>0</v>
      </c>
      <c r="M137">
        <v>751730</v>
      </c>
      <c r="N137">
        <v>9798</v>
      </c>
      <c r="P137">
        <v>-272687.02</v>
      </c>
      <c r="R137">
        <v>1034443.85</v>
      </c>
      <c r="U137">
        <v>1223945.42</v>
      </c>
      <c r="W137">
        <v>2790.09</v>
      </c>
      <c r="Y137">
        <v>1512920</v>
      </c>
      <c r="AA137">
        <v>206680</v>
      </c>
      <c r="AB137">
        <v>1748520</v>
      </c>
      <c r="AD137">
        <v>62655</v>
      </c>
      <c r="AE137">
        <v>762667.38</v>
      </c>
      <c r="AF137">
        <v>84168.52</v>
      </c>
      <c r="AH137">
        <v>222000</v>
      </c>
    </row>
    <row r="138" spans="1:34" x14ac:dyDescent="0.25">
      <c r="A138" t="s">
        <v>2668</v>
      </c>
      <c r="B138">
        <v>435767.2</v>
      </c>
      <c r="C138">
        <v>0</v>
      </c>
      <c r="D138">
        <v>133727.6</v>
      </c>
      <c r="F138">
        <v>28857.57</v>
      </c>
      <c r="G138">
        <v>311969</v>
      </c>
      <c r="J138">
        <v>0</v>
      </c>
      <c r="K138">
        <v>10530</v>
      </c>
      <c r="M138">
        <v>8450</v>
      </c>
      <c r="N138">
        <v>0</v>
      </c>
      <c r="Q138">
        <v>-106757.37</v>
      </c>
      <c r="R138">
        <v>1047549.59</v>
      </c>
      <c r="U138">
        <v>585082.6</v>
      </c>
      <c r="W138">
        <v>1060.43</v>
      </c>
      <c r="Y138">
        <v>799750</v>
      </c>
      <c r="AA138">
        <v>200000</v>
      </c>
      <c r="AB138">
        <v>895369</v>
      </c>
      <c r="AD138">
        <v>38830</v>
      </c>
      <c r="AE138">
        <v>620718.27</v>
      </c>
      <c r="AF138">
        <v>60426.61</v>
      </c>
      <c r="AH138">
        <v>20000</v>
      </c>
    </row>
    <row r="139" spans="1:34" x14ac:dyDescent="0.25">
      <c r="A139" t="s">
        <v>2669</v>
      </c>
      <c r="B139">
        <v>1562093.52</v>
      </c>
      <c r="C139">
        <v>0</v>
      </c>
      <c r="D139">
        <v>89445.64</v>
      </c>
      <c r="F139">
        <v>301735.40999999997</v>
      </c>
      <c r="G139">
        <v>574326.56999999995</v>
      </c>
      <c r="J139">
        <v>0</v>
      </c>
      <c r="K139">
        <v>24300</v>
      </c>
      <c r="M139">
        <v>76400</v>
      </c>
      <c r="N139">
        <v>0</v>
      </c>
      <c r="Q139">
        <v>1004584</v>
      </c>
      <c r="R139">
        <v>1372436.88</v>
      </c>
      <c r="U139">
        <v>1290361.3500000001</v>
      </c>
      <c r="V139">
        <v>83250</v>
      </c>
      <c r="W139">
        <v>3499.02</v>
      </c>
      <c r="Y139">
        <v>1739710</v>
      </c>
      <c r="AA139">
        <v>651400</v>
      </c>
      <c r="AB139">
        <v>1837969</v>
      </c>
      <c r="AD139">
        <v>45424</v>
      </c>
      <c r="AE139">
        <v>1549806.83</v>
      </c>
      <c r="AF139">
        <v>165140.28</v>
      </c>
      <c r="AH139">
        <v>120000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X1" zoomScale="107" zoomScaleNormal="107" workbookViewId="0">
      <selection activeCell="AR4" sqref="AR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3.3984375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2058</v>
      </c>
      <c r="K1" t="s">
        <v>2059</v>
      </c>
      <c r="L1" t="s">
        <v>2060</v>
      </c>
      <c r="M1" t="s">
        <v>2121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2123</v>
      </c>
      <c r="U1" t="s">
        <v>2067</v>
      </c>
      <c r="V1" t="s">
        <v>2068</v>
      </c>
      <c r="W1" t="s">
        <v>2532</v>
      </c>
      <c r="X1" t="s">
        <v>2069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2437</v>
      </c>
      <c r="AE1" t="s">
        <v>2074</v>
      </c>
      <c r="AF1" t="s">
        <v>2075</v>
      </c>
      <c r="AG1" t="s">
        <v>2076</v>
      </c>
      <c r="AH1" t="s">
        <v>2077</v>
      </c>
      <c r="AI1" t="s">
        <v>2078</v>
      </c>
      <c r="AJ1" t="s">
        <v>2079</v>
      </c>
      <c r="AK1" t="s">
        <v>2080</v>
      </c>
      <c r="AL1" t="s">
        <v>2082</v>
      </c>
      <c r="AM1" t="s">
        <v>2083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2088</v>
      </c>
      <c r="K2" t="s">
        <v>2089</v>
      </c>
      <c r="L2" t="s">
        <v>2090</v>
      </c>
      <c r="M2" t="s">
        <v>2129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2131</v>
      </c>
      <c r="U2" t="s">
        <v>2097</v>
      </c>
      <c r="V2" t="s">
        <v>2098</v>
      </c>
      <c r="W2" t="s">
        <v>2533</v>
      </c>
      <c r="X2" t="s">
        <v>2099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2438</v>
      </c>
      <c r="AE2" t="s">
        <v>2104</v>
      </c>
      <c r="AF2" t="s">
        <v>2105</v>
      </c>
      <c r="AG2" t="s">
        <v>2106</v>
      </c>
      <c r="AH2" t="s">
        <v>2107</v>
      </c>
      <c r="AI2" t="s">
        <v>2108</v>
      </c>
      <c r="AJ2" t="s">
        <v>2109</v>
      </c>
      <c r="AK2" t="s">
        <v>2110</v>
      </c>
      <c r="AL2" t="s">
        <v>2112</v>
      </c>
      <c r="AM2" t="s">
        <v>2113</v>
      </c>
    </row>
    <row r="3" spans="1:45" x14ac:dyDescent="0.25">
      <c r="E3" t="s">
        <v>2114</v>
      </c>
      <c r="F3">
        <v>66432557.310000002</v>
      </c>
      <c r="G3">
        <v>1811607</v>
      </c>
      <c r="H3">
        <v>27427172.949999999</v>
      </c>
      <c r="I3">
        <v>558.84</v>
      </c>
      <c r="J3">
        <v>72715235.640000001</v>
      </c>
      <c r="K3">
        <v>42452769.289999999</v>
      </c>
      <c r="L3">
        <v>6002</v>
      </c>
      <c r="M3">
        <v>194900</v>
      </c>
      <c r="N3">
        <v>386167.5</v>
      </c>
      <c r="O3">
        <v>2805476.89</v>
      </c>
      <c r="P3">
        <v>341923.45</v>
      </c>
      <c r="Q3">
        <v>1459062.47</v>
      </c>
      <c r="R3">
        <v>711996.87</v>
      </c>
      <c r="S3">
        <v>606030.11</v>
      </c>
      <c r="T3">
        <v>-1350181.04</v>
      </c>
      <c r="U3">
        <v>-39296795.420000002</v>
      </c>
      <c r="V3">
        <v>245826879.91</v>
      </c>
      <c r="W3">
        <v>294.82</v>
      </c>
      <c r="X3">
        <v>17245.330000000002</v>
      </c>
      <c r="Y3">
        <v>95164598.079999998</v>
      </c>
      <c r="Z3">
        <v>32554960.699999999</v>
      </c>
      <c r="AA3">
        <v>193294</v>
      </c>
      <c r="AB3">
        <v>1</v>
      </c>
      <c r="AC3">
        <v>124822456.29000001</v>
      </c>
      <c r="AD3">
        <v>2013</v>
      </c>
      <c r="AE3">
        <v>22994959.530000001</v>
      </c>
      <c r="AF3">
        <v>155199436.31</v>
      </c>
      <c r="AG3">
        <v>1074473.6000000001</v>
      </c>
      <c r="AH3">
        <v>1379052.73</v>
      </c>
      <c r="AI3">
        <v>101014945.86</v>
      </c>
      <c r="AJ3">
        <v>14703086.810000001</v>
      </c>
      <c r="AK3">
        <v>25000</v>
      </c>
      <c r="AL3">
        <v>2803538.24</v>
      </c>
      <c r="AM3">
        <v>46.91</v>
      </c>
      <c r="AN3" s="59">
        <f t="shared" ref="AN3:AS3" si="0">SUM(AN4:AN139)</f>
        <v>95671896.099999964</v>
      </c>
      <c r="AO3" s="29">
        <f t="shared" si="0"/>
        <v>5704627.1799999997</v>
      </c>
      <c r="AP3" s="19">
        <f t="shared" si="0"/>
        <v>89967268.919999942</v>
      </c>
      <c r="AQ3" s="13">
        <f t="shared" si="0"/>
        <v>275749822.75</v>
      </c>
      <c r="AR3" s="14">
        <f t="shared" si="0"/>
        <v>276199580.45999998</v>
      </c>
      <c r="AS3" s="24">
        <f t="shared" si="0"/>
        <v>-449757.70999999181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2534</v>
      </c>
      <c r="F4">
        <v>150771.89000000001</v>
      </c>
      <c r="G4">
        <v>0</v>
      </c>
      <c r="H4">
        <v>67790.240000000005</v>
      </c>
      <c r="J4">
        <v>133187.72</v>
      </c>
      <c r="K4">
        <v>334721.53999999998</v>
      </c>
      <c r="N4">
        <v>0</v>
      </c>
      <c r="O4">
        <v>7380</v>
      </c>
      <c r="R4">
        <v>1891.76</v>
      </c>
      <c r="U4">
        <v>-1192404.3600000001</v>
      </c>
      <c r="V4">
        <v>2193223.69</v>
      </c>
      <c r="Y4">
        <v>449956.96</v>
      </c>
      <c r="Z4">
        <v>262890</v>
      </c>
      <c r="AA4">
        <v>686.49</v>
      </c>
      <c r="AC4">
        <v>1001290</v>
      </c>
      <c r="AF4">
        <v>1305608</v>
      </c>
      <c r="AG4">
        <v>4280</v>
      </c>
      <c r="AH4">
        <v>1952</v>
      </c>
      <c r="AI4">
        <v>652364.55000000005</v>
      </c>
      <c r="AJ4">
        <v>27382.6</v>
      </c>
      <c r="AL4">
        <v>46856</v>
      </c>
      <c r="AN4" s="59">
        <f>SUM(F4:I4)</f>
        <v>218562.13</v>
      </c>
      <c r="AO4" s="29">
        <f>SUM(N4:R4)</f>
        <v>9271.76</v>
      </c>
      <c r="AP4" s="19">
        <f>AN4-AO4</f>
        <v>209290.37</v>
      </c>
      <c r="AQ4" s="13">
        <f>SUM(W4:AE4)</f>
        <v>1714823.45</v>
      </c>
      <c r="AR4" s="14">
        <f t="shared" ref="AR4:AR35" si="1">SUM(AF4:AM4)</f>
        <v>2038443.1500000001</v>
      </c>
      <c r="AS4" s="24">
        <f>AQ4-AR4</f>
        <v>-323619.70000000019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2535</v>
      </c>
      <c r="F5">
        <v>439455.95</v>
      </c>
      <c r="G5">
        <v>0</v>
      </c>
      <c r="H5">
        <v>58006.1</v>
      </c>
      <c r="J5">
        <v>845226.67</v>
      </c>
      <c r="K5">
        <v>1031161.26</v>
      </c>
      <c r="O5">
        <v>16402.3</v>
      </c>
      <c r="R5">
        <v>1560</v>
      </c>
      <c r="S5">
        <v>313260</v>
      </c>
      <c r="U5">
        <v>1511169.03</v>
      </c>
      <c r="V5">
        <v>1265427.9099999999</v>
      </c>
      <c r="Y5">
        <v>492731.4</v>
      </c>
      <c r="AA5">
        <v>1441.6</v>
      </c>
      <c r="AC5">
        <v>875070</v>
      </c>
      <c r="AE5">
        <v>100000</v>
      </c>
      <c r="AF5">
        <v>1306705.9099999999</v>
      </c>
      <c r="AG5">
        <v>2020</v>
      </c>
      <c r="AH5">
        <v>2400</v>
      </c>
      <c r="AI5">
        <v>844344.17</v>
      </c>
      <c r="AJ5">
        <v>10687.18</v>
      </c>
      <c r="AL5">
        <v>37055</v>
      </c>
      <c r="AN5" s="59">
        <f t="shared" ref="AN5:AN68" si="2">SUM(F5:I5)</f>
        <v>497462.05</v>
      </c>
      <c r="AO5" s="29">
        <f t="shared" ref="AO5:AO68" si="3">SUM(N5:R5)</f>
        <v>17962.3</v>
      </c>
      <c r="AP5" s="19">
        <f t="shared" ref="AP5:AP68" si="4">AN5-AO5</f>
        <v>479499.75</v>
      </c>
      <c r="AQ5" s="13">
        <f t="shared" ref="AQ5:AQ68" si="5">SUM(W5:AE5)</f>
        <v>1469243</v>
      </c>
      <c r="AR5" s="14">
        <f t="shared" si="1"/>
        <v>2203212.2600000002</v>
      </c>
      <c r="AS5" s="24">
        <f t="shared" ref="AS5:AS61" si="6">AQ5-AR5</f>
        <v>-733969.26000000024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2536</v>
      </c>
      <c r="F6">
        <v>109128.81</v>
      </c>
      <c r="G6">
        <v>0</v>
      </c>
      <c r="H6">
        <v>133786.32999999999</v>
      </c>
      <c r="J6">
        <v>981873.67</v>
      </c>
      <c r="K6">
        <v>867675.51</v>
      </c>
      <c r="N6">
        <v>2000</v>
      </c>
      <c r="O6">
        <v>27135</v>
      </c>
      <c r="R6">
        <v>737.64</v>
      </c>
      <c r="U6">
        <v>-1078965.3899999999</v>
      </c>
      <c r="V6">
        <v>3482828.65</v>
      </c>
      <c r="Y6">
        <v>543177.24</v>
      </c>
      <c r="Z6">
        <v>24000</v>
      </c>
      <c r="AA6">
        <v>675.83</v>
      </c>
      <c r="AC6">
        <v>1181880</v>
      </c>
      <c r="AF6">
        <v>1316566</v>
      </c>
      <c r="AG6">
        <v>5000</v>
      </c>
      <c r="AI6">
        <v>745501.58</v>
      </c>
      <c r="AJ6">
        <v>9882.07</v>
      </c>
      <c r="AL6">
        <v>14055</v>
      </c>
      <c r="AN6" s="59">
        <f t="shared" si="2"/>
        <v>242915.13999999998</v>
      </c>
      <c r="AO6" s="29">
        <f t="shared" si="3"/>
        <v>29872.639999999999</v>
      </c>
      <c r="AP6" s="19">
        <f t="shared" si="4"/>
        <v>213042.5</v>
      </c>
      <c r="AQ6" s="13">
        <f t="shared" si="5"/>
        <v>1749733.0699999998</v>
      </c>
      <c r="AR6" s="14">
        <f t="shared" si="1"/>
        <v>2091004.6500000001</v>
      </c>
      <c r="AS6" s="24">
        <f t="shared" si="6"/>
        <v>-341271.58000000031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2537</v>
      </c>
      <c r="F7">
        <v>642407.48</v>
      </c>
      <c r="G7">
        <v>0</v>
      </c>
      <c r="H7">
        <v>59401.01</v>
      </c>
      <c r="J7">
        <v>140762.23000000001</v>
      </c>
      <c r="K7">
        <v>590804.46</v>
      </c>
      <c r="N7">
        <v>3000</v>
      </c>
      <c r="O7">
        <v>27830.3</v>
      </c>
      <c r="R7">
        <v>0</v>
      </c>
      <c r="U7">
        <v>-2417022.9700000002</v>
      </c>
      <c r="V7">
        <v>3940312</v>
      </c>
      <c r="Y7">
        <v>546518.35</v>
      </c>
      <c r="Z7">
        <v>341644</v>
      </c>
      <c r="AA7">
        <v>1723.64</v>
      </c>
      <c r="AC7">
        <v>775790</v>
      </c>
      <c r="AE7">
        <v>1785</v>
      </c>
      <c r="AF7">
        <v>891790</v>
      </c>
      <c r="AG7">
        <v>3104</v>
      </c>
      <c r="AI7">
        <v>859618.69</v>
      </c>
      <c r="AJ7">
        <v>13692.45</v>
      </c>
      <c r="AL7">
        <v>20000</v>
      </c>
      <c r="AN7" s="59">
        <f t="shared" si="2"/>
        <v>701808.49</v>
      </c>
      <c r="AO7" s="29">
        <f t="shared" si="3"/>
        <v>30830.3</v>
      </c>
      <c r="AP7" s="19">
        <f t="shared" si="4"/>
        <v>670978.18999999994</v>
      </c>
      <c r="AQ7" s="13">
        <f t="shared" si="5"/>
        <v>1667460.99</v>
      </c>
      <c r="AR7" s="14">
        <f t="shared" si="1"/>
        <v>1788205.14</v>
      </c>
      <c r="AS7" s="24">
        <f t="shared" si="6"/>
        <v>-120744.14999999991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2538</v>
      </c>
      <c r="F8">
        <v>177046.09</v>
      </c>
      <c r="G8">
        <v>0</v>
      </c>
      <c r="H8">
        <v>62365.38</v>
      </c>
      <c r="J8">
        <v>262448.86</v>
      </c>
      <c r="K8">
        <v>524136.41</v>
      </c>
      <c r="M8">
        <v>194900</v>
      </c>
      <c r="N8">
        <v>0</v>
      </c>
      <c r="O8">
        <v>13380</v>
      </c>
      <c r="R8">
        <v>564</v>
      </c>
      <c r="U8">
        <v>-1280438.1000000001</v>
      </c>
      <c r="V8">
        <v>2735240.51</v>
      </c>
      <c r="Y8">
        <v>407357.37</v>
      </c>
      <c r="Z8">
        <v>208840</v>
      </c>
      <c r="AA8">
        <v>875.59</v>
      </c>
      <c r="AC8">
        <v>1148040</v>
      </c>
      <c r="AF8">
        <v>1258075.8899999999</v>
      </c>
      <c r="AI8">
        <v>736061.68</v>
      </c>
      <c r="AJ8">
        <v>18825.060000000001</v>
      </c>
      <c r="AN8" s="59">
        <f t="shared" si="2"/>
        <v>239411.47</v>
      </c>
      <c r="AO8" s="29">
        <f t="shared" si="3"/>
        <v>13944</v>
      </c>
      <c r="AP8" s="19">
        <f t="shared" si="4"/>
        <v>225467.47</v>
      </c>
      <c r="AQ8" s="13">
        <f t="shared" si="5"/>
        <v>1765112.96</v>
      </c>
      <c r="AR8" s="14">
        <f t="shared" si="1"/>
        <v>2012962.63</v>
      </c>
      <c r="AS8" s="24">
        <f t="shared" si="6"/>
        <v>-247849.66999999993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2539</v>
      </c>
      <c r="F9">
        <v>560771.19999999995</v>
      </c>
      <c r="G9">
        <v>0</v>
      </c>
      <c r="H9">
        <v>348702.71</v>
      </c>
      <c r="J9">
        <v>746547.62</v>
      </c>
      <c r="K9">
        <v>1307750.8500000001</v>
      </c>
      <c r="O9">
        <v>13100</v>
      </c>
      <c r="R9">
        <v>1761.21</v>
      </c>
      <c r="U9">
        <v>848370.88</v>
      </c>
      <c r="V9">
        <v>2266802.89</v>
      </c>
      <c r="Y9">
        <v>340991.9</v>
      </c>
      <c r="Z9">
        <v>284608</v>
      </c>
      <c r="AA9">
        <v>1418.21</v>
      </c>
      <c r="AC9">
        <v>463980</v>
      </c>
      <c r="AF9">
        <v>584777</v>
      </c>
      <c r="AI9">
        <v>632913.77</v>
      </c>
      <c r="AJ9">
        <v>32999.94</v>
      </c>
      <c r="AL9">
        <v>6570</v>
      </c>
      <c r="AN9" s="59">
        <f t="shared" si="2"/>
        <v>909473.90999999992</v>
      </c>
      <c r="AO9" s="29">
        <f t="shared" si="3"/>
        <v>14861.21</v>
      </c>
      <c r="AP9" s="19">
        <f t="shared" si="4"/>
        <v>894612.7</v>
      </c>
      <c r="AQ9" s="13">
        <f t="shared" si="5"/>
        <v>1090998.1099999999</v>
      </c>
      <c r="AR9" s="14">
        <f t="shared" si="1"/>
        <v>1257260.71</v>
      </c>
      <c r="AS9" s="24">
        <f t="shared" si="6"/>
        <v>-166262.60000000009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2540</v>
      </c>
      <c r="F10">
        <v>652119.93999999994</v>
      </c>
      <c r="G10">
        <v>0</v>
      </c>
      <c r="H10">
        <v>22420.65</v>
      </c>
      <c r="J10">
        <v>925105.18</v>
      </c>
      <c r="K10">
        <v>307259.17</v>
      </c>
      <c r="O10">
        <v>14380</v>
      </c>
      <c r="R10">
        <v>14227</v>
      </c>
      <c r="U10">
        <v>-705385.86</v>
      </c>
      <c r="V10">
        <v>2678016.84</v>
      </c>
      <c r="Y10">
        <v>382368.93</v>
      </c>
      <c r="Z10">
        <v>438564</v>
      </c>
      <c r="AA10">
        <v>2178.15</v>
      </c>
      <c r="AC10">
        <v>622200</v>
      </c>
      <c r="AF10">
        <v>749832</v>
      </c>
      <c r="AG10">
        <v>5528</v>
      </c>
      <c r="AI10">
        <v>721836.67</v>
      </c>
      <c r="AJ10">
        <v>28647.45</v>
      </c>
      <c r="AL10">
        <v>33800</v>
      </c>
      <c r="AN10" s="59">
        <f t="shared" si="2"/>
        <v>674540.59</v>
      </c>
      <c r="AO10" s="29">
        <f t="shared" si="3"/>
        <v>28607</v>
      </c>
      <c r="AP10" s="19">
        <f t="shared" si="4"/>
        <v>645933.59</v>
      </c>
      <c r="AQ10" s="13">
        <f t="shared" si="5"/>
        <v>1445311.08</v>
      </c>
      <c r="AR10" s="14">
        <f t="shared" si="1"/>
        <v>1539644.1199999999</v>
      </c>
      <c r="AS10" s="24">
        <f t="shared" si="6"/>
        <v>-94333.039999999804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2541</v>
      </c>
      <c r="F11">
        <v>543593.79</v>
      </c>
      <c r="G11">
        <v>0</v>
      </c>
      <c r="H11">
        <v>153550.44</v>
      </c>
      <c r="J11">
        <v>198109.1</v>
      </c>
      <c r="K11">
        <v>362269.55</v>
      </c>
      <c r="O11">
        <v>22380</v>
      </c>
      <c r="R11">
        <v>1049.78</v>
      </c>
      <c r="U11">
        <v>-476423.43</v>
      </c>
      <c r="V11">
        <v>1804328.64</v>
      </c>
      <c r="Y11">
        <v>392190.56</v>
      </c>
      <c r="Z11">
        <v>313266.99</v>
      </c>
      <c r="AA11">
        <v>242.56</v>
      </c>
      <c r="AB11">
        <v>1</v>
      </c>
      <c r="AC11">
        <v>476450</v>
      </c>
      <c r="AF11">
        <v>682484</v>
      </c>
      <c r="AG11">
        <v>8560</v>
      </c>
      <c r="AH11">
        <v>4504</v>
      </c>
      <c r="AI11">
        <v>459907.37</v>
      </c>
      <c r="AJ11">
        <v>99222.85</v>
      </c>
      <c r="AL11">
        <v>21285</v>
      </c>
      <c r="AN11" s="59">
        <f t="shared" si="2"/>
        <v>697144.23</v>
      </c>
      <c r="AO11" s="29">
        <f t="shared" si="3"/>
        <v>23429.78</v>
      </c>
      <c r="AP11" s="19">
        <f t="shared" si="4"/>
        <v>673714.45</v>
      </c>
      <c r="AQ11" s="13">
        <f t="shared" si="5"/>
        <v>1182151.1100000001</v>
      </c>
      <c r="AR11" s="14">
        <f t="shared" si="1"/>
        <v>1275963.2200000002</v>
      </c>
      <c r="AS11" s="24">
        <f t="shared" si="6"/>
        <v>-93812.110000000102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2542</v>
      </c>
      <c r="F12">
        <v>538876.43999999994</v>
      </c>
      <c r="G12">
        <v>0</v>
      </c>
      <c r="H12">
        <v>156294.28</v>
      </c>
      <c r="J12">
        <v>210897.81</v>
      </c>
      <c r="K12">
        <v>214610.95</v>
      </c>
      <c r="O12">
        <v>14380</v>
      </c>
      <c r="R12">
        <v>1740.3</v>
      </c>
      <c r="U12">
        <v>645956.31000000006</v>
      </c>
      <c r="V12">
        <v>667029.63</v>
      </c>
      <c r="Y12">
        <v>553031.89</v>
      </c>
      <c r="Z12">
        <v>369760</v>
      </c>
      <c r="AA12">
        <v>1578.71</v>
      </c>
      <c r="AC12">
        <v>754830</v>
      </c>
      <c r="AF12">
        <v>886962.37</v>
      </c>
      <c r="AG12">
        <v>456</v>
      </c>
      <c r="AH12">
        <v>5504</v>
      </c>
      <c r="AI12">
        <v>912113.75</v>
      </c>
      <c r="AJ12">
        <v>52591.24</v>
      </c>
      <c r="AL12">
        <v>30000</v>
      </c>
      <c r="AN12" s="59">
        <f t="shared" si="2"/>
        <v>695170.72</v>
      </c>
      <c r="AO12" s="29">
        <f t="shared" si="3"/>
        <v>16120.3</v>
      </c>
      <c r="AP12" s="19">
        <f t="shared" si="4"/>
        <v>679050.41999999993</v>
      </c>
      <c r="AQ12" s="13">
        <f t="shared" si="5"/>
        <v>1679200.6</v>
      </c>
      <c r="AR12" s="14">
        <f t="shared" si="1"/>
        <v>1887627.36</v>
      </c>
      <c r="AS12" s="24">
        <f t="shared" si="6"/>
        <v>-208426.76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2543</v>
      </c>
      <c r="F13">
        <v>68440.929999999993</v>
      </c>
      <c r="G13">
        <v>0</v>
      </c>
      <c r="H13">
        <v>230928.94</v>
      </c>
      <c r="J13">
        <v>3</v>
      </c>
      <c r="K13">
        <v>897792.25</v>
      </c>
      <c r="N13">
        <v>0</v>
      </c>
      <c r="O13">
        <v>13380</v>
      </c>
      <c r="R13">
        <v>2071.89</v>
      </c>
      <c r="U13">
        <v>784355.36</v>
      </c>
      <c r="V13">
        <v>818351.54</v>
      </c>
      <c r="Y13">
        <v>531394</v>
      </c>
      <c r="Z13">
        <v>449006</v>
      </c>
      <c r="AA13">
        <v>860.11</v>
      </c>
      <c r="AC13">
        <v>1105680</v>
      </c>
      <c r="AF13">
        <v>1237458</v>
      </c>
      <c r="AG13">
        <v>10760</v>
      </c>
      <c r="AH13">
        <v>9840</v>
      </c>
      <c r="AI13">
        <v>1025688.77</v>
      </c>
      <c r="AJ13">
        <v>94187.01</v>
      </c>
      <c r="AL13">
        <v>130000</v>
      </c>
      <c r="AN13" s="59">
        <f t="shared" si="2"/>
        <v>299369.87</v>
      </c>
      <c r="AO13" s="29">
        <f t="shared" si="3"/>
        <v>15451.89</v>
      </c>
      <c r="AP13" s="19">
        <f t="shared" si="4"/>
        <v>283917.98</v>
      </c>
      <c r="AQ13" s="13">
        <f t="shared" si="5"/>
        <v>2086940.1099999999</v>
      </c>
      <c r="AR13" s="14">
        <f t="shared" si="1"/>
        <v>2507933.7799999998</v>
      </c>
      <c r="AS13" s="24">
        <f t="shared" si="6"/>
        <v>-420993.66999999993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2544</v>
      </c>
      <c r="F14">
        <v>350143</v>
      </c>
      <c r="G14">
        <v>0</v>
      </c>
      <c r="H14">
        <v>113450.59</v>
      </c>
      <c r="J14">
        <v>562422.82999999996</v>
      </c>
      <c r="K14">
        <v>164881.09</v>
      </c>
      <c r="O14">
        <v>27960</v>
      </c>
      <c r="R14">
        <v>1936.9</v>
      </c>
      <c r="U14">
        <v>-2664768.37</v>
      </c>
      <c r="V14">
        <v>3873985.05</v>
      </c>
      <c r="Y14">
        <v>310425.05</v>
      </c>
      <c r="Z14">
        <v>665668</v>
      </c>
      <c r="AA14">
        <v>1345.68</v>
      </c>
      <c r="AC14">
        <v>1270980</v>
      </c>
      <c r="AF14">
        <v>1352880</v>
      </c>
      <c r="AG14">
        <v>5720</v>
      </c>
      <c r="AH14">
        <v>1852</v>
      </c>
      <c r="AI14">
        <v>930696.8</v>
      </c>
      <c r="AJ14">
        <v>5486</v>
      </c>
      <c r="AN14" s="59">
        <f t="shared" si="2"/>
        <v>463593.58999999997</v>
      </c>
      <c r="AO14" s="29">
        <f t="shared" si="3"/>
        <v>29896.9</v>
      </c>
      <c r="AP14" s="19">
        <f t="shared" si="4"/>
        <v>433696.68999999994</v>
      </c>
      <c r="AQ14" s="13">
        <f t="shared" si="5"/>
        <v>2248418.73</v>
      </c>
      <c r="AR14" s="14">
        <f t="shared" si="1"/>
        <v>2296634.7999999998</v>
      </c>
      <c r="AS14" s="24">
        <f t="shared" si="6"/>
        <v>-48216.069999999832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2545</v>
      </c>
      <c r="F15">
        <v>733772.16</v>
      </c>
      <c r="G15">
        <v>50000</v>
      </c>
      <c r="H15">
        <v>158235.01</v>
      </c>
      <c r="J15">
        <v>1422401.95</v>
      </c>
      <c r="K15">
        <v>352271.2</v>
      </c>
      <c r="O15">
        <v>31387.79</v>
      </c>
      <c r="R15">
        <v>569.9</v>
      </c>
      <c r="U15">
        <v>704966.77</v>
      </c>
      <c r="V15">
        <v>2037072.22</v>
      </c>
      <c r="Y15">
        <v>591978.61</v>
      </c>
      <c r="Z15">
        <v>414802</v>
      </c>
      <c r="AA15">
        <v>1049.74</v>
      </c>
      <c r="AC15">
        <v>1479030</v>
      </c>
      <c r="AF15">
        <v>1582708</v>
      </c>
      <c r="AH15">
        <v>796</v>
      </c>
      <c r="AI15">
        <v>852141.29</v>
      </c>
      <c r="AJ15">
        <v>98531.42</v>
      </c>
      <c r="AL15">
        <v>10000</v>
      </c>
      <c r="AN15" s="59">
        <f t="shared" si="2"/>
        <v>942007.17</v>
      </c>
      <c r="AO15" s="29">
        <f t="shared" si="3"/>
        <v>31957.690000000002</v>
      </c>
      <c r="AP15" s="19">
        <f t="shared" si="4"/>
        <v>910049.48</v>
      </c>
      <c r="AQ15" s="13">
        <f t="shared" si="5"/>
        <v>2486860.35</v>
      </c>
      <c r="AR15" s="14">
        <f t="shared" si="1"/>
        <v>2544176.71</v>
      </c>
      <c r="AS15" s="24">
        <f t="shared" si="6"/>
        <v>-57316.35999999987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2546</v>
      </c>
      <c r="F16">
        <v>271915.12</v>
      </c>
      <c r="G16">
        <v>0</v>
      </c>
      <c r="H16">
        <v>26480.26</v>
      </c>
      <c r="J16">
        <v>1</v>
      </c>
      <c r="K16">
        <v>402787.31</v>
      </c>
      <c r="O16">
        <v>22519</v>
      </c>
      <c r="R16">
        <v>630.53</v>
      </c>
      <c r="U16">
        <v>-1854639.9</v>
      </c>
      <c r="V16">
        <v>2706524.69</v>
      </c>
      <c r="Y16">
        <v>314720.78000000003</v>
      </c>
      <c r="Z16">
        <v>368654</v>
      </c>
      <c r="AA16">
        <v>566.6</v>
      </c>
      <c r="AC16">
        <v>1287170</v>
      </c>
      <c r="AF16">
        <v>1387028</v>
      </c>
      <c r="AG16">
        <v>2500</v>
      </c>
      <c r="AI16">
        <v>672909.89</v>
      </c>
      <c r="AJ16">
        <v>72524.12</v>
      </c>
      <c r="AL16">
        <v>10000</v>
      </c>
      <c r="AN16" s="59">
        <f t="shared" si="2"/>
        <v>298395.38</v>
      </c>
      <c r="AO16" s="29">
        <f t="shared" si="3"/>
        <v>23149.53</v>
      </c>
      <c r="AP16" s="19">
        <f t="shared" si="4"/>
        <v>275245.84999999998</v>
      </c>
      <c r="AQ16" s="13">
        <f t="shared" si="5"/>
        <v>1971111.38</v>
      </c>
      <c r="AR16" s="14">
        <f t="shared" si="1"/>
        <v>2144962.0100000002</v>
      </c>
      <c r="AS16" s="24">
        <f t="shared" si="6"/>
        <v>-173850.63000000035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2547</v>
      </c>
      <c r="F17">
        <v>122672.01</v>
      </c>
      <c r="G17">
        <v>0</v>
      </c>
      <c r="H17">
        <v>258032.53</v>
      </c>
      <c r="J17">
        <v>2505477.46</v>
      </c>
      <c r="K17">
        <v>1351156.8</v>
      </c>
      <c r="N17">
        <v>50000</v>
      </c>
      <c r="O17">
        <v>22200</v>
      </c>
      <c r="R17">
        <v>779.54</v>
      </c>
      <c r="U17">
        <v>3624883.85</v>
      </c>
      <c r="V17">
        <v>865508.28</v>
      </c>
      <c r="Y17">
        <v>560308.67000000004</v>
      </c>
      <c r="Z17">
        <v>221984.15</v>
      </c>
      <c r="AA17">
        <v>197.62</v>
      </c>
      <c r="AC17">
        <v>990110</v>
      </c>
      <c r="AF17">
        <v>1200436</v>
      </c>
      <c r="AG17">
        <v>5320</v>
      </c>
      <c r="AH17">
        <v>224</v>
      </c>
      <c r="AI17">
        <v>600689.06000000006</v>
      </c>
      <c r="AJ17">
        <v>283772.25</v>
      </c>
      <c r="AL17">
        <v>8192</v>
      </c>
      <c r="AN17" s="59">
        <f t="shared" si="2"/>
        <v>380704.54</v>
      </c>
      <c r="AO17" s="29">
        <f t="shared" si="3"/>
        <v>72979.539999999994</v>
      </c>
      <c r="AP17" s="19">
        <f t="shared" si="4"/>
        <v>307725</v>
      </c>
      <c r="AQ17" s="13">
        <f t="shared" si="5"/>
        <v>1772600.44</v>
      </c>
      <c r="AR17" s="14">
        <f t="shared" si="1"/>
        <v>2098633.31</v>
      </c>
      <c r="AS17" s="24">
        <f t="shared" si="6"/>
        <v>-326032.87000000011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2548</v>
      </c>
      <c r="F18">
        <v>20390.189999999999</v>
      </c>
      <c r="G18">
        <v>0</v>
      </c>
      <c r="H18">
        <v>44467.57</v>
      </c>
      <c r="J18">
        <v>-11296.38</v>
      </c>
      <c r="K18">
        <v>288828.58</v>
      </c>
      <c r="O18">
        <v>14380</v>
      </c>
      <c r="R18">
        <v>735</v>
      </c>
      <c r="U18">
        <v>-1619800.39</v>
      </c>
      <c r="V18">
        <v>2831701.19</v>
      </c>
      <c r="Y18">
        <v>370925.76</v>
      </c>
      <c r="AA18">
        <v>1008.27</v>
      </c>
      <c r="AC18">
        <v>1241820</v>
      </c>
      <c r="AF18">
        <v>1379027.47</v>
      </c>
      <c r="AG18">
        <v>13320</v>
      </c>
      <c r="AH18">
        <v>6328</v>
      </c>
      <c r="AI18">
        <v>1064307.33</v>
      </c>
      <c r="AJ18">
        <v>5097.07</v>
      </c>
      <c r="AL18">
        <v>30300</v>
      </c>
      <c r="AN18" s="59">
        <f t="shared" si="2"/>
        <v>64857.759999999995</v>
      </c>
      <c r="AO18" s="29">
        <f t="shared" si="3"/>
        <v>15115</v>
      </c>
      <c r="AP18" s="19">
        <f t="shared" si="4"/>
        <v>49742.759999999995</v>
      </c>
      <c r="AQ18" s="13">
        <f t="shared" si="5"/>
        <v>1613754.03</v>
      </c>
      <c r="AR18" s="14">
        <f t="shared" si="1"/>
        <v>2498379.8699999996</v>
      </c>
      <c r="AS18" s="24">
        <f t="shared" si="6"/>
        <v>-884625.83999999962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2549</v>
      </c>
      <c r="F19">
        <v>70410.789999999994</v>
      </c>
      <c r="G19">
        <v>23000</v>
      </c>
      <c r="H19">
        <v>104038.77</v>
      </c>
      <c r="J19">
        <v>1500124.85</v>
      </c>
      <c r="K19">
        <v>477897.29</v>
      </c>
      <c r="N19">
        <v>500</v>
      </c>
      <c r="O19">
        <v>14380</v>
      </c>
      <c r="R19">
        <v>3199.5</v>
      </c>
      <c r="U19">
        <v>-2367239.27</v>
      </c>
      <c r="V19">
        <v>5546813.3099999996</v>
      </c>
      <c r="Y19">
        <v>599483.96</v>
      </c>
      <c r="Z19">
        <v>7500</v>
      </c>
      <c r="AA19">
        <v>1233.9000000000001</v>
      </c>
      <c r="AC19">
        <v>434160</v>
      </c>
      <c r="AF19">
        <v>817481</v>
      </c>
      <c r="AG19">
        <v>1520</v>
      </c>
      <c r="AH19">
        <v>4056</v>
      </c>
      <c r="AI19">
        <v>1052301.55</v>
      </c>
      <c r="AJ19">
        <v>158601.15</v>
      </c>
      <c r="AL19">
        <v>30600</v>
      </c>
      <c r="AN19" s="59">
        <f t="shared" si="2"/>
        <v>197449.56</v>
      </c>
      <c r="AO19" s="29">
        <f t="shared" si="3"/>
        <v>18079.5</v>
      </c>
      <c r="AP19" s="19">
        <f t="shared" si="4"/>
        <v>179370.06</v>
      </c>
      <c r="AQ19" s="13">
        <f t="shared" si="5"/>
        <v>1042377.86</v>
      </c>
      <c r="AR19" s="14">
        <f t="shared" si="1"/>
        <v>2064559.7</v>
      </c>
      <c r="AS19" s="24">
        <f t="shared" si="6"/>
        <v>-1022181.84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2550</v>
      </c>
      <c r="F20">
        <v>366126.77</v>
      </c>
      <c r="G20">
        <v>5000</v>
      </c>
      <c r="H20">
        <v>88332.65</v>
      </c>
      <c r="I20">
        <v>521.64</v>
      </c>
      <c r="J20">
        <v>1145086.17</v>
      </c>
      <c r="K20">
        <v>720040.93</v>
      </c>
      <c r="O20">
        <v>20380</v>
      </c>
      <c r="R20">
        <v>7790</v>
      </c>
      <c r="U20">
        <v>1323771.8899999999</v>
      </c>
      <c r="V20">
        <v>1373222.93</v>
      </c>
      <c r="Y20">
        <v>576852.01</v>
      </c>
      <c r="AA20">
        <v>952.16</v>
      </c>
      <c r="AC20">
        <v>837580</v>
      </c>
      <c r="AF20">
        <v>1118471.6399999999</v>
      </c>
      <c r="AG20">
        <v>480</v>
      </c>
      <c r="AH20">
        <v>35800</v>
      </c>
      <c r="AI20">
        <v>511473.53</v>
      </c>
      <c r="AJ20">
        <v>149215.66</v>
      </c>
      <c r="AN20" s="59">
        <f t="shared" si="2"/>
        <v>459981.06000000006</v>
      </c>
      <c r="AO20" s="29">
        <f t="shared" si="3"/>
        <v>28170</v>
      </c>
      <c r="AP20" s="19">
        <f t="shared" si="4"/>
        <v>431811.06000000006</v>
      </c>
      <c r="AQ20" s="13">
        <f t="shared" si="5"/>
        <v>1415384.17</v>
      </c>
      <c r="AR20" s="14">
        <f t="shared" si="1"/>
        <v>1815440.8299999998</v>
      </c>
      <c r="AS20" s="24">
        <f t="shared" si="6"/>
        <v>-400056.65999999992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2551</v>
      </c>
      <c r="F21">
        <v>261880.92</v>
      </c>
      <c r="G21">
        <v>36000</v>
      </c>
      <c r="H21">
        <v>166752.01999999999</v>
      </c>
      <c r="J21">
        <v>1766278.43</v>
      </c>
      <c r="K21">
        <v>335740.94</v>
      </c>
      <c r="O21">
        <v>22380</v>
      </c>
      <c r="R21">
        <v>457.61</v>
      </c>
      <c r="U21">
        <v>2230020.91</v>
      </c>
      <c r="V21">
        <v>466379.49</v>
      </c>
      <c r="Y21">
        <v>696507.71</v>
      </c>
      <c r="Z21">
        <v>380</v>
      </c>
      <c r="AA21">
        <v>336.45</v>
      </c>
      <c r="AC21">
        <v>757360</v>
      </c>
      <c r="AF21">
        <v>829360</v>
      </c>
      <c r="AG21">
        <v>2500</v>
      </c>
      <c r="AH21">
        <v>7928</v>
      </c>
      <c r="AI21">
        <v>580069.96</v>
      </c>
      <c r="AJ21">
        <v>167311.9</v>
      </c>
      <c r="AL21">
        <v>20000</v>
      </c>
      <c r="AN21" s="59">
        <f t="shared" si="2"/>
        <v>464632.94000000006</v>
      </c>
      <c r="AO21" s="29">
        <f t="shared" si="3"/>
        <v>22837.61</v>
      </c>
      <c r="AP21" s="19">
        <f t="shared" si="4"/>
        <v>441795.33000000007</v>
      </c>
      <c r="AQ21" s="13">
        <f t="shared" si="5"/>
        <v>1454584.16</v>
      </c>
      <c r="AR21" s="14">
        <f t="shared" si="1"/>
        <v>1607169.8599999999</v>
      </c>
      <c r="AS21" s="24">
        <f t="shared" si="6"/>
        <v>-152585.69999999995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2552</v>
      </c>
      <c r="F22">
        <v>521295.26</v>
      </c>
      <c r="G22">
        <v>0</v>
      </c>
      <c r="H22">
        <v>175433.09</v>
      </c>
      <c r="I22">
        <v>23.01</v>
      </c>
      <c r="J22">
        <v>223190.64</v>
      </c>
      <c r="K22">
        <v>235231.35</v>
      </c>
      <c r="O22">
        <v>14380</v>
      </c>
      <c r="R22">
        <v>1899.68</v>
      </c>
      <c r="U22">
        <v>-545390.44999999995</v>
      </c>
      <c r="V22">
        <v>1804328.64</v>
      </c>
      <c r="Y22">
        <v>547452.14</v>
      </c>
      <c r="Z22">
        <v>100000.6</v>
      </c>
      <c r="AA22">
        <v>1483.19</v>
      </c>
      <c r="AC22">
        <v>581990</v>
      </c>
      <c r="AE22">
        <v>3585</v>
      </c>
      <c r="AF22">
        <v>860409.99</v>
      </c>
      <c r="AH22">
        <v>5504</v>
      </c>
      <c r="AI22">
        <v>436752.01</v>
      </c>
      <c r="AJ22">
        <v>21889.45</v>
      </c>
      <c r="AL22">
        <v>30000</v>
      </c>
      <c r="AN22" s="59">
        <f t="shared" si="2"/>
        <v>696751.36</v>
      </c>
      <c r="AO22" s="29">
        <f t="shared" si="3"/>
        <v>16279.68</v>
      </c>
      <c r="AP22" s="19">
        <f t="shared" si="4"/>
        <v>680471.67999999993</v>
      </c>
      <c r="AQ22" s="13">
        <f t="shared" si="5"/>
        <v>1234510.93</v>
      </c>
      <c r="AR22" s="14">
        <f t="shared" si="1"/>
        <v>1354555.45</v>
      </c>
      <c r="AS22" s="24">
        <f t="shared" si="6"/>
        <v>-120044.52000000002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2553</v>
      </c>
      <c r="F23">
        <v>497147.86</v>
      </c>
      <c r="G23">
        <v>5000</v>
      </c>
      <c r="H23">
        <v>202277.45</v>
      </c>
      <c r="J23">
        <v>208223.34</v>
      </c>
      <c r="K23">
        <v>600376.71</v>
      </c>
      <c r="O23">
        <v>23352.49</v>
      </c>
      <c r="R23">
        <v>3595.9</v>
      </c>
      <c r="U23">
        <v>497676.93</v>
      </c>
      <c r="V23">
        <v>1601555.91</v>
      </c>
      <c r="Y23">
        <v>378896.23</v>
      </c>
      <c r="Z23">
        <v>386574</v>
      </c>
      <c r="AA23">
        <v>1750.01</v>
      </c>
      <c r="AC23">
        <v>1612380</v>
      </c>
      <c r="AF23">
        <v>1784779</v>
      </c>
      <c r="AG23">
        <v>560</v>
      </c>
      <c r="AH23">
        <v>3302</v>
      </c>
      <c r="AI23">
        <v>1097722.81</v>
      </c>
      <c r="AJ23">
        <v>76392.3</v>
      </c>
      <c r="AL23">
        <v>30000</v>
      </c>
      <c r="AN23" s="59">
        <f t="shared" si="2"/>
        <v>704425.31</v>
      </c>
      <c r="AO23" s="29">
        <f t="shared" si="3"/>
        <v>26948.390000000003</v>
      </c>
      <c r="AP23" s="19">
        <f t="shared" si="4"/>
        <v>677476.92</v>
      </c>
      <c r="AQ23" s="13">
        <f t="shared" si="5"/>
        <v>2379600.2400000002</v>
      </c>
      <c r="AR23" s="14">
        <f t="shared" si="1"/>
        <v>2992756.11</v>
      </c>
      <c r="AS23" s="24">
        <f t="shared" si="6"/>
        <v>-613155.86999999965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2554</v>
      </c>
      <c r="F24">
        <v>645964.99</v>
      </c>
      <c r="G24">
        <v>258</v>
      </c>
      <c r="H24">
        <v>112601.65</v>
      </c>
      <c r="J24">
        <v>29050.15</v>
      </c>
      <c r="K24">
        <v>451886.69</v>
      </c>
      <c r="O24">
        <v>16583.82</v>
      </c>
      <c r="R24">
        <v>5448.92</v>
      </c>
      <c r="U24">
        <v>-282005.19</v>
      </c>
      <c r="V24">
        <v>1188537.31</v>
      </c>
      <c r="Y24">
        <v>542834.57999999996</v>
      </c>
      <c r="Z24">
        <v>551190</v>
      </c>
      <c r="AA24">
        <v>530.44000000000005</v>
      </c>
      <c r="AC24">
        <v>392930</v>
      </c>
      <c r="AF24">
        <v>588602</v>
      </c>
      <c r="AI24">
        <v>569669.07999999996</v>
      </c>
      <c r="AJ24">
        <v>18017.32</v>
      </c>
      <c r="AN24" s="59">
        <f t="shared" si="2"/>
        <v>758824.64</v>
      </c>
      <c r="AO24" s="29">
        <f t="shared" si="3"/>
        <v>22032.739999999998</v>
      </c>
      <c r="AP24" s="19">
        <f t="shared" si="4"/>
        <v>736791.9</v>
      </c>
      <c r="AQ24" s="13">
        <f t="shared" si="5"/>
        <v>1487485.02</v>
      </c>
      <c r="AR24" s="14">
        <f t="shared" si="1"/>
        <v>1176288.4000000001</v>
      </c>
      <c r="AS24" s="24">
        <f t="shared" si="6"/>
        <v>311196.61999999988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2555</v>
      </c>
      <c r="F25">
        <v>667695.05000000005</v>
      </c>
      <c r="G25">
        <v>0</v>
      </c>
      <c r="H25">
        <v>33226.129999999997</v>
      </c>
      <c r="J25">
        <v>631493.80000000005</v>
      </c>
      <c r="K25">
        <v>268006.74</v>
      </c>
      <c r="N25">
        <v>3000</v>
      </c>
      <c r="O25">
        <v>19380</v>
      </c>
      <c r="R25">
        <v>700</v>
      </c>
      <c r="U25">
        <v>-1351228.92</v>
      </c>
      <c r="V25">
        <v>3378480.39</v>
      </c>
      <c r="Y25">
        <v>321349.73</v>
      </c>
      <c r="AA25">
        <v>1710.01</v>
      </c>
      <c r="AC25">
        <v>604460</v>
      </c>
      <c r="AF25">
        <v>703973</v>
      </c>
      <c r="AG25">
        <v>42032</v>
      </c>
      <c r="AH25">
        <v>8900</v>
      </c>
      <c r="AI25">
        <v>593401.30000000005</v>
      </c>
      <c r="AJ25">
        <v>9123.19</v>
      </c>
      <c r="AL25">
        <v>20000</v>
      </c>
      <c r="AN25" s="59">
        <f t="shared" si="2"/>
        <v>700921.18</v>
      </c>
      <c r="AO25" s="29">
        <f t="shared" si="3"/>
        <v>23080</v>
      </c>
      <c r="AP25" s="19">
        <f t="shared" si="4"/>
        <v>677841.18</v>
      </c>
      <c r="AQ25" s="13">
        <f t="shared" si="5"/>
        <v>927519.74</v>
      </c>
      <c r="AR25" s="14">
        <f t="shared" si="1"/>
        <v>1377429.49</v>
      </c>
      <c r="AS25" s="24">
        <f t="shared" si="6"/>
        <v>-449909.75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2556</v>
      </c>
      <c r="F26">
        <v>389824.03</v>
      </c>
      <c r="G26">
        <v>0</v>
      </c>
      <c r="H26">
        <v>137735.82</v>
      </c>
      <c r="I26">
        <v>0</v>
      </c>
      <c r="J26">
        <v>3304032.43</v>
      </c>
      <c r="K26">
        <v>646219.31999999995</v>
      </c>
      <c r="O26">
        <v>14380</v>
      </c>
      <c r="R26">
        <v>3372.58</v>
      </c>
      <c r="U26">
        <v>53006.07</v>
      </c>
      <c r="V26">
        <v>4652638.84</v>
      </c>
      <c r="Y26">
        <v>468985.02</v>
      </c>
      <c r="Z26">
        <v>765346</v>
      </c>
      <c r="AA26">
        <v>973.94</v>
      </c>
      <c r="AC26">
        <v>523930</v>
      </c>
      <c r="AF26">
        <v>649485</v>
      </c>
      <c r="AG26">
        <v>11040</v>
      </c>
      <c r="AH26">
        <v>5464</v>
      </c>
      <c r="AI26">
        <v>1275521.3600000001</v>
      </c>
      <c r="AJ26">
        <v>53310.49</v>
      </c>
      <c r="AL26">
        <v>10000</v>
      </c>
      <c r="AN26" s="59">
        <f t="shared" si="2"/>
        <v>527559.85000000009</v>
      </c>
      <c r="AO26" s="29">
        <f t="shared" si="3"/>
        <v>17752.580000000002</v>
      </c>
      <c r="AP26" s="19">
        <f t="shared" si="4"/>
        <v>509807.27000000008</v>
      </c>
      <c r="AQ26" s="13">
        <f t="shared" si="5"/>
        <v>1759234.96</v>
      </c>
      <c r="AR26" s="14">
        <f t="shared" si="1"/>
        <v>2004820.85</v>
      </c>
      <c r="AS26" s="24">
        <f t="shared" si="6"/>
        <v>-245585.89000000013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2557</v>
      </c>
      <c r="F27">
        <v>1792602.94</v>
      </c>
      <c r="G27">
        <v>0</v>
      </c>
      <c r="H27">
        <v>7392.17</v>
      </c>
      <c r="J27">
        <v>1460093.49</v>
      </c>
      <c r="K27">
        <v>72974.080000000002</v>
      </c>
      <c r="R27">
        <v>1269.5899999999999</v>
      </c>
      <c r="U27">
        <v>-1342918.45</v>
      </c>
      <c r="V27">
        <v>3908830.71</v>
      </c>
      <c r="Y27">
        <v>936327.71</v>
      </c>
      <c r="Z27">
        <v>1821255</v>
      </c>
      <c r="AA27">
        <v>5181.29</v>
      </c>
      <c r="AC27">
        <v>1587230</v>
      </c>
      <c r="AE27">
        <v>487713</v>
      </c>
      <c r="AF27">
        <v>1818589</v>
      </c>
      <c r="AH27">
        <v>10460</v>
      </c>
      <c r="AI27">
        <v>1974849.76</v>
      </c>
      <c r="AJ27">
        <v>267790.40999999997</v>
      </c>
      <c r="AL27">
        <v>137</v>
      </c>
      <c r="AN27" s="59">
        <f t="shared" si="2"/>
        <v>1799995.1099999999</v>
      </c>
      <c r="AO27" s="29">
        <f t="shared" si="3"/>
        <v>1269.5899999999999</v>
      </c>
      <c r="AP27" s="19">
        <f t="shared" si="4"/>
        <v>1798725.5199999998</v>
      </c>
      <c r="AQ27" s="13">
        <f t="shared" si="5"/>
        <v>4837707</v>
      </c>
      <c r="AR27" s="14">
        <f t="shared" si="1"/>
        <v>4071826.17</v>
      </c>
      <c r="AS27" s="24">
        <f t="shared" si="6"/>
        <v>765880.83000000007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2558</v>
      </c>
      <c r="F28">
        <v>375564.48</v>
      </c>
      <c r="G28">
        <v>0</v>
      </c>
      <c r="H28">
        <v>99589.21</v>
      </c>
      <c r="K28">
        <v>308722.37</v>
      </c>
      <c r="R28">
        <v>1662</v>
      </c>
      <c r="U28">
        <v>-1378875.32</v>
      </c>
      <c r="V28">
        <v>1729962.99</v>
      </c>
      <c r="X28">
        <v>772.99</v>
      </c>
      <c r="Y28">
        <v>1474588.27</v>
      </c>
      <c r="AA28">
        <v>31.31</v>
      </c>
      <c r="AC28">
        <v>1427850</v>
      </c>
      <c r="AF28">
        <v>1615208</v>
      </c>
      <c r="AG28">
        <v>3200</v>
      </c>
      <c r="AH28">
        <v>3520</v>
      </c>
      <c r="AI28">
        <v>799347.99</v>
      </c>
      <c r="AJ28">
        <v>50840.19</v>
      </c>
      <c r="AN28" s="59">
        <f t="shared" si="2"/>
        <v>475153.69</v>
      </c>
      <c r="AO28" s="29">
        <f t="shared" si="3"/>
        <v>1662</v>
      </c>
      <c r="AP28" s="19">
        <f t="shared" si="4"/>
        <v>473491.69</v>
      </c>
      <c r="AQ28" s="13">
        <f t="shared" si="5"/>
        <v>2903242.5700000003</v>
      </c>
      <c r="AR28" s="14">
        <f t="shared" si="1"/>
        <v>2472116.1800000002</v>
      </c>
      <c r="AS28" s="24">
        <f t="shared" si="6"/>
        <v>431126.39000000013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2559</v>
      </c>
      <c r="F29">
        <v>1025002.05</v>
      </c>
      <c r="G29">
        <v>0</v>
      </c>
      <c r="H29">
        <v>85933.62</v>
      </c>
      <c r="J29">
        <v>3223084.5</v>
      </c>
      <c r="K29">
        <v>881015.27</v>
      </c>
      <c r="P29">
        <v>341923.45</v>
      </c>
      <c r="R29">
        <v>10918.11</v>
      </c>
      <c r="U29">
        <v>2618559.2799999998</v>
      </c>
      <c r="V29">
        <v>2399403.2599999998</v>
      </c>
      <c r="X29">
        <v>7.71</v>
      </c>
      <c r="Y29">
        <v>859652.69</v>
      </c>
      <c r="AA29">
        <v>3193.02</v>
      </c>
      <c r="AC29">
        <v>1576080</v>
      </c>
      <c r="AE29">
        <v>428210</v>
      </c>
      <c r="AF29">
        <v>1713499</v>
      </c>
      <c r="AH29">
        <v>18520</v>
      </c>
      <c r="AI29">
        <v>1204664.6200000001</v>
      </c>
      <c r="AJ29">
        <v>86228.46</v>
      </c>
      <c r="AN29" s="59">
        <f t="shared" si="2"/>
        <v>1110935.67</v>
      </c>
      <c r="AO29" s="29">
        <f t="shared" si="3"/>
        <v>352841.56</v>
      </c>
      <c r="AP29" s="19">
        <f t="shared" si="4"/>
        <v>758094.10999999987</v>
      </c>
      <c r="AQ29" s="13">
        <f t="shared" si="5"/>
        <v>2867143.42</v>
      </c>
      <c r="AR29" s="14">
        <f t="shared" si="1"/>
        <v>3022912.08</v>
      </c>
      <c r="AS29" s="24">
        <f t="shared" si="6"/>
        <v>-155768.66000000015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2560</v>
      </c>
      <c r="F30">
        <v>2382305.7599999998</v>
      </c>
      <c r="G30">
        <v>0</v>
      </c>
      <c r="H30">
        <v>76606.720000000001</v>
      </c>
      <c r="J30">
        <v>-147295.65</v>
      </c>
      <c r="K30">
        <v>1120654.3700000001</v>
      </c>
      <c r="O30">
        <v>0</v>
      </c>
      <c r="R30">
        <v>582</v>
      </c>
      <c r="U30">
        <v>-192552.02</v>
      </c>
      <c r="V30">
        <v>2787489.35</v>
      </c>
      <c r="X30">
        <v>52.64</v>
      </c>
      <c r="Y30">
        <v>1617955.5</v>
      </c>
      <c r="Z30">
        <v>1600000</v>
      </c>
      <c r="AE30">
        <v>94492.83</v>
      </c>
      <c r="AF30">
        <v>304279</v>
      </c>
      <c r="AG30">
        <v>33904</v>
      </c>
      <c r="AI30">
        <v>1891020.92</v>
      </c>
      <c r="AJ30">
        <v>236232.18</v>
      </c>
      <c r="AK30">
        <v>10000</v>
      </c>
      <c r="AL30">
        <v>313</v>
      </c>
      <c r="AN30" s="59">
        <f t="shared" si="2"/>
        <v>2458912.48</v>
      </c>
      <c r="AO30" s="29">
        <f t="shared" si="3"/>
        <v>582</v>
      </c>
      <c r="AP30" s="19">
        <f t="shared" si="4"/>
        <v>2458330.48</v>
      </c>
      <c r="AQ30" s="13">
        <f t="shared" si="5"/>
        <v>3312500.9699999997</v>
      </c>
      <c r="AR30" s="14">
        <f t="shared" si="1"/>
        <v>2475749.1</v>
      </c>
      <c r="AS30" s="24">
        <f t="shared" si="6"/>
        <v>836751.86999999965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2561</v>
      </c>
      <c r="F31">
        <v>819610.13</v>
      </c>
      <c r="G31">
        <v>0</v>
      </c>
      <c r="H31">
        <v>39393.56</v>
      </c>
      <c r="J31">
        <v>1997162.31</v>
      </c>
      <c r="K31">
        <v>2088018.19</v>
      </c>
      <c r="O31">
        <v>100</v>
      </c>
      <c r="R31">
        <v>65230.41</v>
      </c>
      <c r="U31">
        <v>-661826.93999999994</v>
      </c>
      <c r="V31">
        <v>3676859.92</v>
      </c>
      <c r="Y31">
        <v>1908841.93</v>
      </c>
      <c r="AA31">
        <v>4031.21</v>
      </c>
      <c r="AE31">
        <v>2140540</v>
      </c>
      <c r="AF31">
        <v>479343.85</v>
      </c>
      <c r="AI31">
        <v>1580650.47</v>
      </c>
      <c r="AJ31">
        <v>129598.02</v>
      </c>
      <c r="AN31" s="59">
        <f t="shared" si="2"/>
        <v>859003.69</v>
      </c>
      <c r="AO31" s="29">
        <f t="shared" si="3"/>
        <v>65330.41</v>
      </c>
      <c r="AP31" s="19">
        <f t="shared" si="4"/>
        <v>793673.27999999991</v>
      </c>
      <c r="AQ31" s="13">
        <f t="shared" si="5"/>
        <v>4053413.1399999997</v>
      </c>
      <c r="AR31" s="14">
        <f t="shared" si="1"/>
        <v>2189592.34</v>
      </c>
      <c r="AS31" s="24">
        <f t="shared" si="6"/>
        <v>1863820.7999999998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2562</v>
      </c>
      <c r="F32">
        <v>489957.26</v>
      </c>
      <c r="G32">
        <v>5320</v>
      </c>
      <c r="H32">
        <v>90348.27</v>
      </c>
      <c r="J32">
        <v>1902680.11</v>
      </c>
      <c r="K32">
        <v>535501.93999999994</v>
      </c>
      <c r="O32">
        <v>303.8</v>
      </c>
      <c r="R32">
        <v>3144.5</v>
      </c>
      <c r="U32">
        <v>1103357.3799999999</v>
      </c>
      <c r="V32">
        <v>1990284.18</v>
      </c>
      <c r="X32">
        <v>1484.9</v>
      </c>
      <c r="Y32">
        <v>858896.55</v>
      </c>
      <c r="Z32">
        <v>50000</v>
      </c>
      <c r="AE32">
        <v>489540</v>
      </c>
      <c r="AF32">
        <v>592252.06999999995</v>
      </c>
      <c r="AH32">
        <v>3298</v>
      </c>
      <c r="AI32">
        <v>795516.74</v>
      </c>
      <c r="AJ32">
        <v>82136.92</v>
      </c>
      <c r="AN32" s="59">
        <f t="shared" si="2"/>
        <v>585625.53</v>
      </c>
      <c r="AO32" s="29">
        <f t="shared" si="3"/>
        <v>3448.3</v>
      </c>
      <c r="AP32" s="19">
        <f t="shared" si="4"/>
        <v>582177.23</v>
      </c>
      <c r="AQ32" s="13">
        <f t="shared" si="5"/>
        <v>1399921.4500000002</v>
      </c>
      <c r="AR32" s="14">
        <f t="shared" si="1"/>
        <v>1473203.73</v>
      </c>
      <c r="AS32" s="24">
        <f t="shared" si="6"/>
        <v>-73282.279999999795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2563</v>
      </c>
      <c r="F33">
        <v>553511.71</v>
      </c>
      <c r="G33">
        <v>5520</v>
      </c>
      <c r="H33">
        <v>237932.4</v>
      </c>
      <c r="J33">
        <v>1076425.7</v>
      </c>
      <c r="K33">
        <v>389171.22</v>
      </c>
      <c r="O33">
        <v>0</v>
      </c>
      <c r="R33">
        <v>0</v>
      </c>
      <c r="U33">
        <v>-180274.74</v>
      </c>
      <c r="V33">
        <v>2688683.71</v>
      </c>
      <c r="W33">
        <v>10</v>
      </c>
      <c r="Y33">
        <v>1071566.78</v>
      </c>
      <c r="AA33">
        <v>3026.74</v>
      </c>
      <c r="AE33">
        <v>87450.44</v>
      </c>
      <c r="AF33">
        <v>292842</v>
      </c>
      <c r="AG33">
        <v>1600</v>
      </c>
      <c r="AH33">
        <v>8218</v>
      </c>
      <c r="AI33">
        <v>1056248.01</v>
      </c>
      <c r="AJ33">
        <v>48993.89</v>
      </c>
      <c r="AN33" s="59">
        <f t="shared" si="2"/>
        <v>796964.11</v>
      </c>
      <c r="AO33" s="29">
        <f t="shared" si="3"/>
        <v>0</v>
      </c>
      <c r="AP33" s="19">
        <f t="shared" si="4"/>
        <v>796964.11</v>
      </c>
      <c r="AQ33" s="13">
        <f t="shared" si="5"/>
        <v>1162053.96</v>
      </c>
      <c r="AR33" s="14">
        <f t="shared" si="1"/>
        <v>1407901.9</v>
      </c>
      <c r="AS33" s="24">
        <f t="shared" si="6"/>
        <v>-245847.93999999994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2564</v>
      </c>
      <c r="F34">
        <v>436477.56</v>
      </c>
      <c r="G34">
        <v>0</v>
      </c>
      <c r="H34">
        <v>213275.13</v>
      </c>
      <c r="J34">
        <v>3</v>
      </c>
      <c r="K34">
        <v>103901.2</v>
      </c>
      <c r="O34">
        <v>23200</v>
      </c>
      <c r="R34">
        <v>93.45</v>
      </c>
      <c r="U34">
        <v>-215228.08</v>
      </c>
      <c r="V34">
        <v>1153430.04</v>
      </c>
      <c r="Y34">
        <v>692094.34</v>
      </c>
      <c r="Z34">
        <v>86630</v>
      </c>
      <c r="AA34">
        <v>2251.21</v>
      </c>
      <c r="AC34">
        <v>615200</v>
      </c>
      <c r="AE34">
        <v>201696</v>
      </c>
      <c r="AF34">
        <v>836009.51</v>
      </c>
      <c r="AG34">
        <v>48000</v>
      </c>
      <c r="AH34">
        <v>42542</v>
      </c>
      <c r="AI34">
        <v>629106.56000000006</v>
      </c>
      <c r="AJ34">
        <v>52</v>
      </c>
      <c r="AL34">
        <v>250000</v>
      </c>
      <c r="AN34" s="59">
        <f t="shared" si="2"/>
        <v>649752.68999999994</v>
      </c>
      <c r="AO34" s="29">
        <f t="shared" si="3"/>
        <v>23293.45</v>
      </c>
      <c r="AP34" s="19">
        <f t="shared" si="4"/>
        <v>626459.24</v>
      </c>
      <c r="AQ34" s="13">
        <f t="shared" si="5"/>
        <v>1597871.5499999998</v>
      </c>
      <c r="AR34" s="14">
        <f t="shared" si="1"/>
        <v>1805710.07</v>
      </c>
      <c r="AS34" s="24">
        <f t="shared" si="6"/>
        <v>-207838.52000000025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2565</v>
      </c>
      <c r="F35">
        <v>1132769.28</v>
      </c>
      <c r="G35">
        <v>0</v>
      </c>
      <c r="H35">
        <v>823138.98</v>
      </c>
      <c r="J35">
        <v>-406904.63</v>
      </c>
      <c r="K35">
        <v>-54640.66</v>
      </c>
      <c r="O35">
        <v>18055.75</v>
      </c>
      <c r="R35">
        <v>488.12</v>
      </c>
      <c r="U35">
        <v>-1404783.21</v>
      </c>
      <c r="V35">
        <v>2737074.7</v>
      </c>
      <c r="Y35">
        <v>764128.23</v>
      </c>
      <c r="Z35">
        <v>388951</v>
      </c>
      <c r="AA35">
        <v>1902.17</v>
      </c>
      <c r="AC35">
        <v>1161760</v>
      </c>
      <c r="AE35">
        <v>414450</v>
      </c>
      <c r="AF35">
        <v>1426465.25</v>
      </c>
      <c r="AG35">
        <v>7362</v>
      </c>
      <c r="AI35">
        <v>618641.39</v>
      </c>
      <c r="AJ35">
        <v>535195.15</v>
      </c>
      <c r="AN35" s="59">
        <f t="shared" si="2"/>
        <v>1955908.26</v>
      </c>
      <c r="AO35" s="29">
        <f t="shared" si="3"/>
        <v>18543.87</v>
      </c>
      <c r="AP35" s="19">
        <f t="shared" si="4"/>
        <v>1937364.39</v>
      </c>
      <c r="AQ35" s="13">
        <f t="shared" si="5"/>
        <v>2731191.4</v>
      </c>
      <c r="AR35" s="14">
        <f t="shared" si="1"/>
        <v>2587663.79</v>
      </c>
      <c r="AS35" s="24">
        <f t="shared" si="6"/>
        <v>143527.60999999987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2566</v>
      </c>
      <c r="F36">
        <v>753969.94</v>
      </c>
      <c r="G36">
        <v>0</v>
      </c>
      <c r="H36">
        <v>161077.26999999999</v>
      </c>
      <c r="I36">
        <v>14.19</v>
      </c>
      <c r="J36">
        <v>3609.6</v>
      </c>
      <c r="K36">
        <v>119241.06</v>
      </c>
      <c r="O36">
        <v>6300</v>
      </c>
      <c r="R36">
        <v>0</v>
      </c>
      <c r="U36">
        <v>-663953.14</v>
      </c>
      <c r="V36">
        <v>1656318.18</v>
      </c>
      <c r="Y36">
        <v>588859.59</v>
      </c>
      <c r="Z36">
        <v>466548</v>
      </c>
      <c r="AA36">
        <v>4564.5</v>
      </c>
      <c r="AC36">
        <v>1077920</v>
      </c>
      <c r="AE36">
        <v>12100</v>
      </c>
      <c r="AF36">
        <v>1366585</v>
      </c>
      <c r="AH36">
        <v>17166.23</v>
      </c>
      <c r="AI36">
        <v>703450.87</v>
      </c>
      <c r="AJ36">
        <v>23542.97</v>
      </c>
      <c r="AN36" s="59">
        <f t="shared" si="2"/>
        <v>915061.39999999991</v>
      </c>
      <c r="AO36" s="29">
        <f t="shared" si="3"/>
        <v>6300</v>
      </c>
      <c r="AP36" s="19">
        <f t="shared" si="4"/>
        <v>908761.39999999991</v>
      </c>
      <c r="AQ36" s="13">
        <f t="shared" si="5"/>
        <v>2149992.09</v>
      </c>
      <c r="AR36" s="14">
        <f t="shared" ref="AR36:AR67" si="7">SUM(AF36:AM36)</f>
        <v>2110745.0700000003</v>
      </c>
      <c r="AS36" s="24">
        <f t="shared" si="6"/>
        <v>39247.019999999553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2567</v>
      </c>
      <c r="F37">
        <v>1121568.92</v>
      </c>
      <c r="G37">
        <v>0</v>
      </c>
      <c r="H37">
        <v>564155.06000000006</v>
      </c>
      <c r="J37">
        <v>25260.720000000001</v>
      </c>
      <c r="K37">
        <v>272376.90999999997</v>
      </c>
      <c r="O37">
        <v>344630</v>
      </c>
      <c r="R37">
        <v>4375.9399999999996</v>
      </c>
      <c r="U37">
        <v>238164.76</v>
      </c>
      <c r="V37">
        <v>1118559.83</v>
      </c>
      <c r="Y37">
        <v>701644.76</v>
      </c>
      <c r="Z37">
        <v>469890</v>
      </c>
      <c r="AA37">
        <v>2874.59</v>
      </c>
      <c r="AC37">
        <v>452800</v>
      </c>
      <c r="AE37">
        <v>220700</v>
      </c>
      <c r="AF37">
        <v>964145</v>
      </c>
      <c r="AH37">
        <v>7982</v>
      </c>
      <c r="AI37">
        <v>585983.44999999995</v>
      </c>
      <c r="AJ37">
        <v>12167.82</v>
      </c>
      <c r="AN37" s="59">
        <f t="shared" si="2"/>
        <v>1685723.98</v>
      </c>
      <c r="AO37" s="29">
        <f t="shared" si="3"/>
        <v>349005.94</v>
      </c>
      <c r="AP37" s="19">
        <f t="shared" si="4"/>
        <v>1336718.04</v>
      </c>
      <c r="AQ37" s="13">
        <f t="shared" si="5"/>
        <v>1847909.35</v>
      </c>
      <c r="AR37" s="14">
        <f t="shared" si="7"/>
        <v>1570278.27</v>
      </c>
      <c r="AS37" s="24">
        <f t="shared" si="6"/>
        <v>277631.08000000007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2568</v>
      </c>
      <c r="F38">
        <v>410725.61</v>
      </c>
      <c r="G38">
        <v>80000</v>
      </c>
      <c r="H38">
        <v>642556.24</v>
      </c>
      <c r="J38">
        <v>-110617.3</v>
      </c>
      <c r="K38">
        <v>9032.07</v>
      </c>
      <c r="O38">
        <v>79168.75</v>
      </c>
      <c r="R38">
        <v>928.52</v>
      </c>
      <c r="U38">
        <v>-757265.3</v>
      </c>
      <c r="V38">
        <v>1381444.13</v>
      </c>
      <c r="Y38">
        <v>606653.55000000005</v>
      </c>
      <c r="Z38">
        <v>542984</v>
      </c>
      <c r="AA38">
        <v>1581.44</v>
      </c>
      <c r="AC38">
        <v>1085220</v>
      </c>
      <c r="AE38">
        <v>90000</v>
      </c>
      <c r="AF38">
        <v>1277181</v>
      </c>
      <c r="AG38">
        <v>5680</v>
      </c>
      <c r="AH38">
        <v>11564</v>
      </c>
      <c r="AI38">
        <v>549113.53</v>
      </c>
      <c r="AJ38">
        <v>155479.94</v>
      </c>
      <c r="AN38" s="59">
        <f t="shared" si="2"/>
        <v>1133281.8500000001</v>
      </c>
      <c r="AO38" s="29">
        <f t="shared" si="3"/>
        <v>80097.27</v>
      </c>
      <c r="AP38" s="19">
        <f t="shared" si="4"/>
        <v>1053184.58</v>
      </c>
      <c r="AQ38" s="13">
        <f t="shared" si="5"/>
        <v>2326438.9900000002</v>
      </c>
      <c r="AR38" s="14">
        <f t="shared" si="7"/>
        <v>1999018.47</v>
      </c>
      <c r="AS38" s="24">
        <f t="shared" si="6"/>
        <v>327420.52000000025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2569</v>
      </c>
      <c r="F39">
        <v>668477.81999999995</v>
      </c>
      <c r="G39">
        <v>0</v>
      </c>
      <c r="H39">
        <v>461622.31</v>
      </c>
      <c r="J39">
        <v>-21324.76</v>
      </c>
      <c r="K39">
        <v>139355.73000000001</v>
      </c>
      <c r="O39">
        <v>6000</v>
      </c>
      <c r="R39">
        <v>1091.0999999999999</v>
      </c>
      <c r="U39">
        <v>-265243.84000000003</v>
      </c>
      <c r="V39">
        <v>1240631.49</v>
      </c>
      <c r="Y39">
        <v>576013.14</v>
      </c>
      <c r="Z39">
        <v>564982</v>
      </c>
      <c r="AA39">
        <v>1093.95</v>
      </c>
      <c r="AC39">
        <v>882450</v>
      </c>
      <c r="AE39">
        <v>105600</v>
      </c>
      <c r="AF39">
        <v>1109488.44</v>
      </c>
      <c r="AG39">
        <v>3000</v>
      </c>
      <c r="AH39">
        <v>28266</v>
      </c>
      <c r="AI39">
        <v>626475.56999999995</v>
      </c>
      <c r="AJ39">
        <v>97256.73</v>
      </c>
      <c r="AN39" s="59">
        <f t="shared" si="2"/>
        <v>1130100.1299999999</v>
      </c>
      <c r="AO39" s="29">
        <f t="shared" si="3"/>
        <v>7091.1</v>
      </c>
      <c r="AP39" s="19">
        <f t="shared" si="4"/>
        <v>1123009.0299999998</v>
      </c>
      <c r="AQ39" s="13">
        <f t="shared" si="5"/>
        <v>2130139.09</v>
      </c>
      <c r="AR39" s="14">
        <f t="shared" si="7"/>
        <v>1864486.7399999998</v>
      </c>
      <c r="AS39" s="24">
        <f t="shared" si="6"/>
        <v>265652.35000000009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2570</v>
      </c>
      <c r="F40">
        <v>942700.82</v>
      </c>
      <c r="G40">
        <v>0</v>
      </c>
      <c r="H40">
        <v>56523.12</v>
      </c>
      <c r="J40">
        <v>-470998.89</v>
      </c>
      <c r="K40">
        <v>297534.32</v>
      </c>
      <c r="O40">
        <v>8540</v>
      </c>
      <c r="R40">
        <v>0</v>
      </c>
      <c r="U40">
        <v>-1049959.79</v>
      </c>
      <c r="V40">
        <v>2356118.79</v>
      </c>
      <c r="Y40">
        <v>941459.43</v>
      </c>
      <c r="Z40">
        <v>199040</v>
      </c>
      <c r="AA40">
        <v>38.44</v>
      </c>
      <c r="AC40">
        <v>791410</v>
      </c>
      <c r="AE40">
        <v>122150</v>
      </c>
      <c r="AF40">
        <v>945702</v>
      </c>
      <c r="AG40">
        <v>2940</v>
      </c>
      <c r="AH40">
        <v>6984</v>
      </c>
      <c r="AI40">
        <v>809027.21</v>
      </c>
      <c r="AJ40">
        <v>575384.29</v>
      </c>
      <c r="AL40">
        <v>203000</v>
      </c>
      <c r="AN40" s="59">
        <f t="shared" si="2"/>
        <v>999223.94</v>
      </c>
      <c r="AO40" s="29">
        <f t="shared" si="3"/>
        <v>8540</v>
      </c>
      <c r="AP40" s="19">
        <f t="shared" si="4"/>
        <v>990683.94</v>
      </c>
      <c r="AQ40" s="13">
        <f t="shared" si="5"/>
        <v>2054097.87</v>
      </c>
      <c r="AR40" s="14">
        <f t="shared" si="7"/>
        <v>2543037.5</v>
      </c>
      <c r="AS40" s="24">
        <f t="shared" si="6"/>
        <v>-488939.62999999989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2571</v>
      </c>
      <c r="F41">
        <v>72116</v>
      </c>
      <c r="G41">
        <v>0</v>
      </c>
      <c r="H41">
        <v>166847.23000000001</v>
      </c>
      <c r="J41">
        <v>-109249.92</v>
      </c>
      <c r="K41">
        <v>153122.82</v>
      </c>
      <c r="Q41">
        <v>2759</v>
      </c>
      <c r="R41">
        <v>1214.92</v>
      </c>
      <c r="T41">
        <v>7872.88</v>
      </c>
      <c r="U41">
        <v>-1921302.31</v>
      </c>
      <c r="V41">
        <v>1990390.15</v>
      </c>
      <c r="Y41">
        <v>414292.1</v>
      </c>
      <c r="Z41">
        <v>339376</v>
      </c>
      <c r="AA41">
        <v>863.91</v>
      </c>
      <c r="AC41">
        <v>52770</v>
      </c>
      <c r="AE41">
        <v>187316.02</v>
      </c>
      <c r="AF41">
        <v>221497.88</v>
      </c>
      <c r="AH41">
        <v>13248</v>
      </c>
      <c r="AI41">
        <v>503370.94</v>
      </c>
      <c r="AJ41">
        <v>42359.72</v>
      </c>
      <c r="AL41">
        <v>12240</v>
      </c>
      <c r="AN41" s="59">
        <f t="shared" si="2"/>
        <v>238963.23</v>
      </c>
      <c r="AO41" s="29">
        <f t="shared" si="3"/>
        <v>3973.92</v>
      </c>
      <c r="AP41" s="19">
        <f t="shared" si="4"/>
        <v>234989.31</v>
      </c>
      <c r="AQ41" s="13">
        <f t="shared" si="5"/>
        <v>994618.03</v>
      </c>
      <c r="AR41" s="14">
        <f t="shared" si="7"/>
        <v>792716.54</v>
      </c>
      <c r="AS41" s="24">
        <f t="shared" si="6"/>
        <v>201901.49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2572</v>
      </c>
      <c r="F42">
        <v>348390.39</v>
      </c>
      <c r="G42">
        <v>0</v>
      </c>
      <c r="H42">
        <v>504264.59</v>
      </c>
      <c r="J42">
        <v>288142.64</v>
      </c>
      <c r="K42">
        <v>308674.78999999998</v>
      </c>
      <c r="R42">
        <v>320.91000000000003</v>
      </c>
      <c r="U42">
        <v>735112.47</v>
      </c>
      <c r="V42">
        <v>498635.02</v>
      </c>
      <c r="Y42">
        <v>567668.59</v>
      </c>
      <c r="Z42">
        <v>211825</v>
      </c>
      <c r="AA42">
        <v>1085.08</v>
      </c>
      <c r="AC42">
        <v>289330</v>
      </c>
      <c r="AE42">
        <v>118450</v>
      </c>
      <c r="AF42">
        <v>392794</v>
      </c>
      <c r="AG42">
        <v>180</v>
      </c>
      <c r="AH42">
        <v>3627</v>
      </c>
      <c r="AI42">
        <v>565722.6</v>
      </c>
      <c r="AJ42">
        <v>10631.06</v>
      </c>
      <c r="AN42" s="59">
        <f t="shared" si="2"/>
        <v>852654.98</v>
      </c>
      <c r="AO42" s="29">
        <f t="shared" si="3"/>
        <v>320.91000000000003</v>
      </c>
      <c r="AP42" s="19">
        <f t="shared" si="4"/>
        <v>852334.07</v>
      </c>
      <c r="AQ42" s="13">
        <f t="shared" si="5"/>
        <v>1188358.67</v>
      </c>
      <c r="AR42" s="14">
        <f t="shared" si="7"/>
        <v>972954.66</v>
      </c>
      <c r="AS42" s="24">
        <f t="shared" si="6"/>
        <v>215404.00999999989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2573</v>
      </c>
      <c r="F43">
        <v>319783.61</v>
      </c>
      <c r="G43">
        <v>0</v>
      </c>
      <c r="H43">
        <v>439202.73</v>
      </c>
      <c r="J43">
        <v>-36284.800000000003</v>
      </c>
      <c r="K43">
        <v>384.49</v>
      </c>
      <c r="O43">
        <v>26210</v>
      </c>
      <c r="R43">
        <v>0</v>
      </c>
      <c r="U43">
        <v>693.86</v>
      </c>
      <c r="V43">
        <v>452082.82</v>
      </c>
      <c r="Y43">
        <v>774666.78</v>
      </c>
      <c r="Z43">
        <v>68600</v>
      </c>
      <c r="AA43">
        <v>214.24</v>
      </c>
      <c r="AC43">
        <v>843770</v>
      </c>
      <c r="AE43">
        <v>103800</v>
      </c>
      <c r="AF43">
        <v>1084074</v>
      </c>
      <c r="AG43">
        <v>4120</v>
      </c>
      <c r="AH43">
        <v>5880</v>
      </c>
      <c r="AI43">
        <v>413696.53</v>
      </c>
      <c r="AJ43">
        <v>39181.14</v>
      </c>
      <c r="AN43" s="59">
        <f t="shared" si="2"/>
        <v>758986.34</v>
      </c>
      <c r="AO43" s="29">
        <f t="shared" si="3"/>
        <v>26210</v>
      </c>
      <c r="AP43" s="19">
        <f t="shared" si="4"/>
        <v>732776.34</v>
      </c>
      <c r="AQ43" s="13">
        <f t="shared" si="5"/>
        <v>1791051.02</v>
      </c>
      <c r="AR43" s="14">
        <f t="shared" si="7"/>
        <v>1546951.67</v>
      </c>
      <c r="AS43" s="24">
        <f t="shared" si="6"/>
        <v>244099.35000000009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2574</v>
      </c>
      <c r="F44">
        <v>437493.66</v>
      </c>
      <c r="G44">
        <v>0</v>
      </c>
      <c r="H44">
        <v>105258.24000000001</v>
      </c>
      <c r="J44">
        <v>88492.11</v>
      </c>
      <c r="K44">
        <v>162556.43</v>
      </c>
      <c r="O44">
        <v>6000</v>
      </c>
      <c r="R44">
        <v>16000</v>
      </c>
      <c r="U44">
        <v>-4704125.9400000004</v>
      </c>
      <c r="V44">
        <v>5378772.1500000004</v>
      </c>
      <c r="Y44">
        <v>555283.31000000006</v>
      </c>
      <c r="Z44">
        <v>173088</v>
      </c>
      <c r="AA44">
        <v>1110.44</v>
      </c>
      <c r="AC44">
        <v>894060</v>
      </c>
      <c r="AE44">
        <v>87600</v>
      </c>
      <c r="AF44">
        <v>1002470.84</v>
      </c>
      <c r="AG44">
        <v>10056</v>
      </c>
      <c r="AI44">
        <v>552089.04</v>
      </c>
      <c r="AJ44">
        <v>49371.64</v>
      </c>
      <c r="AN44" s="59">
        <f t="shared" si="2"/>
        <v>542751.9</v>
      </c>
      <c r="AO44" s="29">
        <f t="shared" si="3"/>
        <v>22000</v>
      </c>
      <c r="AP44" s="19">
        <f t="shared" si="4"/>
        <v>520751.9</v>
      </c>
      <c r="AQ44" s="13">
        <f t="shared" si="5"/>
        <v>1711141.75</v>
      </c>
      <c r="AR44" s="14">
        <f t="shared" si="7"/>
        <v>1613987.5199999998</v>
      </c>
      <c r="AS44" s="24">
        <f t="shared" si="6"/>
        <v>97154.230000000214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2575</v>
      </c>
      <c r="F45">
        <v>711472.42</v>
      </c>
      <c r="G45">
        <v>0</v>
      </c>
      <c r="H45">
        <v>538345.11</v>
      </c>
      <c r="J45">
        <v>-1852.11</v>
      </c>
      <c r="K45">
        <v>74153.429999999993</v>
      </c>
      <c r="R45">
        <v>0</v>
      </c>
      <c r="U45">
        <v>-864193.08</v>
      </c>
      <c r="V45">
        <v>1780248.13</v>
      </c>
      <c r="Y45">
        <v>671446.33</v>
      </c>
      <c r="Z45">
        <v>392236</v>
      </c>
      <c r="AA45">
        <v>882.36</v>
      </c>
      <c r="AC45">
        <v>1357880</v>
      </c>
      <c r="AE45">
        <v>504350</v>
      </c>
      <c r="AF45">
        <v>1636132.6</v>
      </c>
      <c r="AI45">
        <v>851526.11</v>
      </c>
      <c r="AJ45">
        <v>32472.18</v>
      </c>
      <c r="AL45">
        <v>600</v>
      </c>
      <c r="AN45" s="59">
        <f t="shared" si="2"/>
        <v>1249817.53</v>
      </c>
      <c r="AO45" s="29">
        <f t="shared" si="3"/>
        <v>0</v>
      </c>
      <c r="AP45" s="19">
        <f t="shared" si="4"/>
        <v>1249817.53</v>
      </c>
      <c r="AQ45" s="13">
        <f t="shared" si="5"/>
        <v>2926794.6900000004</v>
      </c>
      <c r="AR45" s="14">
        <f t="shared" si="7"/>
        <v>2520730.89</v>
      </c>
      <c r="AS45" s="24">
        <f t="shared" si="6"/>
        <v>406063.80000000028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2576</v>
      </c>
      <c r="F46">
        <v>302894.37</v>
      </c>
      <c r="G46">
        <v>730047.72</v>
      </c>
      <c r="H46">
        <v>63087.41</v>
      </c>
      <c r="J46">
        <v>1917055.72</v>
      </c>
      <c r="K46">
        <v>371022.81</v>
      </c>
      <c r="O46">
        <v>24400</v>
      </c>
      <c r="Q46">
        <v>57130</v>
      </c>
      <c r="R46">
        <v>16155.34</v>
      </c>
      <c r="S46">
        <v>28800</v>
      </c>
      <c r="U46">
        <v>394652.67</v>
      </c>
      <c r="V46">
        <v>2690789.95</v>
      </c>
      <c r="Y46">
        <v>924404.13</v>
      </c>
      <c r="AA46">
        <v>3732.94</v>
      </c>
      <c r="AC46">
        <v>1355870</v>
      </c>
      <c r="AE46">
        <v>50904</v>
      </c>
      <c r="AF46">
        <v>1524348.16</v>
      </c>
      <c r="AI46">
        <v>637672.84</v>
      </c>
      <c r="AJ46">
        <v>710</v>
      </c>
      <c r="AN46" s="59">
        <f t="shared" si="2"/>
        <v>1096029.5</v>
      </c>
      <c r="AO46" s="29">
        <f t="shared" si="3"/>
        <v>97685.34</v>
      </c>
      <c r="AP46" s="19">
        <f t="shared" si="4"/>
        <v>998344.16</v>
      </c>
      <c r="AQ46" s="13">
        <f t="shared" si="5"/>
        <v>2334911.0699999998</v>
      </c>
      <c r="AR46" s="14">
        <f t="shared" si="7"/>
        <v>2162731</v>
      </c>
      <c r="AS46" s="24">
        <f t="shared" si="6"/>
        <v>172180.06999999983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2577</v>
      </c>
      <c r="F47">
        <v>426796.59</v>
      </c>
      <c r="G47">
        <v>10000</v>
      </c>
      <c r="H47">
        <v>156990.81</v>
      </c>
      <c r="J47">
        <v>82442.91</v>
      </c>
      <c r="K47">
        <v>47371.15</v>
      </c>
      <c r="R47">
        <v>5896.43</v>
      </c>
      <c r="U47">
        <v>-891862.91</v>
      </c>
      <c r="V47">
        <v>2057308.95</v>
      </c>
      <c r="Y47">
        <v>246288.71</v>
      </c>
      <c r="AC47">
        <v>786100</v>
      </c>
      <c r="AE47">
        <v>41400</v>
      </c>
      <c r="AF47">
        <v>940951</v>
      </c>
      <c r="AH47">
        <v>5720</v>
      </c>
      <c r="AI47">
        <v>517480.55</v>
      </c>
      <c r="AJ47">
        <v>57378.17</v>
      </c>
      <c r="AN47" s="59">
        <f t="shared" si="2"/>
        <v>593787.4</v>
      </c>
      <c r="AO47" s="29">
        <f t="shared" si="3"/>
        <v>5896.43</v>
      </c>
      <c r="AP47" s="19">
        <f t="shared" si="4"/>
        <v>587890.97</v>
      </c>
      <c r="AQ47" s="13">
        <f t="shared" si="5"/>
        <v>1073788.71</v>
      </c>
      <c r="AR47" s="14">
        <f t="shared" si="7"/>
        <v>1521529.72</v>
      </c>
      <c r="AS47" s="24">
        <f t="shared" si="6"/>
        <v>-447741.01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2578</v>
      </c>
      <c r="F48">
        <v>175715.44</v>
      </c>
      <c r="G48">
        <v>0</v>
      </c>
      <c r="H48">
        <v>141546.66</v>
      </c>
      <c r="J48">
        <v>80611.649999999994</v>
      </c>
      <c r="K48">
        <v>122154.91</v>
      </c>
      <c r="O48">
        <v>4403.16</v>
      </c>
      <c r="R48">
        <v>-4403.16</v>
      </c>
      <c r="U48">
        <v>-1421865.83</v>
      </c>
      <c r="V48">
        <v>1988049.06</v>
      </c>
      <c r="Y48">
        <v>649148.67000000004</v>
      </c>
      <c r="AA48">
        <v>611.54999999999995</v>
      </c>
      <c r="AC48">
        <v>490000</v>
      </c>
      <c r="AE48">
        <v>68400</v>
      </c>
      <c r="AF48">
        <v>706864.45</v>
      </c>
      <c r="AI48">
        <v>497051.84</v>
      </c>
      <c r="AJ48">
        <v>50398.5</v>
      </c>
      <c r="AN48" s="59">
        <f t="shared" si="2"/>
        <v>317262.09999999998</v>
      </c>
      <c r="AO48" s="29">
        <f t="shared" si="3"/>
        <v>0</v>
      </c>
      <c r="AP48" s="19">
        <f t="shared" si="4"/>
        <v>317262.09999999998</v>
      </c>
      <c r="AQ48" s="13">
        <f t="shared" si="5"/>
        <v>1208160.2200000002</v>
      </c>
      <c r="AR48" s="14">
        <f t="shared" si="7"/>
        <v>1254314.79</v>
      </c>
      <c r="AS48" s="24">
        <f t="shared" si="6"/>
        <v>-46154.569999999832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2579</v>
      </c>
      <c r="F49">
        <v>213393.3</v>
      </c>
      <c r="G49">
        <v>0</v>
      </c>
      <c r="H49">
        <v>633382.64</v>
      </c>
      <c r="J49">
        <v>-33679.769999999997</v>
      </c>
      <c r="K49">
        <v>154063.24</v>
      </c>
      <c r="R49">
        <v>0</v>
      </c>
      <c r="U49">
        <v>-984550.33</v>
      </c>
      <c r="V49">
        <v>1911374.52</v>
      </c>
      <c r="Y49">
        <v>541990.99</v>
      </c>
      <c r="Z49">
        <v>28900</v>
      </c>
      <c r="AA49">
        <v>797.94</v>
      </c>
      <c r="AC49">
        <v>487140</v>
      </c>
      <c r="AE49">
        <v>197000</v>
      </c>
      <c r="AF49">
        <v>811899</v>
      </c>
      <c r="AG49">
        <v>9688</v>
      </c>
      <c r="AI49">
        <v>375070.08</v>
      </c>
      <c r="AJ49">
        <v>15806.63</v>
      </c>
      <c r="AL49">
        <v>3030</v>
      </c>
      <c r="AN49" s="59">
        <f t="shared" si="2"/>
        <v>846775.94</v>
      </c>
      <c r="AO49" s="29">
        <f t="shared" si="3"/>
        <v>0</v>
      </c>
      <c r="AP49" s="19">
        <f t="shared" si="4"/>
        <v>846775.94</v>
      </c>
      <c r="AQ49" s="13">
        <f t="shared" si="5"/>
        <v>1255828.93</v>
      </c>
      <c r="AR49" s="14">
        <f t="shared" si="7"/>
        <v>1215493.71</v>
      </c>
      <c r="AS49" s="24">
        <f t="shared" si="6"/>
        <v>40335.219999999972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2580</v>
      </c>
      <c r="F50">
        <v>422836.52</v>
      </c>
      <c r="G50">
        <v>47449.31</v>
      </c>
      <c r="H50">
        <v>95185.12</v>
      </c>
      <c r="J50">
        <v>6</v>
      </c>
      <c r="K50">
        <v>87114.03</v>
      </c>
      <c r="O50">
        <v>7480</v>
      </c>
      <c r="R50">
        <v>374</v>
      </c>
      <c r="U50">
        <v>-1539064.12</v>
      </c>
      <c r="V50">
        <v>1946410.43</v>
      </c>
      <c r="X50">
        <v>1036.3699999999999</v>
      </c>
      <c r="Y50">
        <v>738942.15</v>
      </c>
      <c r="Z50">
        <v>540332</v>
      </c>
      <c r="AC50">
        <v>1213352.48</v>
      </c>
      <c r="AE50">
        <v>80400</v>
      </c>
      <c r="AF50">
        <v>1304542.48</v>
      </c>
      <c r="AG50">
        <v>26632</v>
      </c>
      <c r="AH50">
        <v>21786</v>
      </c>
      <c r="AI50">
        <v>924954.87</v>
      </c>
      <c r="AJ50">
        <v>48710.07</v>
      </c>
      <c r="AL50">
        <v>10000</v>
      </c>
      <c r="AM50">
        <v>46.91</v>
      </c>
      <c r="AN50" s="59">
        <f t="shared" si="2"/>
        <v>565470.94999999995</v>
      </c>
      <c r="AO50" s="29">
        <f t="shared" si="3"/>
        <v>7854</v>
      </c>
      <c r="AP50" s="19">
        <f t="shared" si="4"/>
        <v>557616.94999999995</v>
      </c>
      <c r="AQ50" s="13">
        <f t="shared" si="5"/>
        <v>2574063</v>
      </c>
      <c r="AR50" s="14">
        <f t="shared" si="7"/>
        <v>2336672.33</v>
      </c>
      <c r="AS50" s="24">
        <f t="shared" si="6"/>
        <v>237390.66999999993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2581</v>
      </c>
      <c r="F51">
        <v>205393.29</v>
      </c>
      <c r="G51">
        <v>23189</v>
      </c>
      <c r="H51">
        <v>43481.120000000003</v>
      </c>
      <c r="J51">
        <v>105686.76</v>
      </c>
      <c r="K51">
        <v>83888.5</v>
      </c>
      <c r="O51">
        <v>59620.29</v>
      </c>
      <c r="U51">
        <v>-1132487.06</v>
      </c>
      <c r="V51">
        <v>1372237.86</v>
      </c>
      <c r="Y51">
        <v>477084.89</v>
      </c>
      <c r="Z51">
        <v>378336</v>
      </c>
      <c r="AA51">
        <v>631.14</v>
      </c>
      <c r="AC51">
        <v>570454.5</v>
      </c>
      <c r="AE51">
        <v>67500</v>
      </c>
      <c r="AF51">
        <v>749033.5</v>
      </c>
      <c r="AG51">
        <v>8934</v>
      </c>
      <c r="AH51">
        <v>16027</v>
      </c>
      <c r="AI51">
        <v>515635.44</v>
      </c>
      <c r="AJ51">
        <v>32109.01</v>
      </c>
      <c r="AL51">
        <v>10000</v>
      </c>
      <c r="AN51" s="59">
        <f t="shared" si="2"/>
        <v>272063.41000000003</v>
      </c>
      <c r="AO51" s="29">
        <f t="shared" si="3"/>
        <v>59620.29</v>
      </c>
      <c r="AP51" s="19">
        <f t="shared" si="4"/>
        <v>212443.12000000002</v>
      </c>
      <c r="AQ51" s="13">
        <f t="shared" si="5"/>
        <v>1494006.53</v>
      </c>
      <c r="AR51" s="14">
        <f t="shared" si="7"/>
        <v>1331738.95</v>
      </c>
      <c r="AS51" s="24">
        <f t="shared" si="6"/>
        <v>162267.58000000007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2582</v>
      </c>
      <c r="F52">
        <v>289044.46000000002</v>
      </c>
      <c r="H52">
        <v>27866.75</v>
      </c>
      <c r="J52">
        <v>39404.26</v>
      </c>
      <c r="K52">
        <v>55258.1</v>
      </c>
      <c r="R52">
        <v>408.84</v>
      </c>
      <c r="U52">
        <v>-322070.03000000003</v>
      </c>
      <c r="V52">
        <v>578798.57999999996</v>
      </c>
      <c r="Y52">
        <v>534807.78</v>
      </c>
      <c r="Z52">
        <v>246736</v>
      </c>
      <c r="AF52">
        <v>133978</v>
      </c>
      <c r="AG52">
        <v>17840</v>
      </c>
      <c r="AH52">
        <v>22924</v>
      </c>
      <c r="AI52">
        <v>420885.76000000001</v>
      </c>
      <c r="AJ52">
        <v>20499.84</v>
      </c>
      <c r="AL52">
        <v>10980</v>
      </c>
      <c r="AN52" s="59">
        <f t="shared" si="2"/>
        <v>316911.21000000002</v>
      </c>
      <c r="AO52" s="29">
        <f t="shared" si="3"/>
        <v>408.84</v>
      </c>
      <c r="AP52" s="19">
        <f t="shared" si="4"/>
        <v>316502.37</v>
      </c>
      <c r="AQ52" s="13">
        <f t="shared" si="5"/>
        <v>781543.78</v>
      </c>
      <c r="AR52" s="14">
        <f t="shared" si="7"/>
        <v>627107.6</v>
      </c>
      <c r="AS52" s="24">
        <f t="shared" si="6"/>
        <v>154436.18000000005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2583</v>
      </c>
      <c r="F53">
        <v>512901.72</v>
      </c>
      <c r="G53">
        <v>6227</v>
      </c>
      <c r="H53">
        <v>73635.360000000001</v>
      </c>
      <c r="J53">
        <v>855141.58</v>
      </c>
      <c r="K53">
        <v>86098.93</v>
      </c>
      <c r="O53">
        <v>25315</v>
      </c>
      <c r="R53">
        <v>204</v>
      </c>
      <c r="U53">
        <v>-492243.58</v>
      </c>
      <c r="V53">
        <v>1787234.17</v>
      </c>
      <c r="Y53">
        <v>470476.28</v>
      </c>
      <c r="Z53">
        <v>289682</v>
      </c>
      <c r="AA53">
        <v>774.69</v>
      </c>
      <c r="AC53">
        <v>626716</v>
      </c>
      <c r="AE53">
        <v>119700</v>
      </c>
      <c r="AF53">
        <v>762178</v>
      </c>
      <c r="AG53">
        <v>23224</v>
      </c>
      <c r="AH53">
        <v>10540</v>
      </c>
      <c r="AI53">
        <v>370843.74</v>
      </c>
      <c r="AJ53">
        <v>127068.23</v>
      </c>
      <c r="AN53" s="59">
        <f t="shared" si="2"/>
        <v>592764.07999999996</v>
      </c>
      <c r="AO53" s="29">
        <f t="shared" si="3"/>
        <v>25519</v>
      </c>
      <c r="AP53" s="19">
        <f t="shared" si="4"/>
        <v>567245.07999999996</v>
      </c>
      <c r="AQ53" s="13">
        <f t="shared" si="5"/>
        <v>1507348.97</v>
      </c>
      <c r="AR53" s="14">
        <f t="shared" si="7"/>
        <v>1293853.97</v>
      </c>
      <c r="AS53" s="24">
        <f t="shared" si="6"/>
        <v>213495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2584</v>
      </c>
      <c r="F54">
        <v>554981.9</v>
      </c>
      <c r="G54">
        <v>0</v>
      </c>
      <c r="H54">
        <v>17999.900000000001</v>
      </c>
      <c r="J54">
        <v>34422.92</v>
      </c>
      <c r="K54">
        <v>545877.98</v>
      </c>
      <c r="O54">
        <v>11700</v>
      </c>
      <c r="R54">
        <v>261.66000000000003</v>
      </c>
      <c r="U54">
        <v>-1305114.82</v>
      </c>
      <c r="V54">
        <v>2469567.41</v>
      </c>
      <c r="X54">
        <v>1337.39</v>
      </c>
      <c r="Y54">
        <v>694319.32</v>
      </c>
      <c r="Z54">
        <v>90200</v>
      </c>
      <c r="AC54">
        <v>573163.5</v>
      </c>
      <c r="AE54">
        <v>150030</v>
      </c>
      <c r="AF54">
        <v>834708.02</v>
      </c>
      <c r="AG54">
        <v>21500</v>
      </c>
      <c r="AH54">
        <v>7920</v>
      </c>
      <c r="AI54">
        <v>592884.19999999995</v>
      </c>
      <c r="AJ54">
        <v>65169.54</v>
      </c>
      <c r="AL54">
        <v>10000</v>
      </c>
      <c r="AN54" s="59">
        <f t="shared" si="2"/>
        <v>572981.80000000005</v>
      </c>
      <c r="AO54" s="29">
        <f t="shared" si="3"/>
        <v>11961.66</v>
      </c>
      <c r="AP54" s="19">
        <f t="shared" si="4"/>
        <v>561020.14</v>
      </c>
      <c r="AQ54" s="13">
        <f t="shared" si="5"/>
        <v>1509050.21</v>
      </c>
      <c r="AR54" s="14">
        <f t="shared" si="7"/>
        <v>1532181.76</v>
      </c>
      <c r="AS54" s="24">
        <f t="shared" si="6"/>
        <v>-23131.550000000047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2585</v>
      </c>
      <c r="F55">
        <v>144654.75</v>
      </c>
      <c r="G55">
        <v>0</v>
      </c>
      <c r="H55">
        <v>58851.5</v>
      </c>
      <c r="J55">
        <v>164854</v>
      </c>
      <c r="K55">
        <v>35830.230000000003</v>
      </c>
      <c r="N55">
        <v>4000</v>
      </c>
      <c r="O55">
        <v>14590</v>
      </c>
      <c r="R55">
        <v>12425.35</v>
      </c>
      <c r="U55">
        <v>-1600204.2</v>
      </c>
      <c r="V55">
        <v>2114448.44</v>
      </c>
      <c r="Y55">
        <v>408341.33</v>
      </c>
      <c r="Z55">
        <v>95857.96</v>
      </c>
      <c r="AA55">
        <v>542.45000000000005</v>
      </c>
      <c r="AC55">
        <v>1313991</v>
      </c>
      <c r="AE55">
        <v>123600</v>
      </c>
      <c r="AF55">
        <v>1336491</v>
      </c>
      <c r="AG55">
        <v>15680</v>
      </c>
      <c r="AH55">
        <v>12976</v>
      </c>
      <c r="AI55">
        <v>620893.87</v>
      </c>
      <c r="AJ55">
        <v>87360.98</v>
      </c>
      <c r="AL55">
        <v>10000</v>
      </c>
      <c r="AN55" s="59">
        <f t="shared" si="2"/>
        <v>203506.25</v>
      </c>
      <c r="AO55" s="29">
        <f t="shared" si="3"/>
        <v>31015.35</v>
      </c>
      <c r="AP55" s="19">
        <f t="shared" si="4"/>
        <v>172490.9</v>
      </c>
      <c r="AQ55" s="13">
        <f t="shared" si="5"/>
        <v>1942332.74</v>
      </c>
      <c r="AR55" s="14">
        <f t="shared" si="7"/>
        <v>2083401.85</v>
      </c>
      <c r="AS55" s="24">
        <f t="shared" si="6"/>
        <v>-141069.1100000001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2586</v>
      </c>
      <c r="F56">
        <v>106359.01</v>
      </c>
      <c r="G56">
        <v>0</v>
      </c>
      <c r="H56">
        <v>40448.300000000003</v>
      </c>
      <c r="J56">
        <v>834488.93</v>
      </c>
      <c r="K56">
        <v>49813.52</v>
      </c>
      <c r="O56">
        <v>33760</v>
      </c>
      <c r="R56">
        <v>485.3</v>
      </c>
      <c r="U56">
        <v>-1640735.02</v>
      </c>
      <c r="V56">
        <v>2791483.6</v>
      </c>
      <c r="Y56">
        <v>351063.93</v>
      </c>
      <c r="Z56">
        <v>364328</v>
      </c>
      <c r="AA56">
        <v>454.4</v>
      </c>
      <c r="AC56">
        <v>604694</v>
      </c>
      <c r="AE56">
        <v>100200</v>
      </c>
      <c r="AF56">
        <v>780281</v>
      </c>
      <c r="AG56">
        <v>7510</v>
      </c>
      <c r="AH56">
        <v>9019</v>
      </c>
      <c r="AI56">
        <v>635830.56000000006</v>
      </c>
      <c r="AJ56">
        <v>131983.89000000001</v>
      </c>
      <c r="AL56">
        <v>10000</v>
      </c>
      <c r="AN56" s="59">
        <f t="shared" si="2"/>
        <v>146807.31</v>
      </c>
      <c r="AO56" s="29">
        <f t="shared" si="3"/>
        <v>34245.300000000003</v>
      </c>
      <c r="AP56" s="19">
        <f t="shared" si="4"/>
        <v>112562.01</v>
      </c>
      <c r="AQ56" s="13">
        <f t="shared" si="5"/>
        <v>1420740.33</v>
      </c>
      <c r="AR56" s="14">
        <f t="shared" si="7"/>
        <v>1574624.4500000002</v>
      </c>
      <c r="AS56" s="24">
        <f t="shared" si="6"/>
        <v>-153884.12000000011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2587</v>
      </c>
      <c r="F57">
        <v>1257852.33</v>
      </c>
      <c r="G57">
        <v>0</v>
      </c>
      <c r="H57">
        <v>239675.32</v>
      </c>
      <c r="J57">
        <v>295790.75</v>
      </c>
      <c r="K57">
        <v>184985.44</v>
      </c>
      <c r="N57">
        <v>0</v>
      </c>
      <c r="O57">
        <v>20280</v>
      </c>
      <c r="Q57">
        <v>0</v>
      </c>
      <c r="R57">
        <v>784</v>
      </c>
      <c r="S57">
        <v>0</v>
      </c>
      <c r="T57">
        <v>0</v>
      </c>
      <c r="U57">
        <v>-196979.07</v>
      </c>
      <c r="V57">
        <v>1683662.57</v>
      </c>
      <c r="W57">
        <v>0</v>
      </c>
      <c r="Y57">
        <v>513065.91</v>
      </c>
      <c r="Z57">
        <v>764705</v>
      </c>
      <c r="AA57">
        <v>3520.12</v>
      </c>
      <c r="AC57">
        <v>1228021.5</v>
      </c>
      <c r="AE57">
        <v>38700</v>
      </c>
      <c r="AF57">
        <v>1342906.5</v>
      </c>
      <c r="AG57">
        <v>37108</v>
      </c>
      <c r="AI57">
        <v>566752.73</v>
      </c>
      <c r="AJ57">
        <v>130688.21</v>
      </c>
      <c r="AL57">
        <v>0.75</v>
      </c>
      <c r="AN57" s="59">
        <f t="shared" si="2"/>
        <v>1497527.6500000001</v>
      </c>
      <c r="AO57" s="29">
        <f t="shared" si="3"/>
        <v>21064</v>
      </c>
      <c r="AP57" s="19">
        <f t="shared" si="4"/>
        <v>1476463.6500000001</v>
      </c>
      <c r="AQ57" s="13">
        <f t="shared" si="5"/>
        <v>2548012.5300000003</v>
      </c>
      <c r="AR57" s="14">
        <f t="shared" si="7"/>
        <v>2077456.19</v>
      </c>
      <c r="AS57" s="24">
        <f t="shared" si="6"/>
        <v>470556.34000000032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2588</v>
      </c>
      <c r="F58">
        <v>449320.05</v>
      </c>
      <c r="G58">
        <v>0</v>
      </c>
      <c r="H58">
        <v>163833.45000000001</v>
      </c>
      <c r="J58">
        <v>-413709.05</v>
      </c>
      <c r="K58">
        <v>641444.11</v>
      </c>
      <c r="N58">
        <v>117.5</v>
      </c>
      <c r="O58">
        <v>50160</v>
      </c>
      <c r="R58">
        <v>10619.54</v>
      </c>
      <c r="S58">
        <v>1671.51</v>
      </c>
      <c r="U58">
        <v>-54206.5</v>
      </c>
      <c r="V58">
        <v>1188971.67</v>
      </c>
      <c r="Y58">
        <v>594346.78</v>
      </c>
      <c r="Z58">
        <v>50050</v>
      </c>
      <c r="AA58">
        <v>2573.9</v>
      </c>
      <c r="AC58">
        <v>1339587.2</v>
      </c>
      <c r="AE58">
        <v>28000</v>
      </c>
      <c r="AF58">
        <v>1500956.2</v>
      </c>
      <c r="AG58">
        <v>240</v>
      </c>
      <c r="AH58">
        <v>27824</v>
      </c>
      <c r="AI58">
        <v>749559.3</v>
      </c>
      <c r="AJ58">
        <v>92415.52</v>
      </c>
      <c r="AL58">
        <v>8.02</v>
      </c>
      <c r="AN58" s="59">
        <f t="shared" si="2"/>
        <v>613153.5</v>
      </c>
      <c r="AO58" s="29">
        <f t="shared" si="3"/>
        <v>60897.04</v>
      </c>
      <c r="AP58" s="19">
        <f t="shared" si="4"/>
        <v>552256.46</v>
      </c>
      <c r="AQ58" s="13">
        <f t="shared" si="5"/>
        <v>2014557.88</v>
      </c>
      <c r="AR58" s="14">
        <f t="shared" si="7"/>
        <v>2371003.04</v>
      </c>
      <c r="AS58" s="24">
        <f t="shared" si="6"/>
        <v>-356445.16000000015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2589</v>
      </c>
      <c r="F59">
        <v>178024.58</v>
      </c>
      <c r="G59">
        <v>0</v>
      </c>
      <c r="H59">
        <v>17012.689999999999</v>
      </c>
      <c r="J59">
        <v>189550.59</v>
      </c>
      <c r="K59">
        <v>45159.02</v>
      </c>
      <c r="N59">
        <v>0</v>
      </c>
      <c r="O59">
        <v>18454.3</v>
      </c>
      <c r="R59">
        <v>0</v>
      </c>
      <c r="U59">
        <v>-1644297.21</v>
      </c>
      <c r="V59">
        <v>2121250.9300000002</v>
      </c>
      <c r="X59">
        <v>865.15</v>
      </c>
      <c r="Y59">
        <v>554882.04</v>
      </c>
      <c r="Z59">
        <v>204000</v>
      </c>
      <c r="AA59">
        <v>191.79</v>
      </c>
      <c r="AC59">
        <v>644496</v>
      </c>
      <c r="AE59">
        <v>193316.26</v>
      </c>
      <c r="AF59">
        <v>913630.85</v>
      </c>
      <c r="AG59">
        <v>8000</v>
      </c>
      <c r="AH59">
        <v>368</v>
      </c>
      <c r="AI59">
        <v>653434.34</v>
      </c>
      <c r="AJ59">
        <v>87644.53</v>
      </c>
      <c r="AL59">
        <v>334.66</v>
      </c>
      <c r="AN59" s="59">
        <f t="shared" si="2"/>
        <v>195037.27</v>
      </c>
      <c r="AO59" s="29">
        <f t="shared" si="3"/>
        <v>18454.3</v>
      </c>
      <c r="AP59" s="19">
        <f t="shared" si="4"/>
        <v>176582.97</v>
      </c>
      <c r="AQ59" s="13">
        <f t="shared" si="5"/>
        <v>1597751.24</v>
      </c>
      <c r="AR59" s="14">
        <f t="shared" si="7"/>
        <v>1663412.38</v>
      </c>
      <c r="AS59" s="24">
        <f t="shared" si="6"/>
        <v>-65661.139999999898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2590</v>
      </c>
      <c r="F60">
        <v>384131.61</v>
      </c>
      <c r="G60">
        <v>0</v>
      </c>
      <c r="H60">
        <v>502288.15</v>
      </c>
      <c r="J60">
        <v>8</v>
      </c>
      <c r="K60">
        <v>52767.87</v>
      </c>
      <c r="R60">
        <v>1817</v>
      </c>
      <c r="U60">
        <v>-326303.81</v>
      </c>
      <c r="V60">
        <v>1374864.38</v>
      </c>
      <c r="Y60">
        <v>825697.6</v>
      </c>
      <c r="Z60">
        <v>533028</v>
      </c>
      <c r="AA60">
        <v>2173.08</v>
      </c>
      <c r="AC60">
        <v>1247128.8999999999</v>
      </c>
      <c r="AF60">
        <v>1586249.14</v>
      </c>
      <c r="AG60">
        <v>812</v>
      </c>
      <c r="AI60">
        <v>988234.85</v>
      </c>
      <c r="AJ60">
        <v>143913.53</v>
      </c>
      <c r="AN60" s="59">
        <f t="shared" si="2"/>
        <v>886419.76</v>
      </c>
      <c r="AO60" s="29">
        <f t="shared" si="3"/>
        <v>1817</v>
      </c>
      <c r="AP60" s="19">
        <f t="shared" si="4"/>
        <v>884602.76</v>
      </c>
      <c r="AQ60" s="13">
        <f t="shared" si="5"/>
        <v>2608027.58</v>
      </c>
      <c r="AR60" s="14">
        <f t="shared" si="7"/>
        <v>2719209.5199999996</v>
      </c>
      <c r="AS60" s="24">
        <f t="shared" si="6"/>
        <v>-111181.93999999948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2591</v>
      </c>
      <c r="F61">
        <v>356004.49</v>
      </c>
      <c r="G61">
        <v>0</v>
      </c>
      <c r="H61">
        <v>120975.78</v>
      </c>
      <c r="J61">
        <v>113046.92</v>
      </c>
      <c r="K61">
        <v>151290.18</v>
      </c>
      <c r="O61">
        <v>21780</v>
      </c>
      <c r="R61">
        <v>1901</v>
      </c>
      <c r="U61">
        <v>-1822940.01</v>
      </c>
      <c r="V61">
        <v>2680574.06</v>
      </c>
      <c r="Y61">
        <v>760961.41</v>
      </c>
      <c r="Z61">
        <v>816824</v>
      </c>
      <c r="AA61">
        <v>2676.94</v>
      </c>
      <c r="AC61">
        <v>1460136</v>
      </c>
      <c r="AE61">
        <v>102800</v>
      </c>
      <c r="AF61">
        <v>1925089</v>
      </c>
      <c r="AG61">
        <v>10120</v>
      </c>
      <c r="AI61">
        <v>1205183.68</v>
      </c>
      <c r="AJ61">
        <v>143003.35</v>
      </c>
      <c r="AN61" s="59">
        <f t="shared" si="2"/>
        <v>476980.27</v>
      </c>
      <c r="AO61" s="29">
        <f t="shared" si="3"/>
        <v>23681</v>
      </c>
      <c r="AP61" s="19">
        <f t="shared" si="4"/>
        <v>453299.27</v>
      </c>
      <c r="AQ61" s="13">
        <f t="shared" si="5"/>
        <v>3143398.35</v>
      </c>
      <c r="AR61" s="14">
        <f t="shared" si="7"/>
        <v>3283396.03</v>
      </c>
      <c r="AS61" s="24">
        <f t="shared" si="6"/>
        <v>-139997.6799999997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2592</v>
      </c>
      <c r="F62">
        <v>219580.05</v>
      </c>
      <c r="G62">
        <v>0</v>
      </c>
      <c r="H62">
        <v>309048.84000000003</v>
      </c>
      <c r="J62">
        <v>236.85</v>
      </c>
      <c r="K62">
        <v>356462.59</v>
      </c>
      <c r="N62">
        <v>0</v>
      </c>
      <c r="O62">
        <v>7380</v>
      </c>
      <c r="R62">
        <v>14137.25</v>
      </c>
      <c r="U62">
        <v>-1102177.25</v>
      </c>
      <c r="V62">
        <v>2191965</v>
      </c>
      <c r="Y62">
        <v>344219.07</v>
      </c>
      <c r="Z62">
        <v>390844</v>
      </c>
      <c r="AA62">
        <v>2486.09</v>
      </c>
      <c r="AC62">
        <v>1279090</v>
      </c>
      <c r="AF62">
        <v>1463664</v>
      </c>
      <c r="AG62">
        <v>13237.6</v>
      </c>
      <c r="AI62">
        <v>690573.27</v>
      </c>
      <c r="AJ62">
        <v>75140.960000000006</v>
      </c>
      <c r="AN62" s="59">
        <f t="shared" si="2"/>
        <v>528628.89</v>
      </c>
      <c r="AO62" s="29">
        <f t="shared" si="3"/>
        <v>21517.25</v>
      </c>
      <c r="AP62" s="19">
        <f t="shared" si="4"/>
        <v>507111.64</v>
      </c>
      <c r="AQ62" s="13">
        <f t="shared" si="5"/>
        <v>2016639.1600000001</v>
      </c>
      <c r="AR62" s="14">
        <f t="shared" si="7"/>
        <v>2242615.83</v>
      </c>
      <c r="AS62" s="24">
        <f t="shared" ref="AS62:AS119" si="8">AQ62-AR62</f>
        <v>-225976.66999999993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2593</v>
      </c>
      <c r="F63">
        <v>965619.92</v>
      </c>
      <c r="G63">
        <v>0</v>
      </c>
      <c r="H63">
        <v>101637.37</v>
      </c>
      <c r="J63">
        <v>3242571.16</v>
      </c>
      <c r="K63">
        <v>508033.94</v>
      </c>
      <c r="N63">
        <v>0</v>
      </c>
      <c r="O63">
        <v>0</v>
      </c>
      <c r="R63">
        <v>452</v>
      </c>
      <c r="S63">
        <v>1800</v>
      </c>
      <c r="U63">
        <v>3865467.62</v>
      </c>
      <c r="V63">
        <v>1302561.3500000001</v>
      </c>
      <c r="X63">
        <v>6559.26</v>
      </c>
      <c r="Y63">
        <v>886198.18</v>
      </c>
      <c r="Z63">
        <v>220</v>
      </c>
      <c r="AA63">
        <v>2389.8000000000002</v>
      </c>
      <c r="AC63">
        <v>1131195.8999999999</v>
      </c>
      <c r="AE63">
        <v>215480</v>
      </c>
      <c r="AF63">
        <v>1409604.9</v>
      </c>
      <c r="AG63">
        <v>11700</v>
      </c>
      <c r="AH63">
        <v>2576</v>
      </c>
      <c r="AI63">
        <v>930784.46</v>
      </c>
      <c r="AJ63">
        <v>239796.36</v>
      </c>
      <c r="AL63">
        <v>0</v>
      </c>
      <c r="AN63" s="59">
        <f t="shared" si="2"/>
        <v>1067257.29</v>
      </c>
      <c r="AO63" s="29">
        <f t="shared" si="3"/>
        <v>452</v>
      </c>
      <c r="AP63" s="19">
        <f t="shared" si="4"/>
        <v>1066805.29</v>
      </c>
      <c r="AQ63" s="13">
        <f t="shared" si="5"/>
        <v>2242043.14</v>
      </c>
      <c r="AR63" s="14">
        <f t="shared" si="7"/>
        <v>2594461.7199999997</v>
      </c>
      <c r="AS63" s="24">
        <f t="shared" si="8"/>
        <v>-352418.57999999961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2594</v>
      </c>
      <c r="F64">
        <v>31711.06</v>
      </c>
      <c r="G64">
        <v>0</v>
      </c>
      <c r="H64">
        <v>159293.66</v>
      </c>
      <c r="J64">
        <v>265250.51</v>
      </c>
      <c r="K64">
        <v>526800.35</v>
      </c>
      <c r="O64">
        <v>7580</v>
      </c>
      <c r="Q64">
        <v>30048.47</v>
      </c>
      <c r="R64">
        <v>0</v>
      </c>
      <c r="U64">
        <v>-139529.48000000001</v>
      </c>
      <c r="V64">
        <v>1726865.73</v>
      </c>
      <c r="Y64">
        <v>472334.83</v>
      </c>
      <c r="Z64">
        <v>241455</v>
      </c>
      <c r="AA64">
        <v>1531.48</v>
      </c>
      <c r="AC64">
        <v>1218055.28</v>
      </c>
      <c r="AE64">
        <v>100000</v>
      </c>
      <c r="AF64">
        <v>1475541.28</v>
      </c>
      <c r="AG64">
        <v>24744</v>
      </c>
      <c r="AH64">
        <v>13086</v>
      </c>
      <c r="AI64">
        <v>1046788.54</v>
      </c>
      <c r="AJ64">
        <v>115095.85</v>
      </c>
      <c r="AL64">
        <v>30.06</v>
      </c>
      <c r="AN64" s="59">
        <f t="shared" si="2"/>
        <v>191004.72</v>
      </c>
      <c r="AO64" s="29">
        <f t="shared" si="3"/>
        <v>37628.47</v>
      </c>
      <c r="AP64" s="19">
        <f t="shared" si="4"/>
        <v>153376.25</v>
      </c>
      <c r="AQ64" s="13">
        <f t="shared" si="5"/>
        <v>2033376.59</v>
      </c>
      <c r="AR64" s="14">
        <f t="shared" si="7"/>
        <v>2675285.7300000004</v>
      </c>
      <c r="AS64" s="24">
        <f t="shared" si="8"/>
        <v>-641909.14000000036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2595</v>
      </c>
      <c r="F65">
        <v>253561.35</v>
      </c>
      <c r="G65">
        <v>0</v>
      </c>
      <c r="H65">
        <v>309371.68</v>
      </c>
      <c r="J65">
        <v>108849.7</v>
      </c>
      <c r="K65">
        <v>408019.35</v>
      </c>
      <c r="N65">
        <v>0</v>
      </c>
      <c r="O65">
        <v>0</v>
      </c>
      <c r="R65">
        <v>0</v>
      </c>
      <c r="U65">
        <v>295224.2</v>
      </c>
      <c r="V65">
        <v>1340923.19</v>
      </c>
      <c r="Y65">
        <v>476397.04</v>
      </c>
      <c r="Z65">
        <v>121700</v>
      </c>
      <c r="AA65">
        <v>2269.69</v>
      </c>
      <c r="AC65">
        <v>965829.5</v>
      </c>
      <c r="AF65">
        <v>1267251.5</v>
      </c>
      <c r="AG65">
        <v>36760</v>
      </c>
      <c r="AH65">
        <v>17824</v>
      </c>
      <c r="AI65">
        <v>674401.72</v>
      </c>
      <c r="AJ65">
        <v>126304.32000000001</v>
      </c>
      <c r="AN65" s="59">
        <f t="shared" si="2"/>
        <v>562933.03</v>
      </c>
      <c r="AO65" s="29">
        <f t="shared" si="3"/>
        <v>0</v>
      </c>
      <c r="AP65" s="19">
        <f t="shared" si="4"/>
        <v>562933.03</v>
      </c>
      <c r="AQ65" s="13">
        <f t="shared" si="5"/>
        <v>1566196.23</v>
      </c>
      <c r="AR65" s="14">
        <f t="shared" si="7"/>
        <v>2122541.54</v>
      </c>
      <c r="AS65" s="24">
        <f t="shared" si="8"/>
        <v>-556345.31000000006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2596</v>
      </c>
      <c r="F66">
        <v>408462.72</v>
      </c>
      <c r="G66">
        <v>0</v>
      </c>
      <c r="H66">
        <v>190358.68</v>
      </c>
      <c r="J66">
        <v>102516.72</v>
      </c>
      <c r="K66">
        <v>299552.09999999998</v>
      </c>
      <c r="O66">
        <v>10739.14</v>
      </c>
      <c r="R66">
        <v>3606</v>
      </c>
      <c r="S66">
        <v>418.8</v>
      </c>
      <c r="U66">
        <v>11061.88</v>
      </c>
      <c r="V66">
        <v>1363793.05</v>
      </c>
      <c r="W66">
        <v>279.82</v>
      </c>
      <c r="Y66">
        <v>670295.49</v>
      </c>
      <c r="AA66">
        <v>608.64</v>
      </c>
      <c r="AC66">
        <v>1714280</v>
      </c>
      <c r="AE66">
        <v>36400</v>
      </c>
      <c r="AF66">
        <v>1827412</v>
      </c>
      <c r="AG66">
        <v>15471</v>
      </c>
      <c r="AI66">
        <v>854795.33</v>
      </c>
      <c r="AJ66">
        <v>112914.27</v>
      </c>
      <c r="AN66" s="59">
        <f t="shared" si="2"/>
        <v>598821.39999999991</v>
      </c>
      <c r="AO66" s="29">
        <f t="shared" si="3"/>
        <v>14345.14</v>
      </c>
      <c r="AP66" s="19">
        <f t="shared" si="4"/>
        <v>584476.25999999989</v>
      </c>
      <c r="AQ66" s="13">
        <f t="shared" si="5"/>
        <v>2421863.9500000002</v>
      </c>
      <c r="AR66" s="14">
        <f t="shared" si="7"/>
        <v>2810592.6</v>
      </c>
      <c r="AS66" s="24">
        <f t="shared" si="8"/>
        <v>-388728.64999999991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2597</v>
      </c>
      <c r="F67">
        <v>196377.62</v>
      </c>
      <c r="G67">
        <v>0</v>
      </c>
      <c r="H67">
        <v>80159.570000000007</v>
      </c>
      <c r="J67">
        <v>1486081.51</v>
      </c>
      <c r="K67">
        <v>221214.16</v>
      </c>
      <c r="N67">
        <v>0</v>
      </c>
      <c r="O67">
        <v>17580</v>
      </c>
      <c r="R67">
        <v>647</v>
      </c>
      <c r="U67">
        <v>1856349.56</v>
      </c>
      <c r="V67">
        <v>464694.52</v>
      </c>
      <c r="Y67">
        <v>417950.5</v>
      </c>
      <c r="Z67">
        <v>62950</v>
      </c>
      <c r="AA67">
        <v>865.4</v>
      </c>
      <c r="AC67">
        <v>683054.32</v>
      </c>
      <c r="AE67">
        <v>4</v>
      </c>
      <c r="AF67">
        <v>774564.17</v>
      </c>
      <c r="AI67">
        <v>452507.09</v>
      </c>
      <c r="AJ67">
        <v>293182.18</v>
      </c>
      <c r="AL67">
        <v>9</v>
      </c>
      <c r="AN67" s="59">
        <f t="shared" si="2"/>
        <v>276537.19</v>
      </c>
      <c r="AO67" s="29">
        <f t="shared" si="3"/>
        <v>18227</v>
      </c>
      <c r="AP67" s="19">
        <f t="shared" si="4"/>
        <v>258310.19</v>
      </c>
      <c r="AQ67" s="13">
        <f t="shared" si="5"/>
        <v>1164824.22</v>
      </c>
      <c r="AR67" s="14">
        <f t="shared" si="7"/>
        <v>1520262.44</v>
      </c>
      <c r="AS67" s="24">
        <f t="shared" si="8"/>
        <v>-355438.22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2598</v>
      </c>
      <c r="F68">
        <v>535576.37</v>
      </c>
      <c r="G68">
        <v>0</v>
      </c>
      <c r="H68">
        <v>230054.13</v>
      </c>
      <c r="J68">
        <v>683079.95</v>
      </c>
      <c r="K68">
        <v>342777.24</v>
      </c>
      <c r="N68">
        <v>0</v>
      </c>
      <c r="R68">
        <v>3062</v>
      </c>
      <c r="U68">
        <v>1449305.95</v>
      </c>
      <c r="V68">
        <v>961521.58</v>
      </c>
      <c r="X68">
        <v>4381.75</v>
      </c>
      <c r="Y68">
        <v>506581.18</v>
      </c>
      <c r="Z68">
        <v>101015</v>
      </c>
      <c r="AC68">
        <v>1377431</v>
      </c>
      <c r="AF68">
        <v>1564638</v>
      </c>
      <c r="AG68">
        <v>16008</v>
      </c>
      <c r="AI68">
        <v>806336.37</v>
      </c>
      <c r="AJ68">
        <v>174828.4</v>
      </c>
      <c r="AL68">
        <v>50000</v>
      </c>
      <c r="AN68" s="59">
        <f t="shared" si="2"/>
        <v>765630.5</v>
      </c>
      <c r="AO68" s="29">
        <f t="shared" si="3"/>
        <v>3062</v>
      </c>
      <c r="AP68" s="19">
        <f t="shared" si="4"/>
        <v>762568.5</v>
      </c>
      <c r="AQ68" s="13">
        <f t="shared" si="5"/>
        <v>1989408.93</v>
      </c>
      <c r="AR68" s="14">
        <f t="shared" ref="AR68:AR99" si="9">SUM(AF68:AM68)</f>
        <v>2611810.77</v>
      </c>
      <c r="AS68" s="24">
        <f t="shared" si="8"/>
        <v>-622401.84000000008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2599</v>
      </c>
      <c r="F69">
        <v>2628430.56</v>
      </c>
      <c r="G69">
        <v>0</v>
      </c>
      <c r="H69">
        <v>132818.63</v>
      </c>
      <c r="J69">
        <v>26883.82</v>
      </c>
      <c r="K69">
        <v>357765.28</v>
      </c>
      <c r="N69">
        <v>0</v>
      </c>
      <c r="O69">
        <v>21180</v>
      </c>
      <c r="R69">
        <v>2619</v>
      </c>
      <c r="U69">
        <v>978227.77</v>
      </c>
      <c r="V69">
        <v>2317512.06</v>
      </c>
      <c r="Y69">
        <v>440097.21</v>
      </c>
      <c r="Z69">
        <v>705194</v>
      </c>
      <c r="AA69">
        <v>12543.09</v>
      </c>
      <c r="AC69">
        <v>925454</v>
      </c>
      <c r="AE69">
        <v>41400</v>
      </c>
      <c r="AF69">
        <v>1153079</v>
      </c>
      <c r="AG69">
        <v>11816</v>
      </c>
      <c r="AI69">
        <v>866664.75</v>
      </c>
      <c r="AJ69">
        <v>166769.09</v>
      </c>
      <c r="AL69">
        <v>100000</v>
      </c>
      <c r="AN69" s="59">
        <f t="shared" ref="AN69:AN132" si="10">SUM(F69:I69)</f>
        <v>2761249.19</v>
      </c>
      <c r="AO69" s="29">
        <f t="shared" ref="AO69:AO132" si="11">SUM(N69:R69)</f>
        <v>23799</v>
      </c>
      <c r="AP69" s="19">
        <f t="shared" ref="AP69:AP132" si="12">AN69-AO69</f>
        <v>2737450.19</v>
      </c>
      <c r="AQ69" s="13">
        <f t="shared" ref="AQ69:AQ132" si="13">SUM(W69:AE69)</f>
        <v>2124688.2999999998</v>
      </c>
      <c r="AR69" s="14">
        <f t="shared" si="9"/>
        <v>2298328.84</v>
      </c>
      <c r="AS69" s="24">
        <f t="shared" si="8"/>
        <v>-173640.54000000004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2600</v>
      </c>
      <c r="F70">
        <v>356477.56</v>
      </c>
      <c r="G70">
        <v>9700</v>
      </c>
      <c r="H70">
        <v>49872.18</v>
      </c>
      <c r="J70">
        <v>337380.43</v>
      </c>
      <c r="K70">
        <v>151764.32</v>
      </c>
      <c r="N70">
        <v>0</v>
      </c>
      <c r="O70">
        <v>21801.3</v>
      </c>
      <c r="R70">
        <v>864.9</v>
      </c>
      <c r="U70">
        <v>-1396747.92</v>
      </c>
      <c r="V70">
        <v>2233839.69</v>
      </c>
      <c r="Y70">
        <v>647453.73</v>
      </c>
      <c r="Z70">
        <v>352050</v>
      </c>
      <c r="AA70">
        <v>2154.91</v>
      </c>
      <c r="AC70">
        <v>1078894</v>
      </c>
      <c r="AE70">
        <v>39698</v>
      </c>
      <c r="AF70">
        <v>1215065.17</v>
      </c>
      <c r="AG70">
        <v>15596</v>
      </c>
      <c r="AI70">
        <v>699659.7</v>
      </c>
      <c r="AJ70">
        <v>144493.25</v>
      </c>
      <c r="AN70" s="59">
        <f t="shared" si="10"/>
        <v>416049.74</v>
      </c>
      <c r="AO70" s="29">
        <f t="shared" si="11"/>
        <v>22666.2</v>
      </c>
      <c r="AP70" s="19">
        <f t="shared" si="12"/>
        <v>393383.54</v>
      </c>
      <c r="AQ70" s="13">
        <f t="shared" si="13"/>
        <v>2120250.64</v>
      </c>
      <c r="AR70" s="14">
        <f t="shared" si="9"/>
        <v>2074814.1199999999</v>
      </c>
      <c r="AS70" s="24">
        <f t="shared" si="8"/>
        <v>45436.520000000251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2601</v>
      </c>
      <c r="F71">
        <v>255629.84</v>
      </c>
      <c r="G71">
        <v>0</v>
      </c>
      <c r="H71">
        <v>92735.7</v>
      </c>
      <c r="J71">
        <v>-447939.1</v>
      </c>
      <c r="K71">
        <v>401331.17</v>
      </c>
      <c r="R71">
        <v>0</v>
      </c>
      <c r="U71">
        <v>-1896304.03</v>
      </c>
      <c r="V71">
        <v>2560558.21</v>
      </c>
      <c r="Y71">
        <v>413554.99</v>
      </c>
      <c r="Z71">
        <v>131824</v>
      </c>
      <c r="AA71">
        <v>2526.04</v>
      </c>
      <c r="AC71">
        <v>762592.8</v>
      </c>
      <c r="AF71">
        <v>975340.8</v>
      </c>
      <c r="AG71">
        <v>10580</v>
      </c>
      <c r="AH71">
        <v>4512</v>
      </c>
      <c r="AI71">
        <v>515615.66</v>
      </c>
      <c r="AJ71">
        <v>159545.94</v>
      </c>
      <c r="AL71">
        <v>7400</v>
      </c>
      <c r="AN71" s="59">
        <f t="shared" si="10"/>
        <v>348365.54</v>
      </c>
      <c r="AO71" s="29">
        <f t="shared" si="11"/>
        <v>0</v>
      </c>
      <c r="AP71" s="19">
        <f t="shared" si="12"/>
        <v>348365.54</v>
      </c>
      <c r="AQ71" s="13">
        <f t="shared" si="13"/>
        <v>1310497.83</v>
      </c>
      <c r="AR71" s="14">
        <f t="shared" si="9"/>
        <v>1672994.4</v>
      </c>
      <c r="AS71" s="24">
        <f t="shared" si="8"/>
        <v>-362496.56999999983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2602</v>
      </c>
      <c r="F72">
        <v>451927.45</v>
      </c>
      <c r="G72">
        <v>0</v>
      </c>
      <c r="H72">
        <v>259735.26</v>
      </c>
      <c r="J72">
        <v>10647.8</v>
      </c>
      <c r="K72">
        <v>250294.87</v>
      </c>
      <c r="O72">
        <v>19563</v>
      </c>
      <c r="Q72">
        <v>51200</v>
      </c>
      <c r="R72">
        <v>2081</v>
      </c>
      <c r="U72">
        <v>-1271757.73</v>
      </c>
      <c r="V72">
        <v>1431387.54</v>
      </c>
      <c r="Y72">
        <v>942060.72</v>
      </c>
      <c r="Z72">
        <v>591400</v>
      </c>
      <c r="AA72">
        <v>34.04</v>
      </c>
      <c r="AC72">
        <v>1473147</v>
      </c>
      <c r="AE72">
        <v>81750</v>
      </c>
      <c r="AF72">
        <v>1577095</v>
      </c>
      <c r="AH72">
        <v>93643.5</v>
      </c>
      <c r="AI72">
        <v>616359.68999999994</v>
      </c>
      <c r="AJ72">
        <v>61162</v>
      </c>
      <c r="AN72" s="59">
        <f t="shared" si="10"/>
        <v>711662.71</v>
      </c>
      <c r="AO72" s="29">
        <f t="shared" si="11"/>
        <v>72844</v>
      </c>
      <c r="AP72" s="19">
        <f t="shared" si="12"/>
        <v>638818.71</v>
      </c>
      <c r="AQ72" s="13">
        <f t="shared" si="13"/>
        <v>3088391.76</v>
      </c>
      <c r="AR72" s="14">
        <f t="shared" si="9"/>
        <v>2348260.19</v>
      </c>
      <c r="AS72" s="24">
        <f t="shared" si="8"/>
        <v>740131.56999999983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2603</v>
      </c>
      <c r="F73">
        <v>296405.09999999998</v>
      </c>
      <c r="G73">
        <v>0</v>
      </c>
      <c r="H73">
        <v>95042.93</v>
      </c>
      <c r="J73">
        <v>-41747.65</v>
      </c>
      <c r="K73">
        <v>833833.24</v>
      </c>
      <c r="O73">
        <v>17544</v>
      </c>
      <c r="R73">
        <v>0</v>
      </c>
      <c r="U73">
        <v>-549979.31000000006</v>
      </c>
      <c r="V73">
        <v>2041384.85</v>
      </c>
      <c r="Y73">
        <v>703661.84</v>
      </c>
      <c r="Z73">
        <v>99930</v>
      </c>
      <c r="AA73">
        <v>1532.44</v>
      </c>
      <c r="AC73">
        <v>1545320</v>
      </c>
      <c r="AE73">
        <v>158000</v>
      </c>
      <c r="AF73">
        <v>1796373.38</v>
      </c>
      <c r="AG73">
        <v>5880</v>
      </c>
      <c r="AI73">
        <v>734867.96</v>
      </c>
      <c r="AJ73">
        <v>296738.86</v>
      </c>
      <c r="AN73" s="59">
        <f t="shared" si="10"/>
        <v>391448.02999999997</v>
      </c>
      <c r="AO73" s="29">
        <f t="shared" si="11"/>
        <v>17544</v>
      </c>
      <c r="AP73" s="19">
        <f t="shared" si="12"/>
        <v>373904.02999999997</v>
      </c>
      <c r="AQ73" s="13">
        <f t="shared" si="13"/>
        <v>2508444.2799999998</v>
      </c>
      <c r="AR73" s="14">
        <f t="shared" si="9"/>
        <v>2833860.1999999997</v>
      </c>
      <c r="AS73" s="24">
        <f t="shared" si="8"/>
        <v>-325415.91999999993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2604</v>
      </c>
      <c r="F74">
        <v>279213.26</v>
      </c>
      <c r="G74">
        <v>10420</v>
      </c>
      <c r="H74">
        <v>50513.32</v>
      </c>
      <c r="J74">
        <v>180999.58</v>
      </c>
      <c r="K74">
        <v>243793.4</v>
      </c>
      <c r="U74">
        <v>-236341.17</v>
      </c>
      <c r="V74">
        <v>1173118.8999999999</v>
      </c>
      <c r="Y74">
        <v>628548.46</v>
      </c>
      <c r="Z74">
        <v>74510</v>
      </c>
      <c r="AA74">
        <v>841.64</v>
      </c>
      <c r="AC74">
        <v>1073160</v>
      </c>
      <c r="AE74">
        <v>130800</v>
      </c>
      <c r="AF74">
        <v>1318161.46</v>
      </c>
      <c r="AH74">
        <v>32446</v>
      </c>
      <c r="AI74">
        <v>555642.06000000006</v>
      </c>
      <c r="AJ74">
        <v>173448.75</v>
      </c>
      <c r="AN74" s="59">
        <f t="shared" si="10"/>
        <v>340146.58</v>
      </c>
      <c r="AO74" s="29">
        <f t="shared" si="11"/>
        <v>0</v>
      </c>
      <c r="AP74" s="19">
        <f t="shared" si="12"/>
        <v>340146.58</v>
      </c>
      <c r="AQ74" s="13">
        <f t="shared" si="13"/>
        <v>1907860.1</v>
      </c>
      <c r="AR74" s="14">
        <f t="shared" si="9"/>
        <v>2079698.27</v>
      </c>
      <c r="AS74" s="24">
        <f t="shared" si="8"/>
        <v>-171838.16999999993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2605</v>
      </c>
      <c r="F75">
        <v>1410194.58</v>
      </c>
      <c r="G75">
        <v>0</v>
      </c>
      <c r="H75">
        <v>66883.31</v>
      </c>
      <c r="J75">
        <v>131995.62</v>
      </c>
      <c r="K75">
        <v>273460.75</v>
      </c>
      <c r="O75">
        <v>259.69</v>
      </c>
      <c r="R75">
        <v>0</v>
      </c>
      <c r="U75">
        <v>-168386.42</v>
      </c>
      <c r="V75">
        <v>1745362.84</v>
      </c>
      <c r="Y75">
        <v>2121838.94</v>
      </c>
      <c r="Z75">
        <v>185548</v>
      </c>
      <c r="AA75">
        <v>3342.08</v>
      </c>
      <c r="AC75">
        <v>1740600</v>
      </c>
      <c r="AE75">
        <v>538800</v>
      </c>
      <c r="AF75">
        <v>1999607</v>
      </c>
      <c r="AG75">
        <v>6480</v>
      </c>
      <c r="AH75">
        <v>19472</v>
      </c>
      <c r="AI75">
        <v>1210603.08</v>
      </c>
      <c r="AJ75">
        <v>336668.79</v>
      </c>
      <c r="AL75">
        <v>712000</v>
      </c>
      <c r="AN75" s="59">
        <f t="shared" si="10"/>
        <v>1477077.8900000001</v>
      </c>
      <c r="AO75" s="29">
        <f t="shared" si="11"/>
        <v>259.69</v>
      </c>
      <c r="AP75" s="19">
        <f t="shared" si="12"/>
        <v>1476818.2000000002</v>
      </c>
      <c r="AQ75" s="13">
        <f t="shared" si="13"/>
        <v>4590129.0199999996</v>
      </c>
      <c r="AR75" s="14">
        <f t="shared" si="9"/>
        <v>4284830.87</v>
      </c>
      <c r="AS75" s="24">
        <f t="shared" si="8"/>
        <v>305298.14999999944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2606</v>
      </c>
      <c r="F76">
        <v>645553.09</v>
      </c>
      <c r="G76">
        <v>80184.58</v>
      </c>
      <c r="H76">
        <v>57764.1</v>
      </c>
      <c r="J76">
        <v>60758.51</v>
      </c>
      <c r="K76">
        <v>442755.13</v>
      </c>
      <c r="O76">
        <v>41597.47</v>
      </c>
      <c r="Q76">
        <v>80120</v>
      </c>
      <c r="R76">
        <v>6791.36</v>
      </c>
      <c r="U76">
        <v>-655779.18000000005</v>
      </c>
      <c r="V76">
        <v>1851699.47</v>
      </c>
      <c r="Y76">
        <v>695431.44</v>
      </c>
      <c r="AA76">
        <v>2168.63</v>
      </c>
      <c r="AC76">
        <v>2156490</v>
      </c>
      <c r="AE76">
        <v>228088</v>
      </c>
      <c r="AF76">
        <v>2376643</v>
      </c>
      <c r="AH76">
        <v>15792</v>
      </c>
      <c r="AI76">
        <v>607946.13</v>
      </c>
      <c r="AJ76">
        <v>68986.649999999994</v>
      </c>
      <c r="AL76">
        <v>50224</v>
      </c>
      <c r="AN76" s="59">
        <f t="shared" si="10"/>
        <v>783501.7699999999</v>
      </c>
      <c r="AO76" s="29">
        <f t="shared" si="11"/>
        <v>128508.83</v>
      </c>
      <c r="AP76" s="19">
        <f t="shared" si="12"/>
        <v>654992.93999999994</v>
      </c>
      <c r="AQ76" s="13">
        <f t="shared" si="13"/>
        <v>3082178.07</v>
      </c>
      <c r="AR76" s="14">
        <f t="shared" si="9"/>
        <v>3119591.78</v>
      </c>
      <c r="AS76" s="24">
        <f t="shared" si="8"/>
        <v>-37413.709999999963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2607</v>
      </c>
      <c r="F77">
        <v>252411.65</v>
      </c>
      <c r="G77">
        <v>31270.13</v>
      </c>
      <c r="H77">
        <v>135455.5</v>
      </c>
      <c r="J77">
        <v>407377.08</v>
      </c>
      <c r="K77">
        <v>671800.6</v>
      </c>
      <c r="O77">
        <v>75650</v>
      </c>
      <c r="R77">
        <v>300.79000000000002</v>
      </c>
      <c r="U77">
        <v>452900.27</v>
      </c>
      <c r="V77">
        <v>1211766.1200000001</v>
      </c>
      <c r="Y77">
        <v>583028.78</v>
      </c>
      <c r="Z77">
        <v>59980</v>
      </c>
      <c r="AA77">
        <v>167.92</v>
      </c>
      <c r="AC77">
        <v>1443060</v>
      </c>
      <c r="AE77">
        <v>181240.87</v>
      </c>
      <c r="AF77">
        <v>1698351</v>
      </c>
      <c r="AG77">
        <v>816</v>
      </c>
      <c r="AH77">
        <v>1168</v>
      </c>
      <c r="AI77">
        <v>792296.79</v>
      </c>
      <c r="AJ77">
        <v>17148</v>
      </c>
      <c r="AN77" s="59">
        <f t="shared" si="10"/>
        <v>419137.27999999997</v>
      </c>
      <c r="AO77" s="29">
        <f t="shared" si="11"/>
        <v>75950.789999999994</v>
      </c>
      <c r="AP77" s="19">
        <f t="shared" si="12"/>
        <v>343186.49</v>
      </c>
      <c r="AQ77" s="13">
        <f t="shared" si="13"/>
        <v>2267477.5700000003</v>
      </c>
      <c r="AR77" s="14">
        <f t="shared" si="9"/>
        <v>2509779.79</v>
      </c>
      <c r="AS77" s="24">
        <f t="shared" si="8"/>
        <v>-242302.21999999974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2608</v>
      </c>
      <c r="F78">
        <v>439302.67</v>
      </c>
      <c r="G78">
        <v>13058.92</v>
      </c>
      <c r="H78">
        <v>6945.7</v>
      </c>
      <c r="J78">
        <v>4</v>
      </c>
      <c r="K78">
        <v>262782.32</v>
      </c>
      <c r="O78">
        <v>71485.75</v>
      </c>
      <c r="Q78">
        <v>45000</v>
      </c>
      <c r="R78">
        <v>590</v>
      </c>
      <c r="U78">
        <v>-971382.5</v>
      </c>
      <c r="V78">
        <v>1379368.14</v>
      </c>
      <c r="Y78">
        <v>1153578.21</v>
      </c>
      <c r="Z78">
        <v>623288</v>
      </c>
      <c r="AA78">
        <v>125.48</v>
      </c>
      <c r="AC78">
        <v>1950580</v>
      </c>
      <c r="AE78">
        <v>500400</v>
      </c>
      <c r="AF78">
        <v>2276783</v>
      </c>
      <c r="AH78">
        <v>16132</v>
      </c>
      <c r="AI78">
        <v>1573444.39</v>
      </c>
      <c r="AJ78">
        <v>114580.08</v>
      </c>
      <c r="AL78">
        <v>50000</v>
      </c>
      <c r="AN78" s="59">
        <f t="shared" si="10"/>
        <v>459307.29</v>
      </c>
      <c r="AO78" s="29">
        <f t="shared" si="11"/>
        <v>117075.75</v>
      </c>
      <c r="AP78" s="19">
        <f t="shared" si="12"/>
        <v>342231.54</v>
      </c>
      <c r="AQ78" s="13">
        <f t="shared" si="13"/>
        <v>4227971.6899999995</v>
      </c>
      <c r="AR78" s="14">
        <f t="shared" si="9"/>
        <v>4030939.4699999997</v>
      </c>
      <c r="AS78" s="24">
        <f t="shared" si="8"/>
        <v>197032.21999999974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2609</v>
      </c>
      <c r="F79">
        <v>312900.09000000003</v>
      </c>
      <c r="G79">
        <v>5752</v>
      </c>
      <c r="H79">
        <v>0</v>
      </c>
      <c r="J79">
        <v>16883.86</v>
      </c>
      <c r="K79">
        <v>400784.55</v>
      </c>
      <c r="O79">
        <v>22800</v>
      </c>
      <c r="Q79">
        <v>129360</v>
      </c>
      <c r="T79">
        <v>60017.65</v>
      </c>
      <c r="U79">
        <v>-924734.44</v>
      </c>
      <c r="V79">
        <v>1583723.57</v>
      </c>
      <c r="Y79">
        <v>520988.85</v>
      </c>
      <c r="AA79">
        <v>246.37</v>
      </c>
      <c r="AC79">
        <v>1016670</v>
      </c>
      <c r="AE79">
        <v>245200</v>
      </c>
      <c r="AF79">
        <v>1356465</v>
      </c>
      <c r="AH79">
        <v>5034</v>
      </c>
      <c r="AI79">
        <v>463719.53</v>
      </c>
      <c r="AJ79">
        <v>92732.97</v>
      </c>
      <c r="AN79" s="59">
        <f t="shared" si="10"/>
        <v>318652.09000000003</v>
      </c>
      <c r="AO79" s="29">
        <f t="shared" si="11"/>
        <v>152160</v>
      </c>
      <c r="AP79" s="19">
        <f t="shared" si="12"/>
        <v>166492.09000000003</v>
      </c>
      <c r="AQ79" s="13">
        <f t="shared" si="13"/>
        <v>1783105.22</v>
      </c>
      <c r="AR79" s="14">
        <f t="shared" si="9"/>
        <v>1917951.5</v>
      </c>
      <c r="AS79" s="24">
        <f t="shared" si="8"/>
        <v>-134846.28000000003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2610</v>
      </c>
      <c r="F80">
        <v>38691.56</v>
      </c>
      <c r="G80">
        <v>0</v>
      </c>
      <c r="H80">
        <v>38002.07</v>
      </c>
      <c r="J80">
        <v>2</v>
      </c>
      <c r="K80">
        <v>137725.16</v>
      </c>
      <c r="N80">
        <v>6500</v>
      </c>
      <c r="R80">
        <v>3535.47</v>
      </c>
      <c r="U80">
        <v>-45258.1</v>
      </c>
      <c r="V80">
        <v>378255.64</v>
      </c>
      <c r="Y80">
        <v>668207.51</v>
      </c>
      <c r="AA80">
        <v>1062.6099999999999</v>
      </c>
      <c r="AC80">
        <v>1322446</v>
      </c>
      <c r="AE80">
        <v>220800</v>
      </c>
      <c r="AF80">
        <v>1217500</v>
      </c>
      <c r="AH80">
        <v>12984</v>
      </c>
      <c r="AI80">
        <v>1047528.81</v>
      </c>
      <c r="AJ80">
        <v>63115.53</v>
      </c>
      <c r="AN80" s="59">
        <f t="shared" si="10"/>
        <v>76693.63</v>
      </c>
      <c r="AO80" s="29">
        <f t="shared" si="11"/>
        <v>10035.469999999999</v>
      </c>
      <c r="AP80" s="19">
        <f t="shared" si="12"/>
        <v>66658.16</v>
      </c>
      <c r="AQ80" s="13">
        <f t="shared" si="13"/>
        <v>2212516.12</v>
      </c>
      <c r="AR80" s="14">
        <f t="shared" si="9"/>
        <v>2341128.34</v>
      </c>
      <c r="AS80" s="24">
        <f t="shared" si="8"/>
        <v>-128612.21999999974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2611</v>
      </c>
      <c r="F81">
        <v>855464.16</v>
      </c>
      <c r="G81">
        <v>4100</v>
      </c>
      <c r="H81">
        <v>150190.38</v>
      </c>
      <c r="J81">
        <v>-5906.96</v>
      </c>
      <c r="K81">
        <v>548128</v>
      </c>
      <c r="O81">
        <v>12931</v>
      </c>
      <c r="R81">
        <v>1023</v>
      </c>
      <c r="U81">
        <v>435177.71</v>
      </c>
      <c r="V81">
        <v>646396.12</v>
      </c>
      <c r="Y81">
        <v>463271.06</v>
      </c>
      <c r="Z81">
        <v>535616</v>
      </c>
      <c r="AA81">
        <v>3719.46</v>
      </c>
      <c r="AC81">
        <v>425490</v>
      </c>
      <c r="AF81">
        <v>621263</v>
      </c>
      <c r="AG81">
        <v>14456</v>
      </c>
      <c r="AI81">
        <v>308877.21000000002</v>
      </c>
      <c r="AJ81">
        <v>27045.38</v>
      </c>
      <c r="AL81">
        <v>7.18</v>
      </c>
      <c r="AN81" s="59">
        <f t="shared" si="10"/>
        <v>1009754.54</v>
      </c>
      <c r="AO81" s="29">
        <f t="shared" si="11"/>
        <v>13954</v>
      </c>
      <c r="AP81" s="19">
        <f t="shared" si="12"/>
        <v>995800.54</v>
      </c>
      <c r="AQ81" s="13">
        <f t="shared" si="13"/>
        <v>1428096.52</v>
      </c>
      <c r="AR81" s="14">
        <f t="shared" si="9"/>
        <v>971648.77</v>
      </c>
      <c r="AS81" s="24">
        <f t="shared" si="8"/>
        <v>456447.75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2612</v>
      </c>
      <c r="F82">
        <v>437414.34</v>
      </c>
      <c r="G82">
        <v>0</v>
      </c>
      <c r="H82">
        <v>100724.45</v>
      </c>
      <c r="J82">
        <v>1984717.71</v>
      </c>
      <c r="K82">
        <v>142809.95000000001</v>
      </c>
      <c r="N82">
        <v>0</v>
      </c>
      <c r="O82">
        <v>16160</v>
      </c>
      <c r="R82">
        <v>1336.6</v>
      </c>
      <c r="U82">
        <v>-464391.74</v>
      </c>
      <c r="V82">
        <v>3382854.97</v>
      </c>
      <c r="Y82">
        <v>753518.93</v>
      </c>
      <c r="Z82">
        <v>100000</v>
      </c>
      <c r="AA82">
        <v>2649.24</v>
      </c>
      <c r="AC82">
        <v>879530</v>
      </c>
      <c r="AE82">
        <v>97600</v>
      </c>
      <c r="AF82">
        <v>1101802</v>
      </c>
      <c r="AG82">
        <v>26240</v>
      </c>
      <c r="AH82">
        <v>11012</v>
      </c>
      <c r="AI82">
        <v>776470</v>
      </c>
      <c r="AJ82">
        <v>188067.55</v>
      </c>
      <c r="AN82" s="59">
        <f t="shared" si="10"/>
        <v>538138.79</v>
      </c>
      <c r="AO82" s="29">
        <f t="shared" si="11"/>
        <v>17496.599999999999</v>
      </c>
      <c r="AP82" s="19">
        <f t="shared" si="12"/>
        <v>520642.19000000006</v>
      </c>
      <c r="AQ82" s="13">
        <f t="shared" si="13"/>
        <v>1833298.17</v>
      </c>
      <c r="AR82" s="14">
        <f t="shared" si="9"/>
        <v>2103591.5499999998</v>
      </c>
      <c r="AS82" s="24">
        <f t="shared" si="8"/>
        <v>-270293.37999999989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2613</v>
      </c>
      <c r="F83">
        <v>254629.28</v>
      </c>
      <c r="G83">
        <v>0</v>
      </c>
      <c r="H83">
        <v>22969.09</v>
      </c>
      <c r="J83">
        <v>-3</v>
      </c>
      <c r="K83">
        <v>18549.900000000001</v>
      </c>
      <c r="N83">
        <v>6000</v>
      </c>
      <c r="O83">
        <v>7380</v>
      </c>
      <c r="R83">
        <v>1545</v>
      </c>
      <c r="U83">
        <v>-253911.42</v>
      </c>
      <c r="V83">
        <v>1045747.78</v>
      </c>
      <c r="Y83">
        <v>463115.86</v>
      </c>
      <c r="Z83">
        <v>75650</v>
      </c>
      <c r="AA83">
        <v>1153.99</v>
      </c>
      <c r="AC83">
        <v>540870</v>
      </c>
      <c r="AE83">
        <v>337140</v>
      </c>
      <c r="AF83">
        <v>788813.06</v>
      </c>
      <c r="AG83">
        <v>16404</v>
      </c>
      <c r="AI83">
        <v>542214.72</v>
      </c>
      <c r="AJ83">
        <v>581114.16</v>
      </c>
      <c r="AN83" s="59">
        <f t="shared" si="10"/>
        <v>277598.37</v>
      </c>
      <c r="AO83" s="29">
        <f t="shared" si="11"/>
        <v>14925</v>
      </c>
      <c r="AP83" s="19">
        <f t="shared" si="12"/>
        <v>262673.37</v>
      </c>
      <c r="AQ83" s="13">
        <f t="shared" si="13"/>
        <v>1417929.85</v>
      </c>
      <c r="AR83" s="14">
        <f t="shared" si="9"/>
        <v>1928545.94</v>
      </c>
      <c r="AS83" s="24">
        <f t="shared" si="8"/>
        <v>-510616.08999999985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2614</v>
      </c>
      <c r="F84">
        <v>108074.08</v>
      </c>
      <c r="G84">
        <v>0</v>
      </c>
      <c r="H84">
        <v>166449.41</v>
      </c>
      <c r="J84">
        <v>14385.03</v>
      </c>
      <c r="K84">
        <v>419705.3</v>
      </c>
      <c r="N84">
        <v>6000</v>
      </c>
      <c r="O84">
        <v>3960</v>
      </c>
      <c r="R84">
        <v>868.44</v>
      </c>
      <c r="U84">
        <v>219536.71</v>
      </c>
      <c r="V84">
        <v>353356.72</v>
      </c>
      <c r="W84">
        <v>5</v>
      </c>
      <c r="Y84">
        <v>747602.79</v>
      </c>
      <c r="Z84">
        <v>100250</v>
      </c>
      <c r="AA84">
        <v>927.33</v>
      </c>
      <c r="AC84">
        <v>1490211.7</v>
      </c>
      <c r="AD84">
        <v>1509</v>
      </c>
      <c r="AE84">
        <v>97600</v>
      </c>
      <c r="AF84">
        <v>1726626.7</v>
      </c>
      <c r="AG84">
        <v>1500</v>
      </c>
      <c r="AH84">
        <v>18548</v>
      </c>
      <c r="AI84">
        <v>531267.54</v>
      </c>
      <c r="AJ84">
        <v>35271.629999999997</v>
      </c>
      <c r="AN84" s="59">
        <f t="shared" si="10"/>
        <v>274523.49</v>
      </c>
      <c r="AO84" s="29">
        <f t="shared" si="11"/>
        <v>10828.44</v>
      </c>
      <c r="AP84" s="19">
        <f t="shared" si="12"/>
        <v>263695.05</v>
      </c>
      <c r="AQ84" s="13">
        <f t="shared" si="13"/>
        <v>2438105.8199999998</v>
      </c>
      <c r="AR84" s="14">
        <f t="shared" si="9"/>
        <v>2313213.87</v>
      </c>
      <c r="AS84" s="24">
        <f t="shared" si="8"/>
        <v>124891.94999999972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2615</v>
      </c>
      <c r="F85">
        <v>204718.33</v>
      </c>
      <c r="G85">
        <v>41860</v>
      </c>
      <c r="H85">
        <v>79647.5</v>
      </c>
      <c r="J85">
        <v>482177.21</v>
      </c>
      <c r="K85">
        <v>3248.07</v>
      </c>
      <c r="N85">
        <v>6000</v>
      </c>
      <c r="O85">
        <v>7380</v>
      </c>
      <c r="R85">
        <v>1208.6400000000001</v>
      </c>
      <c r="U85">
        <v>314395.64</v>
      </c>
      <c r="V85">
        <v>628012.71</v>
      </c>
      <c r="Y85">
        <v>375029.67</v>
      </c>
      <c r="Z85">
        <v>99865</v>
      </c>
      <c r="AA85">
        <v>1096.42</v>
      </c>
      <c r="AC85">
        <v>511479</v>
      </c>
      <c r="AE85">
        <v>271137.05</v>
      </c>
      <c r="AF85">
        <v>693280.24</v>
      </c>
      <c r="AH85">
        <v>10495</v>
      </c>
      <c r="AI85">
        <v>589608.91</v>
      </c>
      <c r="AJ85">
        <v>110568.87</v>
      </c>
      <c r="AN85" s="59">
        <f t="shared" si="10"/>
        <v>326225.82999999996</v>
      </c>
      <c r="AO85" s="29">
        <f t="shared" si="11"/>
        <v>14588.64</v>
      </c>
      <c r="AP85" s="19">
        <f t="shared" si="12"/>
        <v>311637.18999999994</v>
      </c>
      <c r="AQ85" s="13">
        <f t="shared" si="13"/>
        <v>1258607.1399999999</v>
      </c>
      <c r="AR85" s="14">
        <f t="shared" si="9"/>
        <v>1403953.02</v>
      </c>
      <c r="AS85" s="24">
        <f t="shared" si="8"/>
        <v>-145345.88000000012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2616</v>
      </c>
      <c r="F86">
        <v>53622.68</v>
      </c>
      <c r="G86">
        <v>0</v>
      </c>
      <c r="H86">
        <v>108857.17</v>
      </c>
      <c r="J86">
        <v>3</v>
      </c>
      <c r="K86">
        <v>387020.46</v>
      </c>
      <c r="N86">
        <v>6000</v>
      </c>
      <c r="O86">
        <v>18730</v>
      </c>
      <c r="R86">
        <v>559</v>
      </c>
      <c r="U86">
        <v>284353.7</v>
      </c>
      <c r="V86">
        <v>573056.03</v>
      </c>
      <c r="X86">
        <v>747.17</v>
      </c>
      <c r="Y86">
        <v>386858.68</v>
      </c>
      <c r="Z86">
        <v>69800</v>
      </c>
      <c r="AC86">
        <v>1584960</v>
      </c>
      <c r="AE86">
        <v>363437.8</v>
      </c>
      <c r="AF86">
        <v>1859133</v>
      </c>
      <c r="AG86">
        <v>10722</v>
      </c>
      <c r="AH86">
        <v>1560</v>
      </c>
      <c r="AI86">
        <v>596805.41</v>
      </c>
      <c r="AJ86">
        <v>160770.98000000001</v>
      </c>
      <c r="AL86">
        <v>110007.67999999999</v>
      </c>
      <c r="AN86" s="59">
        <f t="shared" si="10"/>
        <v>162479.85</v>
      </c>
      <c r="AO86" s="29">
        <f t="shared" si="11"/>
        <v>25289</v>
      </c>
      <c r="AP86" s="19">
        <f t="shared" si="12"/>
        <v>137190.85</v>
      </c>
      <c r="AQ86" s="13">
        <f t="shared" si="13"/>
        <v>2405803.65</v>
      </c>
      <c r="AR86" s="14">
        <f t="shared" si="9"/>
        <v>2738999.0700000003</v>
      </c>
      <c r="AS86" s="24">
        <f t="shared" si="8"/>
        <v>-333195.42000000039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2617</v>
      </c>
      <c r="F87">
        <v>459661.9</v>
      </c>
      <c r="G87">
        <v>0</v>
      </c>
      <c r="H87">
        <v>39180.22</v>
      </c>
      <c r="J87">
        <v>957245.22</v>
      </c>
      <c r="K87">
        <v>87533</v>
      </c>
      <c r="N87">
        <v>5600</v>
      </c>
      <c r="O87">
        <v>3960</v>
      </c>
      <c r="R87">
        <v>677</v>
      </c>
      <c r="U87">
        <v>-772030.89</v>
      </c>
      <c r="V87">
        <v>1997218.5</v>
      </c>
      <c r="Y87">
        <v>370839.4</v>
      </c>
      <c r="Z87">
        <v>469890</v>
      </c>
      <c r="AA87">
        <v>72.5</v>
      </c>
      <c r="AC87">
        <v>1188630</v>
      </c>
      <c r="AE87">
        <v>119000</v>
      </c>
      <c r="AF87">
        <v>1315093</v>
      </c>
      <c r="AG87">
        <v>20067</v>
      </c>
      <c r="AI87">
        <v>363678.28</v>
      </c>
      <c r="AJ87">
        <v>141397.89000000001</v>
      </c>
      <c r="AN87" s="59">
        <f t="shared" si="10"/>
        <v>498842.12</v>
      </c>
      <c r="AO87" s="29">
        <f t="shared" si="11"/>
        <v>10237</v>
      </c>
      <c r="AP87" s="19">
        <f t="shared" si="12"/>
        <v>488605.12</v>
      </c>
      <c r="AQ87" s="13">
        <f t="shared" si="13"/>
        <v>2148431.9</v>
      </c>
      <c r="AR87" s="14">
        <f t="shared" si="9"/>
        <v>1840236.17</v>
      </c>
      <c r="AS87" s="24">
        <f t="shared" si="8"/>
        <v>308195.73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2618</v>
      </c>
      <c r="F88">
        <v>92262.9</v>
      </c>
      <c r="G88">
        <v>103628</v>
      </c>
      <c r="H88">
        <v>158556.13</v>
      </c>
      <c r="J88">
        <v>2858774.71</v>
      </c>
      <c r="K88">
        <v>69657.929999999993</v>
      </c>
      <c r="N88">
        <v>6000</v>
      </c>
      <c r="O88">
        <v>3060</v>
      </c>
      <c r="R88">
        <v>2119</v>
      </c>
      <c r="U88">
        <v>2822238.22</v>
      </c>
      <c r="V88">
        <v>569833.9</v>
      </c>
      <c r="Y88">
        <v>325990.86</v>
      </c>
      <c r="Z88">
        <v>737404</v>
      </c>
      <c r="AA88">
        <v>716.15</v>
      </c>
      <c r="AC88">
        <v>633210</v>
      </c>
      <c r="AE88">
        <v>302160</v>
      </c>
      <c r="AF88">
        <v>977954.18</v>
      </c>
      <c r="AG88">
        <v>12640</v>
      </c>
      <c r="AH88">
        <v>9304</v>
      </c>
      <c r="AI88">
        <v>959236.19</v>
      </c>
      <c r="AJ88">
        <v>160718.09</v>
      </c>
      <c r="AN88" s="59">
        <f t="shared" si="10"/>
        <v>354447.03</v>
      </c>
      <c r="AO88" s="29">
        <f t="shared" si="11"/>
        <v>11179</v>
      </c>
      <c r="AP88" s="19">
        <f t="shared" si="12"/>
        <v>343268.03</v>
      </c>
      <c r="AQ88" s="13">
        <f t="shared" si="13"/>
        <v>1999481.0099999998</v>
      </c>
      <c r="AR88" s="14">
        <f t="shared" si="9"/>
        <v>2119852.46</v>
      </c>
      <c r="AS88" s="24">
        <f t="shared" si="8"/>
        <v>-120371.45000000019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2619</v>
      </c>
      <c r="F89">
        <v>608376.34</v>
      </c>
      <c r="G89">
        <v>0</v>
      </c>
      <c r="H89">
        <v>45597.93</v>
      </c>
      <c r="J89">
        <v>5003.8</v>
      </c>
      <c r="K89">
        <v>157727.45000000001</v>
      </c>
      <c r="N89">
        <v>6500</v>
      </c>
      <c r="O89">
        <v>10356.620000000001</v>
      </c>
      <c r="R89">
        <v>1476</v>
      </c>
      <c r="U89">
        <v>483235.53</v>
      </c>
      <c r="V89">
        <v>528870.26</v>
      </c>
      <c r="Y89">
        <v>456147.87</v>
      </c>
      <c r="Z89">
        <v>91200</v>
      </c>
      <c r="AA89">
        <v>2974.65</v>
      </c>
      <c r="AC89">
        <v>1039990</v>
      </c>
      <c r="AE89">
        <v>219900</v>
      </c>
      <c r="AF89">
        <v>1260972</v>
      </c>
      <c r="AG89">
        <v>11056</v>
      </c>
      <c r="AI89">
        <v>639605.85</v>
      </c>
      <c r="AJ89">
        <v>112311.56</v>
      </c>
      <c r="AN89" s="59">
        <f t="shared" si="10"/>
        <v>653974.27</v>
      </c>
      <c r="AO89" s="29">
        <f t="shared" si="11"/>
        <v>18332.620000000003</v>
      </c>
      <c r="AP89" s="19">
        <f t="shared" si="12"/>
        <v>635641.65</v>
      </c>
      <c r="AQ89" s="13">
        <f t="shared" si="13"/>
        <v>1810212.52</v>
      </c>
      <c r="AR89" s="14">
        <f t="shared" si="9"/>
        <v>2023945.4100000001</v>
      </c>
      <c r="AS89" s="24">
        <f t="shared" si="8"/>
        <v>-213732.89000000013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2620</v>
      </c>
      <c r="F90">
        <v>286041.03000000003</v>
      </c>
      <c r="G90">
        <v>0</v>
      </c>
      <c r="H90">
        <v>575147.4</v>
      </c>
      <c r="J90">
        <v>387630.86</v>
      </c>
      <c r="K90">
        <v>55408.55</v>
      </c>
      <c r="N90">
        <v>13500</v>
      </c>
      <c r="O90">
        <v>3960</v>
      </c>
      <c r="S90">
        <v>260079.8</v>
      </c>
      <c r="U90">
        <v>649229.6</v>
      </c>
      <c r="V90">
        <v>715500.2</v>
      </c>
      <c r="Y90">
        <v>457751.53</v>
      </c>
      <c r="AA90">
        <v>1651.71</v>
      </c>
      <c r="AC90">
        <v>1182005.5</v>
      </c>
      <c r="AD90">
        <v>504</v>
      </c>
      <c r="AE90">
        <v>104400</v>
      </c>
      <c r="AF90">
        <v>1296138.5</v>
      </c>
      <c r="AI90">
        <v>699429.01</v>
      </c>
      <c r="AJ90">
        <v>88786.55</v>
      </c>
      <c r="AL90">
        <v>0.44</v>
      </c>
      <c r="AN90" s="59">
        <f t="shared" si="10"/>
        <v>861188.43</v>
      </c>
      <c r="AO90" s="29">
        <f t="shared" si="11"/>
        <v>17460</v>
      </c>
      <c r="AP90" s="19">
        <f t="shared" si="12"/>
        <v>843728.43</v>
      </c>
      <c r="AQ90" s="13">
        <f t="shared" si="13"/>
        <v>1746312.74</v>
      </c>
      <c r="AR90" s="14">
        <f t="shared" si="9"/>
        <v>2084354.5</v>
      </c>
      <c r="AS90" s="24">
        <f t="shared" si="8"/>
        <v>-338041.76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2621</v>
      </c>
      <c r="F91">
        <v>245302.64</v>
      </c>
      <c r="G91">
        <v>0</v>
      </c>
      <c r="H91">
        <v>40735.360000000001</v>
      </c>
      <c r="J91">
        <v>1866.99</v>
      </c>
      <c r="K91">
        <v>158357.93</v>
      </c>
      <c r="N91">
        <v>6500</v>
      </c>
      <c r="O91">
        <v>3960</v>
      </c>
      <c r="R91">
        <v>1153</v>
      </c>
      <c r="U91">
        <v>-270954.48</v>
      </c>
      <c r="V91">
        <v>673323.61</v>
      </c>
      <c r="Y91">
        <v>1194556.94</v>
      </c>
      <c r="AA91">
        <v>1527.65</v>
      </c>
      <c r="AC91">
        <v>636170</v>
      </c>
      <c r="AE91">
        <v>387333</v>
      </c>
      <c r="AF91">
        <v>870984</v>
      </c>
      <c r="AG91">
        <v>21824</v>
      </c>
      <c r="AI91">
        <v>1217349.67</v>
      </c>
      <c r="AJ91">
        <v>76137.13</v>
      </c>
      <c r="AL91">
        <v>1012</v>
      </c>
      <c r="AN91" s="59">
        <f t="shared" si="10"/>
        <v>286038</v>
      </c>
      <c r="AO91" s="29">
        <f t="shared" si="11"/>
        <v>11613</v>
      </c>
      <c r="AP91" s="19">
        <f t="shared" si="12"/>
        <v>274425</v>
      </c>
      <c r="AQ91" s="13">
        <f t="shared" si="13"/>
        <v>2219587.59</v>
      </c>
      <c r="AR91" s="14">
        <f t="shared" si="9"/>
        <v>2187306.7999999998</v>
      </c>
      <c r="AS91" s="24">
        <f t="shared" si="8"/>
        <v>32280.790000000037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2622</v>
      </c>
      <c r="F92">
        <v>125745.51</v>
      </c>
      <c r="G92">
        <v>12648</v>
      </c>
      <c r="H92">
        <v>49810.74</v>
      </c>
      <c r="J92">
        <v>3</v>
      </c>
      <c r="K92">
        <v>352166.63</v>
      </c>
      <c r="N92">
        <v>5750</v>
      </c>
      <c r="O92">
        <v>7380</v>
      </c>
      <c r="R92">
        <v>2185</v>
      </c>
      <c r="U92">
        <v>-893061.16</v>
      </c>
      <c r="V92">
        <v>1404582.07</v>
      </c>
      <c r="Y92">
        <v>299200.90999999997</v>
      </c>
      <c r="Z92">
        <v>520774</v>
      </c>
      <c r="AA92">
        <v>1122.81</v>
      </c>
      <c r="AC92">
        <v>919260</v>
      </c>
      <c r="AE92">
        <v>389311.18</v>
      </c>
      <c r="AF92">
        <v>1154119.4099999999</v>
      </c>
      <c r="AG92">
        <v>17292</v>
      </c>
      <c r="AI92">
        <v>842857.11</v>
      </c>
      <c r="AJ92">
        <v>101862.41</v>
      </c>
      <c r="AN92" s="59">
        <f t="shared" si="10"/>
        <v>188204.25</v>
      </c>
      <c r="AO92" s="29">
        <f t="shared" si="11"/>
        <v>15315</v>
      </c>
      <c r="AP92" s="19">
        <f t="shared" si="12"/>
        <v>172889.25</v>
      </c>
      <c r="AQ92" s="13">
        <f t="shared" si="13"/>
        <v>2129668.9</v>
      </c>
      <c r="AR92" s="14">
        <f t="shared" si="9"/>
        <v>2116130.9300000002</v>
      </c>
      <c r="AS92" s="24">
        <f t="shared" si="8"/>
        <v>13537.969999999739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2623</v>
      </c>
      <c r="F93">
        <v>321653.45</v>
      </c>
      <c r="G93">
        <v>0</v>
      </c>
      <c r="H93">
        <v>32719.32</v>
      </c>
      <c r="J93">
        <v>1</v>
      </c>
      <c r="K93">
        <v>15172.53</v>
      </c>
      <c r="N93">
        <v>6500</v>
      </c>
      <c r="O93">
        <v>278475</v>
      </c>
      <c r="R93">
        <v>2067.6</v>
      </c>
      <c r="U93">
        <v>-572474.36</v>
      </c>
      <c r="V93">
        <v>819557.49</v>
      </c>
      <c r="Y93">
        <v>79781.94</v>
      </c>
      <c r="Z93">
        <v>84820</v>
      </c>
      <c r="AA93">
        <v>990.22</v>
      </c>
      <c r="AC93">
        <v>255280</v>
      </c>
      <c r="AE93">
        <v>765464</v>
      </c>
      <c r="AF93">
        <v>852083</v>
      </c>
      <c r="AG93">
        <v>1616</v>
      </c>
      <c r="AI93">
        <v>428419.99</v>
      </c>
      <c r="AJ93">
        <v>50146.239999999998</v>
      </c>
      <c r="AL93">
        <v>18650.36</v>
      </c>
      <c r="AN93" s="59">
        <f t="shared" si="10"/>
        <v>354372.77</v>
      </c>
      <c r="AO93" s="29">
        <f t="shared" si="11"/>
        <v>287042.59999999998</v>
      </c>
      <c r="AP93" s="19">
        <f t="shared" si="12"/>
        <v>67330.170000000042</v>
      </c>
      <c r="AQ93" s="13">
        <f t="shared" si="13"/>
        <v>1186336.1600000001</v>
      </c>
      <c r="AR93" s="14">
        <f t="shared" si="9"/>
        <v>1350915.59</v>
      </c>
      <c r="AS93" s="24">
        <f t="shared" si="8"/>
        <v>-164579.42999999993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2624</v>
      </c>
      <c r="F94">
        <v>187705.75</v>
      </c>
      <c r="G94">
        <v>0</v>
      </c>
      <c r="H94">
        <v>147180.07</v>
      </c>
      <c r="J94">
        <v>2</v>
      </c>
      <c r="K94">
        <v>204747.6</v>
      </c>
      <c r="N94">
        <v>6300</v>
      </c>
      <c r="O94">
        <v>7380</v>
      </c>
      <c r="R94">
        <v>575</v>
      </c>
      <c r="U94">
        <v>289267.74</v>
      </c>
      <c r="V94">
        <v>474645.55</v>
      </c>
      <c r="Y94">
        <v>441459.88</v>
      </c>
      <c r="AA94">
        <v>1423.15</v>
      </c>
      <c r="AC94">
        <v>1501360</v>
      </c>
      <c r="AE94">
        <v>227200</v>
      </c>
      <c r="AF94">
        <v>1609932.36</v>
      </c>
      <c r="AI94">
        <v>702631.89</v>
      </c>
      <c r="AJ94">
        <v>97411.65</v>
      </c>
      <c r="AN94" s="59">
        <f t="shared" si="10"/>
        <v>334885.82</v>
      </c>
      <c r="AO94" s="29">
        <f t="shared" si="11"/>
        <v>14255</v>
      </c>
      <c r="AP94" s="19">
        <f t="shared" si="12"/>
        <v>320630.82</v>
      </c>
      <c r="AQ94" s="13">
        <f t="shared" si="13"/>
        <v>2171443.0300000003</v>
      </c>
      <c r="AR94" s="14">
        <f t="shared" si="9"/>
        <v>2409975.9</v>
      </c>
      <c r="AS94" s="24">
        <f t="shared" si="8"/>
        <v>-238532.86999999965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2625</v>
      </c>
      <c r="F95">
        <v>998288.82</v>
      </c>
      <c r="G95">
        <v>31112</v>
      </c>
      <c r="H95">
        <v>488406</v>
      </c>
      <c r="J95">
        <v>3</v>
      </c>
      <c r="K95">
        <v>229859.37</v>
      </c>
      <c r="N95">
        <v>13000</v>
      </c>
      <c r="O95">
        <v>45500</v>
      </c>
      <c r="R95">
        <v>3232.72</v>
      </c>
      <c r="U95">
        <v>41515.71</v>
      </c>
      <c r="V95">
        <v>1172968.6100000001</v>
      </c>
      <c r="Y95">
        <v>622121.32999999996</v>
      </c>
      <c r="Z95">
        <v>870336.4</v>
      </c>
      <c r="AA95">
        <v>2701.09</v>
      </c>
      <c r="AC95">
        <v>711980</v>
      </c>
      <c r="AE95">
        <v>202800</v>
      </c>
      <c r="AF95">
        <v>1103174.6000000001</v>
      </c>
      <c r="AG95">
        <v>12034</v>
      </c>
      <c r="AH95">
        <v>3564</v>
      </c>
      <c r="AI95">
        <v>775377.11</v>
      </c>
      <c r="AJ95">
        <v>44336.959999999999</v>
      </c>
      <c r="AN95" s="59">
        <f t="shared" si="10"/>
        <v>1517806.8199999998</v>
      </c>
      <c r="AO95" s="29">
        <f t="shared" si="11"/>
        <v>61732.72</v>
      </c>
      <c r="AP95" s="19">
        <f t="shared" si="12"/>
        <v>1456074.0999999999</v>
      </c>
      <c r="AQ95" s="13">
        <f t="shared" si="13"/>
        <v>2409938.8200000003</v>
      </c>
      <c r="AR95" s="14">
        <f t="shared" si="9"/>
        <v>1938486.67</v>
      </c>
      <c r="AS95" s="24">
        <f t="shared" si="8"/>
        <v>471452.15000000037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2626</v>
      </c>
      <c r="F96">
        <v>666584.98</v>
      </c>
      <c r="G96">
        <v>5640</v>
      </c>
      <c r="H96">
        <v>126633.85</v>
      </c>
      <c r="J96">
        <v>7</v>
      </c>
      <c r="K96">
        <v>97812.83</v>
      </c>
      <c r="N96">
        <v>6000</v>
      </c>
      <c r="O96">
        <v>16160</v>
      </c>
      <c r="R96">
        <v>2395</v>
      </c>
      <c r="U96">
        <v>-150994.54999999999</v>
      </c>
      <c r="V96">
        <v>1035380.1</v>
      </c>
      <c r="Y96">
        <v>569033.81999999995</v>
      </c>
      <c r="AA96">
        <v>4069.91</v>
      </c>
      <c r="AC96">
        <v>878280</v>
      </c>
      <c r="AE96">
        <v>465000</v>
      </c>
      <c r="AF96">
        <v>1118137</v>
      </c>
      <c r="AG96">
        <v>7704</v>
      </c>
      <c r="AI96">
        <v>693278.75</v>
      </c>
      <c r="AJ96">
        <v>100306.64</v>
      </c>
      <c r="AL96">
        <v>9219.23</v>
      </c>
      <c r="AN96" s="59">
        <f t="shared" si="10"/>
        <v>798858.83</v>
      </c>
      <c r="AO96" s="29">
        <f t="shared" si="11"/>
        <v>24555</v>
      </c>
      <c r="AP96" s="19">
        <f t="shared" si="12"/>
        <v>774303.83</v>
      </c>
      <c r="AQ96" s="13">
        <f t="shared" si="13"/>
        <v>1916383.73</v>
      </c>
      <c r="AR96" s="14">
        <f t="shared" si="9"/>
        <v>1928645.6199999999</v>
      </c>
      <c r="AS96" s="24">
        <f t="shared" si="8"/>
        <v>-12261.889999999898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2627</v>
      </c>
      <c r="F97">
        <v>75130.42</v>
      </c>
      <c r="G97">
        <v>293242.34000000003</v>
      </c>
      <c r="H97">
        <v>330709.03999999998</v>
      </c>
      <c r="J97">
        <v>578875.21</v>
      </c>
      <c r="K97">
        <v>238034.14</v>
      </c>
      <c r="N97">
        <v>6700</v>
      </c>
      <c r="O97">
        <v>16420</v>
      </c>
      <c r="R97">
        <v>7401</v>
      </c>
      <c r="U97">
        <v>183838.68</v>
      </c>
      <c r="V97">
        <v>1242259.96</v>
      </c>
      <c r="Y97">
        <v>583568.54</v>
      </c>
      <c r="AA97">
        <v>186.07</v>
      </c>
      <c r="AC97">
        <v>941650</v>
      </c>
      <c r="AE97">
        <v>285333</v>
      </c>
      <c r="AF97">
        <v>1281785.6100000001</v>
      </c>
      <c r="AG97">
        <v>2008</v>
      </c>
      <c r="AI97">
        <v>353202.72</v>
      </c>
      <c r="AJ97">
        <v>112828.55</v>
      </c>
      <c r="AL97">
        <v>1541.22</v>
      </c>
      <c r="AN97" s="59">
        <f t="shared" si="10"/>
        <v>699081.8</v>
      </c>
      <c r="AO97" s="29">
        <f t="shared" si="11"/>
        <v>30521</v>
      </c>
      <c r="AP97" s="19">
        <f t="shared" si="12"/>
        <v>668560.80000000005</v>
      </c>
      <c r="AQ97" s="13">
        <f t="shared" si="13"/>
        <v>1810737.6099999999</v>
      </c>
      <c r="AR97" s="14">
        <f t="shared" si="9"/>
        <v>1751366.1</v>
      </c>
      <c r="AS97" s="24">
        <f t="shared" si="8"/>
        <v>59371.509999999776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2628</v>
      </c>
      <c r="F98">
        <v>591718.73</v>
      </c>
      <c r="G98">
        <v>8000</v>
      </c>
      <c r="H98">
        <v>132989.76999999999</v>
      </c>
      <c r="J98">
        <v>1277843.7</v>
      </c>
      <c r="K98">
        <v>165328</v>
      </c>
      <c r="N98">
        <v>6000</v>
      </c>
      <c r="O98">
        <v>3960</v>
      </c>
      <c r="R98">
        <v>1095</v>
      </c>
      <c r="U98">
        <v>-541144.82999999996</v>
      </c>
      <c r="V98">
        <v>2616413.23</v>
      </c>
      <c r="Y98">
        <v>606994.63</v>
      </c>
      <c r="Z98">
        <v>95944</v>
      </c>
      <c r="AA98">
        <v>2945.92</v>
      </c>
      <c r="AC98">
        <v>1014080</v>
      </c>
      <c r="AE98">
        <v>410447.25</v>
      </c>
      <c r="AF98">
        <v>1240166.22</v>
      </c>
      <c r="AG98">
        <v>24949</v>
      </c>
      <c r="AI98">
        <v>584155.54</v>
      </c>
      <c r="AJ98">
        <v>191584.24</v>
      </c>
      <c r="AN98" s="59">
        <f t="shared" si="10"/>
        <v>732708.5</v>
      </c>
      <c r="AO98" s="29">
        <f t="shared" si="11"/>
        <v>11055</v>
      </c>
      <c r="AP98" s="19">
        <f t="shared" si="12"/>
        <v>721653.5</v>
      </c>
      <c r="AQ98" s="13">
        <f t="shared" si="13"/>
        <v>2130411.7999999998</v>
      </c>
      <c r="AR98" s="14">
        <f t="shared" si="9"/>
        <v>2040855</v>
      </c>
      <c r="AS98" s="24">
        <f t="shared" si="8"/>
        <v>89556.799999999814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2629</v>
      </c>
      <c r="F99">
        <v>378306.78</v>
      </c>
      <c r="G99">
        <v>0</v>
      </c>
      <c r="H99">
        <v>29674.48</v>
      </c>
      <c r="J99">
        <v>11</v>
      </c>
      <c r="K99">
        <v>50382.43</v>
      </c>
      <c r="O99">
        <v>13000</v>
      </c>
      <c r="R99">
        <v>1001.3</v>
      </c>
      <c r="U99">
        <v>-2218887.7000000002</v>
      </c>
      <c r="V99">
        <v>2310952.34</v>
      </c>
      <c r="Y99">
        <v>760323.9</v>
      </c>
      <c r="Z99">
        <v>296393</v>
      </c>
      <c r="AA99">
        <v>1123.98</v>
      </c>
      <c r="AC99">
        <v>821070</v>
      </c>
      <c r="AE99">
        <v>196280.95</v>
      </c>
      <c r="AF99">
        <v>1045707.6</v>
      </c>
      <c r="AH99">
        <v>3076</v>
      </c>
      <c r="AI99">
        <v>649614.57999999996</v>
      </c>
      <c r="AJ99">
        <v>24484.9</v>
      </c>
      <c r="AN99" s="59">
        <f t="shared" si="10"/>
        <v>407981.26</v>
      </c>
      <c r="AO99" s="29">
        <f t="shared" si="11"/>
        <v>14001.3</v>
      </c>
      <c r="AP99" s="19">
        <f t="shared" si="12"/>
        <v>393979.96</v>
      </c>
      <c r="AQ99" s="13">
        <f t="shared" si="13"/>
        <v>2075191.8299999998</v>
      </c>
      <c r="AR99" s="14">
        <f t="shared" si="9"/>
        <v>1722883.08</v>
      </c>
      <c r="AS99" s="24">
        <f t="shared" si="8"/>
        <v>352308.74999999977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2630</v>
      </c>
      <c r="F100">
        <v>367960.52</v>
      </c>
      <c r="G100">
        <v>0</v>
      </c>
      <c r="H100">
        <v>20176.7</v>
      </c>
      <c r="J100">
        <v>918901.7</v>
      </c>
      <c r="K100">
        <v>102994.51</v>
      </c>
      <c r="O100">
        <v>42710</v>
      </c>
      <c r="R100">
        <v>532.72</v>
      </c>
      <c r="U100">
        <v>-177395.11</v>
      </c>
      <c r="V100">
        <v>1228203.58</v>
      </c>
      <c r="Y100">
        <v>951256.01</v>
      </c>
      <c r="Z100">
        <v>407238</v>
      </c>
      <c r="AA100">
        <v>3075.8</v>
      </c>
      <c r="AC100">
        <v>869790</v>
      </c>
      <c r="AE100">
        <v>273655.21000000002</v>
      </c>
      <c r="AF100">
        <v>1052797.8600000001</v>
      </c>
      <c r="AG100">
        <v>2500</v>
      </c>
      <c r="AH100">
        <v>4308</v>
      </c>
      <c r="AI100">
        <v>1036120.4</v>
      </c>
      <c r="AJ100">
        <v>93306.52</v>
      </c>
      <c r="AN100" s="59">
        <f t="shared" si="10"/>
        <v>388137.22000000003</v>
      </c>
      <c r="AO100" s="29">
        <f t="shared" si="11"/>
        <v>43242.720000000001</v>
      </c>
      <c r="AP100" s="19">
        <f t="shared" si="12"/>
        <v>344894.5</v>
      </c>
      <c r="AQ100" s="13">
        <f t="shared" si="13"/>
        <v>2505015.02</v>
      </c>
      <c r="AR100" s="14">
        <f t="shared" ref="AR100:AR131" si="14">SUM(AF100:AM100)</f>
        <v>2189032.7800000003</v>
      </c>
      <c r="AS100" s="24">
        <f t="shared" si="8"/>
        <v>315982.23999999976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2631</v>
      </c>
      <c r="F101">
        <v>391201.96</v>
      </c>
      <c r="G101">
        <v>0</v>
      </c>
      <c r="H101">
        <v>118790.34</v>
      </c>
      <c r="J101">
        <v>3</v>
      </c>
      <c r="K101">
        <v>43134.02</v>
      </c>
      <c r="O101">
        <v>11540.3</v>
      </c>
      <c r="R101">
        <v>0</v>
      </c>
      <c r="U101">
        <v>-101579.73</v>
      </c>
      <c r="V101">
        <v>1322855.6000000001</v>
      </c>
      <c r="Y101">
        <v>822732.56</v>
      </c>
      <c r="Z101">
        <v>50000</v>
      </c>
      <c r="AA101">
        <v>1116.07</v>
      </c>
      <c r="AC101">
        <v>645743.4</v>
      </c>
      <c r="AE101">
        <v>187600</v>
      </c>
      <c r="AF101">
        <v>880066.4</v>
      </c>
      <c r="AG101">
        <v>5180</v>
      </c>
      <c r="AH101">
        <v>16300</v>
      </c>
      <c r="AI101">
        <v>839223.02</v>
      </c>
      <c r="AJ101">
        <v>646109.46</v>
      </c>
      <c r="AN101" s="59">
        <f t="shared" si="10"/>
        <v>509992.30000000005</v>
      </c>
      <c r="AO101" s="29">
        <f t="shared" si="11"/>
        <v>11540.3</v>
      </c>
      <c r="AP101" s="19">
        <f t="shared" si="12"/>
        <v>498452.00000000006</v>
      </c>
      <c r="AQ101" s="13">
        <f t="shared" si="13"/>
        <v>1707192.03</v>
      </c>
      <c r="AR101" s="14">
        <f t="shared" si="14"/>
        <v>2386878.88</v>
      </c>
      <c r="AS101" s="24">
        <f t="shared" si="8"/>
        <v>-679686.84999999986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2632</v>
      </c>
      <c r="F102">
        <v>753767.7</v>
      </c>
      <c r="G102">
        <v>0</v>
      </c>
      <c r="H102">
        <v>47848.72</v>
      </c>
      <c r="J102">
        <v>784105.16</v>
      </c>
      <c r="K102">
        <v>280885.31</v>
      </c>
      <c r="R102">
        <v>-280</v>
      </c>
      <c r="U102">
        <v>-587060.18999999994</v>
      </c>
      <c r="V102">
        <v>2235714.37</v>
      </c>
      <c r="Y102">
        <v>1016163.82</v>
      </c>
      <c r="Z102">
        <v>500</v>
      </c>
      <c r="AC102">
        <v>1198800</v>
      </c>
      <c r="AE102">
        <v>140400</v>
      </c>
      <c r="AF102">
        <v>1285587</v>
      </c>
      <c r="AG102">
        <v>2920</v>
      </c>
      <c r="AH102">
        <v>6544</v>
      </c>
      <c r="AI102">
        <v>789073.59</v>
      </c>
      <c r="AJ102">
        <v>53506.52</v>
      </c>
      <c r="AN102" s="59">
        <f t="shared" si="10"/>
        <v>801616.41999999993</v>
      </c>
      <c r="AO102" s="29">
        <f t="shared" si="11"/>
        <v>-280</v>
      </c>
      <c r="AP102" s="19">
        <f t="shared" si="12"/>
        <v>801896.41999999993</v>
      </c>
      <c r="AQ102" s="13">
        <f t="shared" si="13"/>
        <v>2355863.8199999998</v>
      </c>
      <c r="AR102" s="14">
        <f t="shared" si="14"/>
        <v>2137631.11</v>
      </c>
      <c r="AS102" s="24">
        <f t="shared" si="8"/>
        <v>218232.70999999996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2633</v>
      </c>
      <c r="F103">
        <v>155859.73000000001</v>
      </c>
      <c r="G103">
        <v>0</v>
      </c>
      <c r="H103">
        <v>94110.73</v>
      </c>
      <c r="J103">
        <v>269468.42</v>
      </c>
      <c r="K103">
        <v>65339.040000000001</v>
      </c>
      <c r="N103">
        <v>37200</v>
      </c>
      <c r="O103">
        <v>14335.6</v>
      </c>
      <c r="R103">
        <v>1083</v>
      </c>
      <c r="U103">
        <v>-1015803.71</v>
      </c>
      <c r="V103">
        <v>1762414.5</v>
      </c>
      <c r="Y103">
        <v>835223.6</v>
      </c>
      <c r="AA103">
        <v>549.4</v>
      </c>
      <c r="AC103">
        <v>880913.6</v>
      </c>
      <c r="AE103">
        <v>116700</v>
      </c>
      <c r="AF103">
        <v>1097277.6000000001</v>
      </c>
      <c r="AG103">
        <v>960</v>
      </c>
      <c r="AH103">
        <v>8524</v>
      </c>
      <c r="AI103">
        <v>848999.22</v>
      </c>
      <c r="AJ103">
        <v>92077.25</v>
      </c>
      <c r="AN103" s="59">
        <f t="shared" si="10"/>
        <v>249970.46000000002</v>
      </c>
      <c r="AO103" s="29">
        <f t="shared" si="11"/>
        <v>52618.6</v>
      </c>
      <c r="AP103" s="19">
        <f t="shared" si="12"/>
        <v>197351.86000000002</v>
      </c>
      <c r="AQ103" s="13">
        <f t="shared" si="13"/>
        <v>1833386.6</v>
      </c>
      <c r="AR103" s="14">
        <f t="shared" si="14"/>
        <v>2047838.07</v>
      </c>
      <c r="AS103" s="24">
        <f t="shared" si="8"/>
        <v>-214451.46999999997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2634</v>
      </c>
      <c r="F104">
        <v>158489.34</v>
      </c>
      <c r="G104">
        <v>0</v>
      </c>
      <c r="H104">
        <v>49637.43</v>
      </c>
      <c r="J104">
        <v>1529352.93</v>
      </c>
      <c r="K104">
        <v>20152.830000000002</v>
      </c>
      <c r="L104">
        <v>1</v>
      </c>
      <c r="O104">
        <v>11740.3</v>
      </c>
      <c r="R104">
        <v>1086</v>
      </c>
      <c r="U104">
        <v>1332962.54</v>
      </c>
      <c r="V104">
        <v>513834.47</v>
      </c>
      <c r="Y104">
        <v>499044.49</v>
      </c>
      <c r="Z104">
        <v>108436</v>
      </c>
      <c r="AA104">
        <v>657.26</v>
      </c>
      <c r="AC104">
        <v>758344.7</v>
      </c>
      <c r="AE104">
        <v>137400</v>
      </c>
      <c r="AF104">
        <v>839344.7</v>
      </c>
      <c r="AG104">
        <v>8320</v>
      </c>
      <c r="AH104">
        <v>20900</v>
      </c>
      <c r="AI104">
        <v>644019.24</v>
      </c>
      <c r="AJ104">
        <v>93288.29</v>
      </c>
      <c r="AN104" s="59">
        <f t="shared" si="10"/>
        <v>208126.77</v>
      </c>
      <c r="AO104" s="29">
        <f t="shared" si="11"/>
        <v>12826.3</v>
      </c>
      <c r="AP104" s="19">
        <f t="shared" si="12"/>
        <v>195300.47</v>
      </c>
      <c r="AQ104" s="13">
        <f t="shared" si="13"/>
        <v>1503882.45</v>
      </c>
      <c r="AR104" s="14">
        <f t="shared" si="14"/>
        <v>1605872.23</v>
      </c>
      <c r="AS104" s="24">
        <f t="shared" si="8"/>
        <v>-101989.78000000003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2635</v>
      </c>
      <c r="F105">
        <v>404360.9</v>
      </c>
      <c r="G105">
        <v>0</v>
      </c>
      <c r="H105">
        <v>153770.72</v>
      </c>
      <c r="J105">
        <v>238519.08</v>
      </c>
      <c r="K105">
        <v>140849.35999999999</v>
      </c>
      <c r="R105">
        <v>0</v>
      </c>
      <c r="U105">
        <v>-3031682.63</v>
      </c>
      <c r="V105">
        <v>3774792.24</v>
      </c>
      <c r="Y105">
        <v>1467376.14</v>
      </c>
      <c r="Z105">
        <v>189065.60000000001</v>
      </c>
      <c r="AA105">
        <v>603.58000000000004</v>
      </c>
      <c r="AC105">
        <v>1147747.2</v>
      </c>
      <c r="AE105">
        <v>16000</v>
      </c>
      <c r="AF105">
        <v>1403396.24</v>
      </c>
      <c r="AG105">
        <v>41248</v>
      </c>
      <c r="AH105">
        <v>9960</v>
      </c>
      <c r="AI105">
        <v>1046654.46</v>
      </c>
      <c r="AJ105">
        <v>125143.37</v>
      </c>
      <c r="AN105" s="59">
        <f t="shared" si="10"/>
        <v>558131.62</v>
      </c>
      <c r="AO105" s="29">
        <f t="shared" si="11"/>
        <v>0</v>
      </c>
      <c r="AP105" s="19">
        <f t="shared" si="12"/>
        <v>558131.62</v>
      </c>
      <c r="AQ105" s="13">
        <f t="shared" si="13"/>
        <v>2820792.52</v>
      </c>
      <c r="AR105" s="14">
        <f t="shared" si="14"/>
        <v>2626402.0700000003</v>
      </c>
      <c r="AS105" s="24">
        <f t="shared" si="8"/>
        <v>194390.44999999972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2636</v>
      </c>
      <c r="F106">
        <v>442187.33</v>
      </c>
      <c r="G106">
        <v>0</v>
      </c>
      <c r="H106">
        <v>23548.54</v>
      </c>
      <c r="J106">
        <v>219720.39</v>
      </c>
      <c r="K106">
        <v>311818.84000000003</v>
      </c>
      <c r="R106">
        <v>1812.74</v>
      </c>
      <c r="U106">
        <v>-1207221.1200000001</v>
      </c>
      <c r="V106">
        <v>1908283.93</v>
      </c>
      <c r="Y106">
        <v>741060.89</v>
      </c>
      <c r="Z106">
        <v>489828</v>
      </c>
      <c r="AA106">
        <v>1104.9100000000001</v>
      </c>
      <c r="AC106">
        <v>49801.49</v>
      </c>
      <c r="AE106">
        <v>174000</v>
      </c>
      <c r="AF106">
        <v>252749.74</v>
      </c>
      <c r="AG106">
        <v>3160</v>
      </c>
      <c r="AH106">
        <v>608</v>
      </c>
      <c r="AI106">
        <v>899046.95</v>
      </c>
      <c r="AJ106">
        <v>5831.05</v>
      </c>
      <c r="AN106" s="59">
        <f t="shared" si="10"/>
        <v>465735.87</v>
      </c>
      <c r="AO106" s="29">
        <f t="shared" si="11"/>
        <v>1812.74</v>
      </c>
      <c r="AP106" s="19">
        <f t="shared" si="12"/>
        <v>463923.13</v>
      </c>
      <c r="AQ106" s="13">
        <f t="shared" si="13"/>
        <v>1455795.29</v>
      </c>
      <c r="AR106" s="14">
        <f t="shared" si="14"/>
        <v>1161395.74</v>
      </c>
      <c r="AS106" s="24">
        <f t="shared" si="8"/>
        <v>294399.55000000005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2637</v>
      </c>
      <c r="F107">
        <v>215615.71</v>
      </c>
      <c r="G107">
        <v>0</v>
      </c>
      <c r="H107">
        <v>33710.39</v>
      </c>
      <c r="J107">
        <v>27631.360000000001</v>
      </c>
      <c r="K107">
        <v>18258.63</v>
      </c>
      <c r="R107">
        <v>0</v>
      </c>
      <c r="U107">
        <v>-2251591.7999999998</v>
      </c>
      <c r="V107">
        <v>2404357.2799999998</v>
      </c>
      <c r="Y107">
        <v>983585.55</v>
      </c>
      <c r="AA107">
        <v>428.91</v>
      </c>
      <c r="AC107">
        <v>490248</v>
      </c>
      <c r="AE107">
        <v>63500</v>
      </c>
      <c r="AF107">
        <v>739174</v>
      </c>
      <c r="AG107">
        <v>2240</v>
      </c>
      <c r="AH107">
        <v>11108</v>
      </c>
      <c r="AI107">
        <v>571646.84</v>
      </c>
      <c r="AJ107">
        <v>71143.009999999995</v>
      </c>
      <c r="AN107" s="59">
        <f t="shared" si="10"/>
        <v>249326.09999999998</v>
      </c>
      <c r="AO107" s="29">
        <f t="shared" si="11"/>
        <v>0</v>
      </c>
      <c r="AP107" s="19">
        <f t="shared" si="12"/>
        <v>249326.09999999998</v>
      </c>
      <c r="AQ107" s="13">
        <f t="shared" si="13"/>
        <v>1537762.46</v>
      </c>
      <c r="AR107" s="14">
        <f t="shared" si="14"/>
        <v>1395311.8499999999</v>
      </c>
      <c r="AS107" s="24">
        <f t="shared" si="8"/>
        <v>142450.6100000001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2638</v>
      </c>
      <c r="F108">
        <v>292618.08</v>
      </c>
      <c r="G108">
        <v>0</v>
      </c>
      <c r="H108">
        <v>17434.43</v>
      </c>
      <c r="J108">
        <v>7</v>
      </c>
      <c r="K108">
        <v>216098.43</v>
      </c>
      <c r="O108">
        <v>7000</v>
      </c>
      <c r="R108">
        <v>493.46</v>
      </c>
      <c r="U108">
        <v>-2811250.33</v>
      </c>
      <c r="V108">
        <v>3154007.83</v>
      </c>
      <c r="Y108">
        <v>871317.73</v>
      </c>
      <c r="Z108">
        <v>77880</v>
      </c>
      <c r="AA108">
        <v>494.39</v>
      </c>
      <c r="AC108">
        <v>1085773.6000000001</v>
      </c>
      <c r="AE108">
        <v>176400</v>
      </c>
      <c r="AF108">
        <v>1290358.6000000001</v>
      </c>
      <c r="AG108">
        <v>7488</v>
      </c>
      <c r="AH108">
        <v>584</v>
      </c>
      <c r="AI108">
        <v>701165.67</v>
      </c>
      <c r="AJ108">
        <v>36362.47</v>
      </c>
      <c r="AN108" s="59">
        <f t="shared" si="10"/>
        <v>310052.51</v>
      </c>
      <c r="AO108" s="29">
        <f t="shared" si="11"/>
        <v>7493.46</v>
      </c>
      <c r="AP108" s="19">
        <f t="shared" si="12"/>
        <v>302559.05</v>
      </c>
      <c r="AQ108" s="13">
        <f t="shared" si="13"/>
        <v>2211865.7200000002</v>
      </c>
      <c r="AR108" s="14">
        <f t="shared" si="14"/>
        <v>2035958.74</v>
      </c>
      <c r="AS108" s="24">
        <f t="shared" si="8"/>
        <v>175906.98000000021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2639</v>
      </c>
      <c r="F109">
        <v>719789.01</v>
      </c>
      <c r="G109">
        <v>0</v>
      </c>
      <c r="H109">
        <v>59569.57</v>
      </c>
      <c r="J109">
        <v>1265226.32</v>
      </c>
      <c r="K109">
        <v>208695.84</v>
      </c>
      <c r="Q109">
        <v>226865</v>
      </c>
      <c r="R109">
        <v>885</v>
      </c>
      <c r="U109">
        <v>-405846.55</v>
      </c>
      <c r="V109">
        <v>2272032.2400000002</v>
      </c>
      <c r="Y109">
        <v>1375180.55</v>
      </c>
      <c r="AA109">
        <v>915.52</v>
      </c>
      <c r="AC109">
        <v>959010.8</v>
      </c>
      <c r="AE109">
        <v>125000</v>
      </c>
      <c r="AF109">
        <v>1123811.76</v>
      </c>
      <c r="AG109">
        <v>5000</v>
      </c>
      <c r="AI109">
        <v>1038163.91</v>
      </c>
      <c r="AJ109">
        <v>133786.15</v>
      </c>
      <c r="AN109" s="59">
        <f t="shared" si="10"/>
        <v>779358.58</v>
      </c>
      <c r="AO109" s="29">
        <f t="shared" si="11"/>
        <v>227750</v>
      </c>
      <c r="AP109" s="19">
        <f t="shared" si="12"/>
        <v>551608.57999999996</v>
      </c>
      <c r="AQ109" s="13">
        <f t="shared" si="13"/>
        <v>2460106.87</v>
      </c>
      <c r="AR109" s="14">
        <f t="shared" si="14"/>
        <v>2300761.8199999998</v>
      </c>
      <c r="AS109" s="24">
        <f t="shared" si="8"/>
        <v>159345.05000000028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2640</v>
      </c>
      <c r="F110">
        <v>103793.94</v>
      </c>
      <c r="G110">
        <v>0</v>
      </c>
      <c r="H110">
        <v>474546.3</v>
      </c>
      <c r="J110">
        <v>123511.22</v>
      </c>
      <c r="K110">
        <v>19862.13</v>
      </c>
      <c r="L110">
        <v>6000</v>
      </c>
      <c r="O110">
        <v>124027.3</v>
      </c>
      <c r="R110">
        <v>6872</v>
      </c>
      <c r="T110">
        <v>-1144415.1499999999</v>
      </c>
      <c r="V110">
        <v>1679735.01</v>
      </c>
      <c r="Y110">
        <v>633010.81999999995</v>
      </c>
      <c r="AA110">
        <v>165.09</v>
      </c>
      <c r="AC110">
        <v>394740</v>
      </c>
      <c r="AE110">
        <v>129200</v>
      </c>
      <c r="AF110">
        <v>576970.94999999995</v>
      </c>
      <c r="AG110">
        <v>2500</v>
      </c>
      <c r="AI110">
        <v>481238.83</v>
      </c>
      <c r="AJ110">
        <v>34911.699999999997</v>
      </c>
      <c r="AN110" s="59">
        <f t="shared" si="10"/>
        <v>578340.24</v>
      </c>
      <c r="AO110" s="29">
        <f t="shared" si="11"/>
        <v>130899.3</v>
      </c>
      <c r="AP110" s="19">
        <f t="shared" si="12"/>
        <v>447440.94</v>
      </c>
      <c r="AQ110" s="13">
        <f t="shared" si="13"/>
        <v>1157115.9099999999</v>
      </c>
      <c r="AR110" s="14">
        <f t="shared" si="14"/>
        <v>1095621.48</v>
      </c>
      <c r="AS110" s="24">
        <f t="shared" si="8"/>
        <v>61494.429999999935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2641</v>
      </c>
      <c r="F111">
        <v>500244.78</v>
      </c>
      <c r="G111">
        <v>0</v>
      </c>
      <c r="H111">
        <v>202723.82</v>
      </c>
      <c r="J111">
        <v>6</v>
      </c>
      <c r="K111">
        <v>313421.59000000003</v>
      </c>
      <c r="O111">
        <v>32130</v>
      </c>
      <c r="R111">
        <v>205.61</v>
      </c>
      <c r="T111">
        <v>-969.4</v>
      </c>
      <c r="U111">
        <v>-948695.9</v>
      </c>
      <c r="V111">
        <v>1611506.92</v>
      </c>
      <c r="Y111">
        <v>684570.85</v>
      </c>
      <c r="Z111">
        <v>280</v>
      </c>
      <c r="AA111">
        <v>1159.8800000000001</v>
      </c>
      <c r="AC111">
        <v>707530</v>
      </c>
      <c r="AE111">
        <v>646256.6</v>
      </c>
      <c r="AF111">
        <v>944784</v>
      </c>
      <c r="AG111">
        <v>2240</v>
      </c>
      <c r="AH111">
        <v>9312</v>
      </c>
      <c r="AI111">
        <v>744912.77</v>
      </c>
      <c r="AJ111">
        <v>16329.6</v>
      </c>
      <c r="AN111" s="59">
        <f t="shared" si="10"/>
        <v>702968.60000000009</v>
      </c>
      <c r="AO111" s="29">
        <f t="shared" si="11"/>
        <v>32335.61</v>
      </c>
      <c r="AP111" s="19">
        <f t="shared" si="12"/>
        <v>670632.99000000011</v>
      </c>
      <c r="AQ111" s="13">
        <f t="shared" si="13"/>
        <v>2039797.33</v>
      </c>
      <c r="AR111" s="14">
        <f t="shared" si="14"/>
        <v>1717578.37</v>
      </c>
      <c r="AS111" s="24">
        <f t="shared" si="8"/>
        <v>322218.95999999996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2642</v>
      </c>
      <c r="F112">
        <v>190478.83</v>
      </c>
      <c r="G112">
        <v>0</v>
      </c>
      <c r="H112">
        <v>88202.04</v>
      </c>
      <c r="J112">
        <v>20362</v>
      </c>
      <c r="K112">
        <v>738717.5</v>
      </c>
      <c r="N112">
        <v>59800</v>
      </c>
      <c r="O112">
        <v>9090</v>
      </c>
      <c r="R112">
        <v>468</v>
      </c>
      <c r="U112">
        <v>452690.04</v>
      </c>
      <c r="V112">
        <v>667875.67000000004</v>
      </c>
      <c r="Y112">
        <v>785248.39</v>
      </c>
      <c r="Z112">
        <v>8400</v>
      </c>
      <c r="AA112">
        <v>741.07</v>
      </c>
      <c r="AC112">
        <v>123057.8</v>
      </c>
      <c r="AE112">
        <v>238000</v>
      </c>
      <c r="AF112">
        <v>289779.8</v>
      </c>
      <c r="AH112">
        <v>8484</v>
      </c>
      <c r="AI112">
        <v>655516.32999999996</v>
      </c>
      <c r="AJ112">
        <v>353830.47</v>
      </c>
      <c r="AN112" s="59">
        <f t="shared" si="10"/>
        <v>278680.87</v>
      </c>
      <c r="AO112" s="29">
        <f t="shared" si="11"/>
        <v>69358</v>
      </c>
      <c r="AP112" s="19">
        <f t="shared" si="12"/>
        <v>209322.87</v>
      </c>
      <c r="AQ112" s="13">
        <f t="shared" si="13"/>
        <v>1155447.26</v>
      </c>
      <c r="AR112" s="14">
        <f t="shared" si="14"/>
        <v>1307610.5999999999</v>
      </c>
      <c r="AS112" s="24">
        <f t="shared" si="8"/>
        <v>-152163.33999999985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2643</v>
      </c>
      <c r="F113">
        <v>444032.26</v>
      </c>
      <c r="G113">
        <v>0</v>
      </c>
      <c r="H113">
        <v>33553.99</v>
      </c>
      <c r="J113">
        <v>312981.26</v>
      </c>
      <c r="K113">
        <v>37992.94</v>
      </c>
      <c r="L113">
        <v>1</v>
      </c>
      <c r="O113">
        <v>9090</v>
      </c>
      <c r="R113">
        <v>0</v>
      </c>
      <c r="U113">
        <v>192922.39</v>
      </c>
      <c r="V113">
        <v>654977.96</v>
      </c>
      <c r="Y113">
        <v>791709.27</v>
      </c>
      <c r="AA113">
        <v>909.18</v>
      </c>
      <c r="AC113">
        <v>508987</v>
      </c>
      <c r="AE113">
        <v>162800</v>
      </c>
      <c r="AF113">
        <v>637221</v>
      </c>
      <c r="AG113">
        <v>13223</v>
      </c>
      <c r="AH113">
        <v>28749</v>
      </c>
      <c r="AI113">
        <v>678417.74</v>
      </c>
      <c r="AJ113">
        <v>135103.60999999999</v>
      </c>
      <c r="AL113">
        <v>120</v>
      </c>
      <c r="AN113" s="59">
        <f t="shared" si="10"/>
        <v>477586.25</v>
      </c>
      <c r="AO113" s="29">
        <f t="shared" si="11"/>
        <v>9090</v>
      </c>
      <c r="AP113" s="19">
        <f t="shared" si="12"/>
        <v>468496.25</v>
      </c>
      <c r="AQ113" s="13">
        <f t="shared" si="13"/>
        <v>1464405.4500000002</v>
      </c>
      <c r="AR113" s="14">
        <f t="shared" si="14"/>
        <v>1492834.35</v>
      </c>
      <c r="AS113" s="24">
        <f t="shared" si="8"/>
        <v>-28428.899999999907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2644</v>
      </c>
      <c r="F114">
        <v>305979</v>
      </c>
      <c r="G114">
        <v>0</v>
      </c>
      <c r="H114">
        <v>143193.68</v>
      </c>
      <c r="J114">
        <v>82376.03</v>
      </c>
      <c r="K114">
        <v>246963.7</v>
      </c>
      <c r="N114">
        <v>0</v>
      </c>
      <c r="O114">
        <v>8400</v>
      </c>
      <c r="R114">
        <v>1059.9000000000001</v>
      </c>
      <c r="U114">
        <v>-2241295.13</v>
      </c>
      <c r="V114">
        <v>3175397.16</v>
      </c>
      <c r="Y114">
        <v>941116.79</v>
      </c>
      <c r="Z114">
        <v>245514</v>
      </c>
      <c r="AA114">
        <v>1081.98</v>
      </c>
      <c r="AC114">
        <v>1290731.2</v>
      </c>
      <c r="AF114">
        <v>1505845.2</v>
      </c>
      <c r="AG114">
        <v>7600</v>
      </c>
      <c r="AH114">
        <v>17200</v>
      </c>
      <c r="AI114">
        <v>1029953.86</v>
      </c>
      <c r="AJ114">
        <v>67894.429999999993</v>
      </c>
      <c r="AL114">
        <v>15000</v>
      </c>
      <c r="AN114" s="59">
        <f t="shared" si="10"/>
        <v>449172.68</v>
      </c>
      <c r="AO114" s="29">
        <f t="shared" si="11"/>
        <v>9459.9</v>
      </c>
      <c r="AP114" s="19">
        <f t="shared" si="12"/>
        <v>439712.77999999997</v>
      </c>
      <c r="AQ114" s="13">
        <f t="shared" si="13"/>
        <v>2478443.9699999997</v>
      </c>
      <c r="AR114" s="14">
        <f t="shared" si="14"/>
        <v>2643493.4900000002</v>
      </c>
      <c r="AS114" s="24">
        <f t="shared" si="8"/>
        <v>-165049.52000000048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2645</v>
      </c>
      <c r="F115">
        <v>176465.7</v>
      </c>
      <c r="G115">
        <v>0</v>
      </c>
      <c r="H115">
        <v>2792.46</v>
      </c>
      <c r="J115">
        <v>2992038.95</v>
      </c>
      <c r="K115">
        <v>97844.51</v>
      </c>
      <c r="N115">
        <v>0</v>
      </c>
      <c r="O115">
        <v>27560</v>
      </c>
      <c r="R115">
        <v>1972.9</v>
      </c>
      <c r="U115">
        <v>2299736.27</v>
      </c>
      <c r="V115">
        <v>1191484.79</v>
      </c>
      <c r="Y115">
        <v>590854.46</v>
      </c>
      <c r="Z115">
        <v>32300</v>
      </c>
      <c r="AA115">
        <v>778.97</v>
      </c>
      <c r="AC115">
        <v>667098.30000000005</v>
      </c>
      <c r="AE115">
        <v>248000</v>
      </c>
      <c r="AF115">
        <v>1093893.81</v>
      </c>
      <c r="AG115">
        <v>280</v>
      </c>
      <c r="AH115">
        <v>13992</v>
      </c>
      <c r="AI115">
        <v>510555.97</v>
      </c>
      <c r="AJ115">
        <v>156922.29</v>
      </c>
      <c r="AL115">
        <v>15000</v>
      </c>
      <c r="AN115" s="59">
        <f t="shared" si="10"/>
        <v>179258.16</v>
      </c>
      <c r="AO115" s="29">
        <f t="shared" si="11"/>
        <v>29532.9</v>
      </c>
      <c r="AP115" s="19">
        <f t="shared" si="12"/>
        <v>149725.26</v>
      </c>
      <c r="AQ115" s="13">
        <f t="shared" si="13"/>
        <v>1539031.73</v>
      </c>
      <c r="AR115" s="14">
        <f t="shared" si="14"/>
        <v>1790644.07</v>
      </c>
      <c r="AS115" s="24">
        <f t="shared" si="8"/>
        <v>-251612.34000000008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2646</v>
      </c>
      <c r="F116">
        <v>221158.57</v>
      </c>
      <c r="G116">
        <v>0</v>
      </c>
      <c r="H116">
        <v>413287.71</v>
      </c>
      <c r="J116">
        <v>1733402.38</v>
      </c>
      <c r="K116">
        <v>281116.71000000002</v>
      </c>
      <c r="O116">
        <v>45160</v>
      </c>
      <c r="R116">
        <v>0</v>
      </c>
      <c r="U116">
        <v>1704229.07</v>
      </c>
      <c r="V116">
        <v>918887.6</v>
      </c>
      <c r="Y116">
        <v>673977.7</v>
      </c>
      <c r="AA116">
        <v>811.13</v>
      </c>
      <c r="AC116">
        <v>669014.1</v>
      </c>
      <c r="AE116">
        <v>118600</v>
      </c>
      <c r="AF116">
        <v>879692.1</v>
      </c>
      <c r="AG116">
        <v>9700</v>
      </c>
      <c r="AH116">
        <v>7106</v>
      </c>
      <c r="AI116">
        <v>341790.56</v>
      </c>
      <c r="AJ116">
        <v>163425.57</v>
      </c>
      <c r="AL116">
        <v>80000</v>
      </c>
      <c r="AN116" s="59">
        <f t="shared" si="10"/>
        <v>634446.28</v>
      </c>
      <c r="AO116" s="29">
        <f t="shared" si="11"/>
        <v>45160</v>
      </c>
      <c r="AP116" s="19">
        <f t="shared" si="12"/>
        <v>589286.28</v>
      </c>
      <c r="AQ116" s="13">
        <f t="shared" si="13"/>
        <v>1462402.93</v>
      </c>
      <c r="AR116" s="14">
        <f t="shared" si="14"/>
        <v>1481714.23</v>
      </c>
      <c r="AS116" s="24">
        <f t="shared" si="8"/>
        <v>-19311.300000000047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2647</v>
      </c>
      <c r="F117">
        <v>241359.35</v>
      </c>
      <c r="G117">
        <v>0</v>
      </c>
      <c r="H117">
        <v>101917.8</v>
      </c>
      <c r="J117">
        <v>80679.06</v>
      </c>
      <c r="K117">
        <v>75555.23</v>
      </c>
      <c r="N117">
        <v>0</v>
      </c>
      <c r="O117">
        <v>86340</v>
      </c>
      <c r="R117">
        <v>1896</v>
      </c>
      <c r="U117">
        <v>-1472530.48</v>
      </c>
      <c r="V117">
        <v>1855787.89</v>
      </c>
      <c r="Y117">
        <v>803879.78</v>
      </c>
      <c r="Z117">
        <v>292376</v>
      </c>
      <c r="AA117">
        <v>741.87</v>
      </c>
      <c r="AC117">
        <v>1069788.8999999999</v>
      </c>
      <c r="AE117">
        <v>165632.15</v>
      </c>
      <c r="AF117">
        <v>1423767.15</v>
      </c>
      <c r="AG117">
        <v>9960</v>
      </c>
      <c r="AH117">
        <v>3792</v>
      </c>
      <c r="AI117">
        <v>803504.74</v>
      </c>
      <c r="AJ117">
        <v>46251.03</v>
      </c>
      <c r="AL117">
        <v>17125.75</v>
      </c>
      <c r="AN117" s="59">
        <f t="shared" si="10"/>
        <v>343277.15</v>
      </c>
      <c r="AO117" s="29">
        <f t="shared" si="11"/>
        <v>88236</v>
      </c>
      <c r="AP117" s="19">
        <f t="shared" si="12"/>
        <v>255041.15000000002</v>
      </c>
      <c r="AQ117" s="13">
        <f t="shared" si="13"/>
        <v>2332418.6999999997</v>
      </c>
      <c r="AR117" s="14">
        <f t="shared" si="14"/>
        <v>2304400.6699999995</v>
      </c>
      <c r="AS117" s="24">
        <f t="shared" si="8"/>
        <v>28018.030000000261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2648</v>
      </c>
      <c r="F118">
        <v>154265.74</v>
      </c>
      <c r="G118">
        <v>0</v>
      </c>
      <c r="H118">
        <v>262187.56</v>
      </c>
      <c r="J118">
        <v>232344</v>
      </c>
      <c r="K118">
        <v>249119.82</v>
      </c>
      <c r="N118">
        <v>14500</v>
      </c>
      <c r="O118">
        <v>16740</v>
      </c>
      <c r="R118">
        <v>361.72</v>
      </c>
      <c r="U118">
        <v>-886194.17</v>
      </c>
      <c r="V118">
        <v>1498231.3</v>
      </c>
      <c r="Y118">
        <v>1394073.71</v>
      </c>
      <c r="Z118">
        <v>2</v>
      </c>
      <c r="AA118">
        <v>563.52</v>
      </c>
      <c r="AC118">
        <v>647201.6</v>
      </c>
      <c r="AF118">
        <v>880505.6</v>
      </c>
      <c r="AG118">
        <v>1536</v>
      </c>
      <c r="AH118">
        <v>14140</v>
      </c>
      <c r="AI118">
        <v>771824.42</v>
      </c>
      <c r="AJ118">
        <v>104533.29</v>
      </c>
      <c r="AK118">
        <v>15000</v>
      </c>
      <c r="AL118">
        <v>23.25</v>
      </c>
      <c r="AN118" s="59">
        <f t="shared" si="10"/>
        <v>416453.3</v>
      </c>
      <c r="AO118" s="29">
        <f t="shared" si="11"/>
        <v>31601.72</v>
      </c>
      <c r="AP118" s="19">
        <f t="shared" si="12"/>
        <v>384851.57999999996</v>
      </c>
      <c r="AQ118" s="13">
        <f t="shared" si="13"/>
        <v>2041840.83</v>
      </c>
      <c r="AR118" s="14">
        <f t="shared" si="14"/>
        <v>1787562.56</v>
      </c>
      <c r="AS118" s="24">
        <f t="shared" si="8"/>
        <v>254278.27000000002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2649</v>
      </c>
      <c r="F119">
        <v>792209.92000000004</v>
      </c>
      <c r="G119">
        <v>0</v>
      </c>
      <c r="H119">
        <v>36628.050000000003</v>
      </c>
      <c r="J119">
        <v>1486937.88</v>
      </c>
      <c r="K119">
        <v>232083.12</v>
      </c>
      <c r="N119">
        <v>21200</v>
      </c>
      <c r="O119">
        <v>18460</v>
      </c>
      <c r="R119">
        <v>0</v>
      </c>
      <c r="U119">
        <v>1790684.03</v>
      </c>
      <c r="V119">
        <v>655276.54</v>
      </c>
      <c r="Y119">
        <v>1525950.16</v>
      </c>
      <c r="Z119">
        <v>30000</v>
      </c>
      <c r="AA119">
        <v>1224.03</v>
      </c>
      <c r="AC119">
        <v>774262.02</v>
      </c>
      <c r="AE119">
        <v>65400</v>
      </c>
      <c r="AF119">
        <v>1205571.02</v>
      </c>
      <c r="AH119">
        <v>47852</v>
      </c>
      <c r="AI119">
        <v>750135.02</v>
      </c>
      <c r="AJ119">
        <v>293039.92</v>
      </c>
      <c r="AL119">
        <v>37999.85</v>
      </c>
      <c r="AN119" s="59">
        <f t="shared" si="10"/>
        <v>828837.97000000009</v>
      </c>
      <c r="AO119" s="29">
        <f t="shared" si="11"/>
        <v>39660</v>
      </c>
      <c r="AP119" s="19">
        <f t="shared" si="12"/>
        <v>789177.97000000009</v>
      </c>
      <c r="AQ119" s="13">
        <f t="shared" si="13"/>
        <v>2396836.21</v>
      </c>
      <c r="AR119" s="14">
        <f t="shared" si="14"/>
        <v>2334597.81</v>
      </c>
      <c r="AS119" s="24">
        <f t="shared" si="8"/>
        <v>62238.399999999907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2650</v>
      </c>
      <c r="F120">
        <v>745103.67</v>
      </c>
      <c r="G120">
        <v>0</v>
      </c>
      <c r="H120">
        <v>58966.91</v>
      </c>
      <c r="J120">
        <v>791464.69</v>
      </c>
      <c r="K120">
        <v>47063.82</v>
      </c>
      <c r="N120">
        <v>15500</v>
      </c>
      <c r="O120">
        <v>21280</v>
      </c>
      <c r="R120">
        <v>254.55</v>
      </c>
      <c r="U120">
        <v>-632035.77</v>
      </c>
      <c r="V120">
        <v>1904716.16</v>
      </c>
      <c r="Y120">
        <v>1460586.49</v>
      </c>
      <c r="AA120">
        <v>653.72</v>
      </c>
      <c r="AC120">
        <v>607286.69999999995</v>
      </c>
      <c r="AE120">
        <v>108200</v>
      </c>
      <c r="AF120">
        <v>969736.7</v>
      </c>
      <c r="AG120">
        <v>22042</v>
      </c>
      <c r="AH120">
        <v>6904</v>
      </c>
      <c r="AI120">
        <v>695000.69</v>
      </c>
      <c r="AJ120">
        <v>120142.57</v>
      </c>
      <c r="AL120">
        <v>30016.799999999999</v>
      </c>
      <c r="AN120" s="59">
        <f t="shared" si="10"/>
        <v>804070.58000000007</v>
      </c>
      <c r="AO120" s="29">
        <f t="shared" si="11"/>
        <v>37034.550000000003</v>
      </c>
      <c r="AP120" s="19">
        <f t="shared" si="12"/>
        <v>767036.03</v>
      </c>
      <c r="AQ120" s="13">
        <f t="shared" si="13"/>
        <v>2176726.91</v>
      </c>
      <c r="AR120" s="14">
        <f t="shared" si="14"/>
        <v>1843842.76</v>
      </c>
      <c r="AS120" s="24">
        <f t="shared" ref="AS120:AS139" si="15">AQ120-AR120</f>
        <v>332884.15000000014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2651</v>
      </c>
      <c r="F121">
        <v>800092.19</v>
      </c>
      <c r="G121">
        <v>0</v>
      </c>
      <c r="H121">
        <v>178416.3</v>
      </c>
      <c r="J121">
        <v>100340.11</v>
      </c>
      <c r="K121">
        <v>115055.4</v>
      </c>
      <c r="N121">
        <v>6500</v>
      </c>
      <c r="O121">
        <v>20780</v>
      </c>
      <c r="R121">
        <v>14.9</v>
      </c>
      <c r="U121">
        <v>-1915676.57</v>
      </c>
      <c r="V121">
        <v>2482221.21</v>
      </c>
      <c r="Y121">
        <v>607765.01</v>
      </c>
      <c r="Z121">
        <v>729477</v>
      </c>
      <c r="AA121">
        <v>407.52</v>
      </c>
      <c r="AC121">
        <v>1064566.8</v>
      </c>
      <c r="AE121">
        <v>323600</v>
      </c>
      <c r="AF121">
        <v>1488006.8</v>
      </c>
      <c r="AG121">
        <v>4320</v>
      </c>
      <c r="AH121">
        <v>24860</v>
      </c>
      <c r="AI121">
        <v>494647.59</v>
      </c>
      <c r="AJ121">
        <v>98322.49</v>
      </c>
      <c r="AL121">
        <v>15594.99</v>
      </c>
      <c r="AN121" s="59">
        <f t="shared" si="10"/>
        <v>978508.49</v>
      </c>
      <c r="AO121" s="29">
        <f t="shared" si="11"/>
        <v>27294.9</v>
      </c>
      <c r="AP121" s="19">
        <f t="shared" si="12"/>
        <v>951213.59</v>
      </c>
      <c r="AQ121" s="13">
        <f t="shared" si="13"/>
        <v>2725816.33</v>
      </c>
      <c r="AR121" s="14">
        <f t="shared" si="14"/>
        <v>2125751.8700000006</v>
      </c>
      <c r="AS121" s="24">
        <f t="shared" si="15"/>
        <v>600064.4599999995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2652</v>
      </c>
      <c r="F122">
        <v>782475.2</v>
      </c>
      <c r="G122">
        <v>0</v>
      </c>
      <c r="H122">
        <v>273153.87</v>
      </c>
      <c r="J122">
        <v>1895862.16</v>
      </c>
      <c r="K122">
        <v>79736.19</v>
      </c>
      <c r="R122">
        <v>1215</v>
      </c>
      <c r="U122">
        <v>-1066922.44</v>
      </c>
      <c r="V122">
        <v>3637434.23</v>
      </c>
      <c r="Y122">
        <v>691857.54</v>
      </c>
      <c r="Z122">
        <v>726682</v>
      </c>
      <c r="AA122">
        <v>1109.3699999999999</v>
      </c>
      <c r="AC122">
        <v>1162190</v>
      </c>
      <c r="AF122">
        <v>1413435</v>
      </c>
      <c r="AH122">
        <v>46384</v>
      </c>
      <c r="AI122">
        <v>569189.56999999995</v>
      </c>
      <c r="AJ122">
        <v>93329.71</v>
      </c>
      <c r="AN122" s="59">
        <f t="shared" si="10"/>
        <v>1055629.0699999998</v>
      </c>
      <c r="AO122" s="29">
        <f t="shared" si="11"/>
        <v>1215</v>
      </c>
      <c r="AP122" s="19">
        <f t="shared" si="12"/>
        <v>1054414.0699999998</v>
      </c>
      <c r="AQ122" s="13">
        <f t="shared" si="13"/>
        <v>2581838.91</v>
      </c>
      <c r="AR122" s="14">
        <f t="shared" si="14"/>
        <v>2122338.2799999998</v>
      </c>
      <c r="AS122" s="24">
        <f t="shared" si="15"/>
        <v>459500.63000000035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2653</v>
      </c>
      <c r="F123">
        <v>951104.3</v>
      </c>
      <c r="G123">
        <v>0</v>
      </c>
      <c r="H123">
        <v>1162548.05</v>
      </c>
      <c r="J123">
        <v>1305596.6499999999</v>
      </c>
      <c r="K123">
        <v>27079.88</v>
      </c>
      <c r="R123">
        <v>1897</v>
      </c>
      <c r="U123">
        <v>3144825.71</v>
      </c>
      <c r="Y123">
        <v>293133.51</v>
      </c>
      <c r="Z123">
        <v>616078</v>
      </c>
      <c r="AA123">
        <v>2276.48</v>
      </c>
      <c r="AE123">
        <v>440032</v>
      </c>
      <c r="AF123">
        <v>361010</v>
      </c>
      <c r="AH123">
        <v>16080</v>
      </c>
      <c r="AI123">
        <v>548514.12</v>
      </c>
      <c r="AJ123">
        <v>126309.7</v>
      </c>
      <c r="AN123" s="59">
        <f t="shared" si="10"/>
        <v>2113652.35</v>
      </c>
      <c r="AO123" s="29">
        <f t="shared" si="11"/>
        <v>1897</v>
      </c>
      <c r="AP123" s="19">
        <f t="shared" si="12"/>
        <v>2111755.35</v>
      </c>
      <c r="AQ123" s="13">
        <f t="shared" si="13"/>
        <v>1351519.99</v>
      </c>
      <c r="AR123" s="14">
        <f t="shared" si="14"/>
        <v>1051913.82</v>
      </c>
      <c r="AS123" s="24">
        <f t="shared" si="15"/>
        <v>299606.16999999993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2654</v>
      </c>
      <c r="F124">
        <v>154576.06</v>
      </c>
      <c r="G124">
        <v>0</v>
      </c>
      <c r="H124">
        <v>493228.49</v>
      </c>
      <c r="J124">
        <v>2253895.16</v>
      </c>
      <c r="K124">
        <v>356262.03</v>
      </c>
      <c r="R124">
        <v>1398.4</v>
      </c>
      <c r="U124">
        <v>2523432.8199999998</v>
      </c>
      <c r="V124">
        <v>431249.19</v>
      </c>
      <c r="Y124">
        <v>390844.87</v>
      </c>
      <c r="Z124">
        <v>52400</v>
      </c>
      <c r="AA124">
        <v>1193.69</v>
      </c>
      <c r="AE124">
        <v>544260.4</v>
      </c>
      <c r="AF124">
        <v>321733.40000000002</v>
      </c>
      <c r="AG124">
        <v>24255</v>
      </c>
      <c r="AH124">
        <v>7738</v>
      </c>
      <c r="AI124">
        <v>333091.23</v>
      </c>
      <c r="AN124" s="59">
        <f t="shared" si="10"/>
        <v>647804.55000000005</v>
      </c>
      <c r="AO124" s="29">
        <f t="shared" si="11"/>
        <v>1398.4</v>
      </c>
      <c r="AP124" s="19">
        <f t="shared" si="12"/>
        <v>646406.15</v>
      </c>
      <c r="AQ124" s="13">
        <f t="shared" si="13"/>
        <v>988698.96</v>
      </c>
      <c r="AR124" s="14">
        <f t="shared" si="14"/>
        <v>686817.63</v>
      </c>
      <c r="AS124" s="24">
        <f t="shared" si="15"/>
        <v>301881.32999999996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2655</v>
      </c>
      <c r="F125">
        <v>174528.95</v>
      </c>
      <c r="G125">
        <v>0</v>
      </c>
      <c r="H125">
        <v>869705.7</v>
      </c>
      <c r="J125">
        <v>167161</v>
      </c>
      <c r="K125">
        <v>175091.48</v>
      </c>
      <c r="N125">
        <v>50000</v>
      </c>
      <c r="R125">
        <v>628</v>
      </c>
      <c r="U125">
        <v>1174435.23</v>
      </c>
      <c r="Y125">
        <v>748178.03</v>
      </c>
      <c r="AA125">
        <v>367.27</v>
      </c>
      <c r="AE125">
        <v>183852</v>
      </c>
      <c r="AF125">
        <v>324322</v>
      </c>
      <c r="AH125">
        <v>20772</v>
      </c>
      <c r="AI125">
        <v>422810.71</v>
      </c>
      <c r="AJ125">
        <v>1868.69</v>
      </c>
      <c r="AL125">
        <v>1200</v>
      </c>
      <c r="AN125" s="59">
        <f t="shared" si="10"/>
        <v>1044234.6499999999</v>
      </c>
      <c r="AO125" s="29">
        <f t="shared" si="11"/>
        <v>50628</v>
      </c>
      <c r="AP125" s="19">
        <f t="shared" si="12"/>
        <v>993606.64999999991</v>
      </c>
      <c r="AQ125" s="13">
        <f t="shared" si="13"/>
        <v>932397.3</v>
      </c>
      <c r="AR125" s="14">
        <f t="shared" si="14"/>
        <v>770973.39999999991</v>
      </c>
      <c r="AS125" s="24">
        <f t="shared" si="15"/>
        <v>161423.90000000014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2656</v>
      </c>
      <c r="F126">
        <v>282871.62</v>
      </c>
      <c r="G126">
        <v>0</v>
      </c>
      <c r="H126">
        <v>269051.17</v>
      </c>
      <c r="J126">
        <v>522353.62</v>
      </c>
      <c r="K126">
        <v>401980.79</v>
      </c>
      <c r="R126">
        <v>586</v>
      </c>
      <c r="U126">
        <v>849877.17</v>
      </c>
      <c r="V126">
        <v>343312.84</v>
      </c>
      <c r="Y126">
        <v>1183789.8899999999</v>
      </c>
      <c r="AA126">
        <v>696.53</v>
      </c>
      <c r="AC126">
        <v>1582200</v>
      </c>
      <c r="AE126">
        <v>19000</v>
      </c>
      <c r="AF126">
        <v>1771755</v>
      </c>
      <c r="AG126">
        <v>30396</v>
      </c>
      <c r="AH126">
        <v>1764</v>
      </c>
      <c r="AI126">
        <v>685132.92</v>
      </c>
      <c r="AJ126">
        <v>14157.31</v>
      </c>
      <c r="AN126" s="59">
        <f t="shared" si="10"/>
        <v>551922.79</v>
      </c>
      <c r="AO126" s="29">
        <f t="shared" si="11"/>
        <v>586</v>
      </c>
      <c r="AP126" s="19">
        <f t="shared" si="12"/>
        <v>551336.79</v>
      </c>
      <c r="AQ126" s="13">
        <f t="shared" si="13"/>
        <v>2785686.42</v>
      </c>
      <c r="AR126" s="14">
        <f t="shared" si="14"/>
        <v>2503205.23</v>
      </c>
      <c r="AS126" s="24">
        <f t="shared" si="15"/>
        <v>282481.18999999994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2657</v>
      </c>
      <c r="F127">
        <v>1250403.07</v>
      </c>
      <c r="G127">
        <v>0</v>
      </c>
      <c r="H127">
        <v>448653.97</v>
      </c>
      <c r="J127">
        <v>256056.94</v>
      </c>
      <c r="K127">
        <v>158028.32999999999</v>
      </c>
      <c r="R127">
        <v>5419</v>
      </c>
      <c r="U127">
        <v>-630948.61</v>
      </c>
      <c r="V127">
        <v>1627802.29</v>
      </c>
      <c r="Y127">
        <v>1222192.1599999999</v>
      </c>
      <c r="Z127">
        <v>950222</v>
      </c>
      <c r="AA127">
        <v>769.13</v>
      </c>
      <c r="AC127">
        <v>983520</v>
      </c>
      <c r="AE127">
        <v>400</v>
      </c>
      <c r="AF127">
        <v>1287605.43</v>
      </c>
      <c r="AG127">
        <v>4405</v>
      </c>
      <c r="AH127">
        <v>26357</v>
      </c>
      <c r="AI127">
        <v>721495.31</v>
      </c>
      <c r="AJ127">
        <v>6370.92</v>
      </c>
      <c r="AN127" s="59">
        <f t="shared" si="10"/>
        <v>1699057.04</v>
      </c>
      <c r="AO127" s="29">
        <f t="shared" si="11"/>
        <v>5419</v>
      </c>
      <c r="AP127" s="19">
        <f t="shared" si="12"/>
        <v>1693638.04</v>
      </c>
      <c r="AQ127" s="13">
        <f t="shared" si="13"/>
        <v>3157103.29</v>
      </c>
      <c r="AR127" s="14">
        <f t="shared" si="14"/>
        <v>2046233.66</v>
      </c>
      <c r="AS127" s="24">
        <f t="shared" si="15"/>
        <v>1110869.6300000001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2658</v>
      </c>
      <c r="F128">
        <v>1003351.72</v>
      </c>
      <c r="G128">
        <v>100000</v>
      </c>
      <c r="H128">
        <v>1016645.6</v>
      </c>
      <c r="J128">
        <v>17</v>
      </c>
      <c r="K128">
        <v>74534.399999999994</v>
      </c>
      <c r="R128">
        <v>0</v>
      </c>
      <c r="U128">
        <v>-243733.98</v>
      </c>
      <c r="V128">
        <v>2560000</v>
      </c>
      <c r="Y128">
        <v>1051778.48</v>
      </c>
      <c r="AA128">
        <v>2591.46</v>
      </c>
      <c r="AC128">
        <v>777060</v>
      </c>
      <c r="AE128">
        <v>2257</v>
      </c>
      <c r="AF128">
        <v>1117429.81</v>
      </c>
      <c r="AH128">
        <v>32136</v>
      </c>
      <c r="AI128">
        <v>757860.9</v>
      </c>
      <c r="AJ128">
        <v>47977.53</v>
      </c>
      <c r="AN128" s="59">
        <f t="shared" si="10"/>
        <v>2119997.3199999998</v>
      </c>
      <c r="AO128" s="29">
        <f t="shared" si="11"/>
        <v>0</v>
      </c>
      <c r="AP128" s="19">
        <f t="shared" si="12"/>
        <v>2119997.3199999998</v>
      </c>
      <c r="AQ128" s="13">
        <f t="shared" si="13"/>
        <v>1833686.94</v>
      </c>
      <c r="AR128" s="14">
        <f t="shared" si="14"/>
        <v>1955404.24</v>
      </c>
      <c r="AS128" s="24">
        <f t="shared" si="15"/>
        <v>-121717.30000000005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2659</v>
      </c>
      <c r="F129">
        <v>122385.36</v>
      </c>
      <c r="G129">
        <v>0</v>
      </c>
      <c r="H129">
        <v>91170.559999999998</v>
      </c>
      <c r="J129">
        <v>-13164.78</v>
      </c>
      <c r="K129">
        <v>208682.46</v>
      </c>
      <c r="O129">
        <v>35000</v>
      </c>
      <c r="R129">
        <v>378191.12</v>
      </c>
      <c r="U129">
        <v>-2576744.19</v>
      </c>
      <c r="V129">
        <v>2948636.78</v>
      </c>
      <c r="Y129">
        <v>112034.95</v>
      </c>
      <c r="AA129">
        <v>953.61</v>
      </c>
      <c r="AC129">
        <v>1560010</v>
      </c>
      <c r="AE129">
        <v>532379.38</v>
      </c>
      <c r="AF129">
        <v>1797573</v>
      </c>
      <c r="AH129">
        <v>15240</v>
      </c>
      <c r="AI129">
        <v>708862.56</v>
      </c>
      <c r="AJ129">
        <v>59712.49</v>
      </c>
      <c r="AN129" s="59">
        <f t="shared" si="10"/>
        <v>213555.91999999998</v>
      </c>
      <c r="AO129" s="29">
        <f t="shared" si="11"/>
        <v>413191.12</v>
      </c>
      <c r="AP129" s="19">
        <f t="shared" si="12"/>
        <v>-199635.20000000001</v>
      </c>
      <c r="AQ129" s="13">
        <f t="shared" si="13"/>
        <v>2205377.94</v>
      </c>
      <c r="AR129" s="14">
        <f t="shared" si="14"/>
        <v>2581388.0500000003</v>
      </c>
      <c r="AS129" s="24">
        <f t="shared" si="15"/>
        <v>-376010.11000000034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2660</v>
      </c>
      <c r="F130">
        <v>733686.78</v>
      </c>
      <c r="G130">
        <v>0</v>
      </c>
      <c r="H130">
        <v>50862.43</v>
      </c>
      <c r="J130">
        <v>1172283.74</v>
      </c>
      <c r="K130">
        <v>921483.2</v>
      </c>
      <c r="R130">
        <v>0</v>
      </c>
      <c r="U130">
        <v>1030261.94</v>
      </c>
      <c r="V130">
        <v>2368242.5</v>
      </c>
      <c r="Y130">
        <v>1001348.27</v>
      </c>
      <c r="Z130">
        <v>500</v>
      </c>
      <c r="AA130">
        <v>3499.98</v>
      </c>
      <c r="AC130">
        <v>1401330</v>
      </c>
      <c r="AF130">
        <v>1526882</v>
      </c>
      <c r="AG130">
        <v>28490</v>
      </c>
      <c r="AI130">
        <v>1182796.07</v>
      </c>
      <c r="AJ130">
        <v>188698.47</v>
      </c>
      <c r="AN130" s="59">
        <f t="shared" si="10"/>
        <v>784549.21000000008</v>
      </c>
      <c r="AO130" s="29">
        <f t="shared" si="11"/>
        <v>0</v>
      </c>
      <c r="AP130" s="19">
        <f t="shared" si="12"/>
        <v>784549.21000000008</v>
      </c>
      <c r="AQ130" s="13">
        <f t="shared" si="13"/>
        <v>2406678.25</v>
      </c>
      <c r="AR130" s="14">
        <f t="shared" si="14"/>
        <v>2926866.5400000005</v>
      </c>
      <c r="AS130" s="24">
        <f t="shared" si="15"/>
        <v>-520188.2900000005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2661</v>
      </c>
      <c r="F131">
        <v>598727.47</v>
      </c>
      <c r="G131">
        <v>0</v>
      </c>
      <c r="H131">
        <v>538193.07999999996</v>
      </c>
      <c r="J131">
        <v>1910206.22</v>
      </c>
      <c r="K131">
        <v>418928.31</v>
      </c>
      <c r="R131">
        <v>3653.55</v>
      </c>
      <c r="U131">
        <v>1571915.87</v>
      </c>
      <c r="V131">
        <v>1552681.09</v>
      </c>
      <c r="Y131">
        <v>1056359.44</v>
      </c>
      <c r="Z131">
        <v>333886</v>
      </c>
      <c r="AA131">
        <v>3198.32</v>
      </c>
      <c r="AC131">
        <v>698400</v>
      </c>
      <c r="AF131">
        <v>985795</v>
      </c>
      <c r="AH131">
        <v>16240</v>
      </c>
      <c r="AI131">
        <v>630532.54</v>
      </c>
      <c r="AJ131">
        <v>121471.65</v>
      </c>
      <c r="AN131" s="59">
        <f t="shared" si="10"/>
        <v>1136920.5499999998</v>
      </c>
      <c r="AO131" s="29">
        <f t="shared" si="11"/>
        <v>3653.55</v>
      </c>
      <c r="AP131" s="19">
        <f t="shared" si="12"/>
        <v>1133266.9999999998</v>
      </c>
      <c r="AQ131" s="13">
        <f t="shared" si="13"/>
        <v>2091843.76</v>
      </c>
      <c r="AR131" s="14">
        <f t="shared" si="14"/>
        <v>1754039.19</v>
      </c>
      <c r="AS131" s="24">
        <f t="shared" si="15"/>
        <v>337804.57000000007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2662</v>
      </c>
      <c r="F132">
        <v>542285.27</v>
      </c>
      <c r="G132">
        <v>26296</v>
      </c>
      <c r="H132">
        <v>1235963.78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944346.19</v>
      </c>
      <c r="Z132">
        <v>372676</v>
      </c>
      <c r="AA132">
        <v>1234.73</v>
      </c>
      <c r="AC132">
        <v>1236600</v>
      </c>
      <c r="AE132">
        <v>50</v>
      </c>
      <c r="AF132">
        <v>1455286</v>
      </c>
      <c r="AH132">
        <v>55108</v>
      </c>
      <c r="AI132">
        <v>527236.17000000004</v>
      </c>
      <c r="AN132" s="59">
        <f t="shared" si="10"/>
        <v>1804545.05</v>
      </c>
      <c r="AO132" s="29">
        <f t="shared" si="11"/>
        <v>65270</v>
      </c>
      <c r="AP132" s="19">
        <f t="shared" si="12"/>
        <v>1739275.05</v>
      </c>
      <c r="AQ132" s="13">
        <f t="shared" si="13"/>
        <v>2554906.92</v>
      </c>
      <c r="AR132" s="14">
        <f t="shared" ref="AR132:AR139" si="16">SUM(AF132:AM132)</f>
        <v>2037630.17</v>
      </c>
      <c r="AS132" s="24">
        <f t="shared" si="15"/>
        <v>517276.75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2663</v>
      </c>
      <c r="F133">
        <v>1098840.8400000001</v>
      </c>
      <c r="G133">
        <v>0</v>
      </c>
      <c r="H133">
        <v>1191263.07</v>
      </c>
      <c r="J133">
        <v>4</v>
      </c>
      <c r="K133">
        <v>340770.58</v>
      </c>
      <c r="O133">
        <v>12540</v>
      </c>
      <c r="R133">
        <v>4175.41</v>
      </c>
      <c r="U133">
        <v>-194111.05</v>
      </c>
      <c r="V133">
        <v>1849445.73</v>
      </c>
      <c r="Y133">
        <v>824401.44</v>
      </c>
      <c r="Z133">
        <v>743408</v>
      </c>
      <c r="AA133">
        <v>1113.8699999999999</v>
      </c>
      <c r="AC133">
        <v>1073202</v>
      </c>
      <c r="AE133">
        <v>235854.18</v>
      </c>
      <c r="AF133">
        <v>1258356</v>
      </c>
      <c r="AH133">
        <v>12440</v>
      </c>
      <c r="AI133">
        <v>637803.61</v>
      </c>
      <c r="AJ133">
        <v>10551.48</v>
      </c>
      <c r="AN133" s="59">
        <f t="shared" ref="AN133:AN139" si="17">SUM(F133:I133)</f>
        <v>2290103.91</v>
      </c>
      <c r="AO133" s="29">
        <f t="shared" ref="AO133:AO139" si="18">SUM(N133:R133)</f>
        <v>16715.41</v>
      </c>
      <c r="AP133" s="19">
        <f t="shared" ref="AP133:AP139" si="19">AN133-AO133</f>
        <v>2273388.5</v>
      </c>
      <c r="AQ133" s="13">
        <f t="shared" ref="AQ133:AQ139" si="20">SUM(W133:AE133)</f>
        <v>2877979.49</v>
      </c>
      <c r="AR133" s="14">
        <f t="shared" si="16"/>
        <v>1919151.0899999999</v>
      </c>
      <c r="AS133" s="24">
        <f t="shared" si="15"/>
        <v>958828.40000000037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2664</v>
      </c>
      <c r="F134">
        <v>326286.99</v>
      </c>
      <c r="G134">
        <v>5344</v>
      </c>
      <c r="H134">
        <v>31831.62</v>
      </c>
      <c r="J134">
        <v>6</v>
      </c>
      <c r="K134">
        <v>84827.41</v>
      </c>
      <c r="O134">
        <v>44580</v>
      </c>
      <c r="R134">
        <v>1895.31</v>
      </c>
      <c r="U134">
        <v>-1040277.12</v>
      </c>
      <c r="V134">
        <v>1289115.33</v>
      </c>
      <c r="Y134">
        <v>822200.62</v>
      </c>
      <c r="Z134">
        <v>96650</v>
      </c>
      <c r="AA134">
        <v>503.37</v>
      </c>
      <c r="AC134">
        <v>1272330</v>
      </c>
      <c r="AE134">
        <v>175500</v>
      </c>
      <c r="AF134">
        <v>1442360</v>
      </c>
      <c r="AG134">
        <v>31328</v>
      </c>
      <c r="AI134">
        <v>684585.78</v>
      </c>
      <c r="AJ134">
        <v>55927.71</v>
      </c>
      <c r="AN134" s="59">
        <f t="shared" si="17"/>
        <v>363462.61</v>
      </c>
      <c r="AO134" s="29">
        <f t="shared" si="18"/>
        <v>46475.31</v>
      </c>
      <c r="AP134" s="19">
        <f t="shared" si="19"/>
        <v>316987.3</v>
      </c>
      <c r="AQ134" s="13">
        <f t="shared" si="20"/>
        <v>2367183.9900000002</v>
      </c>
      <c r="AR134" s="14">
        <f t="shared" si="16"/>
        <v>2214201.4900000002</v>
      </c>
      <c r="AS134" s="24">
        <f t="shared" si="15"/>
        <v>152982.5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2665</v>
      </c>
      <c r="F135">
        <v>330400.31</v>
      </c>
      <c r="G135">
        <v>5000</v>
      </c>
      <c r="H135">
        <v>308300.24</v>
      </c>
      <c r="J135">
        <v>1188851.8400000001</v>
      </c>
      <c r="K135">
        <v>77580.639999999999</v>
      </c>
      <c r="O135">
        <v>31060</v>
      </c>
      <c r="R135">
        <v>668</v>
      </c>
      <c r="U135">
        <v>-432438</v>
      </c>
      <c r="V135">
        <v>2316929.4300000002</v>
      </c>
      <c r="Y135">
        <v>510938.86</v>
      </c>
      <c r="Z135">
        <v>75000</v>
      </c>
      <c r="AA135">
        <v>1423.7</v>
      </c>
      <c r="AC135">
        <v>1511890</v>
      </c>
      <c r="AE135">
        <v>404118</v>
      </c>
      <c r="AF135">
        <v>1728578.95</v>
      </c>
      <c r="AG135">
        <v>1552</v>
      </c>
      <c r="AI135">
        <v>547527.19999999995</v>
      </c>
      <c r="AJ135">
        <v>181798.81</v>
      </c>
      <c r="AL135">
        <v>50000</v>
      </c>
      <c r="AN135" s="59">
        <f t="shared" si="17"/>
        <v>643700.55000000005</v>
      </c>
      <c r="AO135" s="29">
        <f t="shared" si="18"/>
        <v>31728</v>
      </c>
      <c r="AP135" s="19">
        <f t="shared" si="19"/>
        <v>611972.55000000005</v>
      </c>
      <c r="AQ135" s="13">
        <f t="shared" si="20"/>
        <v>2503370.56</v>
      </c>
      <c r="AR135" s="14">
        <f t="shared" si="16"/>
        <v>2509456.96</v>
      </c>
      <c r="AS135" s="24">
        <f t="shared" si="15"/>
        <v>-6086.3999999999069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2666</v>
      </c>
      <c r="F136">
        <v>624400.64000000001</v>
      </c>
      <c r="G136">
        <v>0</v>
      </c>
      <c r="H136">
        <v>235938.1</v>
      </c>
      <c r="J136">
        <v>593221.57999999996</v>
      </c>
      <c r="K136">
        <v>178712.68</v>
      </c>
      <c r="O136">
        <v>16948.669999999998</v>
      </c>
      <c r="R136">
        <v>1910</v>
      </c>
      <c r="U136">
        <v>-1258342.24</v>
      </c>
      <c r="V136">
        <v>2601070</v>
      </c>
      <c r="Y136">
        <v>718223.83</v>
      </c>
      <c r="AA136">
        <v>1454.81</v>
      </c>
      <c r="AC136">
        <v>432360</v>
      </c>
      <c r="AE136">
        <v>459748.96</v>
      </c>
      <c r="AF136">
        <v>697248.54</v>
      </c>
      <c r="AH136">
        <v>7696</v>
      </c>
      <c r="AI136">
        <v>547209.13</v>
      </c>
      <c r="AJ136">
        <v>88947.36</v>
      </c>
      <c r="AN136" s="59">
        <f t="shared" si="17"/>
        <v>860338.74</v>
      </c>
      <c r="AO136" s="29">
        <f t="shared" si="18"/>
        <v>18858.669999999998</v>
      </c>
      <c r="AP136" s="19">
        <f t="shared" si="19"/>
        <v>841480.07</v>
      </c>
      <c r="AQ136" s="13">
        <f t="shared" si="20"/>
        <v>1611787.6</v>
      </c>
      <c r="AR136" s="14">
        <f t="shared" si="16"/>
        <v>1341101.03</v>
      </c>
      <c r="AS136" s="24">
        <f t="shared" si="15"/>
        <v>270686.57000000007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2667</v>
      </c>
      <c r="F137">
        <v>375953.72</v>
      </c>
      <c r="G137">
        <v>-2660</v>
      </c>
      <c r="H137">
        <v>556572.31000000006</v>
      </c>
      <c r="J137">
        <v>489101.69</v>
      </c>
      <c r="K137">
        <v>170641.72</v>
      </c>
      <c r="N137">
        <v>0</v>
      </c>
      <c r="Q137">
        <v>751730</v>
      </c>
      <c r="R137">
        <v>9798</v>
      </c>
      <c r="T137">
        <v>-272687.02</v>
      </c>
      <c r="V137">
        <v>1034443.85</v>
      </c>
      <c r="Y137">
        <v>1223945.42</v>
      </c>
      <c r="AA137">
        <v>2790.09</v>
      </c>
      <c r="AC137">
        <v>1512920</v>
      </c>
      <c r="AE137">
        <v>206680</v>
      </c>
      <c r="AF137">
        <v>1748520</v>
      </c>
      <c r="AH137">
        <v>62655</v>
      </c>
      <c r="AI137">
        <v>762667.38</v>
      </c>
      <c r="AJ137">
        <v>84168.52</v>
      </c>
      <c r="AL137">
        <v>222000</v>
      </c>
      <c r="AN137" s="59">
        <f t="shared" si="17"/>
        <v>929866.03</v>
      </c>
      <c r="AO137" s="29">
        <f t="shared" si="18"/>
        <v>761528</v>
      </c>
      <c r="AP137" s="19">
        <f t="shared" si="19"/>
        <v>168338.03000000003</v>
      </c>
      <c r="AQ137" s="13">
        <f t="shared" si="20"/>
        <v>2946335.51</v>
      </c>
      <c r="AR137" s="14">
        <f t="shared" si="16"/>
        <v>2880010.9</v>
      </c>
      <c r="AS137" s="24">
        <f t="shared" si="15"/>
        <v>66324.60999999987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2668</v>
      </c>
      <c r="F138">
        <v>435767.2</v>
      </c>
      <c r="G138">
        <v>0</v>
      </c>
      <c r="H138">
        <v>133727.6</v>
      </c>
      <c r="J138">
        <v>28857.57</v>
      </c>
      <c r="K138">
        <v>311969</v>
      </c>
      <c r="N138">
        <v>0</v>
      </c>
      <c r="O138">
        <v>10530</v>
      </c>
      <c r="Q138">
        <v>8450</v>
      </c>
      <c r="R138">
        <v>0</v>
      </c>
      <c r="U138">
        <v>-106757.37</v>
      </c>
      <c r="V138">
        <v>1047549.59</v>
      </c>
      <c r="Y138">
        <v>585082.6</v>
      </c>
      <c r="AA138">
        <v>1060.43</v>
      </c>
      <c r="AC138">
        <v>799750</v>
      </c>
      <c r="AE138">
        <v>200000</v>
      </c>
      <c r="AF138">
        <v>895369</v>
      </c>
      <c r="AH138">
        <v>38830</v>
      </c>
      <c r="AI138">
        <v>620718.27</v>
      </c>
      <c r="AJ138">
        <v>60426.61</v>
      </c>
      <c r="AL138">
        <v>20000</v>
      </c>
      <c r="AN138" s="59">
        <f t="shared" si="17"/>
        <v>569494.80000000005</v>
      </c>
      <c r="AO138" s="29">
        <f t="shared" si="18"/>
        <v>18980</v>
      </c>
      <c r="AP138" s="19">
        <f t="shared" si="19"/>
        <v>550514.80000000005</v>
      </c>
      <c r="AQ138" s="13">
        <f t="shared" si="20"/>
        <v>1585893.03</v>
      </c>
      <c r="AR138" s="14">
        <f t="shared" si="16"/>
        <v>1635343.8800000001</v>
      </c>
      <c r="AS138" s="24">
        <f t="shared" si="15"/>
        <v>-49450.850000000093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2669</v>
      </c>
      <c r="F139">
        <v>1562093.52</v>
      </c>
      <c r="G139">
        <v>0</v>
      </c>
      <c r="H139">
        <v>89445.64</v>
      </c>
      <c r="J139">
        <v>301735.40999999997</v>
      </c>
      <c r="K139">
        <v>574326.56999999995</v>
      </c>
      <c r="N139">
        <v>0</v>
      </c>
      <c r="O139">
        <v>24300</v>
      </c>
      <c r="Q139">
        <v>76400</v>
      </c>
      <c r="R139">
        <v>0</v>
      </c>
      <c r="U139">
        <v>1004584</v>
      </c>
      <c r="V139">
        <v>1372436.88</v>
      </c>
      <c r="Y139">
        <v>1290361.3500000001</v>
      </c>
      <c r="Z139">
        <v>83250</v>
      </c>
      <c r="AA139">
        <v>3499.02</v>
      </c>
      <c r="AC139">
        <v>1739710</v>
      </c>
      <c r="AE139">
        <v>651400</v>
      </c>
      <c r="AF139">
        <v>1837969</v>
      </c>
      <c r="AH139">
        <v>45424</v>
      </c>
      <c r="AI139">
        <v>1549806.83</v>
      </c>
      <c r="AJ139">
        <v>165140.28</v>
      </c>
      <c r="AL139">
        <v>120000</v>
      </c>
      <c r="AN139" s="59">
        <f t="shared" si="17"/>
        <v>1651539.16</v>
      </c>
      <c r="AO139" s="29">
        <f t="shared" si="18"/>
        <v>100700</v>
      </c>
      <c r="AP139" s="19">
        <f t="shared" si="19"/>
        <v>1550839.16</v>
      </c>
      <c r="AQ139" s="13">
        <f t="shared" si="20"/>
        <v>3768220.37</v>
      </c>
      <c r="AR139" s="14">
        <f t="shared" si="16"/>
        <v>3718340.11</v>
      </c>
      <c r="AS139" s="24">
        <f t="shared" si="15"/>
        <v>49880.260000000242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O12" sqref="O12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6" t="s">
        <v>1019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2671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1020</v>
      </c>
      <c r="C4" s="89" t="s">
        <v>1021</v>
      </c>
      <c r="D4" s="90" t="s">
        <v>1022</v>
      </c>
      <c r="E4" s="270" t="s">
        <v>46</v>
      </c>
      <c r="F4" s="91" t="s">
        <v>47</v>
      </c>
      <c r="G4" s="272" t="s">
        <v>46</v>
      </c>
      <c r="H4" s="268" t="s">
        <v>1023</v>
      </c>
    </row>
    <row r="5" spans="1:8" s="62" customFormat="1" ht="24.6" x14ac:dyDescent="0.45">
      <c r="A5" s="269"/>
      <c r="B5" s="269"/>
      <c r="C5" s="89" t="s">
        <v>1024</v>
      </c>
      <c r="D5" s="92" t="s">
        <v>1024</v>
      </c>
      <c r="E5" s="271"/>
      <c r="F5" s="91" t="s">
        <v>1024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1025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98" t="s">
        <v>1035</v>
      </c>
      <c r="C4" s="299"/>
      <c r="D4" s="153"/>
      <c r="E4" s="163"/>
    </row>
    <row r="5" spans="1:5" x14ac:dyDescent="0.25">
      <c r="A5" s="162"/>
      <c r="B5" s="298"/>
      <c r="C5" s="299"/>
      <c r="D5" s="153"/>
      <c r="E5" s="163"/>
    </row>
    <row r="6" spans="1:5" x14ac:dyDescent="0.25">
      <c r="A6" s="302"/>
      <c r="B6" s="303"/>
      <c r="C6" s="303"/>
      <c r="D6" s="303"/>
      <c r="E6" s="304"/>
    </row>
    <row r="7" spans="1:5" x14ac:dyDescent="0.25">
      <c r="A7" s="164" t="s">
        <v>1036</v>
      </c>
      <c r="B7" s="300" t="s">
        <v>37</v>
      </c>
      <c r="C7" s="301"/>
      <c r="D7" s="156" t="s">
        <v>1020</v>
      </c>
      <c r="E7" s="165">
        <v>242248</v>
      </c>
    </row>
    <row r="8" spans="1:5" x14ac:dyDescent="0.25">
      <c r="A8" s="166" t="s">
        <v>1037</v>
      </c>
      <c r="B8" s="294"/>
      <c r="C8" s="295"/>
      <c r="D8" s="157" t="s">
        <v>38</v>
      </c>
      <c r="E8" s="167"/>
    </row>
    <row r="9" spans="1:5" x14ac:dyDescent="0.25">
      <c r="A9" s="168" t="s">
        <v>1038</v>
      </c>
      <c r="B9" s="296"/>
      <c r="C9" s="297"/>
      <c r="D9" s="158" t="s">
        <v>38</v>
      </c>
      <c r="E9" s="169"/>
    </row>
    <row r="10" spans="1:5" x14ac:dyDescent="0.25">
      <c r="A10" s="166" t="s">
        <v>1039</v>
      </c>
      <c r="B10" s="294"/>
      <c r="C10" s="295"/>
      <c r="D10" s="157" t="s">
        <v>38</v>
      </c>
      <c r="E10" s="167"/>
    </row>
    <row r="11" spans="1:5" x14ac:dyDescent="0.25">
      <c r="A11" s="168" t="s">
        <v>1040</v>
      </c>
      <c r="B11" s="296"/>
      <c r="C11" s="297"/>
      <c r="D11" s="158" t="s">
        <v>38</v>
      </c>
      <c r="E11" s="169"/>
    </row>
    <row r="12" spans="1:5" x14ac:dyDescent="0.25">
      <c r="A12" s="166" t="s">
        <v>1041</v>
      </c>
      <c r="B12" s="294"/>
      <c r="C12" s="295"/>
      <c r="D12" s="157" t="s">
        <v>38</v>
      </c>
      <c r="E12" s="167"/>
    </row>
    <row r="13" spans="1:5" x14ac:dyDescent="0.25">
      <c r="A13" s="168" t="s">
        <v>1042</v>
      </c>
      <c r="B13" s="296"/>
      <c r="C13" s="297"/>
      <c r="D13" s="158" t="s">
        <v>38</v>
      </c>
      <c r="E13" s="169"/>
    </row>
    <row r="14" spans="1:5" x14ac:dyDescent="0.25">
      <c r="A14" s="166" t="s">
        <v>1043</v>
      </c>
      <c r="B14" s="294"/>
      <c r="C14" s="295"/>
      <c r="D14" s="157" t="s">
        <v>38</v>
      </c>
      <c r="E14" s="167"/>
    </row>
    <row r="15" spans="1:5" x14ac:dyDescent="0.25">
      <c r="A15" s="168" t="s">
        <v>1044</v>
      </c>
      <c r="B15" s="296"/>
      <c r="C15" s="297"/>
      <c r="D15" s="158" t="s">
        <v>38</v>
      </c>
      <c r="E15" s="169"/>
    </row>
    <row r="16" spans="1:5" x14ac:dyDescent="0.25">
      <c r="A16" s="166" t="s">
        <v>1045</v>
      </c>
      <c r="B16" s="294"/>
      <c r="C16" s="295"/>
      <c r="D16" s="157" t="s">
        <v>38</v>
      </c>
      <c r="E16" s="167"/>
    </row>
    <row r="17" spans="1:5" x14ac:dyDescent="0.25">
      <c r="A17" s="168" t="s">
        <v>1046</v>
      </c>
      <c r="B17" s="296"/>
      <c r="C17" s="297"/>
      <c r="D17" s="158" t="s">
        <v>38</v>
      </c>
      <c r="E17" s="169"/>
    </row>
    <row r="18" spans="1:5" x14ac:dyDescent="0.25">
      <c r="A18" s="166" t="s">
        <v>1047</v>
      </c>
      <c r="B18" s="294"/>
      <c r="C18" s="295"/>
      <c r="D18" s="157" t="s">
        <v>38</v>
      </c>
      <c r="E18" s="167"/>
    </row>
    <row r="19" spans="1:5" x14ac:dyDescent="0.25">
      <c r="A19" s="168" t="s">
        <v>1048</v>
      </c>
      <c r="B19" s="296"/>
      <c r="C19" s="297"/>
      <c r="D19" s="158" t="s">
        <v>38</v>
      </c>
      <c r="E19" s="169"/>
    </row>
    <row r="20" spans="1:5" x14ac:dyDescent="0.25">
      <c r="A20" s="282" t="s">
        <v>1049</v>
      </c>
      <c r="B20" s="284" t="s">
        <v>1050</v>
      </c>
      <c r="C20" s="285"/>
      <c r="D20" s="288" t="s">
        <v>38</v>
      </c>
      <c r="E20" s="170" t="s">
        <v>1051</v>
      </c>
    </row>
    <row r="21" spans="1:5" x14ac:dyDescent="0.25">
      <c r="A21" s="290"/>
      <c r="B21" s="291"/>
      <c r="C21" s="292"/>
      <c r="D21" s="293"/>
      <c r="E21" s="171" t="s">
        <v>1052</v>
      </c>
    </row>
    <row r="22" spans="1:5" x14ac:dyDescent="0.25">
      <c r="A22" s="274" t="s">
        <v>1053</v>
      </c>
      <c r="B22" s="276" t="s">
        <v>1050</v>
      </c>
      <c r="C22" s="277"/>
      <c r="D22" s="280" t="s">
        <v>38</v>
      </c>
      <c r="E22" s="172" t="s">
        <v>1051</v>
      </c>
    </row>
    <row r="23" spans="1:5" x14ac:dyDescent="0.25">
      <c r="A23" s="275"/>
      <c r="B23" s="278"/>
      <c r="C23" s="279"/>
      <c r="D23" s="281"/>
      <c r="E23" s="173" t="s">
        <v>1052</v>
      </c>
    </row>
    <row r="24" spans="1:5" x14ac:dyDescent="0.25">
      <c r="A24" s="282" t="s">
        <v>1054</v>
      </c>
      <c r="B24" s="284" t="s">
        <v>1050</v>
      </c>
      <c r="C24" s="285"/>
      <c r="D24" s="288" t="s">
        <v>38</v>
      </c>
      <c r="E24" s="170" t="s">
        <v>1051</v>
      </c>
    </row>
    <row r="25" spans="1:5" x14ac:dyDescent="0.25">
      <c r="A25" s="290"/>
      <c r="B25" s="291"/>
      <c r="C25" s="292"/>
      <c r="D25" s="293"/>
      <c r="E25" s="171" t="s">
        <v>1052</v>
      </c>
    </row>
    <row r="26" spans="1:5" x14ac:dyDescent="0.25">
      <c r="A26" s="274" t="s">
        <v>1055</v>
      </c>
      <c r="B26" s="276" t="s">
        <v>1050</v>
      </c>
      <c r="C26" s="277"/>
      <c r="D26" s="280" t="s">
        <v>38</v>
      </c>
      <c r="E26" s="172" t="s">
        <v>1051</v>
      </c>
    </row>
    <row r="27" spans="1:5" x14ac:dyDescent="0.25">
      <c r="A27" s="275"/>
      <c r="B27" s="278"/>
      <c r="C27" s="279"/>
      <c r="D27" s="281"/>
      <c r="E27" s="173" t="s">
        <v>1052</v>
      </c>
    </row>
    <row r="28" spans="1:5" x14ac:dyDescent="0.25">
      <c r="A28" s="282" t="s">
        <v>1056</v>
      </c>
      <c r="B28" s="284" t="s">
        <v>1050</v>
      </c>
      <c r="C28" s="285"/>
      <c r="D28" s="288" t="s">
        <v>38</v>
      </c>
      <c r="E28" s="170" t="s">
        <v>1051</v>
      </c>
    </row>
    <row r="29" spans="1:5" x14ac:dyDescent="0.25">
      <c r="A29" s="290"/>
      <c r="B29" s="291"/>
      <c r="C29" s="292"/>
      <c r="D29" s="293"/>
      <c r="E29" s="171" t="s">
        <v>1052</v>
      </c>
    </row>
    <row r="30" spans="1:5" x14ac:dyDescent="0.25">
      <c r="A30" s="274" t="s">
        <v>1057</v>
      </c>
      <c r="B30" s="276" t="s">
        <v>1050</v>
      </c>
      <c r="C30" s="277"/>
      <c r="D30" s="280" t="s">
        <v>38</v>
      </c>
      <c r="E30" s="172" t="s">
        <v>1051</v>
      </c>
    </row>
    <row r="31" spans="1:5" x14ac:dyDescent="0.25">
      <c r="A31" s="275"/>
      <c r="B31" s="278"/>
      <c r="C31" s="279"/>
      <c r="D31" s="281"/>
      <c r="E31" s="173" t="s">
        <v>1052</v>
      </c>
    </row>
    <row r="32" spans="1:5" x14ac:dyDescent="0.25">
      <c r="A32" s="282" t="s">
        <v>1058</v>
      </c>
      <c r="B32" s="284" t="s">
        <v>1050</v>
      </c>
      <c r="C32" s="285"/>
      <c r="D32" s="288" t="s">
        <v>38</v>
      </c>
      <c r="E32" s="170" t="s">
        <v>1051</v>
      </c>
    </row>
    <row r="33" spans="1:5" x14ac:dyDescent="0.25">
      <c r="A33" s="290"/>
      <c r="B33" s="291"/>
      <c r="C33" s="292"/>
      <c r="D33" s="293"/>
      <c r="E33" s="171" t="s">
        <v>1052</v>
      </c>
    </row>
    <row r="34" spans="1:5" x14ac:dyDescent="0.25">
      <c r="A34" s="274" t="s">
        <v>1059</v>
      </c>
      <c r="B34" s="276" t="s">
        <v>1050</v>
      </c>
      <c r="C34" s="277"/>
      <c r="D34" s="280" t="s">
        <v>38</v>
      </c>
      <c r="E34" s="172" t="s">
        <v>1051</v>
      </c>
    </row>
    <row r="35" spans="1:5" x14ac:dyDescent="0.25">
      <c r="A35" s="275"/>
      <c r="B35" s="278"/>
      <c r="C35" s="279"/>
      <c r="D35" s="281"/>
      <c r="E35" s="173" t="s">
        <v>1052</v>
      </c>
    </row>
    <row r="36" spans="1:5" x14ac:dyDescent="0.25">
      <c r="A36" s="282" t="s">
        <v>1060</v>
      </c>
      <c r="B36" s="284" t="s">
        <v>1050</v>
      </c>
      <c r="C36" s="285"/>
      <c r="D36" s="288" t="s">
        <v>38</v>
      </c>
      <c r="E36" s="170" t="s">
        <v>1051</v>
      </c>
    </row>
    <row r="37" spans="1:5" x14ac:dyDescent="0.25">
      <c r="A37" s="290"/>
      <c r="B37" s="291"/>
      <c r="C37" s="292"/>
      <c r="D37" s="293"/>
      <c r="E37" s="171" t="s">
        <v>1052</v>
      </c>
    </row>
    <row r="38" spans="1:5" x14ac:dyDescent="0.25">
      <c r="A38" s="274" t="s">
        <v>1061</v>
      </c>
      <c r="B38" s="276" t="s">
        <v>1050</v>
      </c>
      <c r="C38" s="277"/>
      <c r="D38" s="280" t="s">
        <v>38</v>
      </c>
      <c r="E38" s="172" t="s">
        <v>1051</v>
      </c>
    </row>
    <row r="39" spans="1:5" x14ac:dyDescent="0.25">
      <c r="A39" s="275"/>
      <c r="B39" s="278"/>
      <c r="C39" s="279"/>
      <c r="D39" s="281"/>
      <c r="E39" s="173" t="s">
        <v>1052</v>
      </c>
    </row>
    <row r="40" spans="1:5" x14ac:dyDescent="0.25">
      <c r="A40" s="282" t="s">
        <v>1062</v>
      </c>
      <c r="B40" s="284" t="s">
        <v>1050</v>
      </c>
      <c r="C40" s="285"/>
      <c r="D40" s="288" t="s">
        <v>38</v>
      </c>
      <c r="E40" s="170" t="s">
        <v>1051</v>
      </c>
    </row>
    <row r="41" spans="1:5" x14ac:dyDescent="0.25">
      <c r="A41" s="290"/>
      <c r="B41" s="291"/>
      <c r="C41" s="292"/>
      <c r="D41" s="293"/>
      <c r="E41" s="171" t="s">
        <v>1052</v>
      </c>
    </row>
    <row r="42" spans="1:5" x14ac:dyDescent="0.25">
      <c r="A42" s="274" t="s">
        <v>1063</v>
      </c>
      <c r="B42" s="276" t="s">
        <v>1050</v>
      </c>
      <c r="C42" s="277"/>
      <c r="D42" s="280" t="s">
        <v>38</v>
      </c>
      <c r="E42" s="172" t="s">
        <v>1051</v>
      </c>
    </row>
    <row r="43" spans="1:5" x14ac:dyDescent="0.25">
      <c r="A43" s="275"/>
      <c r="B43" s="278"/>
      <c r="C43" s="279"/>
      <c r="D43" s="281"/>
      <c r="E43" s="173" t="s">
        <v>1052</v>
      </c>
    </row>
    <row r="44" spans="1:5" x14ac:dyDescent="0.25">
      <c r="A44" s="282" t="s">
        <v>1064</v>
      </c>
      <c r="B44" s="284" t="s">
        <v>1050</v>
      </c>
      <c r="C44" s="285"/>
      <c r="D44" s="288" t="s">
        <v>38</v>
      </c>
      <c r="E44" s="170" t="s">
        <v>1051</v>
      </c>
    </row>
    <row r="45" spans="1:5" x14ac:dyDescent="0.25">
      <c r="A45" s="290"/>
      <c r="B45" s="291"/>
      <c r="C45" s="292"/>
      <c r="D45" s="293"/>
      <c r="E45" s="171" t="s">
        <v>1052</v>
      </c>
    </row>
    <row r="46" spans="1:5" x14ac:dyDescent="0.25">
      <c r="A46" s="274" t="s">
        <v>1065</v>
      </c>
      <c r="B46" s="276" t="s">
        <v>1050</v>
      </c>
      <c r="C46" s="277"/>
      <c r="D46" s="280" t="s">
        <v>38</v>
      </c>
      <c r="E46" s="172" t="s">
        <v>1051</v>
      </c>
    </row>
    <row r="47" spans="1:5" x14ac:dyDescent="0.25">
      <c r="A47" s="275"/>
      <c r="B47" s="278"/>
      <c r="C47" s="279"/>
      <c r="D47" s="281"/>
      <c r="E47" s="173" t="s">
        <v>1052</v>
      </c>
    </row>
    <row r="48" spans="1:5" x14ac:dyDescent="0.25">
      <c r="A48" s="282" t="s">
        <v>1066</v>
      </c>
      <c r="B48" s="284" t="s">
        <v>1050</v>
      </c>
      <c r="C48" s="285"/>
      <c r="D48" s="288" t="s">
        <v>38</v>
      </c>
      <c r="E48" s="170" t="s">
        <v>1051</v>
      </c>
    </row>
    <row r="49" spans="1:5" x14ac:dyDescent="0.25">
      <c r="A49" s="290"/>
      <c r="B49" s="291"/>
      <c r="C49" s="292"/>
      <c r="D49" s="293"/>
      <c r="E49" s="171" t="s">
        <v>1052</v>
      </c>
    </row>
    <row r="50" spans="1:5" x14ac:dyDescent="0.25">
      <c r="A50" s="274" t="s">
        <v>1067</v>
      </c>
      <c r="B50" s="276" t="s">
        <v>1050</v>
      </c>
      <c r="C50" s="277"/>
      <c r="D50" s="280" t="s">
        <v>38</v>
      </c>
      <c r="E50" s="172" t="s">
        <v>1051</v>
      </c>
    </row>
    <row r="51" spans="1:5" x14ac:dyDescent="0.25">
      <c r="A51" s="275"/>
      <c r="B51" s="278"/>
      <c r="C51" s="279"/>
      <c r="D51" s="281"/>
      <c r="E51" s="173" t="s">
        <v>1052</v>
      </c>
    </row>
    <row r="52" spans="1:5" x14ac:dyDescent="0.25">
      <c r="A52" s="282" t="s">
        <v>1068</v>
      </c>
      <c r="B52" s="284" t="s">
        <v>1050</v>
      </c>
      <c r="C52" s="285"/>
      <c r="D52" s="288" t="s">
        <v>38</v>
      </c>
      <c r="E52" s="170" t="s">
        <v>1051</v>
      </c>
    </row>
    <row r="53" spans="1:5" x14ac:dyDescent="0.25">
      <c r="A53" s="290"/>
      <c r="B53" s="291"/>
      <c r="C53" s="292"/>
      <c r="D53" s="293"/>
      <c r="E53" s="171" t="s">
        <v>1052</v>
      </c>
    </row>
    <row r="54" spans="1:5" x14ac:dyDescent="0.25">
      <c r="A54" s="274" t="s">
        <v>1069</v>
      </c>
      <c r="B54" s="276" t="s">
        <v>1050</v>
      </c>
      <c r="C54" s="277"/>
      <c r="D54" s="280" t="s">
        <v>38</v>
      </c>
      <c r="E54" s="172" t="s">
        <v>1051</v>
      </c>
    </row>
    <row r="55" spans="1:5" x14ac:dyDescent="0.25">
      <c r="A55" s="275"/>
      <c r="B55" s="278"/>
      <c r="C55" s="279"/>
      <c r="D55" s="281"/>
      <c r="E55" s="173" t="s">
        <v>1052</v>
      </c>
    </row>
    <row r="56" spans="1:5" x14ac:dyDescent="0.25">
      <c r="A56" s="282" t="s">
        <v>1070</v>
      </c>
      <c r="B56" s="284" t="s">
        <v>1050</v>
      </c>
      <c r="C56" s="285"/>
      <c r="D56" s="288" t="s">
        <v>38</v>
      </c>
      <c r="E56" s="170" t="s">
        <v>1051</v>
      </c>
    </row>
    <row r="57" spans="1:5" x14ac:dyDescent="0.25">
      <c r="A57" s="290"/>
      <c r="B57" s="291"/>
      <c r="C57" s="292"/>
      <c r="D57" s="293"/>
      <c r="E57" s="171" t="s">
        <v>1052</v>
      </c>
    </row>
    <row r="58" spans="1:5" x14ac:dyDescent="0.25">
      <c r="A58" s="274" t="s">
        <v>1071</v>
      </c>
      <c r="B58" s="276" t="s">
        <v>1050</v>
      </c>
      <c r="C58" s="277"/>
      <c r="D58" s="280" t="s">
        <v>38</v>
      </c>
      <c r="E58" s="172" t="s">
        <v>1051</v>
      </c>
    </row>
    <row r="59" spans="1:5" x14ac:dyDescent="0.25">
      <c r="A59" s="275"/>
      <c r="B59" s="278"/>
      <c r="C59" s="279"/>
      <c r="D59" s="281"/>
      <c r="E59" s="173" t="s">
        <v>1052</v>
      </c>
    </row>
    <row r="60" spans="1:5" x14ac:dyDescent="0.25">
      <c r="A60" s="282" t="s">
        <v>1072</v>
      </c>
      <c r="B60" s="284" t="s">
        <v>1050</v>
      </c>
      <c r="C60" s="285"/>
      <c r="D60" s="288" t="s">
        <v>38</v>
      </c>
      <c r="E60" s="170" t="s">
        <v>1051</v>
      </c>
    </row>
    <row r="61" spans="1:5" x14ac:dyDescent="0.25">
      <c r="A61" s="290"/>
      <c r="B61" s="291"/>
      <c r="C61" s="292"/>
      <c r="D61" s="293"/>
      <c r="E61" s="171" t="s">
        <v>1052</v>
      </c>
    </row>
    <row r="62" spans="1:5" x14ac:dyDescent="0.25">
      <c r="A62" s="274" t="s">
        <v>1073</v>
      </c>
      <c r="B62" s="276" t="s">
        <v>1050</v>
      </c>
      <c r="C62" s="277"/>
      <c r="D62" s="280" t="s">
        <v>38</v>
      </c>
      <c r="E62" s="172" t="s">
        <v>1051</v>
      </c>
    </row>
    <row r="63" spans="1:5" x14ac:dyDescent="0.25">
      <c r="A63" s="275"/>
      <c r="B63" s="278"/>
      <c r="C63" s="279"/>
      <c r="D63" s="281"/>
      <c r="E63" s="173" t="s">
        <v>1052</v>
      </c>
    </row>
    <row r="64" spans="1:5" x14ac:dyDescent="0.25">
      <c r="A64" s="282" t="s">
        <v>1074</v>
      </c>
      <c r="B64" s="284" t="s">
        <v>1050</v>
      </c>
      <c r="C64" s="285"/>
      <c r="D64" s="288" t="s">
        <v>38</v>
      </c>
      <c r="E64" s="170" t="s">
        <v>1051</v>
      </c>
    </row>
    <row r="65" spans="1:5" x14ac:dyDescent="0.25">
      <c r="A65" s="290"/>
      <c r="B65" s="291"/>
      <c r="C65" s="292"/>
      <c r="D65" s="293"/>
      <c r="E65" s="171" t="s">
        <v>1052</v>
      </c>
    </row>
    <row r="66" spans="1:5" x14ac:dyDescent="0.25">
      <c r="A66" s="274" t="s">
        <v>1075</v>
      </c>
      <c r="B66" s="276" t="s">
        <v>1076</v>
      </c>
      <c r="C66" s="277"/>
      <c r="D66" s="280" t="s">
        <v>38</v>
      </c>
      <c r="E66" s="172" t="s">
        <v>1051</v>
      </c>
    </row>
    <row r="67" spans="1:5" x14ac:dyDescent="0.25">
      <c r="A67" s="275"/>
      <c r="B67" s="278"/>
      <c r="C67" s="279"/>
      <c r="D67" s="281"/>
      <c r="E67" s="173" t="s">
        <v>1052</v>
      </c>
    </row>
    <row r="68" spans="1:5" x14ac:dyDescent="0.25">
      <c r="A68" s="282" t="s">
        <v>1077</v>
      </c>
      <c r="B68" s="284" t="s">
        <v>1076</v>
      </c>
      <c r="C68" s="285"/>
      <c r="D68" s="288" t="s">
        <v>38</v>
      </c>
      <c r="E68" s="170" t="s">
        <v>1051</v>
      </c>
    </row>
    <row r="69" spans="1:5" x14ac:dyDescent="0.25">
      <c r="A69" s="290"/>
      <c r="B69" s="291"/>
      <c r="C69" s="292"/>
      <c r="D69" s="293"/>
      <c r="E69" s="171" t="s">
        <v>1052</v>
      </c>
    </row>
    <row r="70" spans="1:5" x14ac:dyDescent="0.25">
      <c r="A70" s="274" t="s">
        <v>1078</v>
      </c>
      <c r="B70" s="276" t="s">
        <v>1076</v>
      </c>
      <c r="C70" s="277"/>
      <c r="D70" s="280" t="s">
        <v>38</v>
      </c>
      <c r="E70" s="172" t="s">
        <v>1051</v>
      </c>
    </row>
    <row r="71" spans="1:5" x14ac:dyDescent="0.25">
      <c r="A71" s="275"/>
      <c r="B71" s="278"/>
      <c r="C71" s="279"/>
      <c r="D71" s="281"/>
      <c r="E71" s="173" t="s">
        <v>1052</v>
      </c>
    </row>
    <row r="72" spans="1:5" x14ac:dyDescent="0.25">
      <c r="A72" s="282" t="s">
        <v>1079</v>
      </c>
      <c r="B72" s="284" t="s">
        <v>1076</v>
      </c>
      <c r="C72" s="285"/>
      <c r="D72" s="288" t="s">
        <v>38</v>
      </c>
      <c r="E72" s="170" t="s">
        <v>1051</v>
      </c>
    </row>
    <row r="73" spans="1:5" x14ac:dyDescent="0.25">
      <c r="A73" s="290"/>
      <c r="B73" s="291"/>
      <c r="C73" s="292"/>
      <c r="D73" s="293"/>
      <c r="E73" s="171" t="s">
        <v>1052</v>
      </c>
    </row>
    <row r="74" spans="1:5" x14ac:dyDescent="0.25">
      <c r="A74" s="274" t="s">
        <v>1080</v>
      </c>
      <c r="B74" s="276" t="s">
        <v>1076</v>
      </c>
      <c r="C74" s="277"/>
      <c r="D74" s="280" t="s">
        <v>38</v>
      </c>
      <c r="E74" s="172" t="s">
        <v>1051</v>
      </c>
    </row>
    <row r="75" spans="1:5" x14ac:dyDescent="0.25">
      <c r="A75" s="275"/>
      <c r="B75" s="278"/>
      <c r="C75" s="279"/>
      <c r="D75" s="281"/>
      <c r="E75" s="173" t="s">
        <v>1052</v>
      </c>
    </row>
    <row r="76" spans="1:5" x14ac:dyDescent="0.25">
      <c r="A76" s="282" t="s">
        <v>1081</v>
      </c>
      <c r="B76" s="284" t="s">
        <v>1076</v>
      </c>
      <c r="C76" s="285"/>
      <c r="D76" s="288" t="s">
        <v>38</v>
      </c>
      <c r="E76" s="170" t="s">
        <v>1051</v>
      </c>
    </row>
    <row r="77" spans="1:5" x14ac:dyDescent="0.25">
      <c r="A77" s="290"/>
      <c r="B77" s="291"/>
      <c r="C77" s="292"/>
      <c r="D77" s="293"/>
      <c r="E77" s="171" t="s">
        <v>1052</v>
      </c>
    </row>
    <row r="78" spans="1:5" x14ac:dyDescent="0.25">
      <c r="A78" s="274" t="s">
        <v>1082</v>
      </c>
      <c r="B78" s="276" t="s">
        <v>1076</v>
      </c>
      <c r="C78" s="277"/>
      <c r="D78" s="280" t="s">
        <v>38</v>
      </c>
      <c r="E78" s="172" t="s">
        <v>1051</v>
      </c>
    </row>
    <row r="79" spans="1:5" x14ac:dyDescent="0.25">
      <c r="A79" s="275"/>
      <c r="B79" s="278"/>
      <c r="C79" s="279"/>
      <c r="D79" s="281"/>
      <c r="E79" s="173" t="s">
        <v>1052</v>
      </c>
    </row>
    <row r="80" spans="1:5" x14ac:dyDescent="0.25">
      <c r="A80" s="282" t="s">
        <v>1083</v>
      </c>
      <c r="B80" s="284" t="s">
        <v>1076</v>
      </c>
      <c r="C80" s="285"/>
      <c r="D80" s="288" t="s">
        <v>38</v>
      </c>
      <c r="E80" s="170" t="s">
        <v>1051</v>
      </c>
    </row>
    <row r="81" spans="1:5" x14ac:dyDescent="0.25">
      <c r="A81" s="290"/>
      <c r="B81" s="291"/>
      <c r="C81" s="292"/>
      <c r="D81" s="293"/>
      <c r="E81" s="171" t="s">
        <v>1052</v>
      </c>
    </row>
    <row r="82" spans="1:5" x14ac:dyDescent="0.25">
      <c r="A82" s="274" t="s">
        <v>1084</v>
      </c>
      <c r="B82" s="276" t="s">
        <v>1076</v>
      </c>
      <c r="C82" s="277"/>
      <c r="D82" s="280" t="s">
        <v>38</v>
      </c>
      <c r="E82" s="172" t="s">
        <v>1051</v>
      </c>
    </row>
    <row r="83" spans="1:5" x14ac:dyDescent="0.25">
      <c r="A83" s="275"/>
      <c r="B83" s="278"/>
      <c r="C83" s="279"/>
      <c r="D83" s="281"/>
      <c r="E83" s="173" t="s">
        <v>1052</v>
      </c>
    </row>
    <row r="84" spans="1:5" x14ac:dyDescent="0.25">
      <c r="A84" s="282" t="s">
        <v>1085</v>
      </c>
      <c r="B84" s="284" t="s">
        <v>1086</v>
      </c>
      <c r="C84" s="285"/>
      <c r="D84" s="288" t="s">
        <v>38</v>
      </c>
      <c r="E84" s="170" t="s">
        <v>1051</v>
      </c>
    </row>
    <row r="85" spans="1:5" x14ac:dyDescent="0.25">
      <c r="A85" s="290"/>
      <c r="B85" s="291"/>
      <c r="C85" s="292"/>
      <c r="D85" s="293"/>
      <c r="E85" s="171" t="s">
        <v>1052</v>
      </c>
    </row>
    <row r="86" spans="1:5" x14ac:dyDescent="0.25">
      <c r="A86" s="274" t="s">
        <v>1087</v>
      </c>
      <c r="B86" s="276" t="s">
        <v>1086</v>
      </c>
      <c r="C86" s="277"/>
      <c r="D86" s="280" t="s">
        <v>38</v>
      </c>
      <c r="E86" s="172" t="s">
        <v>1051</v>
      </c>
    </row>
    <row r="87" spans="1:5" x14ac:dyDescent="0.25">
      <c r="A87" s="275"/>
      <c r="B87" s="278"/>
      <c r="C87" s="279"/>
      <c r="D87" s="281"/>
      <c r="E87" s="173" t="s">
        <v>1052</v>
      </c>
    </row>
    <row r="88" spans="1:5" x14ac:dyDescent="0.25">
      <c r="A88" s="282" t="s">
        <v>1088</v>
      </c>
      <c r="B88" s="284" t="s">
        <v>1086</v>
      </c>
      <c r="C88" s="285"/>
      <c r="D88" s="288" t="s">
        <v>38</v>
      </c>
      <c r="E88" s="170" t="s">
        <v>1051</v>
      </c>
    </row>
    <row r="89" spans="1:5" x14ac:dyDescent="0.25">
      <c r="A89" s="290"/>
      <c r="B89" s="291"/>
      <c r="C89" s="292"/>
      <c r="D89" s="293"/>
      <c r="E89" s="171" t="s">
        <v>1052</v>
      </c>
    </row>
    <row r="90" spans="1:5" x14ac:dyDescent="0.25">
      <c r="A90" s="274" t="s">
        <v>1089</v>
      </c>
      <c r="B90" s="276" t="s">
        <v>1086</v>
      </c>
      <c r="C90" s="277"/>
      <c r="D90" s="280" t="s">
        <v>38</v>
      </c>
      <c r="E90" s="172" t="s">
        <v>1051</v>
      </c>
    </row>
    <row r="91" spans="1:5" x14ac:dyDescent="0.25">
      <c r="A91" s="275"/>
      <c r="B91" s="278"/>
      <c r="C91" s="279"/>
      <c r="D91" s="281"/>
      <c r="E91" s="173" t="s">
        <v>1052</v>
      </c>
    </row>
    <row r="92" spans="1:5" x14ac:dyDescent="0.25">
      <c r="A92" s="282" t="s">
        <v>1090</v>
      </c>
      <c r="B92" s="284" t="s">
        <v>1086</v>
      </c>
      <c r="C92" s="285"/>
      <c r="D92" s="288" t="s">
        <v>38</v>
      </c>
      <c r="E92" s="170" t="s">
        <v>1051</v>
      </c>
    </row>
    <row r="93" spans="1:5" x14ac:dyDescent="0.25">
      <c r="A93" s="290"/>
      <c r="B93" s="291"/>
      <c r="C93" s="292"/>
      <c r="D93" s="293"/>
      <c r="E93" s="171" t="s">
        <v>1052</v>
      </c>
    </row>
    <row r="94" spans="1:5" x14ac:dyDescent="0.25">
      <c r="A94" s="274" t="s">
        <v>1091</v>
      </c>
      <c r="B94" s="276" t="s">
        <v>1086</v>
      </c>
      <c r="C94" s="277"/>
      <c r="D94" s="280" t="s">
        <v>38</v>
      </c>
      <c r="E94" s="172" t="s">
        <v>1051</v>
      </c>
    </row>
    <row r="95" spans="1:5" x14ac:dyDescent="0.25">
      <c r="A95" s="275"/>
      <c r="B95" s="278"/>
      <c r="C95" s="279"/>
      <c r="D95" s="281"/>
      <c r="E95" s="173" t="s">
        <v>1052</v>
      </c>
    </row>
    <row r="96" spans="1:5" x14ac:dyDescent="0.25">
      <c r="A96" s="282" t="s">
        <v>1092</v>
      </c>
      <c r="B96" s="284" t="s">
        <v>1086</v>
      </c>
      <c r="C96" s="285"/>
      <c r="D96" s="288" t="s">
        <v>38</v>
      </c>
      <c r="E96" s="170" t="s">
        <v>1051</v>
      </c>
    </row>
    <row r="97" spans="1:5" x14ac:dyDescent="0.25">
      <c r="A97" s="290"/>
      <c r="B97" s="291"/>
      <c r="C97" s="292"/>
      <c r="D97" s="293"/>
      <c r="E97" s="171" t="s">
        <v>1052</v>
      </c>
    </row>
    <row r="98" spans="1:5" x14ac:dyDescent="0.25">
      <c r="A98" s="274" t="s">
        <v>1093</v>
      </c>
      <c r="B98" s="276" t="s">
        <v>1086</v>
      </c>
      <c r="C98" s="277"/>
      <c r="D98" s="280" t="s">
        <v>38</v>
      </c>
      <c r="E98" s="172" t="s">
        <v>1051</v>
      </c>
    </row>
    <row r="99" spans="1:5" x14ac:dyDescent="0.25">
      <c r="A99" s="275"/>
      <c r="B99" s="278"/>
      <c r="C99" s="279"/>
      <c r="D99" s="281"/>
      <c r="E99" s="173" t="s">
        <v>1052</v>
      </c>
    </row>
    <row r="100" spans="1:5" x14ac:dyDescent="0.25">
      <c r="A100" s="282" t="s">
        <v>1094</v>
      </c>
      <c r="B100" s="284" t="s">
        <v>1086</v>
      </c>
      <c r="C100" s="285"/>
      <c r="D100" s="288" t="s">
        <v>38</v>
      </c>
      <c r="E100" s="170" t="s">
        <v>1051</v>
      </c>
    </row>
    <row r="101" spans="1:5" x14ac:dyDescent="0.25">
      <c r="A101" s="290"/>
      <c r="B101" s="291"/>
      <c r="C101" s="292"/>
      <c r="D101" s="293"/>
      <c r="E101" s="171" t="s">
        <v>1052</v>
      </c>
    </row>
    <row r="102" spans="1:5" x14ac:dyDescent="0.25">
      <c r="A102" s="274" t="s">
        <v>1095</v>
      </c>
      <c r="B102" s="276" t="s">
        <v>1086</v>
      </c>
      <c r="C102" s="277"/>
      <c r="D102" s="280" t="s">
        <v>38</v>
      </c>
      <c r="E102" s="172" t="s">
        <v>1051</v>
      </c>
    </row>
    <row r="103" spans="1:5" x14ac:dyDescent="0.25">
      <c r="A103" s="275"/>
      <c r="B103" s="278"/>
      <c r="C103" s="279"/>
      <c r="D103" s="281"/>
      <c r="E103" s="173" t="s">
        <v>1052</v>
      </c>
    </row>
    <row r="104" spans="1:5" x14ac:dyDescent="0.25">
      <c r="A104" s="282" t="s">
        <v>1096</v>
      </c>
      <c r="B104" s="284" t="s">
        <v>1086</v>
      </c>
      <c r="C104" s="285"/>
      <c r="D104" s="288" t="s">
        <v>38</v>
      </c>
      <c r="E104" s="170" t="s">
        <v>1051</v>
      </c>
    </row>
    <row r="105" spans="1:5" x14ac:dyDescent="0.25">
      <c r="A105" s="290"/>
      <c r="B105" s="291"/>
      <c r="C105" s="292"/>
      <c r="D105" s="293"/>
      <c r="E105" s="171" t="s">
        <v>1052</v>
      </c>
    </row>
    <row r="106" spans="1:5" x14ac:dyDescent="0.25">
      <c r="A106" s="274" t="s">
        <v>1097</v>
      </c>
      <c r="B106" s="276" t="s">
        <v>1086</v>
      </c>
      <c r="C106" s="277"/>
      <c r="D106" s="280" t="s">
        <v>38</v>
      </c>
      <c r="E106" s="172" t="s">
        <v>1051</v>
      </c>
    </row>
    <row r="107" spans="1:5" x14ac:dyDescent="0.25">
      <c r="A107" s="275"/>
      <c r="B107" s="278"/>
      <c r="C107" s="279"/>
      <c r="D107" s="281"/>
      <c r="E107" s="173" t="s">
        <v>1052</v>
      </c>
    </row>
    <row r="108" spans="1:5" x14ac:dyDescent="0.25">
      <c r="A108" s="282" t="s">
        <v>1098</v>
      </c>
      <c r="B108" s="284" t="s">
        <v>1086</v>
      </c>
      <c r="C108" s="285"/>
      <c r="D108" s="288" t="s">
        <v>38</v>
      </c>
      <c r="E108" s="170" t="s">
        <v>1051</v>
      </c>
    </row>
    <row r="109" spans="1:5" x14ac:dyDescent="0.25">
      <c r="A109" s="290"/>
      <c r="B109" s="291"/>
      <c r="C109" s="292"/>
      <c r="D109" s="293"/>
      <c r="E109" s="171" t="s">
        <v>1052</v>
      </c>
    </row>
    <row r="110" spans="1:5" x14ac:dyDescent="0.25">
      <c r="A110" s="274" t="s">
        <v>1099</v>
      </c>
      <c r="B110" s="276" t="s">
        <v>1086</v>
      </c>
      <c r="C110" s="277"/>
      <c r="D110" s="280" t="s">
        <v>38</v>
      </c>
      <c r="E110" s="172" t="s">
        <v>1051</v>
      </c>
    </row>
    <row r="111" spans="1:5" x14ac:dyDescent="0.25">
      <c r="A111" s="275"/>
      <c r="B111" s="278"/>
      <c r="C111" s="279"/>
      <c r="D111" s="281"/>
      <c r="E111" s="173" t="s">
        <v>1052</v>
      </c>
    </row>
    <row r="112" spans="1:5" x14ac:dyDescent="0.25">
      <c r="A112" s="282" t="s">
        <v>1100</v>
      </c>
      <c r="B112" s="284" t="s">
        <v>1086</v>
      </c>
      <c r="C112" s="285"/>
      <c r="D112" s="288" t="s">
        <v>38</v>
      </c>
      <c r="E112" s="170" t="s">
        <v>1051</v>
      </c>
    </row>
    <row r="113" spans="1:5" x14ac:dyDescent="0.25">
      <c r="A113" s="290"/>
      <c r="B113" s="291"/>
      <c r="C113" s="292"/>
      <c r="D113" s="293"/>
      <c r="E113" s="171" t="s">
        <v>1052</v>
      </c>
    </row>
    <row r="114" spans="1:5" x14ac:dyDescent="0.25">
      <c r="A114" s="274" t="s">
        <v>1101</v>
      </c>
      <c r="B114" s="276" t="s">
        <v>1086</v>
      </c>
      <c r="C114" s="277"/>
      <c r="D114" s="280" t="s">
        <v>38</v>
      </c>
      <c r="E114" s="172" t="s">
        <v>1051</v>
      </c>
    </row>
    <row r="115" spans="1:5" x14ac:dyDescent="0.25">
      <c r="A115" s="275"/>
      <c r="B115" s="278"/>
      <c r="C115" s="279"/>
      <c r="D115" s="281"/>
      <c r="E115" s="173" t="s">
        <v>1052</v>
      </c>
    </row>
    <row r="116" spans="1:5" x14ac:dyDescent="0.25">
      <c r="A116" s="282" t="s">
        <v>1102</v>
      </c>
      <c r="B116" s="284" t="s">
        <v>1086</v>
      </c>
      <c r="C116" s="285"/>
      <c r="D116" s="288" t="s">
        <v>38</v>
      </c>
      <c r="E116" s="170" t="s">
        <v>1051</v>
      </c>
    </row>
    <row r="117" spans="1:5" x14ac:dyDescent="0.25">
      <c r="A117" s="290"/>
      <c r="B117" s="291"/>
      <c r="C117" s="292"/>
      <c r="D117" s="293"/>
      <c r="E117" s="171" t="s">
        <v>1052</v>
      </c>
    </row>
    <row r="118" spans="1:5" x14ac:dyDescent="0.25">
      <c r="A118" s="274" t="s">
        <v>1103</v>
      </c>
      <c r="B118" s="276" t="s">
        <v>1104</v>
      </c>
      <c r="C118" s="277"/>
      <c r="D118" s="280" t="s">
        <v>38</v>
      </c>
      <c r="E118" s="172" t="s">
        <v>1051</v>
      </c>
    </row>
    <row r="119" spans="1:5" x14ac:dyDescent="0.25">
      <c r="A119" s="275"/>
      <c r="B119" s="278"/>
      <c r="C119" s="279"/>
      <c r="D119" s="281"/>
      <c r="E119" s="173" t="s">
        <v>1052</v>
      </c>
    </row>
    <row r="120" spans="1:5" x14ac:dyDescent="0.25">
      <c r="A120" s="282" t="s">
        <v>1105</v>
      </c>
      <c r="B120" s="284" t="s">
        <v>1104</v>
      </c>
      <c r="C120" s="285"/>
      <c r="D120" s="288" t="s">
        <v>38</v>
      </c>
      <c r="E120" s="170" t="s">
        <v>1051</v>
      </c>
    </row>
    <row r="121" spans="1:5" x14ac:dyDescent="0.25">
      <c r="A121" s="290"/>
      <c r="B121" s="291"/>
      <c r="C121" s="292"/>
      <c r="D121" s="293"/>
      <c r="E121" s="171" t="s">
        <v>1052</v>
      </c>
    </row>
    <row r="122" spans="1:5" x14ac:dyDescent="0.25">
      <c r="A122" s="274" t="s">
        <v>1106</v>
      </c>
      <c r="B122" s="276" t="s">
        <v>1104</v>
      </c>
      <c r="C122" s="277"/>
      <c r="D122" s="280" t="s">
        <v>38</v>
      </c>
      <c r="E122" s="172" t="s">
        <v>1051</v>
      </c>
    </row>
    <row r="123" spans="1:5" x14ac:dyDescent="0.25">
      <c r="A123" s="275"/>
      <c r="B123" s="278"/>
      <c r="C123" s="279"/>
      <c r="D123" s="281"/>
      <c r="E123" s="173" t="s">
        <v>1052</v>
      </c>
    </row>
    <row r="124" spans="1:5" x14ac:dyDescent="0.25">
      <c r="A124" s="282" t="s">
        <v>1107</v>
      </c>
      <c r="B124" s="284" t="s">
        <v>1104</v>
      </c>
      <c r="C124" s="285"/>
      <c r="D124" s="288" t="s">
        <v>38</v>
      </c>
      <c r="E124" s="170" t="s">
        <v>1051</v>
      </c>
    </row>
    <row r="125" spans="1:5" x14ac:dyDescent="0.25">
      <c r="A125" s="290"/>
      <c r="B125" s="291"/>
      <c r="C125" s="292"/>
      <c r="D125" s="293"/>
      <c r="E125" s="171" t="s">
        <v>1052</v>
      </c>
    </row>
    <row r="126" spans="1:5" x14ac:dyDescent="0.25">
      <c r="A126" s="274" t="s">
        <v>1108</v>
      </c>
      <c r="B126" s="276" t="s">
        <v>1104</v>
      </c>
      <c r="C126" s="277"/>
      <c r="D126" s="280" t="s">
        <v>38</v>
      </c>
      <c r="E126" s="172" t="s">
        <v>1051</v>
      </c>
    </row>
    <row r="127" spans="1:5" x14ac:dyDescent="0.25">
      <c r="A127" s="275"/>
      <c r="B127" s="278"/>
      <c r="C127" s="279"/>
      <c r="D127" s="281"/>
      <c r="E127" s="173" t="s">
        <v>1052</v>
      </c>
    </row>
    <row r="128" spans="1:5" x14ac:dyDescent="0.25">
      <c r="A128" s="282" t="s">
        <v>1109</v>
      </c>
      <c r="B128" s="284" t="s">
        <v>1104</v>
      </c>
      <c r="C128" s="285"/>
      <c r="D128" s="288" t="s">
        <v>38</v>
      </c>
      <c r="E128" s="170" t="s">
        <v>1051</v>
      </c>
    </row>
    <row r="129" spans="1:5" x14ac:dyDescent="0.25">
      <c r="A129" s="290"/>
      <c r="B129" s="291"/>
      <c r="C129" s="292"/>
      <c r="D129" s="293"/>
      <c r="E129" s="171" t="s">
        <v>1052</v>
      </c>
    </row>
    <row r="130" spans="1:5" x14ac:dyDescent="0.25">
      <c r="A130" s="274" t="s">
        <v>1110</v>
      </c>
      <c r="B130" s="276" t="s">
        <v>1104</v>
      </c>
      <c r="C130" s="277"/>
      <c r="D130" s="280" t="s">
        <v>38</v>
      </c>
      <c r="E130" s="172" t="s">
        <v>1051</v>
      </c>
    </row>
    <row r="131" spans="1:5" x14ac:dyDescent="0.25">
      <c r="A131" s="275"/>
      <c r="B131" s="278"/>
      <c r="C131" s="279"/>
      <c r="D131" s="281"/>
      <c r="E131" s="173" t="s">
        <v>1052</v>
      </c>
    </row>
    <row r="132" spans="1:5" x14ac:dyDescent="0.25">
      <c r="A132" s="282" t="s">
        <v>1111</v>
      </c>
      <c r="B132" s="284" t="s">
        <v>1112</v>
      </c>
      <c r="C132" s="285"/>
      <c r="D132" s="288" t="s">
        <v>38</v>
      </c>
      <c r="E132" s="170" t="s">
        <v>1051</v>
      </c>
    </row>
    <row r="133" spans="1:5" x14ac:dyDescent="0.25">
      <c r="A133" s="290"/>
      <c r="B133" s="291"/>
      <c r="C133" s="292"/>
      <c r="D133" s="293"/>
      <c r="E133" s="171" t="s">
        <v>1052</v>
      </c>
    </row>
    <row r="134" spans="1:5" x14ac:dyDescent="0.25">
      <c r="A134" s="274" t="s">
        <v>1113</v>
      </c>
      <c r="B134" s="276" t="s">
        <v>1112</v>
      </c>
      <c r="C134" s="277"/>
      <c r="D134" s="280" t="s">
        <v>38</v>
      </c>
      <c r="E134" s="172" t="s">
        <v>1051</v>
      </c>
    </row>
    <row r="135" spans="1:5" x14ac:dyDescent="0.25">
      <c r="A135" s="275"/>
      <c r="B135" s="278"/>
      <c r="C135" s="279"/>
      <c r="D135" s="281"/>
      <c r="E135" s="173" t="s">
        <v>1052</v>
      </c>
    </row>
    <row r="136" spans="1:5" x14ac:dyDescent="0.25">
      <c r="A136" s="282" t="s">
        <v>1114</v>
      </c>
      <c r="B136" s="284" t="s">
        <v>1112</v>
      </c>
      <c r="C136" s="285"/>
      <c r="D136" s="288" t="s">
        <v>38</v>
      </c>
      <c r="E136" s="170" t="s">
        <v>1051</v>
      </c>
    </row>
    <row r="137" spans="1:5" x14ac:dyDescent="0.25">
      <c r="A137" s="290"/>
      <c r="B137" s="291"/>
      <c r="C137" s="292"/>
      <c r="D137" s="293"/>
      <c r="E137" s="171" t="s">
        <v>1052</v>
      </c>
    </row>
    <row r="138" spans="1:5" x14ac:dyDescent="0.25">
      <c r="A138" s="274" t="s">
        <v>1115</v>
      </c>
      <c r="B138" s="276" t="s">
        <v>1112</v>
      </c>
      <c r="C138" s="277"/>
      <c r="D138" s="280" t="s">
        <v>38</v>
      </c>
      <c r="E138" s="172" t="s">
        <v>1051</v>
      </c>
    </row>
    <row r="139" spans="1:5" x14ac:dyDescent="0.25">
      <c r="A139" s="275"/>
      <c r="B139" s="278"/>
      <c r="C139" s="279"/>
      <c r="D139" s="281"/>
      <c r="E139" s="173" t="s">
        <v>1052</v>
      </c>
    </row>
    <row r="140" spans="1:5" x14ac:dyDescent="0.25">
      <c r="A140" s="282" t="s">
        <v>1116</v>
      </c>
      <c r="B140" s="284" t="s">
        <v>1112</v>
      </c>
      <c r="C140" s="285"/>
      <c r="D140" s="288" t="s">
        <v>38</v>
      </c>
      <c r="E140" s="170" t="s">
        <v>1051</v>
      </c>
    </row>
    <row r="141" spans="1:5" x14ac:dyDescent="0.25">
      <c r="A141" s="290"/>
      <c r="B141" s="291"/>
      <c r="C141" s="292"/>
      <c r="D141" s="293"/>
      <c r="E141" s="171" t="s">
        <v>1052</v>
      </c>
    </row>
    <row r="142" spans="1:5" x14ac:dyDescent="0.25">
      <c r="A142" s="274" t="s">
        <v>1117</v>
      </c>
      <c r="B142" s="276" t="s">
        <v>1112</v>
      </c>
      <c r="C142" s="277"/>
      <c r="D142" s="280" t="s">
        <v>38</v>
      </c>
      <c r="E142" s="172" t="s">
        <v>1051</v>
      </c>
    </row>
    <row r="143" spans="1:5" x14ac:dyDescent="0.25">
      <c r="A143" s="275"/>
      <c r="B143" s="278"/>
      <c r="C143" s="279"/>
      <c r="D143" s="281"/>
      <c r="E143" s="173" t="s">
        <v>1052</v>
      </c>
    </row>
    <row r="144" spans="1:5" x14ac:dyDescent="0.25">
      <c r="A144" s="282" t="s">
        <v>1118</v>
      </c>
      <c r="B144" s="284" t="s">
        <v>1112</v>
      </c>
      <c r="C144" s="285"/>
      <c r="D144" s="288" t="s">
        <v>38</v>
      </c>
      <c r="E144" s="170" t="s">
        <v>1051</v>
      </c>
    </row>
    <row r="145" spans="1:5" x14ac:dyDescent="0.25">
      <c r="A145" s="290"/>
      <c r="B145" s="291"/>
      <c r="C145" s="292"/>
      <c r="D145" s="293"/>
      <c r="E145" s="171" t="s">
        <v>1052</v>
      </c>
    </row>
    <row r="146" spans="1:5" x14ac:dyDescent="0.25">
      <c r="A146" s="274" t="s">
        <v>1119</v>
      </c>
      <c r="B146" s="276" t="s">
        <v>1112</v>
      </c>
      <c r="C146" s="277"/>
      <c r="D146" s="280" t="s">
        <v>38</v>
      </c>
      <c r="E146" s="172" t="s">
        <v>1051</v>
      </c>
    </row>
    <row r="147" spans="1:5" x14ac:dyDescent="0.25">
      <c r="A147" s="275"/>
      <c r="B147" s="278"/>
      <c r="C147" s="279"/>
      <c r="D147" s="281"/>
      <c r="E147" s="173" t="s">
        <v>1052</v>
      </c>
    </row>
    <row r="148" spans="1:5" x14ac:dyDescent="0.25">
      <c r="A148" s="282" t="s">
        <v>1120</v>
      </c>
      <c r="B148" s="284" t="s">
        <v>1112</v>
      </c>
      <c r="C148" s="285"/>
      <c r="D148" s="288" t="s">
        <v>38</v>
      </c>
      <c r="E148" s="170" t="s">
        <v>1051</v>
      </c>
    </row>
    <row r="149" spans="1:5" x14ac:dyDescent="0.25">
      <c r="A149" s="290"/>
      <c r="B149" s="291"/>
      <c r="C149" s="292"/>
      <c r="D149" s="293"/>
      <c r="E149" s="171" t="s">
        <v>1052</v>
      </c>
    </row>
    <row r="150" spans="1:5" x14ac:dyDescent="0.25">
      <c r="A150" s="274" t="s">
        <v>1121</v>
      </c>
      <c r="B150" s="276" t="s">
        <v>1112</v>
      </c>
      <c r="C150" s="277"/>
      <c r="D150" s="280" t="s">
        <v>38</v>
      </c>
      <c r="E150" s="172" t="s">
        <v>1051</v>
      </c>
    </row>
    <row r="151" spans="1:5" x14ac:dyDescent="0.25">
      <c r="A151" s="275"/>
      <c r="B151" s="278"/>
      <c r="C151" s="279"/>
      <c r="D151" s="281"/>
      <c r="E151" s="173" t="s">
        <v>1052</v>
      </c>
    </row>
    <row r="152" spans="1:5" x14ac:dyDescent="0.25">
      <c r="A152" s="282" t="s">
        <v>1122</v>
      </c>
      <c r="B152" s="284" t="s">
        <v>1112</v>
      </c>
      <c r="C152" s="285"/>
      <c r="D152" s="288" t="s">
        <v>38</v>
      </c>
      <c r="E152" s="170" t="s">
        <v>1051</v>
      </c>
    </row>
    <row r="153" spans="1:5" x14ac:dyDescent="0.25">
      <c r="A153" s="290"/>
      <c r="B153" s="291"/>
      <c r="C153" s="292"/>
      <c r="D153" s="293"/>
      <c r="E153" s="171" t="s">
        <v>1052</v>
      </c>
    </row>
    <row r="154" spans="1:5" x14ac:dyDescent="0.25">
      <c r="A154" s="274" t="s">
        <v>1123</v>
      </c>
      <c r="B154" s="276" t="s">
        <v>1112</v>
      </c>
      <c r="C154" s="277"/>
      <c r="D154" s="280" t="s">
        <v>38</v>
      </c>
      <c r="E154" s="172" t="s">
        <v>1051</v>
      </c>
    </row>
    <row r="155" spans="1:5" x14ac:dyDescent="0.25">
      <c r="A155" s="275"/>
      <c r="B155" s="278"/>
      <c r="C155" s="279"/>
      <c r="D155" s="281"/>
      <c r="E155" s="173" t="s">
        <v>1052</v>
      </c>
    </row>
    <row r="156" spans="1:5" x14ac:dyDescent="0.25">
      <c r="A156" s="282" t="s">
        <v>1124</v>
      </c>
      <c r="B156" s="284" t="s">
        <v>1112</v>
      </c>
      <c r="C156" s="285"/>
      <c r="D156" s="288" t="s">
        <v>38</v>
      </c>
      <c r="E156" s="170" t="s">
        <v>1051</v>
      </c>
    </row>
    <row r="157" spans="1:5" x14ac:dyDescent="0.25">
      <c r="A157" s="290"/>
      <c r="B157" s="291"/>
      <c r="C157" s="292"/>
      <c r="D157" s="293"/>
      <c r="E157" s="171" t="s">
        <v>1052</v>
      </c>
    </row>
    <row r="158" spans="1:5" x14ac:dyDescent="0.25">
      <c r="A158" s="274" t="s">
        <v>1125</v>
      </c>
      <c r="B158" s="276" t="s">
        <v>1112</v>
      </c>
      <c r="C158" s="277"/>
      <c r="D158" s="280" t="s">
        <v>38</v>
      </c>
      <c r="E158" s="172" t="s">
        <v>1051</v>
      </c>
    </row>
    <row r="159" spans="1:5" x14ac:dyDescent="0.25">
      <c r="A159" s="275"/>
      <c r="B159" s="278"/>
      <c r="C159" s="279"/>
      <c r="D159" s="281"/>
      <c r="E159" s="173" t="s">
        <v>1052</v>
      </c>
    </row>
    <row r="160" spans="1:5" x14ac:dyDescent="0.25">
      <c r="A160" s="282" t="s">
        <v>1126</v>
      </c>
      <c r="B160" s="284" t="s">
        <v>1127</v>
      </c>
      <c r="C160" s="285"/>
      <c r="D160" s="288" t="s">
        <v>38</v>
      </c>
      <c r="E160" s="170" t="s">
        <v>1051</v>
      </c>
    </row>
    <row r="161" spans="1:5" x14ac:dyDescent="0.25">
      <c r="A161" s="290"/>
      <c r="B161" s="291"/>
      <c r="C161" s="292"/>
      <c r="D161" s="293"/>
      <c r="E161" s="171" t="s">
        <v>1052</v>
      </c>
    </row>
    <row r="162" spans="1:5" x14ac:dyDescent="0.25">
      <c r="A162" s="274" t="s">
        <v>1128</v>
      </c>
      <c r="B162" s="276" t="s">
        <v>1127</v>
      </c>
      <c r="C162" s="277"/>
      <c r="D162" s="280" t="s">
        <v>38</v>
      </c>
      <c r="E162" s="172" t="s">
        <v>1051</v>
      </c>
    </row>
    <row r="163" spans="1:5" x14ac:dyDescent="0.25">
      <c r="A163" s="275"/>
      <c r="B163" s="278"/>
      <c r="C163" s="279"/>
      <c r="D163" s="281"/>
      <c r="E163" s="173" t="s">
        <v>1052</v>
      </c>
    </row>
    <row r="164" spans="1:5" x14ac:dyDescent="0.25">
      <c r="A164" s="282" t="s">
        <v>1129</v>
      </c>
      <c r="B164" s="284" t="s">
        <v>1127</v>
      </c>
      <c r="C164" s="285"/>
      <c r="D164" s="288" t="s">
        <v>38</v>
      </c>
      <c r="E164" s="170" t="s">
        <v>1051</v>
      </c>
    </row>
    <row r="165" spans="1:5" x14ac:dyDescent="0.25">
      <c r="A165" s="290"/>
      <c r="B165" s="291"/>
      <c r="C165" s="292"/>
      <c r="D165" s="293"/>
      <c r="E165" s="171" t="s">
        <v>1052</v>
      </c>
    </row>
    <row r="166" spans="1:5" x14ac:dyDescent="0.25">
      <c r="A166" s="274" t="s">
        <v>1130</v>
      </c>
      <c r="B166" s="276" t="s">
        <v>1127</v>
      </c>
      <c r="C166" s="277"/>
      <c r="D166" s="280" t="s">
        <v>38</v>
      </c>
      <c r="E166" s="172" t="s">
        <v>1051</v>
      </c>
    </row>
    <row r="167" spans="1:5" x14ac:dyDescent="0.25">
      <c r="A167" s="275"/>
      <c r="B167" s="278"/>
      <c r="C167" s="279"/>
      <c r="D167" s="281"/>
      <c r="E167" s="173" t="s">
        <v>1052</v>
      </c>
    </row>
    <row r="168" spans="1:5" x14ac:dyDescent="0.25">
      <c r="A168" s="282" t="s">
        <v>1131</v>
      </c>
      <c r="B168" s="284" t="s">
        <v>1127</v>
      </c>
      <c r="C168" s="285"/>
      <c r="D168" s="288" t="s">
        <v>38</v>
      </c>
      <c r="E168" s="170" t="s">
        <v>1051</v>
      </c>
    </row>
    <row r="169" spans="1:5" x14ac:dyDescent="0.25">
      <c r="A169" s="290"/>
      <c r="B169" s="291"/>
      <c r="C169" s="292"/>
      <c r="D169" s="293"/>
      <c r="E169" s="171" t="s">
        <v>1052</v>
      </c>
    </row>
    <row r="170" spans="1:5" x14ac:dyDescent="0.25">
      <c r="A170" s="274" t="s">
        <v>1132</v>
      </c>
      <c r="B170" s="276" t="s">
        <v>1127</v>
      </c>
      <c r="C170" s="277"/>
      <c r="D170" s="280" t="s">
        <v>38</v>
      </c>
      <c r="E170" s="172" t="s">
        <v>1051</v>
      </c>
    </row>
    <row r="171" spans="1:5" x14ac:dyDescent="0.25">
      <c r="A171" s="275"/>
      <c r="B171" s="278"/>
      <c r="C171" s="279"/>
      <c r="D171" s="281"/>
      <c r="E171" s="173" t="s">
        <v>1052</v>
      </c>
    </row>
    <row r="172" spans="1:5" x14ac:dyDescent="0.25">
      <c r="A172" s="282" t="s">
        <v>1133</v>
      </c>
      <c r="B172" s="284" t="s">
        <v>1127</v>
      </c>
      <c r="C172" s="285"/>
      <c r="D172" s="288" t="s">
        <v>38</v>
      </c>
      <c r="E172" s="170" t="s">
        <v>1051</v>
      </c>
    </row>
    <row r="173" spans="1:5" x14ac:dyDescent="0.25">
      <c r="A173" s="290"/>
      <c r="B173" s="291"/>
      <c r="C173" s="292"/>
      <c r="D173" s="293"/>
      <c r="E173" s="171" t="s">
        <v>1052</v>
      </c>
    </row>
    <row r="174" spans="1:5" x14ac:dyDescent="0.25">
      <c r="A174" s="274" t="s">
        <v>1134</v>
      </c>
      <c r="B174" s="276" t="s">
        <v>1127</v>
      </c>
      <c r="C174" s="277"/>
      <c r="D174" s="280" t="s">
        <v>38</v>
      </c>
      <c r="E174" s="172" t="s">
        <v>1051</v>
      </c>
    </row>
    <row r="175" spans="1:5" x14ac:dyDescent="0.25">
      <c r="A175" s="275"/>
      <c r="B175" s="278"/>
      <c r="C175" s="279"/>
      <c r="D175" s="281"/>
      <c r="E175" s="173" t="s">
        <v>1052</v>
      </c>
    </row>
    <row r="176" spans="1:5" x14ac:dyDescent="0.25">
      <c r="A176" s="282" t="s">
        <v>1135</v>
      </c>
      <c r="B176" s="284" t="s">
        <v>1127</v>
      </c>
      <c r="C176" s="285"/>
      <c r="D176" s="288" t="s">
        <v>38</v>
      </c>
      <c r="E176" s="170" t="s">
        <v>1051</v>
      </c>
    </row>
    <row r="177" spans="1:5" x14ac:dyDescent="0.25">
      <c r="A177" s="290"/>
      <c r="B177" s="291"/>
      <c r="C177" s="292"/>
      <c r="D177" s="293"/>
      <c r="E177" s="171" t="s">
        <v>1052</v>
      </c>
    </row>
    <row r="178" spans="1:5" x14ac:dyDescent="0.25">
      <c r="A178" s="274" t="s">
        <v>1136</v>
      </c>
      <c r="B178" s="276" t="s">
        <v>1137</v>
      </c>
      <c r="C178" s="277"/>
      <c r="D178" s="280" t="s">
        <v>38</v>
      </c>
      <c r="E178" s="172" t="s">
        <v>1051</v>
      </c>
    </row>
    <row r="179" spans="1:5" x14ac:dyDescent="0.25">
      <c r="A179" s="275"/>
      <c r="B179" s="278"/>
      <c r="C179" s="279"/>
      <c r="D179" s="281"/>
      <c r="E179" s="173" t="s">
        <v>1052</v>
      </c>
    </row>
    <row r="180" spans="1:5" x14ac:dyDescent="0.25">
      <c r="A180" s="282" t="s">
        <v>1138</v>
      </c>
      <c r="B180" s="284" t="s">
        <v>1137</v>
      </c>
      <c r="C180" s="285"/>
      <c r="D180" s="288" t="s">
        <v>38</v>
      </c>
      <c r="E180" s="170" t="s">
        <v>1051</v>
      </c>
    </row>
    <row r="181" spans="1:5" x14ac:dyDescent="0.25">
      <c r="A181" s="290"/>
      <c r="B181" s="291"/>
      <c r="C181" s="292"/>
      <c r="D181" s="293"/>
      <c r="E181" s="171" t="s">
        <v>1052</v>
      </c>
    </row>
    <row r="182" spans="1:5" x14ac:dyDescent="0.25">
      <c r="A182" s="274" t="s">
        <v>1139</v>
      </c>
      <c r="B182" s="276" t="s">
        <v>1137</v>
      </c>
      <c r="C182" s="277"/>
      <c r="D182" s="280" t="s">
        <v>38</v>
      </c>
      <c r="E182" s="172" t="s">
        <v>1051</v>
      </c>
    </row>
    <row r="183" spans="1:5" x14ac:dyDescent="0.25">
      <c r="A183" s="275"/>
      <c r="B183" s="278"/>
      <c r="C183" s="279"/>
      <c r="D183" s="281"/>
      <c r="E183" s="173" t="s">
        <v>1052</v>
      </c>
    </row>
    <row r="184" spans="1:5" x14ac:dyDescent="0.25">
      <c r="A184" s="282" t="s">
        <v>1140</v>
      </c>
      <c r="B184" s="284" t="s">
        <v>1137</v>
      </c>
      <c r="C184" s="285"/>
      <c r="D184" s="288" t="s">
        <v>38</v>
      </c>
      <c r="E184" s="170" t="s">
        <v>1051</v>
      </c>
    </row>
    <row r="185" spans="1:5" x14ac:dyDescent="0.25">
      <c r="A185" s="290"/>
      <c r="B185" s="291"/>
      <c r="C185" s="292"/>
      <c r="D185" s="293"/>
      <c r="E185" s="171" t="s">
        <v>1052</v>
      </c>
    </row>
    <row r="186" spans="1:5" x14ac:dyDescent="0.25">
      <c r="A186" s="274" t="s">
        <v>1141</v>
      </c>
      <c r="B186" s="276" t="s">
        <v>1137</v>
      </c>
      <c r="C186" s="277"/>
      <c r="D186" s="280" t="s">
        <v>38</v>
      </c>
      <c r="E186" s="172" t="s">
        <v>1051</v>
      </c>
    </row>
    <row r="187" spans="1:5" x14ac:dyDescent="0.25">
      <c r="A187" s="275"/>
      <c r="B187" s="278"/>
      <c r="C187" s="279"/>
      <c r="D187" s="281"/>
      <c r="E187" s="173" t="s">
        <v>1052</v>
      </c>
    </row>
    <row r="188" spans="1:5" x14ac:dyDescent="0.25">
      <c r="A188" s="282" t="s">
        <v>1142</v>
      </c>
      <c r="B188" s="284" t="s">
        <v>1137</v>
      </c>
      <c r="C188" s="285"/>
      <c r="D188" s="288" t="s">
        <v>38</v>
      </c>
      <c r="E188" s="170" t="s">
        <v>1051</v>
      </c>
    </row>
    <row r="189" spans="1:5" x14ac:dyDescent="0.25">
      <c r="A189" s="290"/>
      <c r="B189" s="291"/>
      <c r="C189" s="292"/>
      <c r="D189" s="293"/>
      <c r="E189" s="171" t="s">
        <v>1052</v>
      </c>
    </row>
    <row r="190" spans="1:5" x14ac:dyDescent="0.25">
      <c r="A190" s="274" t="s">
        <v>1143</v>
      </c>
      <c r="B190" s="276" t="s">
        <v>1137</v>
      </c>
      <c r="C190" s="277"/>
      <c r="D190" s="280" t="s">
        <v>38</v>
      </c>
      <c r="E190" s="172" t="s">
        <v>1051</v>
      </c>
    </row>
    <row r="191" spans="1:5" x14ac:dyDescent="0.25">
      <c r="A191" s="275"/>
      <c r="B191" s="278"/>
      <c r="C191" s="279"/>
      <c r="D191" s="281"/>
      <c r="E191" s="173" t="s">
        <v>1052</v>
      </c>
    </row>
    <row r="192" spans="1:5" x14ac:dyDescent="0.25">
      <c r="A192" s="282" t="s">
        <v>1144</v>
      </c>
      <c r="B192" s="284" t="s">
        <v>1137</v>
      </c>
      <c r="C192" s="285"/>
      <c r="D192" s="288" t="s">
        <v>38</v>
      </c>
      <c r="E192" s="170" t="s">
        <v>1051</v>
      </c>
    </row>
    <row r="193" spans="1:5" x14ac:dyDescent="0.25">
      <c r="A193" s="290"/>
      <c r="B193" s="291"/>
      <c r="C193" s="292"/>
      <c r="D193" s="293"/>
      <c r="E193" s="171" t="s">
        <v>1052</v>
      </c>
    </row>
    <row r="194" spans="1:5" x14ac:dyDescent="0.25">
      <c r="A194" s="274" t="s">
        <v>1145</v>
      </c>
      <c r="B194" s="276" t="s">
        <v>1137</v>
      </c>
      <c r="C194" s="277"/>
      <c r="D194" s="280" t="s">
        <v>38</v>
      </c>
      <c r="E194" s="172" t="s">
        <v>1051</v>
      </c>
    </row>
    <row r="195" spans="1:5" x14ac:dyDescent="0.25">
      <c r="A195" s="275"/>
      <c r="B195" s="278"/>
      <c r="C195" s="279"/>
      <c r="D195" s="281"/>
      <c r="E195" s="173" t="s">
        <v>1052</v>
      </c>
    </row>
    <row r="196" spans="1:5" x14ac:dyDescent="0.25">
      <c r="A196" s="282" t="s">
        <v>1146</v>
      </c>
      <c r="B196" s="284" t="s">
        <v>1137</v>
      </c>
      <c r="C196" s="285"/>
      <c r="D196" s="288" t="s">
        <v>38</v>
      </c>
      <c r="E196" s="170" t="s">
        <v>1051</v>
      </c>
    </row>
    <row r="197" spans="1:5" x14ac:dyDescent="0.25">
      <c r="A197" s="290"/>
      <c r="B197" s="291"/>
      <c r="C197" s="292"/>
      <c r="D197" s="293"/>
      <c r="E197" s="171" t="s">
        <v>1052</v>
      </c>
    </row>
    <row r="198" spans="1:5" x14ac:dyDescent="0.25">
      <c r="A198" s="274" t="s">
        <v>1147</v>
      </c>
      <c r="B198" s="276" t="s">
        <v>1137</v>
      </c>
      <c r="C198" s="277"/>
      <c r="D198" s="280" t="s">
        <v>38</v>
      </c>
      <c r="E198" s="172" t="s">
        <v>1051</v>
      </c>
    </row>
    <row r="199" spans="1:5" x14ac:dyDescent="0.25">
      <c r="A199" s="275"/>
      <c r="B199" s="278"/>
      <c r="C199" s="279"/>
      <c r="D199" s="281"/>
      <c r="E199" s="173" t="s">
        <v>1052</v>
      </c>
    </row>
    <row r="200" spans="1:5" x14ac:dyDescent="0.25">
      <c r="A200" s="282" t="s">
        <v>1148</v>
      </c>
      <c r="B200" s="284" t="s">
        <v>1137</v>
      </c>
      <c r="C200" s="285"/>
      <c r="D200" s="288" t="s">
        <v>38</v>
      </c>
      <c r="E200" s="170" t="s">
        <v>1051</v>
      </c>
    </row>
    <row r="201" spans="1:5" x14ac:dyDescent="0.25">
      <c r="A201" s="290"/>
      <c r="B201" s="291"/>
      <c r="C201" s="292"/>
      <c r="D201" s="293"/>
      <c r="E201" s="171" t="s">
        <v>1052</v>
      </c>
    </row>
    <row r="202" spans="1:5" x14ac:dyDescent="0.25">
      <c r="A202" s="274" t="s">
        <v>1149</v>
      </c>
      <c r="B202" s="276" t="s">
        <v>1137</v>
      </c>
      <c r="C202" s="277"/>
      <c r="D202" s="280" t="s">
        <v>38</v>
      </c>
      <c r="E202" s="172" t="s">
        <v>1051</v>
      </c>
    </row>
    <row r="203" spans="1:5" x14ac:dyDescent="0.25">
      <c r="A203" s="275"/>
      <c r="B203" s="278"/>
      <c r="C203" s="279"/>
      <c r="D203" s="281"/>
      <c r="E203" s="173" t="s">
        <v>1052</v>
      </c>
    </row>
    <row r="204" spans="1:5" x14ac:dyDescent="0.25">
      <c r="A204" s="282" t="s">
        <v>1150</v>
      </c>
      <c r="B204" s="284" t="s">
        <v>1137</v>
      </c>
      <c r="C204" s="285"/>
      <c r="D204" s="288" t="s">
        <v>38</v>
      </c>
      <c r="E204" s="170" t="s">
        <v>1051</v>
      </c>
    </row>
    <row r="205" spans="1:5" x14ac:dyDescent="0.25">
      <c r="A205" s="290"/>
      <c r="B205" s="291"/>
      <c r="C205" s="292"/>
      <c r="D205" s="293"/>
      <c r="E205" s="171" t="s">
        <v>1052</v>
      </c>
    </row>
    <row r="206" spans="1:5" x14ac:dyDescent="0.25">
      <c r="A206" s="274" t="s">
        <v>1151</v>
      </c>
      <c r="B206" s="276" t="s">
        <v>1152</v>
      </c>
      <c r="C206" s="277"/>
      <c r="D206" s="280" t="s">
        <v>38</v>
      </c>
      <c r="E206" s="172" t="s">
        <v>1051</v>
      </c>
    </row>
    <row r="207" spans="1:5" x14ac:dyDescent="0.25">
      <c r="A207" s="275"/>
      <c r="B207" s="278"/>
      <c r="C207" s="279"/>
      <c r="D207" s="281"/>
      <c r="E207" s="173" t="s">
        <v>1052</v>
      </c>
    </row>
    <row r="208" spans="1:5" x14ac:dyDescent="0.25">
      <c r="A208" s="282" t="s">
        <v>1153</v>
      </c>
      <c r="B208" s="284" t="s">
        <v>1152</v>
      </c>
      <c r="C208" s="285"/>
      <c r="D208" s="288" t="s">
        <v>38</v>
      </c>
      <c r="E208" s="170" t="s">
        <v>1051</v>
      </c>
    </row>
    <row r="209" spans="1:5" x14ac:dyDescent="0.25">
      <c r="A209" s="290"/>
      <c r="B209" s="291"/>
      <c r="C209" s="292"/>
      <c r="D209" s="293"/>
      <c r="E209" s="171" t="s">
        <v>1052</v>
      </c>
    </row>
    <row r="210" spans="1:5" x14ac:dyDescent="0.25">
      <c r="A210" s="274" t="s">
        <v>1154</v>
      </c>
      <c r="B210" s="276" t="s">
        <v>1137</v>
      </c>
      <c r="C210" s="277"/>
      <c r="D210" s="280" t="s">
        <v>38</v>
      </c>
      <c r="E210" s="172" t="s">
        <v>1051</v>
      </c>
    </row>
    <row r="211" spans="1:5" x14ac:dyDescent="0.25">
      <c r="A211" s="275"/>
      <c r="B211" s="278"/>
      <c r="C211" s="279"/>
      <c r="D211" s="281"/>
      <c r="E211" s="173" t="s">
        <v>1052</v>
      </c>
    </row>
    <row r="212" spans="1:5" x14ac:dyDescent="0.25">
      <c r="A212" s="282" t="s">
        <v>1155</v>
      </c>
      <c r="B212" s="284" t="s">
        <v>1137</v>
      </c>
      <c r="C212" s="285"/>
      <c r="D212" s="288" t="s">
        <v>38</v>
      </c>
      <c r="E212" s="170" t="s">
        <v>1051</v>
      </c>
    </row>
    <row r="213" spans="1:5" x14ac:dyDescent="0.25">
      <c r="A213" s="290"/>
      <c r="B213" s="291"/>
      <c r="C213" s="292"/>
      <c r="D213" s="293"/>
      <c r="E213" s="171" t="s">
        <v>1052</v>
      </c>
    </row>
    <row r="214" spans="1:5" x14ac:dyDescent="0.25">
      <c r="A214" s="274" t="s">
        <v>1156</v>
      </c>
      <c r="B214" s="276" t="s">
        <v>1152</v>
      </c>
      <c r="C214" s="277"/>
      <c r="D214" s="280" t="s">
        <v>38</v>
      </c>
      <c r="E214" s="172" t="s">
        <v>1051</v>
      </c>
    </row>
    <row r="215" spans="1:5" x14ac:dyDescent="0.25">
      <c r="A215" s="275"/>
      <c r="B215" s="278"/>
      <c r="C215" s="279"/>
      <c r="D215" s="281"/>
      <c r="E215" s="173" t="s">
        <v>1052</v>
      </c>
    </row>
    <row r="216" spans="1:5" x14ac:dyDescent="0.25">
      <c r="A216" s="282" t="s">
        <v>1157</v>
      </c>
      <c r="B216" s="284" t="s">
        <v>1158</v>
      </c>
      <c r="C216" s="285"/>
      <c r="D216" s="288" t="s">
        <v>38</v>
      </c>
      <c r="E216" s="170" t="s">
        <v>1051</v>
      </c>
    </row>
    <row r="217" spans="1:5" x14ac:dyDescent="0.25">
      <c r="A217" s="290"/>
      <c r="B217" s="291"/>
      <c r="C217" s="292"/>
      <c r="D217" s="293"/>
      <c r="E217" s="171" t="s">
        <v>1052</v>
      </c>
    </row>
    <row r="218" spans="1:5" x14ac:dyDescent="0.25">
      <c r="A218" s="274" t="s">
        <v>1159</v>
      </c>
      <c r="B218" s="276" t="s">
        <v>1158</v>
      </c>
      <c r="C218" s="277"/>
      <c r="D218" s="280" t="s">
        <v>38</v>
      </c>
      <c r="E218" s="172" t="s">
        <v>1051</v>
      </c>
    </row>
    <row r="219" spans="1:5" x14ac:dyDescent="0.25">
      <c r="A219" s="275"/>
      <c r="B219" s="278"/>
      <c r="C219" s="279"/>
      <c r="D219" s="281"/>
      <c r="E219" s="173" t="s">
        <v>1052</v>
      </c>
    </row>
    <row r="220" spans="1:5" x14ac:dyDescent="0.25">
      <c r="A220" s="282" t="s">
        <v>1160</v>
      </c>
      <c r="B220" s="284" t="s">
        <v>1158</v>
      </c>
      <c r="C220" s="285"/>
      <c r="D220" s="288" t="s">
        <v>38</v>
      </c>
      <c r="E220" s="170" t="s">
        <v>1051</v>
      </c>
    </row>
    <row r="221" spans="1:5" x14ac:dyDescent="0.25">
      <c r="A221" s="290"/>
      <c r="B221" s="291"/>
      <c r="C221" s="292"/>
      <c r="D221" s="293"/>
      <c r="E221" s="171" t="s">
        <v>1052</v>
      </c>
    </row>
    <row r="222" spans="1:5" x14ac:dyDescent="0.25">
      <c r="A222" s="274" t="s">
        <v>1161</v>
      </c>
      <c r="B222" s="276" t="s">
        <v>1158</v>
      </c>
      <c r="C222" s="277"/>
      <c r="D222" s="280" t="s">
        <v>38</v>
      </c>
      <c r="E222" s="172" t="s">
        <v>1051</v>
      </c>
    </row>
    <row r="223" spans="1:5" x14ac:dyDescent="0.25">
      <c r="A223" s="275"/>
      <c r="B223" s="278"/>
      <c r="C223" s="279"/>
      <c r="D223" s="281"/>
      <c r="E223" s="173" t="s">
        <v>1052</v>
      </c>
    </row>
    <row r="224" spans="1:5" x14ac:dyDescent="0.25">
      <c r="A224" s="282" t="s">
        <v>1162</v>
      </c>
      <c r="B224" s="284" t="s">
        <v>1158</v>
      </c>
      <c r="C224" s="285"/>
      <c r="D224" s="288" t="s">
        <v>38</v>
      </c>
      <c r="E224" s="170" t="s">
        <v>1051</v>
      </c>
    </row>
    <row r="225" spans="1:5" x14ac:dyDescent="0.25">
      <c r="A225" s="290"/>
      <c r="B225" s="291"/>
      <c r="C225" s="292"/>
      <c r="D225" s="293"/>
      <c r="E225" s="171" t="s">
        <v>1052</v>
      </c>
    </row>
    <row r="226" spans="1:5" x14ac:dyDescent="0.25">
      <c r="A226" s="274" t="s">
        <v>1163</v>
      </c>
      <c r="B226" s="276" t="s">
        <v>1158</v>
      </c>
      <c r="C226" s="277"/>
      <c r="D226" s="280" t="s">
        <v>38</v>
      </c>
      <c r="E226" s="172" t="s">
        <v>1051</v>
      </c>
    </row>
    <row r="227" spans="1:5" x14ac:dyDescent="0.25">
      <c r="A227" s="275"/>
      <c r="B227" s="278"/>
      <c r="C227" s="279"/>
      <c r="D227" s="281"/>
      <c r="E227" s="173" t="s">
        <v>1052</v>
      </c>
    </row>
    <row r="228" spans="1:5" x14ac:dyDescent="0.25">
      <c r="A228" s="282" t="s">
        <v>1164</v>
      </c>
      <c r="B228" s="284" t="s">
        <v>1158</v>
      </c>
      <c r="C228" s="285"/>
      <c r="D228" s="288" t="s">
        <v>38</v>
      </c>
      <c r="E228" s="170" t="s">
        <v>1051</v>
      </c>
    </row>
    <row r="229" spans="1:5" x14ac:dyDescent="0.25">
      <c r="A229" s="290"/>
      <c r="B229" s="291"/>
      <c r="C229" s="292"/>
      <c r="D229" s="293"/>
      <c r="E229" s="171" t="s">
        <v>1052</v>
      </c>
    </row>
    <row r="230" spans="1:5" x14ac:dyDescent="0.25">
      <c r="A230" s="274" t="s">
        <v>1165</v>
      </c>
      <c r="B230" s="276" t="s">
        <v>1158</v>
      </c>
      <c r="C230" s="277"/>
      <c r="D230" s="280" t="s">
        <v>38</v>
      </c>
      <c r="E230" s="172" t="s">
        <v>1051</v>
      </c>
    </row>
    <row r="231" spans="1:5" x14ac:dyDescent="0.25">
      <c r="A231" s="275"/>
      <c r="B231" s="278"/>
      <c r="C231" s="279"/>
      <c r="D231" s="281"/>
      <c r="E231" s="173" t="s">
        <v>1052</v>
      </c>
    </row>
    <row r="232" spans="1:5" x14ac:dyDescent="0.25">
      <c r="A232" s="282" t="s">
        <v>1166</v>
      </c>
      <c r="B232" s="284" t="s">
        <v>1158</v>
      </c>
      <c r="C232" s="285"/>
      <c r="D232" s="288" t="s">
        <v>38</v>
      </c>
      <c r="E232" s="170" t="s">
        <v>1051</v>
      </c>
    </row>
    <row r="233" spans="1:5" x14ac:dyDescent="0.25">
      <c r="A233" s="290"/>
      <c r="B233" s="291"/>
      <c r="C233" s="292"/>
      <c r="D233" s="293"/>
      <c r="E233" s="171" t="s">
        <v>1052</v>
      </c>
    </row>
    <row r="234" spans="1:5" x14ac:dyDescent="0.25">
      <c r="A234" s="274" t="s">
        <v>1167</v>
      </c>
      <c r="B234" s="276" t="s">
        <v>1158</v>
      </c>
      <c r="C234" s="277"/>
      <c r="D234" s="280" t="s">
        <v>38</v>
      </c>
      <c r="E234" s="172" t="s">
        <v>1051</v>
      </c>
    </row>
    <row r="235" spans="1:5" x14ac:dyDescent="0.25">
      <c r="A235" s="275"/>
      <c r="B235" s="278"/>
      <c r="C235" s="279"/>
      <c r="D235" s="281"/>
      <c r="E235" s="173" t="s">
        <v>1052</v>
      </c>
    </row>
    <row r="236" spans="1:5" x14ac:dyDescent="0.25">
      <c r="A236" s="282" t="s">
        <v>1168</v>
      </c>
      <c r="B236" s="284" t="s">
        <v>1158</v>
      </c>
      <c r="C236" s="285"/>
      <c r="D236" s="288" t="s">
        <v>38</v>
      </c>
      <c r="E236" s="170" t="s">
        <v>1051</v>
      </c>
    </row>
    <row r="237" spans="1:5" x14ac:dyDescent="0.25">
      <c r="A237" s="290"/>
      <c r="B237" s="291"/>
      <c r="C237" s="292"/>
      <c r="D237" s="293"/>
      <c r="E237" s="171" t="s">
        <v>1052</v>
      </c>
    </row>
    <row r="238" spans="1:5" x14ac:dyDescent="0.25">
      <c r="A238" s="274" t="s">
        <v>1169</v>
      </c>
      <c r="B238" s="276" t="s">
        <v>1158</v>
      </c>
      <c r="C238" s="277"/>
      <c r="D238" s="280" t="s">
        <v>38</v>
      </c>
      <c r="E238" s="172" t="s">
        <v>1051</v>
      </c>
    </row>
    <row r="239" spans="1:5" x14ac:dyDescent="0.25">
      <c r="A239" s="275"/>
      <c r="B239" s="278"/>
      <c r="C239" s="279"/>
      <c r="D239" s="281"/>
      <c r="E239" s="173" t="s">
        <v>1052</v>
      </c>
    </row>
    <row r="240" spans="1:5" x14ac:dyDescent="0.25">
      <c r="A240" s="282" t="s">
        <v>1170</v>
      </c>
      <c r="B240" s="284" t="s">
        <v>1158</v>
      </c>
      <c r="C240" s="285"/>
      <c r="D240" s="288" t="s">
        <v>38</v>
      </c>
      <c r="E240" s="170" t="s">
        <v>1051</v>
      </c>
    </row>
    <row r="241" spans="1:5" x14ac:dyDescent="0.25">
      <c r="A241" s="290"/>
      <c r="B241" s="291"/>
      <c r="C241" s="292"/>
      <c r="D241" s="293"/>
      <c r="E241" s="171" t="s">
        <v>1052</v>
      </c>
    </row>
    <row r="242" spans="1:5" x14ac:dyDescent="0.25">
      <c r="A242" s="274" t="s">
        <v>1171</v>
      </c>
      <c r="B242" s="276" t="s">
        <v>1158</v>
      </c>
      <c r="C242" s="277"/>
      <c r="D242" s="280" t="s">
        <v>38</v>
      </c>
      <c r="E242" s="172" t="s">
        <v>1051</v>
      </c>
    </row>
    <row r="243" spans="1:5" x14ac:dyDescent="0.25">
      <c r="A243" s="275"/>
      <c r="B243" s="278"/>
      <c r="C243" s="279"/>
      <c r="D243" s="281"/>
      <c r="E243" s="173" t="s">
        <v>1052</v>
      </c>
    </row>
    <row r="244" spans="1:5" x14ac:dyDescent="0.25">
      <c r="A244" s="282" t="s">
        <v>1172</v>
      </c>
      <c r="B244" s="284" t="s">
        <v>1158</v>
      </c>
      <c r="C244" s="285"/>
      <c r="D244" s="288" t="s">
        <v>38</v>
      </c>
      <c r="E244" s="170" t="s">
        <v>1051</v>
      </c>
    </row>
    <row r="245" spans="1:5" x14ac:dyDescent="0.25">
      <c r="A245" s="290"/>
      <c r="B245" s="291"/>
      <c r="C245" s="292"/>
      <c r="D245" s="293"/>
      <c r="E245" s="171" t="s">
        <v>1052</v>
      </c>
    </row>
    <row r="246" spans="1:5" x14ac:dyDescent="0.25">
      <c r="A246" s="274" t="s">
        <v>1173</v>
      </c>
      <c r="B246" s="276" t="s">
        <v>1158</v>
      </c>
      <c r="C246" s="277"/>
      <c r="D246" s="280" t="s">
        <v>38</v>
      </c>
      <c r="E246" s="172" t="s">
        <v>1051</v>
      </c>
    </row>
    <row r="247" spans="1:5" x14ac:dyDescent="0.25">
      <c r="A247" s="275"/>
      <c r="B247" s="278"/>
      <c r="C247" s="279"/>
      <c r="D247" s="281"/>
      <c r="E247" s="173" t="s">
        <v>1052</v>
      </c>
    </row>
    <row r="248" spans="1:5" x14ac:dyDescent="0.25">
      <c r="A248" s="282" t="s">
        <v>1174</v>
      </c>
      <c r="B248" s="284" t="s">
        <v>1158</v>
      </c>
      <c r="C248" s="285"/>
      <c r="D248" s="288" t="s">
        <v>38</v>
      </c>
      <c r="E248" s="170" t="s">
        <v>1051</v>
      </c>
    </row>
    <row r="249" spans="1:5" x14ac:dyDescent="0.25">
      <c r="A249" s="290"/>
      <c r="B249" s="291"/>
      <c r="C249" s="292"/>
      <c r="D249" s="293"/>
      <c r="E249" s="171" t="s">
        <v>1052</v>
      </c>
    </row>
    <row r="250" spans="1:5" x14ac:dyDescent="0.25">
      <c r="A250" s="274" t="s">
        <v>1175</v>
      </c>
      <c r="B250" s="276" t="s">
        <v>1158</v>
      </c>
      <c r="C250" s="277"/>
      <c r="D250" s="280" t="s">
        <v>38</v>
      </c>
      <c r="E250" s="172" t="s">
        <v>1051</v>
      </c>
    </row>
    <row r="251" spans="1:5" x14ac:dyDescent="0.25">
      <c r="A251" s="275"/>
      <c r="B251" s="278"/>
      <c r="C251" s="279"/>
      <c r="D251" s="281"/>
      <c r="E251" s="173" t="s">
        <v>1052</v>
      </c>
    </row>
    <row r="252" spans="1:5" x14ac:dyDescent="0.25">
      <c r="A252" s="282" t="s">
        <v>1176</v>
      </c>
      <c r="B252" s="284" t="s">
        <v>1177</v>
      </c>
      <c r="C252" s="285"/>
      <c r="D252" s="288" t="s">
        <v>38</v>
      </c>
      <c r="E252" s="170" t="s">
        <v>1051</v>
      </c>
    </row>
    <row r="253" spans="1:5" x14ac:dyDescent="0.25">
      <c r="A253" s="290"/>
      <c r="B253" s="291"/>
      <c r="C253" s="292"/>
      <c r="D253" s="293"/>
      <c r="E253" s="171" t="s">
        <v>1052</v>
      </c>
    </row>
    <row r="254" spans="1:5" x14ac:dyDescent="0.25">
      <c r="A254" s="274" t="s">
        <v>1178</v>
      </c>
      <c r="B254" s="276" t="s">
        <v>1177</v>
      </c>
      <c r="C254" s="277"/>
      <c r="D254" s="280" t="s">
        <v>38</v>
      </c>
      <c r="E254" s="172" t="s">
        <v>1051</v>
      </c>
    </row>
    <row r="255" spans="1:5" x14ac:dyDescent="0.25">
      <c r="A255" s="275"/>
      <c r="B255" s="278"/>
      <c r="C255" s="279"/>
      <c r="D255" s="281"/>
      <c r="E255" s="173" t="s">
        <v>1052</v>
      </c>
    </row>
    <row r="256" spans="1:5" x14ac:dyDescent="0.25">
      <c r="A256" s="282" t="s">
        <v>1179</v>
      </c>
      <c r="B256" s="284" t="s">
        <v>1177</v>
      </c>
      <c r="C256" s="285"/>
      <c r="D256" s="288" t="s">
        <v>38</v>
      </c>
      <c r="E256" s="170" t="s">
        <v>1051</v>
      </c>
    </row>
    <row r="257" spans="1:5" x14ac:dyDescent="0.25">
      <c r="A257" s="290"/>
      <c r="B257" s="291"/>
      <c r="C257" s="292"/>
      <c r="D257" s="293"/>
      <c r="E257" s="171" t="s">
        <v>1052</v>
      </c>
    </row>
    <row r="258" spans="1:5" x14ac:dyDescent="0.25">
      <c r="A258" s="274" t="s">
        <v>1180</v>
      </c>
      <c r="B258" s="276" t="s">
        <v>1177</v>
      </c>
      <c r="C258" s="277"/>
      <c r="D258" s="280" t="s">
        <v>38</v>
      </c>
      <c r="E258" s="172" t="s">
        <v>1051</v>
      </c>
    </row>
    <row r="259" spans="1:5" x14ac:dyDescent="0.25">
      <c r="A259" s="275"/>
      <c r="B259" s="278"/>
      <c r="C259" s="279"/>
      <c r="D259" s="281"/>
      <c r="E259" s="173" t="s">
        <v>1052</v>
      </c>
    </row>
    <row r="260" spans="1:5" x14ac:dyDescent="0.25">
      <c r="A260" s="282" t="s">
        <v>1181</v>
      </c>
      <c r="B260" s="284" t="s">
        <v>1177</v>
      </c>
      <c r="C260" s="285"/>
      <c r="D260" s="288" t="s">
        <v>38</v>
      </c>
      <c r="E260" s="170" t="s">
        <v>1051</v>
      </c>
    </row>
    <row r="261" spans="1:5" x14ac:dyDescent="0.25">
      <c r="A261" s="290"/>
      <c r="B261" s="291"/>
      <c r="C261" s="292"/>
      <c r="D261" s="293"/>
      <c r="E261" s="171" t="s">
        <v>1052</v>
      </c>
    </row>
    <row r="262" spans="1:5" x14ac:dyDescent="0.25">
      <c r="A262" s="274" t="s">
        <v>1182</v>
      </c>
      <c r="B262" s="276" t="s">
        <v>1177</v>
      </c>
      <c r="C262" s="277"/>
      <c r="D262" s="280" t="s">
        <v>38</v>
      </c>
      <c r="E262" s="172" t="s">
        <v>1051</v>
      </c>
    </row>
    <row r="263" spans="1:5" x14ac:dyDescent="0.25">
      <c r="A263" s="275"/>
      <c r="B263" s="278"/>
      <c r="C263" s="279"/>
      <c r="D263" s="281"/>
      <c r="E263" s="173" t="s">
        <v>1052</v>
      </c>
    </row>
    <row r="264" spans="1:5" x14ac:dyDescent="0.25">
      <c r="A264" s="282" t="s">
        <v>1183</v>
      </c>
      <c r="B264" s="284" t="s">
        <v>1177</v>
      </c>
      <c r="C264" s="285"/>
      <c r="D264" s="288" t="s">
        <v>38</v>
      </c>
      <c r="E264" s="170" t="s">
        <v>1051</v>
      </c>
    </row>
    <row r="265" spans="1:5" x14ac:dyDescent="0.25">
      <c r="A265" s="290"/>
      <c r="B265" s="291"/>
      <c r="C265" s="292"/>
      <c r="D265" s="293"/>
      <c r="E265" s="171" t="s">
        <v>1052</v>
      </c>
    </row>
    <row r="266" spans="1:5" x14ac:dyDescent="0.25">
      <c r="A266" s="274" t="s">
        <v>1184</v>
      </c>
      <c r="B266" s="276" t="s">
        <v>1177</v>
      </c>
      <c r="C266" s="277"/>
      <c r="D266" s="280" t="s">
        <v>38</v>
      </c>
      <c r="E266" s="172" t="s">
        <v>1051</v>
      </c>
    </row>
    <row r="267" spans="1:5" x14ac:dyDescent="0.25">
      <c r="A267" s="275"/>
      <c r="B267" s="278"/>
      <c r="C267" s="279"/>
      <c r="D267" s="281"/>
      <c r="E267" s="173" t="s">
        <v>1052</v>
      </c>
    </row>
    <row r="268" spans="1:5" x14ac:dyDescent="0.25">
      <c r="A268" s="282" t="s">
        <v>1185</v>
      </c>
      <c r="B268" s="284" t="s">
        <v>1177</v>
      </c>
      <c r="C268" s="285"/>
      <c r="D268" s="288" t="s">
        <v>38</v>
      </c>
      <c r="E268" s="170" t="s">
        <v>1051</v>
      </c>
    </row>
    <row r="269" spans="1:5" x14ac:dyDescent="0.25">
      <c r="A269" s="290"/>
      <c r="B269" s="291"/>
      <c r="C269" s="292"/>
      <c r="D269" s="293"/>
      <c r="E269" s="171" t="s">
        <v>1052</v>
      </c>
    </row>
    <row r="270" spans="1:5" x14ac:dyDescent="0.25">
      <c r="A270" s="274" t="s">
        <v>1186</v>
      </c>
      <c r="B270" s="276" t="s">
        <v>1187</v>
      </c>
      <c r="C270" s="277"/>
      <c r="D270" s="280" t="s">
        <v>38</v>
      </c>
      <c r="E270" s="172" t="s">
        <v>1051</v>
      </c>
    </row>
    <row r="271" spans="1:5" x14ac:dyDescent="0.25">
      <c r="A271" s="275"/>
      <c r="B271" s="278"/>
      <c r="C271" s="279"/>
      <c r="D271" s="281"/>
      <c r="E271" s="173" t="s">
        <v>1052</v>
      </c>
    </row>
    <row r="272" spans="1:5" x14ac:dyDescent="0.25">
      <c r="A272" s="282" t="s">
        <v>1188</v>
      </c>
      <c r="B272" s="284" t="s">
        <v>1187</v>
      </c>
      <c r="C272" s="285"/>
      <c r="D272" s="288" t="s">
        <v>38</v>
      </c>
      <c r="E272" s="170" t="s">
        <v>1051</v>
      </c>
    </row>
    <row r="273" spans="1:5" x14ac:dyDescent="0.25">
      <c r="A273" s="290"/>
      <c r="B273" s="291"/>
      <c r="C273" s="292"/>
      <c r="D273" s="293"/>
      <c r="E273" s="171" t="s">
        <v>1052</v>
      </c>
    </row>
    <row r="274" spans="1:5" x14ac:dyDescent="0.25">
      <c r="A274" s="274" t="s">
        <v>1146</v>
      </c>
      <c r="B274" s="276" t="s">
        <v>1187</v>
      </c>
      <c r="C274" s="277"/>
      <c r="D274" s="280" t="s">
        <v>38</v>
      </c>
      <c r="E274" s="172" t="s">
        <v>1051</v>
      </c>
    </row>
    <row r="275" spans="1:5" x14ac:dyDescent="0.25">
      <c r="A275" s="275"/>
      <c r="B275" s="278"/>
      <c r="C275" s="279"/>
      <c r="D275" s="281"/>
      <c r="E275" s="173" t="s">
        <v>1052</v>
      </c>
    </row>
    <row r="276" spans="1:5" x14ac:dyDescent="0.25">
      <c r="A276" s="282" t="s">
        <v>1189</v>
      </c>
      <c r="B276" s="284" t="s">
        <v>1187</v>
      </c>
      <c r="C276" s="285"/>
      <c r="D276" s="288" t="s">
        <v>38</v>
      </c>
      <c r="E276" s="170" t="s">
        <v>1051</v>
      </c>
    </row>
    <row r="277" spans="1:5" x14ac:dyDescent="0.25">
      <c r="A277" s="290"/>
      <c r="B277" s="291"/>
      <c r="C277" s="292"/>
      <c r="D277" s="293"/>
      <c r="E277" s="171" t="s">
        <v>1052</v>
      </c>
    </row>
    <row r="278" spans="1:5" x14ac:dyDescent="0.25">
      <c r="A278" s="274" t="s">
        <v>1190</v>
      </c>
      <c r="B278" s="276" t="s">
        <v>1187</v>
      </c>
      <c r="C278" s="277"/>
      <c r="D278" s="280" t="s">
        <v>38</v>
      </c>
      <c r="E278" s="172" t="s">
        <v>1051</v>
      </c>
    </row>
    <row r="279" spans="1:5" x14ac:dyDescent="0.25">
      <c r="A279" s="275"/>
      <c r="B279" s="278"/>
      <c r="C279" s="279"/>
      <c r="D279" s="281"/>
      <c r="E279" s="173" t="s">
        <v>1052</v>
      </c>
    </row>
    <row r="280" spans="1:5" x14ac:dyDescent="0.25">
      <c r="A280" s="282" t="s">
        <v>1191</v>
      </c>
      <c r="B280" s="284" t="s">
        <v>1187</v>
      </c>
      <c r="C280" s="285"/>
      <c r="D280" s="288" t="s">
        <v>38</v>
      </c>
      <c r="E280" s="170" t="s">
        <v>1051</v>
      </c>
    </row>
    <row r="281" spans="1:5" x14ac:dyDescent="0.25">
      <c r="A281" s="290"/>
      <c r="B281" s="291"/>
      <c r="C281" s="292"/>
      <c r="D281" s="293"/>
      <c r="E281" s="171" t="s">
        <v>1052</v>
      </c>
    </row>
    <row r="282" spans="1:5" x14ac:dyDescent="0.25">
      <c r="A282" s="274" t="s">
        <v>1192</v>
      </c>
      <c r="B282" s="276" t="s">
        <v>1187</v>
      </c>
      <c r="C282" s="277"/>
      <c r="D282" s="280" t="s">
        <v>38</v>
      </c>
      <c r="E282" s="172" t="s">
        <v>1051</v>
      </c>
    </row>
    <row r="283" spans="1:5" x14ac:dyDescent="0.25">
      <c r="A283" s="275"/>
      <c r="B283" s="278"/>
      <c r="C283" s="279"/>
      <c r="D283" s="281"/>
      <c r="E283" s="173" t="s">
        <v>1052</v>
      </c>
    </row>
    <row r="284" spans="1:5" x14ac:dyDescent="0.25">
      <c r="A284" s="282" t="s">
        <v>1193</v>
      </c>
      <c r="B284" s="284" t="s">
        <v>1187</v>
      </c>
      <c r="C284" s="285"/>
      <c r="D284" s="288" t="s">
        <v>38</v>
      </c>
      <c r="E284" s="170" t="s">
        <v>1051</v>
      </c>
    </row>
    <row r="285" spans="1:5" x14ac:dyDescent="0.25">
      <c r="A285" s="290"/>
      <c r="B285" s="291"/>
      <c r="C285" s="292"/>
      <c r="D285" s="293"/>
      <c r="E285" s="171" t="s">
        <v>1052</v>
      </c>
    </row>
    <row r="286" spans="1:5" x14ac:dyDescent="0.25">
      <c r="A286" s="274" t="s">
        <v>1194</v>
      </c>
      <c r="B286" s="276" t="s">
        <v>1187</v>
      </c>
      <c r="C286" s="277"/>
      <c r="D286" s="280" t="s">
        <v>38</v>
      </c>
      <c r="E286" s="172" t="s">
        <v>1051</v>
      </c>
    </row>
    <row r="287" spans="1:5" x14ac:dyDescent="0.25">
      <c r="A287" s="275"/>
      <c r="B287" s="278"/>
      <c r="C287" s="279"/>
      <c r="D287" s="281"/>
      <c r="E287" s="173" t="s">
        <v>1052</v>
      </c>
    </row>
    <row r="288" spans="1:5" x14ac:dyDescent="0.25">
      <c r="A288" s="282" t="s">
        <v>1195</v>
      </c>
      <c r="B288" s="284" t="s">
        <v>1187</v>
      </c>
      <c r="C288" s="285"/>
      <c r="D288" s="288" t="s">
        <v>38</v>
      </c>
      <c r="E288" s="170" t="s">
        <v>1051</v>
      </c>
    </row>
    <row r="289" spans="1:5" x14ac:dyDescent="0.25">
      <c r="A289" s="290"/>
      <c r="B289" s="291"/>
      <c r="C289" s="292"/>
      <c r="D289" s="293"/>
      <c r="E289" s="171" t="s">
        <v>1052</v>
      </c>
    </row>
    <row r="290" spans="1:5" x14ac:dyDescent="0.25">
      <c r="A290" s="274" t="s">
        <v>1196</v>
      </c>
      <c r="B290" s="276" t="s">
        <v>1197</v>
      </c>
      <c r="C290" s="277"/>
      <c r="D290" s="280" t="s">
        <v>38</v>
      </c>
      <c r="E290" s="172" t="s">
        <v>1051</v>
      </c>
    </row>
    <row r="291" spans="1:5" x14ac:dyDescent="0.25">
      <c r="A291" s="275"/>
      <c r="B291" s="278"/>
      <c r="C291" s="279"/>
      <c r="D291" s="281"/>
      <c r="E291" s="173" t="s">
        <v>1052</v>
      </c>
    </row>
    <row r="292" spans="1:5" x14ac:dyDescent="0.25">
      <c r="A292" s="282" t="s">
        <v>1198</v>
      </c>
      <c r="B292" s="284" t="s">
        <v>1197</v>
      </c>
      <c r="C292" s="285"/>
      <c r="D292" s="288" t="s">
        <v>38</v>
      </c>
      <c r="E292" s="170" t="s">
        <v>1051</v>
      </c>
    </row>
    <row r="293" spans="1:5" x14ac:dyDescent="0.25">
      <c r="A293" s="290"/>
      <c r="B293" s="291"/>
      <c r="C293" s="292"/>
      <c r="D293" s="293"/>
      <c r="E293" s="171" t="s">
        <v>1052</v>
      </c>
    </row>
    <row r="294" spans="1:5" x14ac:dyDescent="0.25">
      <c r="A294" s="274" t="s">
        <v>1199</v>
      </c>
      <c r="B294" s="276" t="s">
        <v>1197</v>
      </c>
      <c r="C294" s="277"/>
      <c r="D294" s="280" t="s">
        <v>38</v>
      </c>
      <c r="E294" s="172" t="s">
        <v>1051</v>
      </c>
    </row>
    <row r="295" spans="1:5" x14ac:dyDescent="0.25">
      <c r="A295" s="275"/>
      <c r="B295" s="278"/>
      <c r="C295" s="279"/>
      <c r="D295" s="281"/>
      <c r="E295" s="173" t="s">
        <v>1052</v>
      </c>
    </row>
    <row r="296" spans="1:5" x14ac:dyDescent="0.25">
      <c r="A296" s="282" t="s">
        <v>1200</v>
      </c>
      <c r="B296" s="284" t="s">
        <v>1197</v>
      </c>
      <c r="C296" s="285"/>
      <c r="D296" s="288" t="s">
        <v>38</v>
      </c>
      <c r="E296" s="170" t="s">
        <v>1051</v>
      </c>
    </row>
    <row r="297" spans="1:5" x14ac:dyDescent="0.25">
      <c r="A297" s="290"/>
      <c r="B297" s="291"/>
      <c r="C297" s="292"/>
      <c r="D297" s="293"/>
      <c r="E297" s="171" t="s">
        <v>1052</v>
      </c>
    </row>
    <row r="298" spans="1:5" x14ac:dyDescent="0.25">
      <c r="A298" s="274" t="s">
        <v>1201</v>
      </c>
      <c r="B298" s="276" t="s">
        <v>1197</v>
      </c>
      <c r="C298" s="277"/>
      <c r="D298" s="280" t="s">
        <v>38</v>
      </c>
      <c r="E298" s="172" t="s">
        <v>1051</v>
      </c>
    </row>
    <row r="299" spans="1:5" x14ac:dyDescent="0.25">
      <c r="A299" s="275"/>
      <c r="B299" s="278"/>
      <c r="C299" s="279"/>
      <c r="D299" s="281"/>
      <c r="E299" s="173" t="s">
        <v>1052</v>
      </c>
    </row>
    <row r="300" spans="1:5" x14ac:dyDescent="0.25">
      <c r="A300" s="282" t="s">
        <v>1202</v>
      </c>
      <c r="B300" s="284" t="s">
        <v>1104</v>
      </c>
      <c r="C300" s="285"/>
      <c r="D300" s="288" t="s">
        <v>38</v>
      </c>
      <c r="E300" s="170" t="s">
        <v>1051</v>
      </c>
    </row>
    <row r="301" spans="1:5" x14ac:dyDescent="0.25">
      <c r="A301" s="290"/>
      <c r="B301" s="291"/>
      <c r="C301" s="292"/>
      <c r="D301" s="293"/>
      <c r="E301" s="171" t="s">
        <v>1052</v>
      </c>
    </row>
    <row r="302" spans="1:5" x14ac:dyDescent="0.25">
      <c r="A302" s="274" t="s">
        <v>1050</v>
      </c>
      <c r="B302" s="276"/>
      <c r="C302" s="277"/>
      <c r="D302" s="280" t="s">
        <v>38</v>
      </c>
      <c r="E302" s="172" t="s">
        <v>1051</v>
      </c>
    </row>
    <row r="303" spans="1:5" x14ac:dyDescent="0.25">
      <c r="A303" s="275"/>
      <c r="B303" s="278"/>
      <c r="C303" s="279"/>
      <c r="D303" s="281"/>
      <c r="E303" s="173" t="s">
        <v>1052</v>
      </c>
    </row>
    <row r="304" spans="1:5" x14ac:dyDescent="0.25">
      <c r="A304" s="282" t="s">
        <v>1076</v>
      </c>
      <c r="B304" s="284"/>
      <c r="C304" s="285"/>
      <c r="D304" s="288" t="s">
        <v>38</v>
      </c>
      <c r="E304" s="170" t="s">
        <v>1051</v>
      </c>
    </row>
    <row r="305" spans="1:5" x14ac:dyDescent="0.25">
      <c r="A305" s="290"/>
      <c r="B305" s="291"/>
      <c r="C305" s="292"/>
      <c r="D305" s="293"/>
      <c r="E305" s="171" t="s">
        <v>1052</v>
      </c>
    </row>
    <row r="306" spans="1:5" x14ac:dyDescent="0.25">
      <c r="A306" s="274" t="s">
        <v>1086</v>
      </c>
      <c r="B306" s="276"/>
      <c r="C306" s="277"/>
      <c r="D306" s="280" t="s">
        <v>38</v>
      </c>
      <c r="E306" s="172" t="s">
        <v>1051</v>
      </c>
    </row>
    <row r="307" spans="1:5" x14ac:dyDescent="0.25">
      <c r="A307" s="275"/>
      <c r="B307" s="278"/>
      <c r="C307" s="279"/>
      <c r="D307" s="281"/>
      <c r="E307" s="173" t="s">
        <v>1052</v>
      </c>
    </row>
    <row r="308" spans="1:5" x14ac:dyDescent="0.25">
      <c r="A308" s="282" t="s">
        <v>1104</v>
      </c>
      <c r="B308" s="284"/>
      <c r="C308" s="285"/>
      <c r="D308" s="288" t="s">
        <v>38</v>
      </c>
      <c r="E308" s="170" t="s">
        <v>1051</v>
      </c>
    </row>
    <row r="309" spans="1:5" x14ac:dyDescent="0.25">
      <c r="A309" s="290"/>
      <c r="B309" s="291"/>
      <c r="C309" s="292"/>
      <c r="D309" s="293"/>
      <c r="E309" s="171" t="s">
        <v>1052</v>
      </c>
    </row>
    <row r="310" spans="1:5" x14ac:dyDescent="0.25">
      <c r="A310" s="274" t="s">
        <v>1197</v>
      </c>
      <c r="B310" s="276"/>
      <c r="C310" s="277"/>
      <c r="D310" s="280" t="s">
        <v>38</v>
      </c>
      <c r="E310" s="172" t="s">
        <v>1051</v>
      </c>
    </row>
    <row r="311" spans="1:5" x14ac:dyDescent="0.25">
      <c r="A311" s="275"/>
      <c r="B311" s="278"/>
      <c r="C311" s="279"/>
      <c r="D311" s="281"/>
      <c r="E311" s="173" t="s">
        <v>1052</v>
      </c>
    </row>
    <row r="312" spans="1:5" x14ac:dyDescent="0.25">
      <c r="A312" s="282" t="s">
        <v>1127</v>
      </c>
      <c r="B312" s="284"/>
      <c r="C312" s="285"/>
      <c r="D312" s="288" t="s">
        <v>38</v>
      </c>
      <c r="E312" s="170" t="s">
        <v>1051</v>
      </c>
    </row>
    <row r="313" spans="1:5" x14ac:dyDescent="0.25">
      <c r="A313" s="290"/>
      <c r="B313" s="291"/>
      <c r="C313" s="292"/>
      <c r="D313" s="293"/>
      <c r="E313" s="171" t="s">
        <v>1052</v>
      </c>
    </row>
    <row r="314" spans="1:5" x14ac:dyDescent="0.25">
      <c r="A314" s="274" t="s">
        <v>1137</v>
      </c>
      <c r="B314" s="276"/>
      <c r="C314" s="277"/>
      <c r="D314" s="280" t="s">
        <v>38</v>
      </c>
      <c r="E314" s="172" t="s">
        <v>1051</v>
      </c>
    </row>
    <row r="315" spans="1:5" x14ac:dyDescent="0.25">
      <c r="A315" s="275"/>
      <c r="B315" s="278"/>
      <c r="C315" s="279"/>
      <c r="D315" s="281"/>
      <c r="E315" s="173" t="s">
        <v>1052</v>
      </c>
    </row>
    <row r="316" spans="1:5" x14ac:dyDescent="0.25">
      <c r="A316" s="282" t="s">
        <v>1158</v>
      </c>
      <c r="B316" s="284"/>
      <c r="C316" s="285"/>
      <c r="D316" s="288" t="s">
        <v>38</v>
      </c>
      <c r="E316" s="170" t="s">
        <v>1051</v>
      </c>
    </row>
    <row r="317" spans="1:5" x14ac:dyDescent="0.25">
      <c r="A317" s="290"/>
      <c r="B317" s="291"/>
      <c r="C317" s="292"/>
      <c r="D317" s="293"/>
      <c r="E317" s="171" t="s">
        <v>1052</v>
      </c>
    </row>
    <row r="318" spans="1:5" x14ac:dyDescent="0.25">
      <c r="A318" s="274" t="s">
        <v>1177</v>
      </c>
      <c r="B318" s="276"/>
      <c r="C318" s="277"/>
      <c r="D318" s="280" t="s">
        <v>38</v>
      </c>
      <c r="E318" s="172" t="s">
        <v>1051</v>
      </c>
    </row>
    <row r="319" spans="1:5" x14ac:dyDescent="0.25">
      <c r="A319" s="275"/>
      <c r="B319" s="278"/>
      <c r="C319" s="279"/>
      <c r="D319" s="281"/>
      <c r="E319" s="173" t="s">
        <v>1052</v>
      </c>
    </row>
    <row r="320" spans="1:5" x14ac:dyDescent="0.25">
      <c r="A320" s="282" t="s">
        <v>1187</v>
      </c>
      <c r="B320" s="284"/>
      <c r="C320" s="285"/>
      <c r="D320" s="288" t="s">
        <v>38</v>
      </c>
      <c r="E320" s="170" t="s">
        <v>1051</v>
      </c>
    </row>
    <row r="321" spans="1:5" x14ac:dyDescent="0.25">
      <c r="A321" s="290"/>
      <c r="B321" s="291"/>
      <c r="C321" s="292"/>
      <c r="D321" s="293"/>
      <c r="E321" s="171" t="s">
        <v>1052</v>
      </c>
    </row>
    <row r="322" spans="1:5" x14ac:dyDescent="0.25">
      <c r="A322" s="274" t="s">
        <v>1112</v>
      </c>
      <c r="B322" s="276"/>
      <c r="C322" s="277"/>
      <c r="D322" s="280" t="s">
        <v>38</v>
      </c>
      <c r="E322" s="172" t="s">
        <v>1051</v>
      </c>
    </row>
    <row r="323" spans="1:5" x14ac:dyDescent="0.25">
      <c r="A323" s="275"/>
      <c r="B323" s="278"/>
      <c r="C323" s="279"/>
      <c r="D323" s="281"/>
      <c r="E323" s="173" t="s">
        <v>1052</v>
      </c>
    </row>
    <row r="324" spans="1:5" x14ac:dyDescent="0.25">
      <c r="A324" s="282" t="s">
        <v>1203</v>
      </c>
      <c r="B324" s="284" t="s">
        <v>1112</v>
      </c>
      <c r="C324" s="285"/>
      <c r="D324" s="288" t="s">
        <v>38</v>
      </c>
      <c r="E324" s="170" t="s">
        <v>1051</v>
      </c>
    </row>
    <row r="325" spans="1:5" x14ac:dyDescent="0.25">
      <c r="A325" s="290"/>
      <c r="B325" s="291"/>
      <c r="C325" s="292"/>
      <c r="D325" s="293"/>
      <c r="E325" s="171" t="s">
        <v>1052</v>
      </c>
    </row>
    <row r="326" spans="1:5" x14ac:dyDescent="0.25">
      <c r="A326" s="274" t="s">
        <v>1204</v>
      </c>
      <c r="B326" s="276" t="s">
        <v>1050</v>
      </c>
      <c r="C326" s="277"/>
      <c r="D326" s="280" t="s">
        <v>38</v>
      </c>
      <c r="E326" s="172" t="s">
        <v>1051</v>
      </c>
    </row>
    <row r="327" spans="1:5" x14ac:dyDescent="0.25">
      <c r="A327" s="275"/>
      <c r="B327" s="278"/>
      <c r="C327" s="279"/>
      <c r="D327" s="281"/>
      <c r="E327" s="173" t="s">
        <v>1052</v>
      </c>
    </row>
    <row r="328" spans="1:5" x14ac:dyDescent="0.25">
      <c r="A328" s="282" t="s">
        <v>1205</v>
      </c>
      <c r="B328" s="284" t="s">
        <v>1104</v>
      </c>
      <c r="C328" s="285"/>
      <c r="D328" s="288" t="s">
        <v>38</v>
      </c>
      <c r="E328" s="170" t="s">
        <v>1051</v>
      </c>
    </row>
    <row r="329" spans="1:5" x14ac:dyDescent="0.25">
      <c r="A329" s="290"/>
      <c r="B329" s="291"/>
      <c r="C329" s="292"/>
      <c r="D329" s="293"/>
      <c r="E329" s="171" t="s">
        <v>1052</v>
      </c>
    </row>
    <row r="330" spans="1:5" x14ac:dyDescent="0.25">
      <c r="A330" s="274" t="s">
        <v>1206</v>
      </c>
      <c r="B330" s="276" t="s">
        <v>1137</v>
      </c>
      <c r="C330" s="277"/>
      <c r="D330" s="280" t="s">
        <v>38</v>
      </c>
      <c r="E330" s="172" t="s">
        <v>1051</v>
      </c>
    </row>
    <row r="331" spans="1:5" x14ac:dyDescent="0.25">
      <c r="A331" s="275"/>
      <c r="B331" s="278"/>
      <c r="C331" s="279"/>
      <c r="D331" s="281"/>
      <c r="E331" s="173" t="s">
        <v>1052</v>
      </c>
    </row>
    <row r="332" spans="1:5" x14ac:dyDescent="0.25">
      <c r="A332" s="282" t="s">
        <v>1207</v>
      </c>
      <c r="B332" s="284" t="s">
        <v>1137</v>
      </c>
      <c r="C332" s="285"/>
      <c r="D332" s="288" t="s">
        <v>38</v>
      </c>
      <c r="E332" s="170" t="s">
        <v>1051</v>
      </c>
    </row>
    <row r="333" spans="1:5" x14ac:dyDescent="0.25">
      <c r="A333" s="290"/>
      <c r="B333" s="291"/>
      <c r="C333" s="292"/>
      <c r="D333" s="293"/>
      <c r="E333" s="171" t="s">
        <v>1052</v>
      </c>
    </row>
    <row r="334" spans="1:5" x14ac:dyDescent="0.25">
      <c r="A334" s="274" t="s">
        <v>1208</v>
      </c>
      <c r="B334" s="276" t="s">
        <v>1152</v>
      </c>
      <c r="C334" s="277"/>
      <c r="D334" s="280" t="s">
        <v>38</v>
      </c>
      <c r="E334" s="172" t="s">
        <v>1051</v>
      </c>
    </row>
    <row r="335" spans="1:5" x14ac:dyDescent="0.25">
      <c r="A335" s="275"/>
      <c r="B335" s="278"/>
      <c r="C335" s="279"/>
      <c r="D335" s="281"/>
      <c r="E335" s="173" t="s">
        <v>1052</v>
      </c>
    </row>
    <row r="336" spans="1:5" x14ac:dyDescent="0.25">
      <c r="A336" s="282" t="s">
        <v>1209</v>
      </c>
      <c r="B336" s="284" t="s">
        <v>1050</v>
      </c>
      <c r="C336" s="285"/>
      <c r="D336" s="288" t="s">
        <v>38</v>
      </c>
      <c r="E336" s="170" t="s">
        <v>1051</v>
      </c>
    </row>
    <row r="337" spans="1:5" x14ac:dyDescent="0.25">
      <c r="A337" s="290"/>
      <c r="B337" s="291"/>
      <c r="C337" s="292"/>
      <c r="D337" s="293"/>
      <c r="E337" s="171" t="s">
        <v>1052</v>
      </c>
    </row>
    <row r="338" spans="1:5" x14ac:dyDescent="0.25">
      <c r="A338" s="274" t="s">
        <v>1210</v>
      </c>
      <c r="B338" s="276" t="s">
        <v>1127</v>
      </c>
      <c r="C338" s="277"/>
      <c r="D338" s="280" t="s">
        <v>38</v>
      </c>
      <c r="E338" s="172" t="s">
        <v>1051</v>
      </c>
    </row>
    <row r="339" spans="1:5" x14ac:dyDescent="0.25">
      <c r="A339" s="275"/>
      <c r="B339" s="278"/>
      <c r="C339" s="279"/>
      <c r="D339" s="281"/>
      <c r="E339" s="173" t="s">
        <v>1052</v>
      </c>
    </row>
    <row r="340" spans="1:5" x14ac:dyDescent="0.25">
      <c r="A340" s="282" t="s">
        <v>1211</v>
      </c>
      <c r="B340" s="284" t="s">
        <v>1187</v>
      </c>
      <c r="C340" s="285"/>
      <c r="D340" s="288" t="s">
        <v>38</v>
      </c>
      <c r="E340" s="170" t="s">
        <v>1051</v>
      </c>
    </row>
    <row r="341" spans="1:5" x14ac:dyDescent="0.25">
      <c r="A341" s="290"/>
      <c r="B341" s="291"/>
      <c r="C341" s="292"/>
      <c r="D341" s="293"/>
      <c r="E341" s="171" t="s">
        <v>1052</v>
      </c>
    </row>
    <row r="342" spans="1:5" x14ac:dyDescent="0.25">
      <c r="A342" s="274" t="s">
        <v>1212</v>
      </c>
      <c r="B342" s="276" t="s">
        <v>1137</v>
      </c>
      <c r="C342" s="277"/>
      <c r="D342" s="280" t="s">
        <v>38</v>
      </c>
      <c r="E342" s="172" t="s">
        <v>1051</v>
      </c>
    </row>
    <row r="343" spans="1:5" x14ac:dyDescent="0.25">
      <c r="A343" s="275"/>
      <c r="B343" s="278"/>
      <c r="C343" s="279"/>
      <c r="D343" s="281"/>
      <c r="E343" s="173" t="s">
        <v>1052</v>
      </c>
    </row>
    <row r="344" spans="1:5" x14ac:dyDescent="0.25">
      <c r="A344" s="282" t="s">
        <v>1152</v>
      </c>
      <c r="B344" s="284"/>
      <c r="C344" s="285"/>
      <c r="D344" s="288" t="s">
        <v>38</v>
      </c>
      <c r="E344" s="170" t="s">
        <v>1051</v>
      </c>
    </row>
    <row r="345" spans="1:5" x14ac:dyDescent="0.25">
      <c r="A345" s="290"/>
      <c r="B345" s="291"/>
      <c r="C345" s="292"/>
      <c r="D345" s="293"/>
      <c r="E345" s="171" t="s">
        <v>1052</v>
      </c>
    </row>
    <row r="346" spans="1:5" x14ac:dyDescent="0.25">
      <c r="A346" s="168" t="s">
        <v>1213</v>
      </c>
      <c r="B346" s="296"/>
      <c r="C346" s="297"/>
      <c r="D346" s="158" t="s">
        <v>39</v>
      </c>
      <c r="E346" s="169"/>
    </row>
    <row r="347" spans="1:5" x14ac:dyDescent="0.25">
      <c r="A347" s="166" t="s">
        <v>1214</v>
      </c>
      <c r="B347" s="294"/>
      <c r="C347" s="295"/>
      <c r="D347" s="157" t="s">
        <v>39</v>
      </c>
      <c r="E347" s="167"/>
    </row>
    <row r="348" spans="1:5" x14ac:dyDescent="0.25">
      <c r="A348" s="168" t="s">
        <v>1215</v>
      </c>
      <c r="B348" s="296"/>
      <c r="C348" s="297"/>
      <c r="D348" s="158" t="s">
        <v>39</v>
      </c>
      <c r="E348" s="169"/>
    </row>
    <row r="349" spans="1:5" x14ac:dyDescent="0.25">
      <c r="A349" s="166" t="s">
        <v>1216</v>
      </c>
      <c r="B349" s="294"/>
      <c r="C349" s="295"/>
      <c r="D349" s="157" t="s">
        <v>39</v>
      </c>
      <c r="E349" s="167"/>
    </row>
    <row r="350" spans="1:5" x14ac:dyDescent="0.25">
      <c r="A350" s="274" t="s">
        <v>1217</v>
      </c>
      <c r="B350" s="276"/>
      <c r="C350" s="277"/>
      <c r="D350" s="280" t="s">
        <v>39</v>
      </c>
      <c r="E350" s="172" t="s">
        <v>1051</v>
      </c>
    </row>
    <row r="351" spans="1:5" x14ac:dyDescent="0.25">
      <c r="A351" s="275"/>
      <c r="B351" s="278"/>
      <c r="C351" s="279"/>
      <c r="D351" s="281"/>
      <c r="E351" s="173" t="s">
        <v>1052</v>
      </c>
    </row>
    <row r="352" spans="1:5" x14ac:dyDescent="0.25">
      <c r="A352" s="166" t="s">
        <v>1218</v>
      </c>
      <c r="B352" s="294"/>
      <c r="C352" s="295"/>
      <c r="D352" s="157" t="s">
        <v>39</v>
      </c>
      <c r="E352" s="167"/>
    </row>
    <row r="353" spans="1:5" x14ac:dyDescent="0.25">
      <c r="A353" s="274" t="s">
        <v>1219</v>
      </c>
      <c r="B353" s="276"/>
      <c r="C353" s="277"/>
      <c r="D353" s="280" t="s">
        <v>39</v>
      </c>
      <c r="E353" s="172" t="s">
        <v>1051</v>
      </c>
    </row>
    <row r="354" spans="1:5" x14ac:dyDescent="0.25">
      <c r="A354" s="275"/>
      <c r="B354" s="278"/>
      <c r="C354" s="279"/>
      <c r="D354" s="281"/>
      <c r="E354" s="173" t="s">
        <v>1052</v>
      </c>
    </row>
    <row r="355" spans="1:5" x14ac:dyDescent="0.25">
      <c r="A355" s="282" t="s">
        <v>1220</v>
      </c>
      <c r="B355" s="284"/>
      <c r="C355" s="285"/>
      <c r="D355" s="288" t="s">
        <v>39</v>
      </c>
      <c r="E355" s="170" t="s">
        <v>1051</v>
      </c>
    </row>
    <row r="356" spans="1:5" x14ac:dyDescent="0.25">
      <c r="A356" s="290"/>
      <c r="B356" s="291"/>
      <c r="C356" s="292"/>
      <c r="D356" s="293"/>
      <c r="E356" s="171" t="s">
        <v>1052</v>
      </c>
    </row>
    <row r="357" spans="1:5" x14ac:dyDescent="0.25">
      <c r="A357" s="274" t="s">
        <v>1221</v>
      </c>
      <c r="B357" s="276" t="s">
        <v>1222</v>
      </c>
      <c r="C357" s="277"/>
      <c r="D357" s="280" t="s">
        <v>39</v>
      </c>
      <c r="E357" s="172" t="s">
        <v>1051</v>
      </c>
    </row>
    <row r="358" spans="1:5" x14ac:dyDescent="0.25">
      <c r="A358" s="275"/>
      <c r="B358" s="278"/>
      <c r="C358" s="279"/>
      <c r="D358" s="281"/>
      <c r="E358" s="173" t="s">
        <v>1052</v>
      </c>
    </row>
    <row r="359" spans="1:5" x14ac:dyDescent="0.25">
      <c r="A359" s="282" t="s">
        <v>1223</v>
      </c>
      <c r="B359" s="284" t="s">
        <v>1222</v>
      </c>
      <c r="C359" s="285"/>
      <c r="D359" s="288" t="s">
        <v>39</v>
      </c>
      <c r="E359" s="170" t="s">
        <v>1051</v>
      </c>
    </row>
    <row r="360" spans="1:5" x14ac:dyDescent="0.25">
      <c r="A360" s="290"/>
      <c r="B360" s="291"/>
      <c r="C360" s="292"/>
      <c r="D360" s="293"/>
      <c r="E360" s="171" t="s">
        <v>1052</v>
      </c>
    </row>
    <row r="361" spans="1:5" x14ac:dyDescent="0.25">
      <c r="A361" s="274" t="s">
        <v>1224</v>
      </c>
      <c r="B361" s="276" t="s">
        <v>1222</v>
      </c>
      <c r="C361" s="277"/>
      <c r="D361" s="280" t="s">
        <v>39</v>
      </c>
      <c r="E361" s="172" t="s">
        <v>1051</v>
      </c>
    </row>
    <row r="362" spans="1:5" x14ac:dyDescent="0.25">
      <c r="A362" s="275"/>
      <c r="B362" s="278"/>
      <c r="C362" s="279"/>
      <c r="D362" s="281"/>
      <c r="E362" s="173" t="s">
        <v>1052</v>
      </c>
    </row>
    <row r="363" spans="1:5" x14ac:dyDescent="0.25">
      <c r="A363" s="282" t="s">
        <v>1225</v>
      </c>
      <c r="B363" s="284" t="s">
        <v>1222</v>
      </c>
      <c r="C363" s="285"/>
      <c r="D363" s="288" t="s">
        <v>39</v>
      </c>
      <c r="E363" s="170" t="s">
        <v>1051</v>
      </c>
    </row>
    <row r="364" spans="1:5" x14ac:dyDescent="0.25">
      <c r="A364" s="290"/>
      <c r="B364" s="291"/>
      <c r="C364" s="292"/>
      <c r="D364" s="293"/>
      <c r="E364" s="171" t="s">
        <v>1052</v>
      </c>
    </row>
    <row r="365" spans="1:5" x14ac:dyDescent="0.25">
      <c r="A365" s="274" t="s">
        <v>1226</v>
      </c>
      <c r="B365" s="276" t="s">
        <v>1222</v>
      </c>
      <c r="C365" s="277"/>
      <c r="D365" s="280" t="s">
        <v>39</v>
      </c>
      <c r="E365" s="172" t="s">
        <v>1051</v>
      </c>
    </row>
    <row r="366" spans="1:5" x14ac:dyDescent="0.25">
      <c r="A366" s="275"/>
      <c r="B366" s="278"/>
      <c r="C366" s="279"/>
      <c r="D366" s="281"/>
      <c r="E366" s="173" t="s">
        <v>1052</v>
      </c>
    </row>
    <row r="367" spans="1:5" x14ac:dyDescent="0.25">
      <c r="A367" s="282" t="s">
        <v>1227</v>
      </c>
      <c r="B367" s="284" t="s">
        <v>1222</v>
      </c>
      <c r="C367" s="285"/>
      <c r="D367" s="288" t="s">
        <v>39</v>
      </c>
      <c r="E367" s="170" t="s">
        <v>1051</v>
      </c>
    </row>
    <row r="368" spans="1:5" x14ac:dyDescent="0.25">
      <c r="A368" s="290"/>
      <c r="B368" s="291"/>
      <c r="C368" s="292"/>
      <c r="D368" s="293"/>
      <c r="E368" s="171" t="s">
        <v>1052</v>
      </c>
    </row>
    <row r="369" spans="1:5" x14ac:dyDescent="0.25">
      <c r="A369" s="274" t="s">
        <v>1228</v>
      </c>
      <c r="B369" s="276" t="s">
        <v>1222</v>
      </c>
      <c r="C369" s="277"/>
      <c r="D369" s="280" t="s">
        <v>39</v>
      </c>
      <c r="E369" s="172" t="s">
        <v>1051</v>
      </c>
    </row>
    <row r="370" spans="1:5" x14ac:dyDescent="0.25">
      <c r="A370" s="275"/>
      <c r="B370" s="278"/>
      <c r="C370" s="279"/>
      <c r="D370" s="281"/>
      <c r="E370" s="173" t="s">
        <v>1052</v>
      </c>
    </row>
    <row r="371" spans="1:5" x14ac:dyDescent="0.25">
      <c r="A371" s="282" t="s">
        <v>1229</v>
      </c>
      <c r="B371" s="284" t="s">
        <v>1222</v>
      </c>
      <c r="C371" s="285"/>
      <c r="D371" s="288" t="s">
        <v>39</v>
      </c>
      <c r="E371" s="170" t="s">
        <v>1051</v>
      </c>
    </row>
    <row r="372" spans="1:5" x14ac:dyDescent="0.25">
      <c r="A372" s="290"/>
      <c r="B372" s="291"/>
      <c r="C372" s="292"/>
      <c r="D372" s="293"/>
      <c r="E372" s="171" t="s">
        <v>1052</v>
      </c>
    </row>
    <row r="373" spans="1:5" x14ac:dyDescent="0.25">
      <c r="A373" s="274" t="s">
        <v>1230</v>
      </c>
      <c r="B373" s="276" t="s">
        <v>1222</v>
      </c>
      <c r="C373" s="277"/>
      <c r="D373" s="280" t="s">
        <v>39</v>
      </c>
      <c r="E373" s="172" t="s">
        <v>1051</v>
      </c>
    </row>
    <row r="374" spans="1:5" x14ac:dyDescent="0.25">
      <c r="A374" s="275"/>
      <c r="B374" s="278"/>
      <c r="C374" s="279"/>
      <c r="D374" s="281"/>
      <c r="E374" s="173" t="s">
        <v>1052</v>
      </c>
    </row>
    <row r="375" spans="1:5" x14ac:dyDescent="0.25">
      <c r="A375" s="282" t="s">
        <v>1231</v>
      </c>
      <c r="B375" s="284" t="s">
        <v>1222</v>
      </c>
      <c r="C375" s="285"/>
      <c r="D375" s="288" t="s">
        <v>39</v>
      </c>
      <c r="E375" s="170" t="s">
        <v>1051</v>
      </c>
    </row>
    <row r="376" spans="1:5" x14ac:dyDescent="0.25">
      <c r="A376" s="290"/>
      <c r="B376" s="291"/>
      <c r="C376" s="292"/>
      <c r="D376" s="293"/>
      <c r="E376" s="171" t="s">
        <v>1052</v>
      </c>
    </row>
    <row r="377" spans="1:5" x14ac:dyDescent="0.25">
      <c r="A377" s="274" t="s">
        <v>1232</v>
      </c>
      <c r="B377" s="276" t="s">
        <v>1222</v>
      </c>
      <c r="C377" s="277"/>
      <c r="D377" s="280" t="s">
        <v>39</v>
      </c>
      <c r="E377" s="172" t="s">
        <v>1051</v>
      </c>
    </row>
    <row r="378" spans="1:5" x14ac:dyDescent="0.25">
      <c r="A378" s="275"/>
      <c r="B378" s="278"/>
      <c r="C378" s="279"/>
      <c r="D378" s="281"/>
      <c r="E378" s="173" t="s">
        <v>1052</v>
      </c>
    </row>
    <row r="379" spans="1:5" x14ac:dyDescent="0.25">
      <c r="A379" s="282" t="s">
        <v>1233</v>
      </c>
      <c r="B379" s="284" t="s">
        <v>1222</v>
      </c>
      <c r="C379" s="285"/>
      <c r="D379" s="288" t="s">
        <v>39</v>
      </c>
      <c r="E379" s="170" t="s">
        <v>1051</v>
      </c>
    </row>
    <row r="380" spans="1:5" x14ac:dyDescent="0.25">
      <c r="A380" s="290"/>
      <c r="B380" s="291"/>
      <c r="C380" s="292"/>
      <c r="D380" s="293"/>
      <c r="E380" s="171" t="s">
        <v>1052</v>
      </c>
    </row>
    <row r="381" spans="1:5" x14ac:dyDescent="0.25">
      <c r="A381" s="274" t="s">
        <v>1234</v>
      </c>
      <c r="B381" s="276" t="s">
        <v>1222</v>
      </c>
      <c r="C381" s="277"/>
      <c r="D381" s="280" t="s">
        <v>39</v>
      </c>
      <c r="E381" s="172" t="s">
        <v>1051</v>
      </c>
    </row>
    <row r="382" spans="1:5" x14ac:dyDescent="0.25">
      <c r="A382" s="275"/>
      <c r="B382" s="278"/>
      <c r="C382" s="279"/>
      <c r="D382" s="281"/>
      <c r="E382" s="173" t="s">
        <v>1052</v>
      </c>
    </row>
    <row r="383" spans="1:5" x14ac:dyDescent="0.25">
      <c r="A383" s="282" t="s">
        <v>1235</v>
      </c>
      <c r="B383" s="284" t="s">
        <v>1236</v>
      </c>
      <c r="C383" s="285"/>
      <c r="D383" s="288" t="s">
        <v>39</v>
      </c>
      <c r="E383" s="170" t="s">
        <v>1051</v>
      </c>
    </row>
    <row r="384" spans="1:5" x14ac:dyDescent="0.25">
      <c r="A384" s="290"/>
      <c r="B384" s="291"/>
      <c r="C384" s="292"/>
      <c r="D384" s="293"/>
      <c r="E384" s="171" t="s">
        <v>1052</v>
      </c>
    </row>
    <row r="385" spans="1:5" x14ac:dyDescent="0.25">
      <c r="A385" s="274" t="s">
        <v>1237</v>
      </c>
      <c r="B385" s="276" t="s">
        <v>1236</v>
      </c>
      <c r="C385" s="277"/>
      <c r="D385" s="280" t="s">
        <v>39</v>
      </c>
      <c r="E385" s="172" t="s">
        <v>1051</v>
      </c>
    </row>
    <row r="386" spans="1:5" x14ac:dyDescent="0.25">
      <c r="A386" s="275"/>
      <c r="B386" s="278"/>
      <c r="C386" s="279"/>
      <c r="D386" s="281"/>
      <c r="E386" s="173" t="s">
        <v>1052</v>
      </c>
    </row>
    <row r="387" spans="1:5" x14ac:dyDescent="0.25">
      <c r="A387" s="282" t="s">
        <v>1238</v>
      </c>
      <c r="B387" s="284" t="s">
        <v>1236</v>
      </c>
      <c r="C387" s="285"/>
      <c r="D387" s="288" t="s">
        <v>39</v>
      </c>
      <c r="E387" s="170" t="s">
        <v>1051</v>
      </c>
    </row>
    <row r="388" spans="1:5" x14ac:dyDescent="0.25">
      <c r="A388" s="290"/>
      <c r="B388" s="291"/>
      <c r="C388" s="292"/>
      <c r="D388" s="293"/>
      <c r="E388" s="171" t="s">
        <v>1052</v>
      </c>
    </row>
    <row r="389" spans="1:5" x14ac:dyDescent="0.25">
      <c r="A389" s="274" t="s">
        <v>1239</v>
      </c>
      <c r="B389" s="276" t="s">
        <v>1236</v>
      </c>
      <c r="C389" s="277"/>
      <c r="D389" s="280" t="s">
        <v>39</v>
      </c>
      <c r="E389" s="172" t="s">
        <v>1051</v>
      </c>
    </row>
    <row r="390" spans="1:5" x14ac:dyDescent="0.25">
      <c r="A390" s="275"/>
      <c r="B390" s="278"/>
      <c r="C390" s="279"/>
      <c r="D390" s="281"/>
      <c r="E390" s="173" t="s">
        <v>1052</v>
      </c>
    </row>
    <row r="391" spans="1:5" x14ac:dyDescent="0.25">
      <c r="A391" s="282" t="s">
        <v>1240</v>
      </c>
      <c r="B391" s="284" t="s">
        <v>1236</v>
      </c>
      <c r="C391" s="285"/>
      <c r="D391" s="288" t="s">
        <v>39</v>
      </c>
      <c r="E391" s="170" t="s">
        <v>1051</v>
      </c>
    </row>
    <row r="392" spans="1:5" x14ac:dyDescent="0.25">
      <c r="A392" s="290"/>
      <c r="B392" s="291"/>
      <c r="C392" s="292"/>
      <c r="D392" s="293"/>
      <c r="E392" s="171" t="s">
        <v>1052</v>
      </c>
    </row>
    <row r="393" spans="1:5" x14ac:dyDescent="0.25">
      <c r="A393" s="274" t="s">
        <v>1241</v>
      </c>
      <c r="B393" s="276" t="s">
        <v>1242</v>
      </c>
      <c r="C393" s="277"/>
      <c r="D393" s="280" t="s">
        <v>39</v>
      </c>
      <c r="E393" s="172" t="s">
        <v>1051</v>
      </c>
    </row>
    <row r="394" spans="1:5" x14ac:dyDescent="0.25">
      <c r="A394" s="275"/>
      <c r="B394" s="278"/>
      <c r="C394" s="279"/>
      <c r="D394" s="281"/>
      <c r="E394" s="173" t="s">
        <v>1052</v>
      </c>
    </row>
    <row r="395" spans="1:5" x14ac:dyDescent="0.25">
      <c r="A395" s="282" t="s">
        <v>1243</v>
      </c>
      <c r="B395" s="284" t="s">
        <v>1244</v>
      </c>
      <c r="C395" s="285"/>
      <c r="D395" s="288" t="s">
        <v>39</v>
      </c>
      <c r="E395" s="170" t="s">
        <v>1051</v>
      </c>
    </row>
    <row r="396" spans="1:5" x14ac:dyDescent="0.25">
      <c r="A396" s="290"/>
      <c r="B396" s="291"/>
      <c r="C396" s="292"/>
      <c r="D396" s="293"/>
      <c r="E396" s="171" t="s">
        <v>1052</v>
      </c>
    </row>
    <row r="397" spans="1:5" x14ac:dyDescent="0.25">
      <c r="A397" s="274" t="s">
        <v>1245</v>
      </c>
      <c r="B397" s="276" t="s">
        <v>1242</v>
      </c>
      <c r="C397" s="277"/>
      <c r="D397" s="280" t="s">
        <v>39</v>
      </c>
      <c r="E397" s="172" t="s">
        <v>1051</v>
      </c>
    </row>
    <row r="398" spans="1:5" x14ac:dyDescent="0.25">
      <c r="A398" s="275"/>
      <c r="B398" s="278"/>
      <c r="C398" s="279"/>
      <c r="D398" s="281"/>
      <c r="E398" s="173" t="s">
        <v>1052</v>
      </c>
    </row>
    <row r="399" spans="1:5" x14ac:dyDescent="0.25">
      <c r="A399" s="282" t="s">
        <v>1246</v>
      </c>
      <c r="B399" s="284" t="s">
        <v>1242</v>
      </c>
      <c r="C399" s="285"/>
      <c r="D399" s="288" t="s">
        <v>39</v>
      </c>
      <c r="E399" s="170" t="s">
        <v>1051</v>
      </c>
    </row>
    <row r="400" spans="1:5" x14ac:dyDescent="0.25">
      <c r="A400" s="290"/>
      <c r="B400" s="291"/>
      <c r="C400" s="292"/>
      <c r="D400" s="293"/>
      <c r="E400" s="171" t="s">
        <v>1052</v>
      </c>
    </row>
    <row r="401" spans="1:5" x14ac:dyDescent="0.25">
      <c r="A401" s="274" t="s">
        <v>1247</v>
      </c>
      <c r="B401" s="276" t="s">
        <v>1242</v>
      </c>
      <c r="C401" s="277"/>
      <c r="D401" s="280" t="s">
        <v>39</v>
      </c>
      <c r="E401" s="172" t="s">
        <v>1051</v>
      </c>
    </row>
    <row r="402" spans="1:5" x14ac:dyDescent="0.25">
      <c r="A402" s="275"/>
      <c r="B402" s="278"/>
      <c r="C402" s="279"/>
      <c r="D402" s="281"/>
      <c r="E402" s="173" t="s">
        <v>1052</v>
      </c>
    </row>
    <row r="403" spans="1:5" x14ac:dyDescent="0.25">
      <c r="A403" s="282" t="s">
        <v>1248</v>
      </c>
      <c r="B403" s="284" t="s">
        <v>1242</v>
      </c>
      <c r="C403" s="285"/>
      <c r="D403" s="288" t="s">
        <v>39</v>
      </c>
      <c r="E403" s="170" t="s">
        <v>1051</v>
      </c>
    </row>
    <row r="404" spans="1:5" x14ac:dyDescent="0.25">
      <c r="A404" s="290"/>
      <c r="B404" s="291"/>
      <c r="C404" s="292"/>
      <c r="D404" s="293"/>
      <c r="E404" s="171" t="s">
        <v>1052</v>
      </c>
    </row>
    <row r="405" spans="1:5" x14ac:dyDescent="0.25">
      <c r="A405" s="274" t="s">
        <v>1249</v>
      </c>
      <c r="B405" s="276" t="s">
        <v>1242</v>
      </c>
      <c r="C405" s="277"/>
      <c r="D405" s="280" t="s">
        <v>39</v>
      </c>
      <c r="E405" s="172" t="s">
        <v>1051</v>
      </c>
    </row>
    <row r="406" spans="1:5" x14ac:dyDescent="0.25">
      <c r="A406" s="275"/>
      <c r="B406" s="278"/>
      <c r="C406" s="279"/>
      <c r="D406" s="281"/>
      <c r="E406" s="173" t="s">
        <v>1052</v>
      </c>
    </row>
    <row r="407" spans="1:5" x14ac:dyDescent="0.25">
      <c r="A407" s="282" t="s">
        <v>1250</v>
      </c>
      <c r="B407" s="284" t="s">
        <v>1242</v>
      </c>
      <c r="C407" s="285"/>
      <c r="D407" s="288" t="s">
        <v>39</v>
      </c>
      <c r="E407" s="170" t="s">
        <v>1051</v>
      </c>
    </row>
    <row r="408" spans="1:5" x14ac:dyDescent="0.25">
      <c r="A408" s="290"/>
      <c r="B408" s="291"/>
      <c r="C408" s="292"/>
      <c r="D408" s="293"/>
      <c r="E408" s="171" t="s">
        <v>1052</v>
      </c>
    </row>
    <row r="409" spans="1:5" x14ac:dyDescent="0.25">
      <c r="A409" s="274" t="s">
        <v>1251</v>
      </c>
      <c r="B409" s="276" t="s">
        <v>1222</v>
      </c>
      <c r="C409" s="277"/>
      <c r="D409" s="280" t="s">
        <v>39</v>
      </c>
      <c r="E409" s="172" t="s">
        <v>1051</v>
      </c>
    </row>
    <row r="410" spans="1:5" x14ac:dyDescent="0.25">
      <c r="A410" s="275"/>
      <c r="B410" s="278"/>
      <c r="C410" s="279"/>
      <c r="D410" s="281"/>
      <c r="E410" s="173" t="s">
        <v>1052</v>
      </c>
    </row>
    <row r="411" spans="1:5" x14ac:dyDescent="0.25">
      <c r="A411" s="282" t="s">
        <v>1252</v>
      </c>
      <c r="B411" s="284" t="s">
        <v>1242</v>
      </c>
      <c r="C411" s="285"/>
      <c r="D411" s="288" t="s">
        <v>39</v>
      </c>
      <c r="E411" s="170" t="s">
        <v>1051</v>
      </c>
    </row>
    <row r="412" spans="1:5" x14ac:dyDescent="0.25">
      <c r="A412" s="290"/>
      <c r="B412" s="291"/>
      <c r="C412" s="292"/>
      <c r="D412" s="293"/>
      <c r="E412" s="171" t="s">
        <v>1052</v>
      </c>
    </row>
    <row r="413" spans="1:5" x14ac:dyDescent="0.25">
      <c r="A413" s="274" t="s">
        <v>1253</v>
      </c>
      <c r="B413" s="276" t="s">
        <v>1254</v>
      </c>
      <c r="C413" s="277"/>
      <c r="D413" s="280" t="s">
        <v>39</v>
      </c>
      <c r="E413" s="172" t="s">
        <v>1051</v>
      </c>
    </row>
    <row r="414" spans="1:5" x14ac:dyDescent="0.25">
      <c r="A414" s="275"/>
      <c r="B414" s="278"/>
      <c r="C414" s="279"/>
      <c r="D414" s="281"/>
      <c r="E414" s="173" t="s">
        <v>1052</v>
      </c>
    </row>
    <row r="415" spans="1:5" x14ac:dyDescent="0.25">
      <c r="A415" s="282" t="s">
        <v>1255</v>
      </c>
      <c r="B415" s="284" t="s">
        <v>1254</v>
      </c>
      <c r="C415" s="285"/>
      <c r="D415" s="288" t="s">
        <v>39</v>
      </c>
      <c r="E415" s="170" t="s">
        <v>1051</v>
      </c>
    </row>
    <row r="416" spans="1:5" x14ac:dyDescent="0.25">
      <c r="A416" s="290"/>
      <c r="B416" s="291"/>
      <c r="C416" s="292"/>
      <c r="D416" s="293"/>
      <c r="E416" s="171" t="s">
        <v>1052</v>
      </c>
    </row>
    <row r="417" spans="1:5" x14ac:dyDescent="0.25">
      <c r="A417" s="274" t="s">
        <v>1256</v>
      </c>
      <c r="B417" s="276" t="s">
        <v>1254</v>
      </c>
      <c r="C417" s="277"/>
      <c r="D417" s="280" t="s">
        <v>39</v>
      </c>
      <c r="E417" s="172" t="s">
        <v>1051</v>
      </c>
    </row>
    <row r="418" spans="1:5" x14ac:dyDescent="0.25">
      <c r="A418" s="275"/>
      <c r="B418" s="278"/>
      <c r="C418" s="279"/>
      <c r="D418" s="281"/>
      <c r="E418" s="173" t="s">
        <v>1052</v>
      </c>
    </row>
    <row r="419" spans="1:5" x14ac:dyDescent="0.25">
      <c r="A419" s="282" t="s">
        <v>1257</v>
      </c>
      <c r="B419" s="284" t="s">
        <v>1254</v>
      </c>
      <c r="C419" s="285"/>
      <c r="D419" s="288" t="s">
        <v>39</v>
      </c>
      <c r="E419" s="170" t="s">
        <v>1051</v>
      </c>
    </row>
    <row r="420" spans="1:5" x14ac:dyDescent="0.25">
      <c r="A420" s="290"/>
      <c r="B420" s="291"/>
      <c r="C420" s="292"/>
      <c r="D420" s="293"/>
      <c r="E420" s="171" t="s">
        <v>1052</v>
      </c>
    </row>
    <row r="421" spans="1:5" x14ac:dyDescent="0.25">
      <c r="A421" s="274" t="s">
        <v>1258</v>
      </c>
      <c r="B421" s="276" t="s">
        <v>1254</v>
      </c>
      <c r="C421" s="277"/>
      <c r="D421" s="280" t="s">
        <v>39</v>
      </c>
      <c r="E421" s="172" t="s">
        <v>1051</v>
      </c>
    </row>
    <row r="422" spans="1:5" x14ac:dyDescent="0.25">
      <c r="A422" s="275"/>
      <c r="B422" s="278"/>
      <c r="C422" s="279"/>
      <c r="D422" s="281"/>
      <c r="E422" s="173" t="s">
        <v>1052</v>
      </c>
    </row>
    <row r="423" spans="1:5" x14ac:dyDescent="0.25">
      <c r="A423" s="282" t="s">
        <v>1259</v>
      </c>
      <c r="B423" s="284" t="s">
        <v>1254</v>
      </c>
      <c r="C423" s="285"/>
      <c r="D423" s="288" t="s">
        <v>39</v>
      </c>
      <c r="E423" s="170" t="s">
        <v>1051</v>
      </c>
    </row>
    <row r="424" spans="1:5" x14ac:dyDescent="0.25">
      <c r="A424" s="290"/>
      <c r="B424" s="291"/>
      <c r="C424" s="292"/>
      <c r="D424" s="293"/>
      <c r="E424" s="171" t="s">
        <v>1052</v>
      </c>
    </row>
    <row r="425" spans="1:5" x14ac:dyDescent="0.25">
      <c r="A425" s="274" t="s">
        <v>1260</v>
      </c>
      <c r="B425" s="276" t="s">
        <v>1254</v>
      </c>
      <c r="C425" s="277"/>
      <c r="D425" s="280" t="s">
        <v>39</v>
      </c>
      <c r="E425" s="172" t="s">
        <v>1051</v>
      </c>
    </row>
    <row r="426" spans="1:5" x14ac:dyDescent="0.25">
      <c r="A426" s="275"/>
      <c r="B426" s="278"/>
      <c r="C426" s="279"/>
      <c r="D426" s="281"/>
      <c r="E426" s="173" t="s">
        <v>1052</v>
      </c>
    </row>
    <row r="427" spans="1:5" x14ac:dyDescent="0.25">
      <c r="A427" s="282" t="s">
        <v>1261</v>
      </c>
      <c r="B427" s="284" t="s">
        <v>1254</v>
      </c>
      <c r="C427" s="285"/>
      <c r="D427" s="288" t="s">
        <v>39</v>
      </c>
      <c r="E427" s="170" t="s">
        <v>1051</v>
      </c>
    </row>
    <row r="428" spans="1:5" x14ac:dyDescent="0.25">
      <c r="A428" s="290"/>
      <c r="B428" s="291"/>
      <c r="C428" s="292"/>
      <c r="D428" s="293"/>
      <c r="E428" s="171" t="s">
        <v>1052</v>
      </c>
    </row>
    <row r="429" spans="1:5" x14ac:dyDescent="0.25">
      <c r="A429" s="274" t="s">
        <v>1262</v>
      </c>
      <c r="B429" s="276" t="s">
        <v>1236</v>
      </c>
      <c r="C429" s="277"/>
      <c r="D429" s="280" t="s">
        <v>39</v>
      </c>
      <c r="E429" s="172" t="s">
        <v>1051</v>
      </c>
    </row>
    <row r="430" spans="1:5" x14ac:dyDescent="0.25">
      <c r="A430" s="275"/>
      <c r="B430" s="278"/>
      <c r="C430" s="279"/>
      <c r="D430" s="281"/>
      <c r="E430" s="173" t="s">
        <v>1052</v>
      </c>
    </row>
    <row r="431" spans="1:5" x14ac:dyDescent="0.25">
      <c r="A431" s="282" t="s">
        <v>1263</v>
      </c>
      <c r="B431" s="284" t="s">
        <v>1254</v>
      </c>
      <c r="C431" s="285"/>
      <c r="D431" s="288" t="s">
        <v>39</v>
      </c>
      <c r="E431" s="170" t="s">
        <v>1051</v>
      </c>
    </row>
    <row r="432" spans="1:5" x14ac:dyDescent="0.25">
      <c r="A432" s="290"/>
      <c r="B432" s="291"/>
      <c r="C432" s="292"/>
      <c r="D432" s="293"/>
      <c r="E432" s="171" t="s">
        <v>1052</v>
      </c>
    </row>
    <row r="433" spans="1:5" x14ac:dyDescent="0.25">
      <c r="A433" s="274" t="s">
        <v>1264</v>
      </c>
      <c r="B433" s="276" t="s">
        <v>1254</v>
      </c>
      <c r="C433" s="277"/>
      <c r="D433" s="280" t="s">
        <v>39</v>
      </c>
      <c r="E433" s="172" t="s">
        <v>1051</v>
      </c>
    </row>
    <row r="434" spans="1:5" x14ac:dyDescent="0.25">
      <c r="A434" s="275"/>
      <c r="B434" s="278"/>
      <c r="C434" s="279"/>
      <c r="D434" s="281"/>
      <c r="E434" s="173" t="s">
        <v>1052</v>
      </c>
    </row>
    <row r="435" spans="1:5" x14ac:dyDescent="0.25">
      <c r="A435" s="282" t="s">
        <v>1265</v>
      </c>
      <c r="B435" s="284" t="s">
        <v>1244</v>
      </c>
      <c r="C435" s="285"/>
      <c r="D435" s="288" t="s">
        <v>39</v>
      </c>
      <c r="E435" s="170" t="s">
        <v>1051</v>
      </c>
    </row>
    <row r="436" spans="1:5" x14ac:dyDescent="0.25">
      <c r="A436" s="290"/>
      <c r="B436" s="291"/>
      <c r="C436" s="292"/>
      <c r="D436" s="293"/>
      <c r="E436" s="171" t="s">
        <v>1052</v>
      </c>
    </row>
    <row r="437" spans="1:5" x14ac:dyDescent="0.25">
      <c r="A437" s="274" t="s">
        <v>1266</v>
      </c>
      <c r="B437" s="276" t="s">
        <v>1244</v>
      </c>
      <c r="C437" s="277"/>
      <c r="D437" s="280" t="s">
        <v>39</v>
      </c>
      <c r="E437" s="172" t="s">
        <v>1051</v>
      </c>
    </row>
    <row r="438" spans="1:5" x14ac:dyDescent="0.25">
      <c r="A438" s="275"/>
      <c r="B438" s="278"/>
      <c r="C438" s="279"/>
      <c r="D438" s="281"/>
      <c r="E438" s="173" t="s">
        <v>1052</v>
      </c>
    </row>
    <row r="439" spans="1:5" x14ac:dyDescent="0.25">
      <c r="A439" s="282" t="s">
        <v>1267</v>
      </c>
      <c r="B439" s="284" t="s">
        <v>1244</v>
      </c>
      <c r="C439" s="285"/>
      <c r="D439" s="288" t="s">
        <v>39</v>
      </c>
      <c r="E439" s="170" t="s">
        <v>1051</v>
      </c>
    </row>
    <row r="440" spans="1:5" x14ac:dyDescent="0.25">
      <c r="A440" s="290"/>
      <c r="B440" s="291"/>
      <c r="C440" s="292"/>
      <c r="D440" s="293"/>
      <c r="E440" s="171" t="s">
        <v>1052</v>
      </c>
    </row>
    <row r="441" spans="1:5" x14ac:dyDescent="0.25">
      <c r="A441" s="274" t="s">
        <v>1268</v>
      </c>
      <c r="B441" s="276" t="s">
        <v>1244</v>
      </c>
      <c r="C441" s="277"/>
      <c r="D441" s="280" t="s">
        <v>39</v>
      </c>
      <c r="E441" s="172" t="s">
        <v>1051</v>
      </c>
    </row>
    <row r="442" spans="1:5" x14ac:dyDescent="0.25">
      <c r="A442" s="275"/>
      <c r="B442" s="278"/>
      <c r="C442" s="279"/>
      <c r="D442" s="281"/>
      <c r="E442" s="173" t="s">
        <v>1052</v>
      </c>
    </row>
    <row r="443" spans="1:5" x14ac:dyDescent="0.25">
      <c r="A443" s="282" t="s">
        <v>1269</v>
      </c>
      <c r="B443" s="284" t="s">
        <v>1244</v>
      </c>
      <c r="C443" s="285"/>
      <c r="D443" s="288" t="s">
        <v>39</v>
      </c>
      <c r="E443" s="170" t="s">
        <v>1051</v>
      </c>
    </row>
    <row r="444" spans="1:5" x14ac:dyDescent="0.25">
      <c r="A444" s="290"/>
      <c r="B444" s="291"/>
      <c r="C444" s="292"/>
      <c r="D444" s="293"/>
      <c r="E444" s="171" t="s">
        <v>1052</v>
      </c>
    </row>
    <row r="445" spans="1:5" x14ac:dyDescent="0.25">
      <c r="A445" s="274" t="s">
        <v>1270</v>
      </c>
      <c r="B445" s="276" t="s">
        <v>1271</v>
      </c>
      <c r="C445" s="277"/>
      <c r="D445" s="280" t="s">
        <v>39</v>
      </c>
      <c r="E445" s="172" t="s">
        <v>1051</v>
      </c>
    </row>
    <row r="446" spans="1:5" x14ac:dyDescent="0.25">
      <c r="A446" s="275"/>
      <c r="B446" s="278"/>
      <c r="C446" s="279"/>
      <c r="D446" s="281"/>
      <c r="E446" s="173" t="s">
        <v>1052</v>
      </c>
    </row>
    <row r="447" spans="1:5" x14ac:dyDescent="0.25">
      <c r="A447" s="282" t="s">
        <v>1272</v>
      </c>
      <c r="B447" s="284" t="s">
        <v>1271</v>
      </c>
      <c r="C447" s="285"/>
      <c r="D447" s="288" t="s">
        <v>39</v>
      </c>
      <c r="E447" s="170" t="s">
        <v>1051</v>
      </c>
    </row>
    <row r="448" spans="1:5" x14ac:dyDescent="0.25">
      <c r="A448" s="290"/>
      <c r="B448" s="291"/>
      <c r="C448" s="292"/>
      <c r="D448" s="293"/>
      <c r="E448" s="171" t="s">
        <v>1052</v>
      </c>
    </row>
    <row r="449" spans="1:5" x14ac:dyDescent="0.25">
      <c r="A449" s="274" t="s">
        <v>1273</v>
      </c>
      <c r="B449" s="276" t="s">
        <v>1271</v>
      </c>
      <c r="C449" s="277"/>
      <c r="D449" s="280" t="s">
        <v>39</v>
      </c>
      <c r="E449" s="172" t="s">
        <v>1051</v>
      </c>
    </row>
    <row r="450" spans="1:5" x14ac:dyDescent="0.25">
      <c r="A450" s="275"/>
      <c r="B450" s="278"/>
      <c r="C450" s="279"/>
      <c r="D450" s="281"/>
      <c r="E450" s="173" t="s">
        <v>1052</v>
      </c>
    </row>
    <row r="451" spans="1:5" x14ac:dyDescent="0.25">
      <c r="A451" s="282" t="s">
        <v>1274</v>
      </c>
      <c r="B451" s="284" t="s">
        <v>1271</v>
      </c>
      <c r="C451" s="285"/>
      <c r="D451" s="288" t="s">
        <v>39</v>
      </c>
      <c r="E451" s="170" t="s">
        <v>1051</v>
      </c>
    </row>
    <row r="452" spans="1:5" x14ac:dyDescent="0.25">
      <c r="A452" s="290"/>
      <c r="B452" s="291"/>
      <c r="C452" s="292"/>
      <c r="D452" s="293"/>
      <c r="E452" s="171" t="s">
        <v>1052</v>
      </c>
    </row>
    <row r="453" spans="1:5" x14ac:dyDescent="0.25">
      <c r="A453" s="274" t="s">
        <v>1275</v>
      </c>
      <c r="B453" s="276" t="s">
        <v>1276</v>
      </c>
      <c r="C453" s="277"/>
      <c r="D453" s="280" t="s">
        <v>39</v>
      </c>
      <c r="E453" s="172" t="s">
        <v>1051</v>
      </c>
    </row>
    <row r="454" spans="1:5" x14ac:dyDescent="0.25">
      <c r="A454" s="275"/>
      <c r="B454" s="278"/>
      <c r="C454" s="279"/>
      <c r="D454" s="281"/>
      <c r="E454" s="173" t="s">
        <v>1052</v>
      </c>
    </row>
    <row r="455" spans="1:5" x14ac:dyDescent="0.25">
      <c r="A455" s="282" t="s">
        <v>1277</v>
      </c>
      <c r="B455" s="284" t="s">
        <v>1276</v>
      </c>
      <c r="C455" s="285"/>
      <c r="D455" s="288" t="s">
        <v>39</v>
      </c>
      <c r="E455" s="170" t="s">
        <v>1051</v>
      </c>
    </row>
    <row r="456" spans="1:5" x14ac:dyDescent="0.25">
      <c r="A456" s="290"/>
      <c r="B456" s="291"/>
      <c r="C456" s="292"/>
      <c r="D456" s="293"/>
      <c r="E456" s="171" t="s">
        <v>1052</v>
      </c>
    </row>
    <row r="457" spans="1:5" x14ac:dyDescent="0.25">
      <c r="A457" s="274" t="s">
        <v>1278</v>
      </c>
      <c r="B457" s="276" t="s">
        <v>1276</v>
      </c>
      <c r="C457" s="277"/>
      <c r="D457" s="280" t="s">
        <v>39</v>
      </c>
      <c r="E457" s="172" t="s">
        <v>1051</v>
      </c>
    </row>
    <row r="458" spans="1:5" x14ac:dyDescent="0.25">
      <c r="A458" s="275"/>
      <c r="B458" s="278"/>
      <c r="C458" s="279"/>
      <c r="D458" s="281"/>
      <c r="E458" s="173" t="s">
        <v>1052</v>
      </c>
    </row>
    <row r="459" spans="1:5" x14ac:dyDescent="0.25">
      <c r="A459" s="282" t="s">
        <v>1279</v>
      </c>
      <c r="B459" s="284" t="s">
        <v>1276</v>
      </c>
      <c r="C459" s="285"/>
      <c r="D459" s="288" t="s">
        <v>39</v>
      </c>
      <c r="E459" s="170" t="s">
        <v>1051</v>
      </c>
    </row>
    <row r="460" spans="1:5" x14ac:dyDescent="0.25">
      <c r="A460" s="290"/>
      <c r="B460" s="291"/>
      <c r="C460" s="292"/>
      <c r="D460" s="293"/>
      <c r="E460" s="171" t="s">
        <v>1052</v>
      </c>
    </row>
    <row r="461" spans="1:5" x14ac:dyDescent="0.25">
      <c r="A461" s="274" t="s">
        <v>1280</v>
      </c>
      <c r="B461" s="276" t="s">
        <v>1276</v>
      </c>
      <c r="C461" s="277"/>
      <c r="D461" s="280" t="s">
        <v>39</v>
      </c>
      <c r="E461" s="172" t="s">
        <v>1051</v>
      </c>
    </row>
    <row r="462" spans="1:5" x14ac:dyDescent="0.25">
      <c r="A462" s="275"/>
      <c r="B462" s="278"/>
      <c r="C462" s="279"/>
      <c r="D462" s="281"/>
      <c r="E462" s="173" t="s">
        <v>1052</v>
      </c>
    </row>
    <row r="463" spans="1:5" x14ac:dyDescent="0.25">
      <c r="A463" s="282" t="s">
        <v>1281</v>
      </c>
      <c r="B463" s="284" t="s">
        <v>1282</v>
      </c>
      <c r="C463" s="285"/>
      <c r="D463" s="288" t="s">
        <v>39</v>
      </c>
      <c r="E463" s="170" t="s">
        <v>1051</v>
      </c>
    </row>
    <row r="464" spans="1:5" x14ac:dyDescent="0.25">
      <c r="A464" s="290"/>
      <c r="B464" s="291"/>
      <c r="C464" s="292"/>
      <c r="D464" s="293"/>
      <c r="E464" s="171" t="s">
        <v>1052</v>
      </c>
    </row>
    <row r="465" spans="1:5" x14ac:dyDescent="0.25">
      <c r="A465" s="274" t="s">
        <v>1283</v>
      </c>
      <c r="B465" s="276" t="s">
        <v>1282</v>
      </c>
      <c r="C465" s="277"/>
      <c r="D465" s="280" t="s">
        <v>39</v>
      </c>
      <c r="E465" s="172" t="s">
        <v>1051</v>
      </c>
    </row>
    <row r="466" spans="1:5" x14ac:dyDescent="0.25">
      <c r="A466" s="275"/>
      <c r="B466" s="278"/>
      <c r="C466" s="279"/>
      <c r="D466" s="281"/>
      <c r="E466" s="173" t="s">
        <v>1052</v>
      </c>
    </row>
    <row r="467" spans="1:5" x14ac:dyDescent="0.25">
      <c r="A467" s="282" t="s">
        <v>1284</v>
      </c>
      <c r="B467" s="284" t="s">
        <v>1242</v>
      </c>
      <c r="C467" s="285"/>
      <c r="D467" s="288" t="s">
        <v>39</v>
      </c>
      <c r="E467" s="170" t="s">
        <v>1051</v>
      </c>
    </row>
    <row r="468" spans="1:5" x14ac:dyDescent="0.25">
      <c r="A468" s="290"/>
      <c r="B468" s="291"/>
      <c r="C468" s="292"/>
      <c r="D468" s="293"/>
      <c r="E468" s="171" t="s">
        <v>1052</v>
      </c>
    </row>
    <row r="469" spans="1:5" x14ac:dyDescent="0.25">
      <c r="A469" s="274" t="s">
        <v>1285</v>
      </c>
      <c r="B469" s="276" t="s">
        <v>1236</v>
      </c>
      <c r="C469" s="277"/>
      <c r="D469" s="280" t="s">
        <v>39</v>
      </c>
      <c r="E469" s="172" t="s">
        <v>1051</v>
      </c>
    </row>
    <row r="470" spans="1:5" x14ac:dyDescent="0.25">
      <c r="A470" s="275"/>
      <c r="B470" s="278"/>
      <c r="C470" s="279"/>
      <c r="D470" s="281"/>
      <c r="E470" s="173" t="s">
        <v>1052</v>
      </c>
    </row>
    <row r="471" spans="1:5" x14ac:dyDescent="0.25">
      <c r="A471" s="282" t="s">
        <v>1222</v>
      </c>
      <c r="B471" s="284"/>
      <c r="C471" s="285"/>
      <c r="D471" s="288" t="s">
        <v>39</v>
      </c>
      <c r="E471" s="170" t="s">
        <v>1051</v>
      </c>
    </row>
    <row r="472" spans="1:5" x14ac:dyDescent="0.25">
      <c r="A472" s="290"/>
      <c r="B472" s="291"/>
      <c r="C472" s="292"/>
      <c r="D472" s="293"/>
      <c r="E472" s="171" t="s">
        <v>1052</v>
      </c>
    </row>
    <row r="473" spans="1:5" x14ac:dyDescent="0.25">
      <c r="A473" s="274" t="s">
        <v>1236</v>
      </c>
      <c r="B473" s="276"/>
      <c r="C473" s="277"/>
      <c r="D473" s="280" t="s">
        <v>39</v>
      </c>
      <c r="E473" s="172" t="s">
        <v>1051</v>
      </c>
    </row>
    <row r="474" spans="1:5" x14ac:dyDescent="0.25">
      <c r="A474" s="275"/>
      <c r="B474" s="278"/>
      <c r="C474" s="279"/>
      <c r="D474" s="281"/>
      <c r="E474" s="173" t="s">
        <v>1052</v>
      </c>
    </row>
    <row r="475" spans="1:5" x14ac:dyDescent="0.25">
      <c r="A475" s="282" t="s">
        <v>1242</v>
      </c>
      <c r="B475" s="284"/>
      <c r="C475" s="285"/>
      <c r="D475" s="288" t="s">
        <v>39</v>
      </c>
      <c r="E475" s="170" t="s">
        <v>1051</v>
      </c>
    </row>
    <row r="476" spans="1:5" x14ac:dyDescent="0.25">
      <c r="A476" s="290"/>
      <c r="B476" s="291"/>
      <c r="C476" s="292"/>
      <c r="D476" s="293"/>
      <c r="E476" s="171" t="s">
        <v>1052</v>
      </c>
    </row>
    <row r="477" spans="1:5" x14ac:dyDescent="0.25">
      <c r="A477" s="274" t="s">
        <v>1254</v>
      </c>
      <c r="B477" s="276"/>
      <c r="C477" s="277"/>
      <c r="D477" s="280" t="s">
        <v>39</v>
      </c>
      <c r="E477" s="172" t="s">
        <v>1051</v>
      </c>
    </row>
    <row r="478" spans="1:5" x14ac:dyDescent="0.25">
      <c r="A478" s="275"/>
      <c r="B478" s="278"/>
      <c r="C478" s="279"/>
      <c r="D478" s="281"/>
      <c r="E478" s="173" t="s">
        <v>1052</v>
      </c>
    </row>
    <row r="479" spans="1:5" x14ac:dyDescent="0.25">
      <c r="A479" s="282" t="s">
        <v>1244</v>
      </c>
      <c r="B479" s="284"/>
      <c r="C479" s="285"/>
      <c r="D479" s="288" t="s">
        <v>39</v>
      </c>
      <c r="E479" s="170" t="s">
        <v>1051</v>
      </c>
    </row>
    <row r="480" spans="1:5" x14ac:dyDescent="0.25">
      <c r="A480" s="290"/>
      <c r="B480" s="291"/>
      <c r="C480" s="292"/>
      <c r="D480" s="293"/>
      <c r="E480" s="171" t="s">
        <v>1052</v>
      </c>
    </row>
    <row r="481" spans="1:5" x14ac:dyDescent="0.25">
      <c r="A481" s="274" t="s">
        <v>1271</v>
      </c>
      <c r="B481" s="276"/>
      <c r="C481" s="277"/>
      <c r="D481" s="280" t="s">
        <v>39</v>
      </c>
      <c r="E481" s="172" t="s">
        <v>1051</v>
      </c>
    </row>
    <row r="482" spans="1:5" x14ac:dyDescent="0.25">
      <c r="A482" s="275"/>
      <c r="B482" s="278"/>
      <c r="C482" s="279"/>
      <c r="D482" s="281"/>
      <c r="E482" s="173" t="s">
        <v>1052</v>
      </c>
    </row>
    <row r="483" spans="1:5" x14ac:dyDescent="0.25">
      <c r="A483" s="282" t="s">
        <v>1276</v>
      </c>
      <c r="B483" s="284"/>
      <c r="C483" s="285"/>
      <c r="D483" s="288" t="s">
        <v>39</v>
      </c>
      <c r="E483" s="170" t="s">
        <v>1051</v>
      </c>
    </row>
    <row r="484" spans="1:5" x14ac:dyDescent="0.25">
      <c r="A484" s="290"/>
      <c r="B484" s="291"/>
      <c r="C484" s="292"/>
      <c r="D484" s="293"/>
      <c r="E484" s="171" t="s">
        <v>1052</v>
      </c>
    </row>
    <row r="485" spans="1:5" x14ac:dyDescent="0.25">
      <c r="A485" s="274" t="s">
        <v>1282</v>
      </c>
      <c r="B485" s="276"/>
      <c r="C485" s="277"/>
      <c r="D485" s="280" t="s">
        <v>39</v>
      </c>
      <c r="E485" s="172" t="s">
        <v>1051</v>
      </c>
    </row>
    <row r="486" spans="1:5" x14ac:dyDescent="0.25">
      <c r="A486" s="275"/>
      <c r="B486" s="278"/>
      <c r="C486" s="279"/>
      <c r="D486" s="281"/>
      <c r="E486" s="173" t="s">
        <v>1052</v>
      </c>
    </row>
    <row r="487" spans="1:5" x14ac:dyDescent="0.25">
      <c r="A487" s="282" t="s">
        <v>1286</v>
      </c>
      <c r="B487" s="284" t="s">
        <v>1222</v>
      </c>
      <c r="C487" s="285"/>
      <c r="D487" s="288" t="s">
        <v>39</v>
      </c>
      <c r="E487" s="170" t="s">
        <v>1051</v>
      </c>
    </row>
    <row r="488" spans="1:5" x14ac:dyDescent="0.25">
      <c r="A488" s="290"/>
      <c r="B488" s="291"/>
      <c r="C488" s="292"/>
      <c r="D488" s="293"/>
      <c r="E488" s="171" t="s">
        <v>1052</v>
      </c>
    </row>
    <row r="489" spans="1:5" x14ac:dyDescent="0.25">
      <c r="A489" s="274" t="s">
        <v>1287</v>
      </c>
      <c r="B489" s="276" t="s">
        <v>1244</v>
      </c>
      <c r="C489" s="277"/>
      <c r="D489" s="280" t="s">
        <v>39</v>
      </c>
      <c r="E489" s="172" t="s">
        <v>1051</v>
      </c>
    </row>
    <row r="490" spans="1:5" x14ac:dyDescent="0.25">
      <c r="A490" s="275"/>
      <c r="B490" s="278"/>
      <c r="C490" s="279"/>
      <c r="D490" s="281"/>
      <c r="E490" s="173" t="s">
        <v>1052</v>
      </c>
    </row>
    <row r="491" spans="1:5" x14ac:dyDescent="0.25">
      <c r="A491" s="282" t="s">
        <v>1288</v>
      </c>
      <c r="B491" s="284" t="s">
        <v>1282</v>
      </c>
      <c r="C491" s="285"/>
      <c r="D491" s="288" t="s">
        <v>39</v>
      </c>
      <c r="E491" s="170" t="s">
        <v>1051</v>
      </c>
    </row>
    <row r="492" spans="1:5" x14ac:dyDescent="0.25">
      <c r="A492" s="290"/>
      <c r="B492" s="291"/>
      <c r="C492" s="292"/>
      <c r="D492" s="293"/>
      <c r="E492" s="171" t="s">
        <v>1052</v>
      </c>
    </row>
    <row r="493" spans="1:5" x14ac:dyDescent="0.25">
      <c r="A493" s="274" t="s">
        <v>1289</v>
      </c>
      <c r="B493" s="276" t="s">
        <v>1236</v>
      </c>
      <c r="C493" s="277"/>
      <c r="D493" s="280" t="s">
        <v>39</v>
      </c>
      <c r="E493" s="172" t="s">
        <v>1051</v>
      </c>
    </row>
    <row r="494" spans="1:5" x14ac:dyDescent="0.25">
      <c r="A494" s="275"/>
      <c r="B494" s="278"/>
      <c r="C494" s="279"/>
      <c r="D494" s="281"/>
      <c r="E494" s="173" t="s">
        <v>1052</v>
      </c>
    </row>
    <row r="495" spans="1:5" x14ac:dyDescent="0.25">
      <c r="A495" s="166" t="s">
        <v>1290</v>
      </c>
      <c r="B495" s="294"/>
      <c r="C495" s="295"/>
      <c r="D495" s="157" t="s">
        <v>40</v>
      </c>
      <c r="E495" s="167"/>
    </row>
    <row r="496" spans="1:5" x14ac:dyDescent="0.25">
      <c r="A496" s="168" t="s">
        <v>1291</v>
      </c>
      <c r="B496" s="296"/>
      <c r="C496" s="297"/>
      <c r="D496" s="158" t="s">
        <v>40</v>
      </c>
      <c r="E496" s="169"/>
    </row>
    <row r="497" spans="1:5" x14ac:dyDescent="0.25">
      <c r="A497" s="166" t="s">
        <v>1292</v>
      </c>
      <c r="B497" s="294"/>
      <c r="C497" s="295"/>
      <c r="D497" s="157" t="s">
        <v>40</v>
      </c>
      <c r="E497" s="167"/>
    </row>
    <row r="498" spans="1:5" x14ac:dyDescent="0.25">
      <c r="A498" s="168" t="s">
        <v>1293</v>
      </c>
      <c r="B498" s="296"/>
      <c r="C498" s="297"/>
      <c r="D498" s="158" t="s">
        <v>40</v>
      </c>
      <c r="E498" s="169"/>
    </row>
    <row r="499" spans="1:5" x14ac:dyDescent="0.25">
      <c r="A499" s="166" t="s">
        <v>1294</v>
      </c>
      <c r="B499" s="294"/>
      <c r="C499" s="295"/>
      <c r="D499" s="157" t="s">
        <v>40</v>
      </c>
      <c r="E499" s="167"/>
    </row>
    <row r="500" spans="1:5" x14ac:dyDescent="0.25">
      <c r="A500" s="168" t="s">
        <v>1295</v>
      </c>
      <c r="B500" s="296"/>
      <c r="C500" s="297"/>
      <c r="D500" s="158" t="s">
        <v>40</v>
      </c>
      <c r="E500" s="169"/>
    </row>
    <row r="501" spans="1:5" x14ac:dyDescent="0.25">
      <c r="A501" s="166" t="s">
        <v>1296</v>
      </c>
      <c r="B501" s="294"/>
      <c r="C501" s="295"/>
      <c r="D501" s="157" t="s">
        <v>40</v>
      </c>
      <c r="E501" s="167"/>
    </row>
    <row r="502" spans="1:5" x14ac:dyDescent="0.25">
      <c r="A502" s="168" t="s">
        <v>1297</v>
      </c>
      <c r="B502" s="296"/>
      <c r="C502" s="297"/>
      <c r="D502" s="158" t="s">
        <v>40</v>
      </c>
      <c r="E502" s="169"/>
    </row>
    <row r="503" spans="1:5" x14ac:dyDescent="0.25">
      <c r="A503" s="166" t="s">
        <v>1298</v>
      </c>
      <c r="B503" s="294"/>
      <c r="C503" s="295"/>
      <c r="D503" s="157" t="s">
        <v>40</v>
      </c>
      <c r="E503" s="167"/>
    </row>
    <row r="504" spans="1:5" x14ac:dyDescent="0.25">
      <c r="A504" s="168" t="s">
        <v>1299</v>
      </c>
      <c r="B504" s="296"/>
      <c r="C504" s="297"/>
      <c r="D504" s="158" t="s">
        <v>40</v>
      </c>
      <c r="E504" s="169"/>
    </row>
    <row r="505" spans="1:5" x14ac:dyDescent="0.25">
      <c r="A505" s="166" t="s">
        <v>1300</v>
      </c>
      <c r="B505" s="294"/>
      <c r="C505" s="295"/>
      <c r="D505" s="157" t="s">
        <v>40</v>
      </c>
      <c r="E505" s="167"/>
    </row>
    <row r="506" spans="1:5" x14ac:dyDescent="0.25">
      <c r="A506" s="168" t="s">
        <v>1301</v>
      </c>
      <c r="B506" s="296"/>
      <c r="C506" s="297"/>
      <c r="D506" s="158" t="s">
        <v>40</v>
      </c>
      <c r="E506" s="169"/>
    </row>
    <row r="507" spans="1:5" x14ac:dyDescent="0.25">
      <c r="A507" s="166" t="s">
        <v>1302</v>
      </c>
      <c r="B507" s="294"/>
      <c r="C507" s="295"/>
      <c r="D507" s="157" t="s">
        <v>40</v>
      </c>
      <c r="E507" s="167"/>
    </row>
    <row r="508" spans="1:5" x14ac:dyDescent="0.25">
      <c r="A508" s="274" t="s">
        <v>1303</v>
      </c>
      <c r="B508" s="276" t="s">
        <v>1304</v>
      </c>
      <c r="C508" s="277"/>
      <c r="D508" s="280" t="s">
        <v>40</v>
      </c>
      <c r="E508" s="172" t="s">
        <v>1051</v>
      </c>
    </row>
    <row r="509" spans="1:5" x14ac:dyDescent="0.25">
      <c r="A509" s="275"/>
      <c r="B509" s="278"/>
      <c r="C509" s="279"/>
      <c r="D509" s="281"/>
      <c r="E509" s="173" t="s">
        <v>1052</v>
      </c>
    </row>
    <row r="510" spans="1:5" x14ac:dyDescent="0.25">
      <c r="A510" s="282" t="s">
        <v>1305</v>
      </c>
      <c r="B510" s="284" t="s">
        <v>1304</v>
      </c>
      <c r="C510" s="285"/>
      <c r="D510" s="288" t="s">
        <v>40</v>
      </c>
      <c r="E510" s="170" t="s">
        <v>1051</v>
      </c>
    </row>
    <row r="511" spans="1:5" x14ac:dyDescent="0.25">
      <c r="A511" s="290"/>
      <c r="B511" s="291"/>
      <c r="C511" s="292"/>
      <c r="D511" s="293"/>
      <c r="E511" s="171" t="s">
        <v>1052</v>
      </c>
    </row>
    <row r="512" spans="1:5" x14ac:dyDescent="0.25">
      <c r="A512" s="274" t="s">
        <v>1306</v>
      </c>
      <c r="B512" s="276" t="s">
        <v>1304</v>
      </c>
      <c r="C512" s="277"/>
      <c r="D512" s="280" t="s">
        <v>40</v>
      </c>
      <c r="E512" s="172" t="s">
        <v>1051</v>
      </c>
    </row>
    <row r="513" spans="1:5" x14ac:dyDescent="0.25">
      <c r="A513" s="275"/>
      <c r="B513" s="278"/>
      <c r="C513" s="279"/>
      <c r="D513" s="281"/>
      <c r="E513" s="173" t="s">
        <v>1052</v>
      </c>
    </row>
    <row r="514" spans="1:5" x14ac:dyDescent="0.25">
      <c r="A514" s="282" t="s">
        <v>1307</v>
      </c>
      <c r="B514" s="284" t="s">
        <v>1304</v>
      </c>
      <c r="C514" s="285"/>
      <c r="D514" s="288" t="s">
        <v>40</v>
      </c>
      <c r="E514" s="170" t="s">
        <v>1051</v>
      </c>
    </row>
    <row r="515" spans="1:5" x14ac:dyDescent="0.25">
      <c r="A515" s="290"/>
      <c r="B515" s="291"/>
      <c r="C515" s="292"/>
      <c r="D515" s="293"/>
      <c r="E515" s="171" t="s">
        <v>1052</v>
      </c>
    </row>
    <row r="516" spans="1:5" x14ac:dyDescent="0.25">
      <c r="A516" s="274" t="s">
        <v>1308</v>
      </c>
      <c r="B516" s="276" t="s">
        <v>1304</v>
      </c>
      <c r="C516" s="277"/>
      <c r="D516" s="280" t="s">
        <v>40</v>
      </c>
      <c r="E516" s="172" t="s">
        <v>1051</v>
      </c>
    </row>
    <row r="517" spans="1:5" x14ac:dyDescent="0.25">
      <c r="A517" s="275"/>
      <c r="B517" s="278"/>
      <c r="C517" s="279"/>
      <c r="D517" s="281"/>
      <c r="E517" s="173" t="s">
        <v>1052</v>
      </c>
    </row>
    <row r="518" spans="1:5" x14ac:dyDescent="0.25">
      <c r="A518" s="282" t="s">
        <v>1309</v>
      </c>
      <c r="B518" s="284" t="s">
        <v>1304</v>
      </c>
      <c r="C518" s="285"/>
      <c r="D518" s="288" t="s">
        <v>40</v>
      </c>
      <c r="E518" s="170" t="s">
        <v>1051</v>
      </c>
    </row>
    <row r="519" spans="1:5" x14ac:dyDescent="0.25">
      <c r="A519" s="290"/>
      <c r="B519" s="291"/>
      <c r="C519" s="292"/>
      <c r="D519" s="293"/>
      <c r="E519" s="171" t="s">
        <v>1052</v>
      </c>
    </row>
    <row r="520" spans="1:5" x14ac:dyDescent="0.25">
      <c r="A520" s="274" t="s">
        <v>1310</v>
      </c>
      <c r="B520" s="276" t="s">
        <v>1304</v>
      </c>
      <c r="C520" s="277"/>
      <c r="D520" s="280" t="s">
        <v>40</v>
      </c>
      <c r="E520" s="172" t="s">
        <v>1051</v>
      </c>
    </row>
    <row r="521" spans="1:5" x14ac:dyDescent="0.25">
      <c r="A521" s="275"/>
      <c r="B521" s="278"/>
      <c r="C521" s="279"/>
      <c r="D521" s="281"/>
      <c r="E521" s="173" t="s">
        <v>1052</v>
      </c>
    </row>
    <row r="522" spans="1:5" x14ac:dyDescent="0.25">
      <c r="A522" s="282" t="s">
        <v>1311</v>
      </c>
      <c r="B522" s="284" t="s">
        <v>1304</v>
      </c>
      <c r="C522" s="285"/>
      <c r="D522" s="288" t="s">
        <v>40</v>
      </c>
      <c r="E522" s="170" t="s">
        <v>1051</v>
      </c>
    </row>
    <row r="523" spans="1:5" x14ac:dyDescent="0.25">
      <c r="A523" s="290"/>
      <c r="B523" s="291"/>
      <c r="C523" s="292"/>
      <c r="D523" s="293"/>
      <c r="E523" s="171" t="s">
        <v>1052</v>
      </c>
    </row>
    <row r="524" spans="1:5" x14ac:dyDescent="0.25">
      <c r="A524" s="274" t="s">
        <v>1312</v>
      </c>
      <c r="B524" s="276" t="s">
        <v>1304</v>
      </c>
      <c r="C524" s="277"/>
      <c r="D524" s="280" t="s">
        <v>40</v>
      </c>
      <c r="E524" s="172" t="s">
        <v>1051</v>
      </c>
    </row>
    <row r="525" spans="1:5" x14ac:dyDescent="0.25">
      <c r="A525" s="275"/>
      <c r="B525" s="278"/>
      <c r="C525" s="279"/>
      <c r="D525" s="281"/>
      <c r="E525" s="173" t="s">
        <v>1052</v>
      </c>
    </row>
    <row r="526" spans="1:5" x14ac:dyDescent="0.25">
      <c r="A526" s="282" t="s">
        <v>1313</v>
      </c>
      <c r="B526" s="284" t="s">
        <v>1304</v>
      </c>
      <c r="C526" s="285"/>
      <c r="D526" s="288" t="s">
        <v>40</v>
      </c>
      <c r="E526" s="170" t="s">
        <v>1051</v>
      </c>
    </row>
    <row r="527" spans="1:5" x14ac:dyDescent="0.25">
      <c r="A527" s="290"/>
      <c r="B527" s="291"/>
      <c r="C527" s="292"/>
      <c r="D527" s="293"/>
      <c r="E527" s="171" t="s">
        <v>1052</v>
      </c>
    </row>
    <row r="528" spans="1:5" x14ac:dyDescent="0.25">
      <c r="A528" s="274" t="s">
        <v>1314</v>
      </c>
      <c r="B528" s="276" t="s">
        <v>1304</v>
      </c>
      <c r="C528" s="277"/>
      <c r="D528" s="280" t="s">
        <v>40</v>
      </c>
      <c r="E528" s="172" t="s">
        <v>1051</v>
      </c>
    </row>
    <row r="529" spans="1:5" x14ac:dyDescent="0.25">
      <c r="A529" s="275"/>
      <c r="B529" s="278"/>
      <c r="C529" s="279"/>
      <c r="D529" s="281"/>
      <c r="E529" s="173" t="s">
        <v>1052</v>
      </c>
    </row>
    <row r="530" spans="1:5" x14ac:dyDescent="0.25">
      <c r="A530" s="282" t="s">
        <v>1315</v>
      </c>
      <c r="B530" s="284" t="s">
        <v>1304</v>
      </c>
      <c r="C530" s="285"/>
      <c r="D530" s="288" t="s">
        <v>40</v>
      </c>
      <c r="E530" s="170" t="s">
        <v>1051</v>
      </c>
    </row>
    <row r="531" spans="1:5" x14ac:dyDescent="0.25">
      <c r="A531" s="290"/>
      <c r="B531" s="291"/>
      <c r="C531" s="292"/>
      <c r="D531" s="293"/>
      <c r="E531" s="171" t="s">
        <v>1052</v>
      </c>
    </row>
    <row r="532" spans="1:5" x14ac:dyDescent="0.25">
      <c r="A532" s="274" t="s">
        <v>1316</v>
      </c>
      <c r="B532" s="276" t="s">
        <v>1304</v>
      </c>
      <c r="C532" s="277"/>
      <c r="D532" s="280" t="s">
        <v>40</v>
      </c>
      <c r="E532" s="172" t="s">
        <v>1051</v>
      </c>
    </row>
    <row r="533" spans="1:5" x14ac:dyDescent="0.25">
      <c r="A533" s="275"/>
      <c r="B533" s="278"/>
      <c r="C533" s="279"/>
      <c r="D533" s="281"/>
      <c r="E533" s="173" t="s">
        <v>1052</v>
      </c>
    </row>
    <row r="534" spans="1:5" x14ac:dyDescent="0.25">
      <c r="A534" s="282" t="s">
        <v>1317</v>
      </c>
      <c r="B534" s="284" t="s">
        <v>1304</v>
      </c>
      <c r="C534" s="285"/>
      <c r="D534" s="288" t="s">
        <v>40</v>
      </c>
      <c r="E534" s="170" t="s">
        <v>1051</v>
      </c>
    </row>
    <row r="535" spans="1:5" x14ac:dyDescent="0.25">
      <c r="A535" s="290"/>
      <c r="B535" s="291"/>
      <c r="C535" s="292"/>
      <c r="D535" s="293"/>
      <c r="E535" s="171" t="s">
        <v>1052</v>
      </c>
    </row>
    <row r="536" spans="1:5" x14ac:dyDescent="0.25">
      <c r="A536" s="274" t="s">
        <v>1318</v>
      </c>
      <c r="B536" s="276" t="s">
        <v>1304</v>
      </c>
      <c r="C536" s="277"/>
      <c r="D536" s="280" t="s">
        <v>40</v>
      </c>
      <c r="E536" s="172" t="s">
        <v>1051</v>
      </c>
    </row>
    <row r="537" spans="1:5" x14ac:dyDescent="0.25">
      <c r="A537" s="275"/>
      <c r="B537" s="278"/>
      <c r="C537" s="279"/>
      <c r="D537" s="281"/>
      <c r="E537" s="173" t="s">
        <v>1052</v>
      </c>
    </row>
    <row r="538" spans="1:5" x14ac:dyDescent="0.25">
      <c r="A538" s="282" t="s">
        <v>1319</v>
      </c>
      <c r="B538" s="284" t="s">
        <v>1304</v>
      </c>
      <c r="C538" s="285"/>
      <c r="D538" s="288" t="s">
        <v>40</v>
      </c>
      <c r="E538" s="170" t="s">
        <v>1051</v>
      </c>
    </row>
    <row r="539" spans="1:5" x14ac:dyDescent="0.25">
      <c r="A539" s="290"/>
      <c r="B539" s="291"/>
      <c r="C539" s="292"/>
      <c r="D539" s="293"/>
      <c r="E539" s="171" t="s">
        <v>1052</v>
      </c>
    </row>
    <row r="540" spans="1:5" x14ac:dyDescent="0.25">
      <c r="A540" s="274" t="s">
        <v>1320</v>
      </c>
      <c r="B540" s="276" t="s">
        <v>1304</v>
      </c>
      <c r="C540" s="277"/>
      <c r="D540" s="280" t="s">
        <v>40</v>
      </c>
      <c r="E540" s="172" t="s">
        <v>1051</v>
      </c>
    </row>
    <row r="541" spans="1:5" x14ac:dyDescent="0.25">
      <c r="A541" s="275"/>
      <c r="B541" s="278"/>
      <c r="C541" s="279"/>
      <c r="D541" s="281"/>
      <c r="E541" s="173" t="s">
        <v>1052</v>
      </c>
    </row>
    <row r="542" spans="1:5" x14ac:dyDescent="0.25">
      <c r="A542" s="282" t="s">
        <v>1321</v>
      </c>
      <c r="B542" s="284" t="s">
        <v>1304</v>
      </c>
      <c r="C542" s="285"/>
      <c r="D542" s="288" t="s">
        <v>40</v>
      </c>
      <c r="E542" s="170" t="s">
        <v>1051</v>
      </c>
    </row>
    <row r="543" spans="1:5" x14ac:dyDescent="0.25">
      <c r="A543" s="290"/>
      <c r="B543" s="291"/>
      <c r="C543" s="292"/>
      <c r="D543" s="293"/>
      <c r="E543" s="171" t="s">
        <v>1052</v>
      </c>
    </row>
    <row r="544" spans="1:5" x14ac:dyDescent="0.25">
      <c r="A544" s="274" t="s">
        <v>1322</v>
      </c>
      <c r="B544" s="276" t="s">
        <v>1323</v>
      </c>
      <c r="C544" s="277"/>
      <c r="D544" s="280" t="s">
        <v>40</v>
      </c>
      <c r="E544" s="172" t="s">
        <v>1051</v>
      </c>
    </row>
    <row r="545" spans="1:5" x14ac:dyDescent="0.25">
      <c r="A545" s="275"/>
      <c r="B545" s="278"/>
      <c r="C545" s="279"/>
      <c r="D545" s="281"/>
      <c r="E545" s="173" t="s">
        <v>1052</v>
      </c>
    </row>
    <row r="546" spans="1:5" x14ac:dyDescent="0.25">
      <c r="A546" s="282" t="s">
        <v>1324</v>
      </c>
      <c r="B546" s="284" t="s">
        <v>1323</v>
      </c>
      <c r="C546" s="285"/>
      <c r="D546" s="288" t="s">
        <v>40</v>
      </c>
      <c r="E546" s="170" t="s">
        <v>1051</v>
      </c>
    </row>
    <row r="547" spans="1:5" x14ac:dyDescent="0.25">
      <c r="A547" s="290"/>
      <c r="B547" s="291"/>
      <c r="C547" s="292"/>
      <c r="D547" s="293"/>
      <c r="E547" s="171" t="s">
        <v>1052</v>
      </c>
    </row>
    <row r="548" spans="1:5" x14ac:dyDescent="0.25">
      <c r="A548" s="274" t="s">
        <v>1325</v>
      </c>
      <c r="B548" s="276" t="s">
        <v>1323</v>
      </c>
      <c r="C548" s="277"/>
      <c r="D548" s="280" t="s">
        <v>40</v>
      </c>
      <c r="E548" s="172" t="s">
        <v>1051</v>
      </c>
    </row>
    <row r="549" spans="1:5" x14ac:dyDescent="0.25">
      <c r="A549" s="275"/>
      <c r="B549" s="278"/>
      <c r="C549" s="279"/>
      <c r="D549" s="281"/>
      <c r="E549" s="173" t="s">
        <v>1052</v>
      </c>
    </row>
    <row r="550" spans="1:5" x14ac:dyDescent="0.25">
      <c r="A550" s="282" t="s">
        <v>1326</v>
      </c>
      <c r="B550" s="284" t="s">
        <v>1323</v>
      </c>
      <c r="C550" s="285"/>
      <c r="D550" s="288" t="s">
        <v>40</v>
      </c>
      <c r="E550" s="170" t="s">
        <v>1051</v>
      </c>
    </row>
    <row r="551" spans="1:5" x14ac:dyDescent="0.25">
      <c r="A551" s="290"/>
      <c r="B551" s="291"/>
      <c r="C551" s="292"/>
      <c r="D551" s="293"/>
      <c r="E551" s="171" t="s">
        <v>1052</v>
      </c>
    </row>
    <row r="552" spans="1:5" x14ac:dyDescent="0.25">
      <c r="A552" s="274" t="s">
        <v>1327</v>
      </c>
      <c r="B552" s="276" t="s">
        <v>1323</v>
      </c>
      <c r="C552" s="277"/>
      <c r="D552" s="280" t="s">
        <v>40</v>
      </c>
      <c r="E552" s="172" t="s">
        <v>1051</v>
      </c>
    </row>
    <row r="553" spans="1:5" x14ac:dyDescent="0.25">
      <c r="A553" s="275"/>
      <c r="B553" s="278"/>
      <c r="C553" s="279"/>
      <c r="D553" s="281"/>
      <c r="E553" s="173" t="s">
        <v>1052</v>
      </c>
    </row>
    <row r="554" spans="1:5" x14ac:dyDescent="0.25">
      <c r="A554" s="282" t="s">
        <v>1328</v>
      </c>
      <c r="B554" s="284" t="s">
        <v>1329</v>
      </c>
      <c r="C554" s="285"/>
      <c r="D554" s="288" t="s">
        <v>40</v>
      </c>
      <c r="E554" s="170" t="s">
        <v>1051</v>
      </c>
    </row>
    <row r="555" spans="1:5" x14ac:dyDescent="0.25">
      <c r="A555" s="290"/>
      <c r="B555" s="291"/>
      <c r="C555" s="292"/>
      <c r="D555" s="293"/>
      <c r="E555" s="171" t="s">
        <v>1052</v>
      </c>
    </row>
    <row r="556" spans="1:5" x14ac:dyDescent="0.25">
      <c r="A556" s="274" t="s">
        <v>1330</v>
      </c>
      <c r="B556" s="276" t="s">
        <v>1329</v>
      </c>
      <c r="C556" s="277"/>
      <c r="D556" s="280" t="s">
        <v>40</v>
      </c>
      <c r="E556" s="172" t="s">
        <v>1051</v>
      </c>
    </row>
    <row r="557" spans="1:5" x14ac:dyDescent="0.25">
      <c r="A557" s="275"/>
      <c r="B557" s="278"/>
      <c r="C557" s="279"/>
      <c r="D557" s="281"/>
      <c r="E557" s="173" t="s">
        <v>1052</v>
      </c>
    </row>
    <row r="558" spans="1:5" x14ac:dyDescent="0.25">
      <c r="A558" s="282" t="s">
        <v>1087</v>
      </c>
      <c r="B558" s="284" t="s">
        <v>1329</v>
      </c>
      <c r="C558" s="285"/>
      <c r="D558" s="288" t="s">
        <v>40</v>
      </c>
      <c r="E558" s="170" t="s">
        <v>1051</v>
      </c>
    </row>
    <row r="559" spans="1:5" x14ac:dyDescent="0.25">
      <c r="A559" s="290"/>
      <c r="B559" s="291"/>
      <c r="C559" s="292"/>
      <c r="D559" s="293"/>
      <c r="E559" s="171" t="s">
        <v>1052</v>
      </c>
    </row>
    <row r="560" spans="1:5" x14ac:dyDescent="0.25">
      <c r="A560" s="274" t="s">
        <v>1331</v>
      </c>
      <c r="B560" s="276" t="s">
        <v>1329</v>
      </c>
      <c r="C560" s="277"/>
      <c r="D560" s="280" t="s">
        <v>40</v>
      </c>
      <c r="E560" s="172" t="s">
        <v>1051</v>
      </c>
    </row>
    <row r="561" spans="1:5" x14ac:dyDescent="0.25">
      <c r="A561" s="275"/>
      <c r="B561" s="278"/>
      <c r="C561" s="279"/>
      <c r="D561" s="281"/>
      <c r="E561" s="173" t="s">
        <v>1052</v>
      </c>
    </row>
    <row r="562" spans="1:5" x14ac:dyDescent="0.25">
      <c r="A562" s="282" t="s">
        <v>1332</v>
      </c>
      <c r="B562" s="284" t="s">
        <v>1329</v>
      </c>
      <c r="C562" s="285"/>
      <c r="D562" s="288" t="s">
        <v>40</v>
      </c>
      <c r="E562" s="170" t="s">
        <v>1051</v>
      </c>
    </row>
    <row r="563" spans="1:5" x14ac:dyDescent="0.25">
      <c r="A563" s="290"/>
      <c r="B563" s="291"/>
      <c r="C563" s="292"/>
      <c r="D563" s="293"/>
      <c r="E563" s="171" t="s">
        <v>1052</v>
      </c>
    </row>
    <row r="564" spans="1:5" x14ac:dyDescent="0.25">
      <c r="A564" s="274" t="s">
        <v>1333</v>
      </c>
      <c r="B564" s="276" t="s">
        <v>1329</v>
      </c>
      <c r="C564" s="277"/>
      <c r="D564" s="280" t="s">
        <v>40</v>
      </c>
      <c r="E564" s="172" t="s">
        <v>1051</v>
      </c>
    </row>
    <row r="565" spans="1:5" x14ac:dyDescent="0.25">
      <c r="A565" s="275"/>
      <c r="B565" s="278"/>
      <c r="C565" s="279"/>
      <c r="D565" s="281"/>
      <c r="E565" s="173" t="s">
        <v>1052</v>
      </c>
    </row>
    <row r="566" spans="1:5" x14ac:dyDescent="0.25">
      <c r="A566" s="282" t="s">
        <v>1334</v>
      </c>
      <c r="B566" s="284" t="s">
        <v>1329</v>
      </c>
      <c r="C566" s="285"/>
      <c r="D566" s="288" t="s">
        <v>40</v>
      </c>
      <c r="E566" s="170" t="s">
        <v>1051</v>
      </c>
    </row>
    <row r="567" spans="1:5" x14ac:dyDescent="0.25">
      <c r="A567" s="290"/>
      <c r="B567" s="291"/>
      <c r="C567" s="292"/>
      <c r="D567" s="293"/>
      <c r="E567" s="171" t="s">
        <v>1052</v>
      </c>
    </row>
    <row r="568" spans="1:5" x14ac:dyDescent="0.25">
      <c r="A568" s="274" t="s">
        <v>1335</v>
      </c>
      <c r="B568" s="276" t="s">
        <v>1329</v>
      </c>
      <c r="C568" s="277"/>
      <c r="D568" s="280" t="s">
        <v>40</v>
      </c>
      <c r="E568" s="172" t="s">
        <v>1051</v>
      </c>
    </row>
    <row r="569" spans="1:5" x14ac:dyDescent="0.25">
      <c r="A569" s="275"/>
      <c r="B569" s="278"/>
      <c r="C569" s="279"/>
      <c r="D569" s="281"/>
      <c r="E569" s="173" t="s">
        <v>1052</v>
      </c>
    </row>
    <row r="570" spans="1:5" x14ac:dyDescent="0.25">
      <c r="A570" s="282" t="s">
        <v>1336</v>
      </c>
      <c r="B570" s="284" t="s">
        <v>1329</v>
      </c>
      <c r="C570" s="285"/>
      <c r="D570" s="288" t="s">
        <v>40</v>
      </c>
      <c r="E570" s="170" t="s">
        <v>1051</v>
      </c>
    </row>
    <row r="571" spans="1:5" x14ac:dyDescent="0.25">
      <c r="A571" s="290"/>
      <c r="B571" s="291"/>
      <c r="C571" s="292"/>
      <c r="D571" s="293"/>
      <c r="E571" s="171" t="s">
        <v>1052</v>
      </c>
    </row>
    <row r="572" spans="1:5" x14ac:dyDescent="0.25">
      <c r="A572" s="274" t="s">
        <v>1337</v>
      </c>
      <c r="B572" s="276" t="s">
        <v>1329</v>
      </c>
      <c r="C572" s="277"/>
      <c r="D572" s="280" t="s">
        <v>40</v>
      </c>
      <c r="E572" s="172" t="s">
        <v>1051</v>
      </c>
    </row>
    <row r="573" spans="1:5" x14ac:dyDescent="0.25">
      <c r="A573" s="275"/>
      <c r="B573" s="278"/>
      <c r="C573" s="279"/>
      <c r="D573" s="281"/>
      <c r="E573" s="173" t="s">
        <v>1052</v>
      </c>
    </row>
    <row r="574" spans="1:5" x14ac:dyDescent="0.25">
      <c r="A574" s="282" t="s">
        <v>1338</v>
      </c>
      <c r="B574" s="284" t="s">
        <v>1329</v>
      </c>
      <c r="C574" s="285"/>
      <c r="D574" s="288" t="s">
        <v>40</v>
      </c>
      <c r="E574" s="170" t="s">
        <v>1051</v>
      </c>
    </row>
    <row r="575" spans="1:5" x14ac:dyDescent="0.25">
      <c r="A575" s="290"/>
      <c r="B575" s="291"/>
      <c r="C575" s="292"/>
      <c r="D575" s="293"/>
      <c r="E575" s="171" t="s">
        <v>1052</v>
      </c>
    </row>
    <row r="576" spans="1:5" x14ac:dyDescent="0.25">
      <c r="A576" s="274" t="s">
        <v>1339</v>
      </c>
      <c r="B576" s="276" t="s">
        <v>1329</v>
      </c>
      <c r="C576" s="277"/>
      <c r="D576" s="280" t="s">
        <v>40</v>
      </c>
      <c r="E576" s="172" t="s">
        <v>1051</v>
      </c>
    </row>
    <row r="577" spans="1:5" x14ac:dyDescent="0.25">
      <c r="A577" s="275"/>
      <c r="B577" s="278"/>
      <c r="C577" s="279"/>
      <c r="D577" s="281"/>
      <c r="E577" s="173" t="s">
        <v>1052</v>
      </c>
    </row>
    <row r="578" spans="1:5" x14ac:dyDescent="0.25">
      <c r="A578" s="282" t="s">
        <v>1340</v>
      </c>
      <c r="B578" s="284" t="s">
        <v>1329</v>
      </c>
      <c r="C578" s="285"/>
      <c r="D578" s="288" t="s">
        <v>40</v>
      </c>
      <c r="E578" s="170" t="s">
        <v>1051</v>
      </c>
    </row>
    <row r="579" spans="1:5" x14ac:dyDescent="0.25">
      <c r="A579" s="290"/>
      <c r="B579" s="291"/>
      <c r="C579" s="292"/>
      <c r="D579" s="293"/>
      <c r="E579" s="171" t="s">
        <v>1052</v>
      </c>
    </row>
    <row r="580" spans="1:5" x14ac:dyDescent="0.25">
      <c r="A580" s="274" t="s">
        <v>1341</v>
      </c>
      <c r="B580" s="276" t="s">
        <v>1342</v>
      </c>
      <c r="C580" s="277"/>
      <c r="D580" s="280" t="s">
        <v>40</v>
      </c>
      <c r="E580" s="172" t="s">
        <v>1051</v>
      </c>
    </row>
    <row r="581" spans="1:5" x14ac:dyDescent="0.25">
      <c r="A581" s="275"/>
      <c r="B581" s="278"/>
      <c r="C581" s="279"/>
      <c r="D581" s="281"/>
      <c r="E581" s="173" t="s">
        <v>1052</v>
      </c>
    </row>
    <row r="582" spans="1:5" x14ac:dyDescent="0.25">
      <c r="A582" s="282" t="s">
        <v>1343</v>
      </c>
      <c r="B582" s="284" t="s">
        <v>1342</v>
      </c>
      <c r="C582" s="285"/>
      <c r="D582" s="288" t="s">
        <v>40</v>
      </c>
      <c r="E582" s="170" t="s">
        <v>1051</v>
      </c>
    </row>
    <row r="583" spans="1:5" x14ac:dyDescent="0.25">
      <c r="A583" s="290"/>
      <c r="B583" s="291"/>
      <c r="C583" s="292"/>
      <c r="D583" s="293"/>
      <c r="E583" s="171" t="s">
        <v>1052</v>
      </c>
    </row>
    <row r="584" spans="1:5" x14ac:dyDescent="0.25">
      <c r="A584" s="274" t="s">
        <v>1344</v>
      </c>
      <c r="B584" s="276" t="s">
        <v>1342</v>
      </c>
      <c r="C584" s="277"/>
      <c r="D584" s="280" t="s">
        <v>40</v>
      </c>
      <c r="E584" s="172" t="s">
        <v>1051</v>
      </c>
    </row>
    <row r="585" spans="1:5" x14ac:dyDescent="0.25">
      <c r="A585" s="275"/>
      <c r="B585" s="278"/>
      <c r="C585" s="279"/>
      <c r="D585" s="281"/>
      <c r="E585" s="173" t="s">
        <v>1052</v>
      </c>
    </row>
    <row r="586" spans="1:5" x14ac:dyDescent="0.25">
      <c r="A586" s="282" t="s">
        <v>1345</v>
      </c>
      <c r="B586" s="284" t="s">
        <v>1342</v>
      </c>
      <c r="C586" s="285"/>
      <c r="D586" s="288" t="s">
        <v>40</v>
      </c>
      <c r="E586" s="170" t="s">
        <v>1051</v>
      </c>
    </row>
    <row r="587" spans="1:5" x14ac:dyDescent="0.25">
      <c r="A587" s="290"/>
      <c r="B587" s="291"/>
      <c r="C587" s="292"/>
      <c r="D587" s="293"/>
      <c r="E587" s="171" t="s">
        <v>1052</v>
      </c>
    </row>
    <row r="588" spans="1:5" x14ac:dyDescent="0.25">
      <c r="A588" s="274" t="s">
        <v>1346</v>
      </c>
      <c r="B588" s="276" t="s">
        <v>1342</v>
      </c>
      <c r="C588" s="277"/>
      <c r="D588" s="280" t="s">
        <v>40</v>
      </c>
      <c r="E588" s="172" t="s">
        <v>1051</v>
      </c>
    </row>
    <row r="589" spans="1:5" x14ac:dyDescent="0.25">
      <c r="A589" s="275"/>
      <c r="B589" s="278"/>
      <c r="C589" s="279"/>
      <c r="D589" s="281"/>
      <c r="E589" s="173" t="s">
        <v>1052</v>
      </c>
    </row>
    <row r="590" spans="1:5" x14ac:dyDescent="0.25">
      <c r="A590" s="282" t="s">
        <v>1347</v>
      </c>
      <c r="B590" s="284" t="s">
        <v>1342</v>
      </c>
      <c r="C590" s="285"/>
      <c r="D590" s="288" t="s">
        <v>40</v>
      </c>
      <c r="E590" s="170" t="s">
        <v>1051</v>
      </c>
    </row>
    <row r="591" spans="1:5" x14ac:dyDescent="0.25">
      <c r="A591" s="290"/>
      <c r="B591" s="291"/>
      <c r="C591" s="292"/>
      <c r="D591" s="293"/>
      <c r="E591" s="171" t="s">
        <v>1052</v>
      </c>
    </row>
    <row r="592" spans="1:5" x14ac:dyDescent="0.25">
      <c r="A592" s="274" t="s">
        <v>1348</v>
      </c>
      <c r="B592" s="276" t="s">
        <v>1342</v>
      </c>
      <c r="C592" s="277"/>
      <c r="D592" s="280" t="s">
        <v>40</v>
      </c>
      <c r="E592" s="172" t="s">
        <v>1051</v>
      </c>
    </row>
    <row r="593" spans="1:5" x14ac:dyDescent="0.25">
      <c r="A593" s="275"/>
      <c r="B593" s="278"/>
      <c r="C593" s="279"/>
      <c r="D593" s="281"/>
      <c r="E593" s="173" t="s">
        <v>1052</v>
      </c>
    </row>
    <row r="594" spans="1:5" x14ac:dyDescent="0.25">
      <c r="A594" s="282" t="s">
        <v>1349</v>
      </c>
      <c r="B594" s="284" t="s">
        <v>1350</v>
      </c>
      <c r="C594" s="285"/>
      <c r="D594" s="288" t="s">
        <v>40</v>
      </c>
      <c r="E594" s="170" t="s">
        <v>1051</v>
      </c>
    </row>
    <row r="595" spans="1:5" x14ac:dyDescent="0.25">
      <c r="A595" s="290"/>
      <c r="B595" s="291"/>
      <c r="C595" s="292"/>
      <c r="D595" s="293"/>
      <c r="E595" s="171" t="s">
        <v>1052</v>
      </c>
    </row>
    <row r="596" spans="1:5" x14ac:dyDescent="0.25">
      <c r="A596" s="274" t="s">
        <v>1351</v>
      </c>
      <c r="B596" s="276" t="s">
        <v>1350</v>
      </c>
      <c r="C596" s="277"/>
      <c r="D596" s="280" t="s">
        <v>40</v>
      </c>
      <c r="E596" s="172" t="s">
        <v>1051</v>
      </c>
    </row>
    <row r="597" spans="1:5" x14ac:dyDescent="0.25">
      <c r="A597" s="275"/>
      <c r="B597" s="278"/>
      <c r="C597" s="279"/>
      <c r="D597" s="281"/>
      <c r="E597" s="173" t="s">
        <v>1052</v>
      </c>
    </row>
    <row r="598" spans="1:5" x14ac:dyDescent="0.25">
      <c r="A598" s="282" t="s">
        <v>1352</v>
      </c>
      <c r="B598" s="284" t="s">
        <v>1350</v>
      </c>
      <c r="C598" s="285"/>
      <c r="D598" s="288" t="s">
        <v>40</v>
      </c>
      <c r="E598" s="170" t="s">
        <v>1051</v>
      </c>
    </row>
    <row r="599" spans="1:5" x14ac:dyDescent="0.25">
      <c r="A599" s="290"/>
      <c r="B599" s="291"/>
      <c r="C599" s="292"/>
      <c r="D599" s="293"/>
      <c r="E599" s="171" t="s">
        <v>1052</v>
      </c>
    </row>
    <row r="600" spans="1:5" x14ac:dyDescent="0.25">
      <c r="A600" s="274" t="s">
        <v>1353</v>
      </c>
      <c r="B600" s="276" t="s">
        <v>1350</v>
      </c>
      <c r="C600" s="277"/>
      <c r="D600" s="280" t="s">
        <v>40</v>
      </c>
      <c r="E600" s="172" t="s">
        <v>1051</v>
      </c>
    </row>
    <row r="601" spans="1:5" x14ac:dyDescent="0.25">
      <c r="A601" s="275"/>
      <c r="B601" s="278"/>
      <c r="C601" s="279"/>
      <c r="D601" s="281"/>
      <c r="E601" s="173" t="s">
        <v>1052</v>
      </c>
    </row>
    <row r="602" spans="1:5" x14ac:dyDescent="0.25">
      <c r="A602" s="282" t="s">
        <v>1354</v>
      </c>
      <c r="B602" s="284" t="s">
        <v>1350</v>
      </c>
      <c r="C602" s="285"/>
      <c r="D602" s="288" t="s">
        <v>40</v>
      </c>
      <c r="E602" s="170" t="s">
        <v>1051</v>
      </c>
    </row>
    <row r="603" spans="1:5" x14ac:dyDescent="0.25">
      <c r="A603" s="290"/>
      <c r="B603" s="291"/>
      <c r="C603" s="292"/>
      <c r="D603" s="293"/>
      <c r="E603" s="171" t="s">
        <v>1052</v>
      </c>
    </row>
    <row r="604" spans="1:5" x14ac:dyDescent="0.25">
      <c r="A604" s="274" t="s">
        <v>1355</v>
      </c>
      <c r="B604" s="276" t="s">
        <v>1350</v>
      </c>
      <c r="C604" s="277"/>
      <c r="D604" s="280" t="s">
        <v>40</v>
      </c>
      <c r="E604" s="172" t="s">
        <v>1051</v>
      </c>
    </row>
    <row r="605" spans="1:5" x14ac:dyDescent="0.25">
      <c r="A605" s="275"/>
      <c r="B605" s="278"/>
      <c r="C605" s="279"/>
      <c r="D605" s="281"/>
      <c r="E605" s="173" t="s">
        <v>1052</v>
      </c>
    </row>
    <row r="606" spans="1:5" x14ac:dyDescent="0.25">
      <c r="A606" s="282" t="s">
        <v>1356</v>
      </c>
      <c r="B606" s="284" t="s">
        <v>1350</v>
      </c>
      <c r="C606" s="285"/>
      <c r="D606" s="288" t="s">
        <v>40</v>
      </c>
      <c r="E606" s="170" t="s">
        <v>1051</v>
      </c>
    </row>
    <row r="607" spans="1:5" x14ac:dyDescent="0.25">
      <c r="A607" s="290"/>
      <c r="B607" s="291"/>
      <c r="C607" s="292"/>
      <c r="D607" s="293"/>
      <c r="E607" s="171" t="s">
        <v>1052</v>
      </c>
    </row>
    <row r="608" spans="1:5" x14ac:dyDescent="0.25">
      <c r="A608" s="274" t="s">
        <v>1357</v>
      </c>
      <c r="B608" s="276" t="s">
        <v>1350</v>
      </c>
      <c r="C608" s="277"/>
      <c r="D608" s="280" t="s">
        <v>40</v>
      </c>
      <c r="E608" s="172" t="s">
        <v>1051</v>
      </c>
    </row>
    <row r="609" spans="1:5" x14ac:dyDescent="0.25">
      <c r="A609" s="275"/>
      <c r="B609" s="278"/>
      <c r="C609" s="279"/>
      <c r="D609" s="281"/>
      <c r="E609" s="173" t="s">
        <v>1052</v>
      </c>
    </row>
    <row r="610" spans="1:5" x14ac:dyDescent="0.25">
      <c r="A610" s="282" t="s">
        <v>1358</v>
      </c>
      <c r="B610" s="284" t="s">
        <v>1350</v>
      </c>
      <c r="C610" s="285"/>
      <c r="D610" s="288" t="s">
        <v>40</v>
      </c>
      <c r="E610" s="170" t="s">
        <v>1051</v>
      </c>
    </row>
    <row r="611" spans="1:5" x14ac:dyDescent="0.25">
      <c r="A611" s="290"/>
      <c r="B611" s="291"/>
      <c r="C611" s="292"/>
      <c r="D611" s="293"/>
      <c r="E611" s="171" t="s">
        <v>1052</v>
      </c>
    </row>
    <row r="612" spans="1:5" x14ac:dyDescent="0.25">
      <c r="A612" s="274" t="s">
        <v>1359</v>
      </c>
      <c r="B612" s="276" t="s">
        <v>1350</v>
      </c>
      <c r="C612" s="277"/>
      <c r="D612" s="280" t="s">
        <v>40</v>
      </c>
      <c r="E612" s="172" t="s">
        <v>1051</v>
      </c>
    </row>
    <row r="613" spans="1:5" x14ac:dyDescent="0.25">
      <c r="A613" s="275"/>
      <c r="B613" s="278"/>
      <c r="C613" s="279"/>
      <c r="D613" s="281"/>
      <c r="E613" s="173" t="s">
        <v>1052</v>
      </c>
    </row>
    <row r="614" spans="1:5" x14ac:dyDescent="0.25">
      <c r="A614" s="282" t="s">
        <v>1360</v>
      </c>
      <c r="B614" s="284" t="s">
        <v>1350</v>
      </c>
      <c r="C614" s="285"/>
      <c r="D614" s="288" t="s">
        <v>40</v>
      </c>
      <c r="E614" s="170" t="s">
        <v>1051</v>
      </c>
    </row>
    <row r="615" spans="1:5" x14ac:dyDescent="0.25">
      <c r="A615" s="290"/>
      <c r="B615" s="291"/>
      <c r="C615" s="292"/>
      <c r="D615" s="293"/>
      <c r="E615" s="171" t="s">
        <v>1052</v>
      </c>
    </row>
    <row r="616" spans="1:5" x14ac:dyDescent="0.25">
      <c r="A616" s="274" t="s">
        <v>1361</v>
      </c>
      <c r="B616" s="276" t="s">
        <v>1350</v>
      </c>
      <c r="C616" s="277"/>
      <c r="D616" s="280" t="s">
        <v>40</v>
      </c>
      <c r="E616" s="172" t="s">
        <v>1051</v>
      </c>
    </row>
    <row r="617" spans="1:5" x14ac:dyDescent="0.25">
      <c r="A617" s="275"/>
      <c r="B617" s="278"/>
      <c r="C617" s="279"/>
      <c r="D617" s="281"/>
      <c r="E617" s="173" t="s">
        <v>1052</v>
      </c>
    </row>
    <row r="618" spans="1:5" x14ac:dyDescent="0.25">
      <c r="A618" s="282" t="s">
        <v>1362</v>
      </c>
      <c r="B618" s="284" t="s">
        <v>1363</v>
      </c>
      <c r="C618" s="285"/>
      <c r="D618" s="288" t="s">
        <v>40</v>
      </c>
      <c r="E618" s="170" t="s">
        <v>1051</v>
      </c>
    </row>
    <row r="619" spans="1:5" x14ac:dyDescent="0.25">
      <c r="A619" s="290"/>
      <c r="B619" s="291"/>
      <c r="C619" s="292"/>
      <c r="D619" s="293"/>
      <c r="E619" s="171" t="s">
        <v>1052</v>
      </c>
    </row>
    <row r="620" spans="1:5" x14ac:dyDescent="0.25">
      <c r="A620" s="274" t="s">
        <v>1364</v>
      </c>
      <c r="B620" s="276" t="s">
        <v>1363</v>
      </c>
      <c r="C620" s="277"/>
      <c r="D620" s="280" t="s">
        <v>40</v>
      </c>
      <c r="E620" s="172" t="s">
        <v>1051</v>
      </c>
    </row>
    <row r="621" spans="1:5" x14ac:dyDescent="0.25">
      <c r="A621" s="275"/>
      <c r="B621" s="278"/>
      <c r="C621" s="279"/>
      <c r="D621" s="281"/>
      <c r="E621" s="173" t="s">
        <v>1052</v>
      </c>
    </row>
    <row r="622" spans="1:5" x14ac:dyDescent="0.25">
      <c r="A622" s="282" t="s">
        <v>1365</v>
      </c>
      <c r="B622" s="284" t="s">
        <v>1363</v>
      </c>
      <c r="C622" s="285"/>
      <c r="D622" s="288" t="s">
        <v>40</v>
      </c>
      <c r="E622" s="170" t="s">
        <v>1051</v>
      </c>
    </row>
    <row r="623" spans="1:5" x14ac:dyDescent="0.25">
      <c r="A623" s="290"/>
      <c r="B623" s="291"/>
      <c r="C623" s="292"/>
      <c r="D623" s="293"/>
      <c r="E623" s="171" t="s">
        <v>1052</v>
      </c>
    </row>
    <row r="624" spans="1:5" x14ac:dyDescent="0.25">
      <c r="A624" s="274" t="s">
        <v>1366</v>
      </c>
      <c r="B624" s="276" t="s">
        <v>1363</v>
      </c>
      <c r="C624" s="277"/>
      <c r="D624" s="280" t="s">
        <v>40</v>
      </c>
      <c r="E624" s="172" t="s">
        <v>1051</v>
      </c>
    </row>
    <row r="625" spans="1:5" x14ac:dyDescent="0.25">
      <c r="A625" s="275"/>
      <c r="B625" s="278"/>
      <c r="C625" s="279"/>
      <c r="D625" s="281"/>
      <c r="E625" s="173" t="s">
        <v>1052</v>
      </c>
    </row>
    <row r="626" spans="1:5" x14ac:dyDescent="0.25">
      <c r="A626" s="282" t="s">
        <v>1367</v>
      </c>
      <c r="B626" s="284" t="s">
        <v>1368</v>
      </c>
      <c r="C626" s="285"/>
      <c r="D626" s="288" t="s">
        <v>40</v>
      </c>
      <c r="E626" s="170" t="s">
        <v>1051</v>
      </c>
    </row>
    <row r="627" spans="1:5" x14ac:dyDescent="0.25">
      <c r="A627" s="290"/>
      <c r="B627" s="291"/>
      <c r="C627" s="292"/>
      <c r="D627" s="293"/>
      <c r="E627" s="171" t="s">
        <v>1052</v>
      </c>
    </row>
    <row r="628" spans="1:5" x14ac:dyDescent="0.25">
      <c r="A628" s="274" t="s">
        <v>1369</v>
      </c>
      <c r="B628" s="276" t="s">
        <v>1368</v>
      </c>
      <c r="C628" s="277"/>
      <c r="D628" s="280" t="s">
        <v>40</v>
      </c>
      <c r="E628" s="172" t="s">
        <v>1051</v>
      </c>
    </row>
    <row r="629" spans="1:5" x14ac:dyDescent="0.25">
      <c r="A629" s="275"/>
      <c r="B629" s="278"/>
      <c r="C629" s="279"/>
      <c r="D629" s="281"/>
      <c r="E629" s="173" t="s">
        <v>1052</v>
      </c>
    </row>
    <row r="630" spans="1:5" x14ac:dyDescent="0.25">
      <c r="A630" s="282" t="s">
        <v>1370</v>
      </c>
      <c r="B630" s="284" t="s">
        <v>1368</v>
      </c>
      <c r="C630" s="285"/>
      <c r="D630" s="288" t="s">
        <v>40</v>
      </c>
      <c r="E630" s="170" t="s">
        <v>1051</v>
      </c>
    </row>
    <row r="631" spans="1:5" x14ac:dyDescent="0.25">
      <c r="A631" s="290"/>
      <c r="B631" s="291"/>
      <c r="C631" s="292"/>
      <c r="D631" s="293"/>
      <c r="E631" s="171" t="s">
        <v>1052</v>
      </c>
    </row>
    <row r="632" spans="1:5" x14ac:dyDescent="0.25">
      <c r="A632" s="274" t="s">
        <v>1371</v>
      </c>
      <c r="B632" s="276" t="s">
        <v>1368</v>
      </c>
      <c r="C632" s="277"/>
      <c r="D632" s="280" t="s">
        <v>40</v>
      </c>
      <c r="E632" s="172" t="s">
        <v>1051</v>
      </c>
    </row>
    <row r="633" spans="1:5" x14ac:dyDescent="0.25">
      <c r="A633" s="275"/>
      <c r="B633" s="278"/>
      <c r="C633" s="279"/>
      <c r="D633" s="281"/>
      <c r="E633" s="173" t="s">
        <v>1052</v>
      </c>
    </row>
    <row r="634" spans="1:5" x14ac:dyDescent="0.25">
      <c r="A634" s="282" t="s">
        <v>1372</v>
      </c>
      <c r="B634" s="284" t="s">
        <v>1368</v>
      </c>
      <c r="C634" s="285"/>
      <c r="D634" s="288" t="s">
        <v>40</v>
      </c>
      <c r="E634" s="170" t="s">
        <v>1051</v>
      </c>
    </row>
    <row r="635" spans="1:5" x14ac:dyDescent="0.25">
      <c r="A635" s="290"/>
      <c r="B635" s="291"/>
      <c r="C635" s="292"/>
      <c r="D635" s="293"/>
      <c r="E635" s="171" t="s">
        <v>1052</v>
      </c>
    </row>
    <row r="636" spans="1:5" x14ac:dyDescent="0.25">
      <c r="A636" s="274" t="s">
        <v>1373</v>
      </c>
      <c r="B636" s="276" t="s">
        <v>1368</v>
      </c>
      <c r="C636" s="277"/>
      <c r="D636" s="280" t="s">
        <v>40</v>
      </c>
      <c r="E636" s="172" t="s">
        <v>1051</v>
      </c>
    </row>
    <row r="637" spans="1:5" x14ac:dyDescent="0.25">
      <c r="A637" s="275"/>
      <c r="B637" s="278"/>
      <c r="C637" s="279"/>
      <c r="D637" s="281"/>
      <c r="E637" s="173" t="s">
        <v>1052</v>
      </c>
    </row>
    <row r="638" spans="1:5" x14ac:dyDescent="0.25">
      <c r="A638" s="282" t="s">
        <v>1374</v>
      </c>
      <c r="B638" s="284" t="s">
        <v>1375</v>
      </c>
      <c r="C638" s="285"/>
      <c r="D638" s="288" t="s">
        <v>40</v>
      </c>
      <c r="E638" s="170" t="s">
        <v>1051</v>
      </c>
    </row>
    <row r="639" spans="1:5" x14ac:dyDescent="0.25">
      <c r="A639" s="290"/>
      <c r="B639" s="291"/>
      <c r="C639" s="292"/>
      <c r="D639" s="293"/>
      <c r="E639" s="171" t="s">
        <v>1052</v>
      </c>
    </row>
    <row r="640" spans="1:5" x14ac:dyDescent="0.25">
      <c r="A640" s="274" t="s">
        <v>1376</v>
      </c>
      <c r="B640" s="276" t="s">
        <v>1375</v>
      </c>
      <c r="C640" s="277"/>
      <c r="D640" s="280" t="s">
        <v>40</v>
      </c>
      <c r="E640" s="172" t="s">
        <v>1051</v>
      </c>
    </row>
    <row r="641" spans="1:5" x14ac:dyDescent="0.25">
      <c r="A641" s="275"/>
      <c r="B641" s="278"/>
      <c r="C641" s="279"/>
      <c r="D641" s="281"/>
      <c r="E641" s="173" t="s">
        <v>1052</v>
      </c>
    </row>
    <row r="642" spans="1:5" x14ac:dyDescent="0.25">
      <c r="A642" s="282" t="s">
        <v>1377</v>
      </c>
      <c r="B642" s="284" t="s">
        <v>1375</v>
      </c>
      <c r="C642" s="285"/>
      <c r="D642" s="288" t="s">
        <v>40</v>
      </c>
      <c r="E642" s="170" t="s">
        <v>1051</v>
      </c>
    </row>
    <row r="643" spans="1:5" x14ac:dyDescent="0.25">
      <c r="A643" s="290"/>
      <c r="B643" s="291"/>
      <c r="C643" s="292"/>
      <c r="D643" s="293"/>
      <c r="E643" s="171" t="s">
        <v>1052</v>
      </c>
    </row>
    <row r="644" spans="1:5" x14ac:dyDescent="0.25">
      <c r="A644" s="274" t="s">
        <v>1378</v>
      </c>
      <c r="B644" s="276" t="s">
        <v>1375</v>
      </c>
      <c r="C644" s="277"/>
      <c r="D644" s="280" t="s">
        <v>40</v>
      </c>
      <c r="E644" s="172" t="s">
        <v>1051</v>
      </c>
    </row>
    <row r="645" spans="1:5" x14ac:dyDescent="0.25">
      <c r="A645" s="275"/>
      <c r="B645" s="278"/>
      <c r="C645" s="279"/>
      <c r="D645" s="281"/>
      <c r="E645" s="173" t="s">
        <v>1052</v>
      </c>
    </row>
    <row r="646" spans="1:5" x14ac:dyDescent="0.25">
      <c r="A646" s="282" t="s">
        <v>1379</v>
      </c>
      <c r="B646" s="284" t="s">
        <v>1375</v>
      </c>
      <c r="C646" s="285"/>
      <c r="D646" s="288" t="s">
        <v>40</v>
      </c>
      <c r="E646" s="170" t="s">
        <v>1051</v>
      </c>
    </row>
    <row r="647" spans="1:5" x14ac:dyDescent="0.25">
      <c r="A647" s="290"/>
      <c r="B647" s="291"/>
      <c r="C647" s="292"/>
      <c r="D647" s="293"/>
      <c r="E647" s="171" t="s">
        <v>1052</v>
      </c>
    </row>
    <row r="648" spans="1:5" x14ac:dyDescent="0.25">
      <c r="A648" s="274" t="s">
        <v>1380</v>
      </c>
      <c r="B648" s="276" t="s">
        <v>1375</v>
      </c>
      <c r="C648" s="277"/>
      <c r="D648" s="280" t="s">
        <v>40</v>
      </c>
      <c r="E648" s="172" t="s">
        <v>1051</v>
      </c>
    </row>
    <row r="649" spans="1:5" x14ac:dyDescent="0.25">
      <c r="A649" s="275"/>
      <c r="B649" s="278"/>
      <c r="C649" s="279"/>
      <c r="D649" s="281"/>
      <c r="E649" s="173" t="s">
        <v>1052</v>
      </c>
    </row>
    <row r="650" spans="1:5" x14ac:dyDescent="0.25">
      <c r="A650" s="282" t="s">
        <v>1381</v>
      </c>
      <c r="B650" s="284" t="s">
        <v>1375</v>
      </c>
      <c r="C650" s="285"/>
      <c r="D650" s="288" t="s">
        <v>40</v>
      </c>
      <c r="E650" s="170" t="s">
        <v>1051</v>
      </c>
    </row>
    <row r="651" spans="1:5" x14ac:dyDescent="0.25">
      <c r="A651" s="290"/>
      <c r="B651" s="291"/>
      <c r="C651" s="292"/>
      <c r="D651" s="293"/>
      <c r="E651" s="171" t="s">
        <v>1052</v>
      </c>
    </row>
    <row r="652" spans="1:5" x14ac:dyDescent="0.25">
      <c r="A652" s="274" t="s">
        <v>1382</v>
      </c>
      <c r="B652" s="276" t="s">
        <v>1375</v>
      </c>
      <c r="C652" s="277"/>
      <c r="D652" s="280" t="s">
        <v>40</v>
      </c>
      <c r="E652" s="172" t="s">
        <v>1051</v>
      </c>
    </row>
    <row r="653" spans="1:5" x14ac:dyDescent="0.25">
      <c r="A653" s="275"/>
      <c r="B653" s="278"/>
      <c r="C653" s="279"/>
      <c r="D653" s="281"/>
      <c r="E653" s="173" t="s">
        <v>1052</v>
      </c>
    </row>
    <row r="654" spans="1:5" x14ac:dyDescent="0.25">
      <c r="A654" s="282" t="s">
        <v>1383</v>
      </c>
      <c r="B654" s="284" t="s">
        <v>1384</v>
      </c>
      <c r="C654" s="285"/>
      <c r="D654" s="288" t="s">
        <v>40</v>
      </c>
      <c r="E654" s="170" t="s">
        <v>1051</v>
      </c>
    </row>
    <row r="655" spans="1:5" x14ac:dyDescent="0.25">
      <c r="A655" s="290"/>
      <c r="B655" s="291"/>
      <c r="C655" s="292"/>
      <c r="D655" s="293"/>
      <c r="E655" s="171" t="s">
        <v>1052</v>
      </c>
    </row>
    <row r="656" spans="1:5" x14ac:dyDescent="0.25">
      <c r="A656" s="274" t="s">
        <v>1385</v>
      </c>
      <c r="B656" s="276" t="s">
        <v>1384</v>
      </c>
      <c r="C656" s="277"/>
      <c r="D656" s="280" t="s">
        <v>40</v>
      </c>
      <c r="E656" s="172" t="s">
        <v>1051</v>
      </c>
    </row>
    <row r="657" spans="1:5" x14ac:dyDescent="0.25">
      <c r="A657" s="275"/>
      <c r="B657" s="278"/>
      <c r="C657" s="279"/>
      <c r="D657" s="281"/>
      <c r="E657" s="173" t="s">
        <v>1052</v>
      </c>
    </row>
    <row r="658" spans="1:5" x14ac:dyDescent="0.25">
      <c r="A658" s="282" t="s">
        <v>1386</v>
      </c>
      <c r="B658" s="284" t="s">
        <v>1384</v>
      </c>
      <c r="C658" s="285"/>
      <c r="D658" s="288" t="s">
        <v>40</v>
      </c>
      <c r="E658" s="170" t="s">
        <v>1051</v>
      </c>
    </row>
    <row r="659" spans="1:5" x14ac:dyDescent="0.25">
      <c r="A659" s="290"/>
      <c r="B659" s="291"/>
      <c r="C659" s="292"/>
      <c r="D659" s="293"/>
      <c r="E659" s="171" t="s">
        <v>1052</v>
      </c>
    </row>
    <row r="660" spans="1:5" x14ac:dyDescent="0.25">
      <c r="A660" s="274" t="s">
        <v>1078</v>
      </c>
      <c r="B660" s="276" t="s">
        <v>1384</v>
      </c>
      <c r="C660" s="277"/>
      <c r="D660" s="280" t="s">
        <v>40</v>
      </c>
      <c r="E660" s="172" t="s">
        <v>1051</v>
      </c>
    </row>
    <row r="661" spans="1:5" x14ac:dyDescent="0.25">
      <c r="A661" s="275"/>
      <c r="B661" s="278"/>
      <c r="C661" s="279"/>
      <c r="D661" s="281"/>
      <c r="E661" s="173" t="s">
        <v>1052</v>
      </c>
    </row>
    <row r="662" spans="1:5" x14ac:dyDescent="0.25">
      <c r="A662" s="282" t="s">
        <v>1387</v>
      </c>
      <c r="B662" s="284" t="s">
        <v>1384</v>
      </c>
      <c r="C662" s="285"/>
      <c r="D662" s="288" t="s">
        <v>40</v>
      </c>
      <c r="E662" s="170" t="s">
        <v>1051</v>
      </c>
    </row>
    <row r="663" spans="1:5" x14ac:dyDescent="0.25">
      <c r="A663" s="290"/>
      <c r="B663" s="291"/>
      <c r="C663" s="292"/>
      <c r="D663" s="293"/>
      <c r="E663" s="171" t="s">
        <v>1052</v>
      </c>
    </row>
    <row r="664" spans="1:5" x14ac:dyDescent="0.25">
      <c r="A664" s="274" t="s">
        <v>1388</v>
      </c>
      <c r="B664" s="276" t="s">
        <v>1384</v>
      </c>
      <c r="C664" s="277"/>
      <c r="D664" s="280" t="s">
        <v>40</v>
      </c>
      <c r="E664" s="172" t="s">
        <v>1051</v>
      </c>
    </row>
    <row r="665" spans="1:5" x14ac:dyDescent="0.25">
      <c r="A665" s="275"/>
      <c r="B665" s="278"/>
      <c r="C665" s="279"/>
      <c r="D665" s="281"/>
      <c r="E665" s="173" t="s">
        <v>1052</v>
      </c>
    </row>
    <row r="666" spans="1:5" x14ac:dyDescent="0.25">
      <c r="A666" s="282" t="s">
        <v>1389</v>
      </c>
      <c r="B666" s="284" t="s">
        <v>1384</v>
      </c>
      <c r="C666" s="285"/>
      <c r="D666" s="288" t="s">
        <v>40</v>
      </c>
      <c r="E666" s="170" t="s">
        <v>1051</v>
      </c>
    </row>
    <row r="667" spans="1:5" x14ac:dyDescent="0.25">
      <c r="A667" s="290"/>
      <c r="B667" s="291"/>
      <c r="C667" s="292"/>
      <c r="D667" s="293"/>
      <c r="E667" s="171" t="s">
        <v>1052</v>
      </c>
    </row>
    <row r="668" spans="1:5" x14ac:dyDescent="0.25">
      <c r="A668" s="274" t="s">
        <v>1390</v>
      </c>
      <c r="B668" s="276" t="s">
        <v>1384</v>
      </c>
      <c r="C668" s="277"/>
      <c r="D668" s="280" t="s">
        <v>40</v>
      </c>
      <c r="E668" s="172" t="s">
        <v>1051</v>
      </c>
    </row>
    <row r="669" spans="1:5" x14ac:dyDescent="0.25">
      <c r="A669" s="275"/>
      <c r="B669" s="278"/>
      <c r="C669" s="279"/>
      <c r="D669" s="281"/>
      <c r="E669" s="173" t="s">
        <v>1052</v>
      </c>
    </row>
    <row r="670" spans="1:5" x14ac:dyDescent="0.25">
      <c r="A670" s="282" t="s">
        <v>1391</v>
      </c>
      <c r="B670" s="284" t="s">
        <v>1384</v>
      </c>
      <c r="C670" s="285"/>
      <c r="D670" s="288" t="s">
        <v>40</v>
      </c>
      <c r="E670" s="170" t="s">
        <v>1051</v>
      </c>
    </row>
    <row r="671" spans="1:5" x14ac:dyDescent="0.25">
      <c r="A671" s="290"/>
      <c r="B671" s="291"/>
      <c r="C671" s="292"/>
      <c r="D671" s="293"/>
      <c r="E671" s="171" t="s">
        <v>1052</v>
      </c>
    </row>
    <row r="672" spans="1:5" x14ac:dyDescent="0.25">
      <c r="A672" s="274" t="s">
        <v>1392</v>
      </c>
      <c r="B672" s="276" t="s">
        <v>1384</v>
      </c>
      <c r="C672" s="277"/>
      <c r="D672" s="280" t="s">
        <v>40</v>
      </c>
      <c r="E672" s="172" t="s">
        <v>1051</v>
      </c>
    </row>
    <row r="673" spans="1:5" x14ac:dyDescent="0.25">
      <c r="A673" s="275"/>
      <c r="B673" s="278"/>
      <c r="C673" s="279"/>
      <c r="D673" s="281"/>
      <c r="E673" s="173" t="s">
        <v>1052</v>
      </c>
    </row>
    <row r="674" spans="1:5" x14ac:dyDescent="0.25">
      <c r="A674" s="282" t="s">
        <v>1393</v>
      </c>
      <c r="B674" s="284" t="s">
        <v>1384</v>
      </c>
      <c r="C674" s="285"/>
      <c r="D674" s="288" t="s">
        <v>40</v>
      </c>
      <c r="E674" s="170" t="s">
        <v>1051</v>
      </c>
    </row>
    <row r="675" spans="1:5" x14ac:dyDescent="0.25">
      <c r="A675" s="290"/>
      <c r="B675" s="291"/>
      <c r="C675" s="292"/>
      <c r="D675" s="293"/>
      <c r="E675" s="171" t="s">
        <v>1052</v>
      </c>
    </row>
    <row r="676" spans="1:5" x14ac:dyDescent="0.25">
      <c r="A676" s="274" t="s">
        <v>1394</v>
      </c>
      <c r="B676" s="276" t="s">
        <v>1384</v>
      </c>
      <c r="C676" s="277"/>
      <c r="D676" s="280" t="s">
        <v>40</v>
      </c>
      <c r="E676" s="172" t="s">
        <v>1051</v>
      </c>
    </row>
    <row r="677" spans="1:5" x14ac:dyDescent="0.25">
      <c r="A677" s="275"/>
      <c r="B677" s="278"/>
      <c r="C677" s="279"/>
      <c r="D677" s="281"/>
      <c r="E677" s="173" t="s">
        <v>1052</v>
      </c>
    </row>
    <row r="678" spans="1:5" x14ac:dyDescent="0.25">
      <c r="A678" s="282" t="s">
        <v>1079</v>
      </c>
      <c r="B678" s="284" t="s">
        <v>1384</v>
      </c>
      <c r="C678" s="285"/>
      <c r="D678" s="288" t="s">
        <v>40</v>
      </c>
      <c r="E678" s="170" t="s">
        <v>1051</v>
      </c>
    </row>
    <row r="679" spans="1:5" x14ac:dyDescent="0.25">
      <c r="A679" s="290"/>
      <c r="B679" s="291"/>
      <c r="C679" s="292"/>
      <c r="D679" s="293"/>
      <c r="E679" s="171" t="s">
        <v>1052</v>
      </c>
    </row>
    <row r="680" spans="1:5" x14ac:dyDescent="0.25">
      <c r="A680" s="274" t="s">
        <v>1395</v>
      </c>
      <c r="B680" s="276" t="s">
        <v>1384</v>
      </c>
      <c r="C680" s="277"/>
      <c r="D680" s="280" t="s">
        <v>40</v>
      </c>
      <c r="E680" s="172" t="s">
        <v>1051</v>
      </c>
    </row>
    <row r="681" spans="1:5" x14ac:dyDescent="0.25">
      <c r="A681" s="275"/>
      <c r="B681" s="278"/>
      <c r="C681" s="279"/>
      <c r="D681" s="281"/>
      <c r="E681" s="173" t="s">
        <v>1052</v>
      </c>
    </row>
    <row r="682" spans="1:5" x14ac:dyDescent="0.25">
      <c r="A682" s="282" t="s">
        <v>1396</v>
      </c>
      <c r="B682" s="284" t="s">
        <v>1384</v>
      </c>
      <c r="C682" s="285"/>
      <c r="D682" s="288" t="s">
        <v>40</v>
      </c>
      <c r="E682" s="170" t="s">
        <v>1051</v>
      </c>
    </row>
    <row r="683" spans="1:5" x14ac:dyDescent="0.25">
      <c r="A683" s="290"/>
      <c r="B683" s="291"/>
      <c r="C683" s="292"/>
      <c r="D683" s="293"/>
      <c r="E683" s="171" t="s">
        <v>1052</v>
      </c>
    </row>
    <row r="684" spans="1:5" x14ac:dyDescent="0.25">
      <c r="A684" s="274" t="s">
        <v>1397</v>
      </c>
      <c r="B684" s="276" t="s">
        <v>1384</v>
      </c>
      <c r="C684" s="277"/>
      <c r="D684" s="280" t="s">
        <v>40</v>
      </c>
      <c r="E684" s="172" t="s">
        <v>1051</v>
      </c>
    </row>
    <row r="685" spans="1:5" x14ac:dyDescent="0.25">
      <c r="A685" s="275"/>
      <c r="B685" s="278"/>
      <c r="C685" s="279"/>
      <c r="D685" s="281"/>
      <c r="E685" s="173" t="s">
        <v>1052</v>
      </c>
    </row>
    <row r="686" spans="1:5" x14ac:dyDescent="0.25">
      <c r="A686" s="282" t="s">
        <v>1398</v>
      </c>
      <c r="B686" s="284" t="s">
        <v>1399</v>
      </c>
      <c r="C686" s="285"/>
      <c r="D686" s="288" t="s">
        <v>40</v>
      </c>
      <c r="E686" s="170" t="s">
        <v>1051</v>
      </c>
    </row>
    <row r="687" spans="1:5" x14ac:dyDescent="0.25">
      <c r="A687" s="290"/>
      <c r="B687" s="291"/>
      <c r="C687" s="292"/>
      <c r="D687" s="293"/>
      <c r="E687" s="171" t="s">
        <v>1052</v>
      </c>
    </row>
    <row r="688" spans="1:5" x14ac:dyDescent="0.25">
      <c r="A688" s="274" t="s">
        <v>1400</v>
      </c>
      <c r="B688" s="276" t="s">
        <v>1399</v>
      </c>
      <c r="C688" s="277"/>
      <c r="D688" s="280" t="s">
        <v>40</v>
      </c>
      <c r="E688" s="172" t="s">
        <v>1051</v>
      </c>
    </row>
    <row r="689" spans="1:5" x14ac:dyDescent="0.25">
      <c r="A689" s="275"/>
      <c r="B689" s="278"/>
      <c r="C689" s="279"/>
      <c r="D689" s="281"/>
      <c r="E689" s="173" t="s">
        <v>1052</v>
      </c>
    </row>
    <row r="690" spans="1:5" x14ac:dyDescent="0.25">
      <c r="A690" s="282" t="s">
        <v>1401</v>
      </c>
      <c r="B690" s="284" t="s">
        <v>1402</v>
      </c>
      <c r="C690" s="285"/>
      <c r="D690" s="288" t="s">
        <v>40</v>
      </c>
      <c r="E690" s="170" t="s">
        <v>1051</v>
      </c>
    </row>
    <row r="691" spans="1:5" x14ac:dyDescent="0.25">
      <c r="A691" s="290"/>
      <c r="B691" s="291"/>
      <c r="C691" s="292"/>
      <c r="D691" s="293"/>
      <c r="E691" s="171" t="s">
        <v>1052</v>
      </c>
    </row>
    <row r="692" spans="1:5" x14ac:dyDescent="0.25">
      <c r="A692" s="274" t="s">
        <v>1403</v>
      </c>
      <c r="B692" s="276" t="s">
        <v>1402</v>
      </c>
      <c r="C692" s="277"/>
      <c r="D692" s="280" t="s">
        <v>40</v>
      </c>
      <c r="E692" s="172" t="s">
        <v>1051</v>
      </c>
    </row>
    <row r="693" spans="1:5" x14ac:dyDescent="0.25">
      <c r="A693" s="275"/>
      <c r="B693" s="278"/>
      <c r="C693" s="279"/>
      <c r="D693" s="281"/>
      <c r="E693" s="173" t="s">
        <v>1052</v>
      </c>
    </row>
    <row r="694" spans="1:5" x14ac:dyDescent="0.25">
      <c r="A694" s="282" t="s">
        <v>1404</v>
      </c>
      <c r="B694" s="284" t="s">
        <v>1399</v>
      </c>
      <c r="C694" s="285"/>
      <c r="D694" s="288" t="s">
        <v>40</v>
      </c>
      <c r="E694" s="170" t="s">
        <v>1051</v>
      </c>
    </row>
    <row r="695" spans="1:5" x14ac:dyDescent="0.25">
      <c r="A695" s="290"/>
      <c r="B695" s="291"/>
      <c r="C695" s="292"/>
      <c r="D695" s="293"/>
      <c r="E695" s="171" t="s">
        <v>1052</v>
      </c>
    </row>
    <row r="696" spans="1:5" x14ac:dyDescent="0.25">
      <c r="A696" s="274" t="s">
        <v>1405</v>
      </c>
      <c r="B696" s="276" t="s">
        <v>1399</v>
      </c>
      <c r="C696" s="277"/>
      <c r="D696" s="280" t="s">
        <v>40</v>
      </c>
      <c r="E696" s="172" t="s">
        <v>1051</v>
      </c>
    </row>
    <row r="697" spans="1:5" x14ac:dyDescent="0.25">
      <c r="A697" s="275"/>
      <c r="B697" s="278"/>
      <c r="C697" s="279"/>
      <c r="D697" s="281"/>
      <c r="E697" s="173" t="s">
        <v>1052</v>
      </c>
    </row>
    <row r="698" spans="1:5" x14ac:dyDescent="0.25">
      <c r="A698" s="282" t="s">
        <v>1406</v>
      </c>
      <c r="B698" s="284" t="s">
        <v>1402</v>
      </c>
      <c r="C698" s="285"/>
      <c r="D698" s="288" t="s">
        <v>40</v>
      </c>
      <c r="E698" s="170" t="s">
        <v>1051</v>
      </c>
    </row>
    <row r="699" spans="1:5" x14ac:dyDescent="0.25">
      <c r="A699" s="290"/>
      <c r="B699" s="291"/>
      <c r="C699" s="292"/>
      <c r="D699" s="293"/>
      <c r="E699" s="171" t="s">
        <v>1052</v>
      </c>
    </row>
    <row r="700" spans="1:5" x14ac:dyDescent="0.25">
      <c r="A700" s="274" t="s">
        <v>1407</v>
      </c>
      <c r="B700" s="276" t="s">
        <v>1399</v>
      </c>
      <c r="C700" s="277"/>
      <c r="D700" s="280" t="s">
        <v>40</v>
      </c>
      <c r="E700" s="172" t="s">
        <v>1051</v>
      </c>
    </row>
    <row r="701" spans="1:5" x14ac:dyDescent="0.25">
      <c r="A701" s="275"/>
      <c r="B701" s="278"/>
      <c r="C701" s="279"/>
      <c r="D701" s="281"/>
      <c r="E701" s="173" t="s">
        <v>1052</v>
      </c>
    </row>
    <row r="702" spans="1:5" x14ac:dyDescent="0.25">
      <c r="A702" s="282" t="s">
        <v>1408</v>
      </c>
      <c r="B702" s="284" t="s">
        <v>1402</v>
      </c>
      <c r="C702" s="285"/>
      <c r="D702" s="288" t="s">
        <v>40</v>
      </c>
      <c r="E702" s="170" t="s">
        <v>1051</v>
      </c>
    </row>
    <row r="703" spans="1:5" x14ac:dyDescent="0.25">
      <c r="A703" s="290"/>
      <c r="B703" s="291"/>
      <c r="C703" s="292"/>
      <c r="D703" s="293"/>
      <c r="E703" s="171" t="s">
        <v>1052</v>
      </c>
    </row>
    <row r="704" spans="1:5" x14ac:dyDescent="0.25">
      <c r="A704" s="274" t="s">
        <v>1409</v>
      </c>
      <c r="B704" s="276" t="s">
        <v>1410</v>
      </c>
      <c r="C704" s="277"/>
      <c r="D704" s="280" t="s">
        <v>40</v>
      </c>
      <c r="E704" s="172" t="s">
        <v>1051</v>
      </c>
    </row>
    <row r="705" spans="1:5" x14ac:dyDescent="0.25">
      <c r="A705" s="275"/>
      <c r="B705" s="278"/>
      <c r="C705" s="279"/>
      <c r="D705" s="281"/>
      <c r="E705" s="173" t="s">
        <v>1052</v>
      </c>
    </row>
    <row r="706" spans="1:5" x14ac:dyDescent="0.25">
      <c r="A706" s="282" t="s">
        <v>1411</v>
      </c>
      <c r="B706" s="284" t="s">
        <v>1410</v>
      </c>
      <c r="C706" s="285"/>
      <c r="D706" s="288" t="s">
        <v>40</v>
      </c>
      <c r="E706" s="170" t="s">
        <v>1051</v>
      </c>
    </row>
    <row r="707" spans="1:5" x14ac:dyDescent="0.25">
      <c r="A707" s="290"/>
      <c r="B707" s="291"/>
      <c r="C707" s="292"/>
      <c r="D707" s="293"/>
      <c r="E707" s="171" t="s">
        <v>1052</v>
      </c>
    </row>
    <row r="708" spans="1:5" x14ac:dyDescent="0.25">
      <c r="A708" s="274" t="s">
        <v>1412</v>
      </c>
      <c r="B708" s="276" t="s">
        <v>1410</v>
      </c>
      <c r="C708" s="277"/>
      <c r="D708" s="280" t="s">
        <v>40</v>
      </c>
      <c r="E708" s="172" t="s">
        <v>1051</v>
      </c>
    </row>
    <row r="709" spans="1:5" x14ac:dyDescent="0.25">
      <c r="A709" s="275"/>
      <c r="B709" s="278"/>
      <c r="C709" s="279"/>
      <c r="D709" s="281"/>
      <c r="E709" s="173" t="s">
        <v>1052</v>
      </c>
    </row>
    <row r="710" spans="1:5" x14ac:dyDescent="0.25">
      <c r="A710" s="282" t="s">
        <v>1413</v>
      </c>
      <c r="B710" s="284" t="s">
        <v>1410</v>
      </c>
      <c r="C710" s="285"/>
      <c r="D710" s="288" t="s">
        <v>40</v>
      </c>
      <c r="E710" s="170" t="s">
        <v>1051</v>
      </c>
    </row>
    <row r="711" spans="1:5" x14ac:dyDescent="0.25">
      <c r="A711" s="290"/>
      <c r="B711" s="291"/>
      <c r="C711" s="292"/>
      <c r="D711" s="293"/>
      <c r="E711" s="171" t="s">
        <v>1052</v>
      </c>
    </row>
    <row r="712" spans="1:5" x14ac:dyDescent="0.25">
      <c r="A712" s="274" t="s">
        <v>1414</v>
      </c>
      <c r="B712" s="276" t="s">
        <v>1415</v>
      </c>
      <c r="C712" s="277"/>
      <c r="D712" s="280" t="s">
        <v>40</v>
      </c>
      <c r="E712" s="172" t="s">
        <v>1051</v>
      </c>
    </row>
    <row r="713" spans="1:5" x14ac:dyDescent="0.25">
      <c r="A713" s="275"/>
      <c r="B713" s="278"/>
      <c r="C713" s="279"/>
      <c r="D713" s="281"/>
      <c r="E713" s="173" t="s">
        <v>1052</v>
      </c>
    </row>
    <row r="714" spans="1:5" x14ac:dyDescent="0.25">
      <c r="A714" s="282" t="s">
        <v>1416</v>
      </c>
      <c r="B714" s="284" t="s">
        <v>1415</v>
      </c>
      <c r="C714" s="285"/>
      <c r="D714" s="288" t="s">
        <v>40</v>
      </c>
      <c r="E714" s="170" t="s">
        <v>1051</v>
      </c>
    </row>
    <row r="715" spans="1:5" x14ac:dyDescent="0.25">
      <c r="A715" s="290"/>
      <c r="B715" s="291"/>
      <c r="C715" s="292"/>
      <c r="D715" s="293"/>
      <c r="E715" s="171" t="s">
        <v>1052</v>
      </c>
    </row>
    <row r="716" spans="1:5" x14ac:dyDescent="0.25">
      <c r="A716" s="274" t="s">
        <v>1417</v>
      </c>
      <c r="B716" s="276" t="s">
        <v>1415</v>
      </c>
      <c r="C716" s="277"/>
      <c r="D716" s="280" t="s">
        <v>40</v>
      </c>
      <c r="E716" s="172" t="s">
        <v>1051</v>
      </c>
    </row>
    <row r="717" spans="1:5" x14ac:dyDescent="0.25">
      <c r="A717" s="275"/>
      <c r="B717" s="278"/>
      <c r="C717" s="279"/>
      <c r="D717" s="281"/>
      <c r="E717" s="173" t="s">
        <v>1052</v>
      </c>
    </row>
    <row r="718" spans="1:5" x14ac:dyDescent="0.25">
      <c r="A718" s="282" t="s">
        <v>1418</v>
      </c>
      <c r="B718" s="284" t="s">
        <v>1415</v>
      </c>
      <c r="C718" s="285"/>
      <c r="D718" s="288" t="s">
        <v>40</v>
      </c>
      <c r="E718" s="170" t="s">
        <v>1051</v>
      </c>
    </row>
    <row r="719" spans="1:5" x14ac:dyDescent="0.25">
      <c r="A719" s="290"/>
      <c r="B719" s="291"/>
      <c r="C719" s="292"/>
      <c r="D719" s="293"/>
      <c r="E719" s="171" t="s">
        <v>1052</v>
      </c>
    </row>
    <row r="720" spans="1:5" x14ac:dyDescent="0.25">
      <c r="A720" s="274" t="s">
        <v>1419</v>
      </c>
      <c r="B720" s="276" t="s">
        <v>1415</v>
      </c>
      <c r="C720" s="277"/>
      <c r="D720" s="280" t="s">
        <v>40</v>
      </c>
      <c r="E720" s="172" t="s">
        <v>1051</v>
      </c>
    </row>
    <row r="721" spans="1:5" x14ac:dyDescent="0.25">
      <c r="A721" s="275"/>
      <c r="B721" s="278"/>
      <c r="C721" s="279"/>
      <c r="D721" s="281"/>
      <c r="E721" s="173" t="s">
        <v>1052</v>
      </c>
    </row>
    <row r="722" spans="1:5" x14ac:dyDescent="0.25">
      <c r="A722" s="282" t="s">
        <v>1420</v>
      </c>
      <c r="B722" s="284" t="s">
        <v>1415</v>
      </c>
      <c r="C722" s="285"/>
      <c r="D722" s="288" t="s">
        <v>40</v>
      </c>
      <c r="E722" s="170" t="s">
        <v>1051</v>
      </c>
    </row>
    <row r="723" spans="1:5" x14ac:dyDescent="0.25">
      <c r="A723" s="290"/>
      <c r="B723" s="291"/>
      <c r="C723" s="292"/>
      <c r="D723" s="293"/>
      <c r="E723" s="171" t="s">
        <v>1052</v>
      </c>
    </row>
    <row r="724" spans="1:5" x14ac:dyDescent="0.25">
      <c r="A724" s="274" t="s">
        <v>1421</v>
      </c>
      <c r="B724" s="276" t="s">
        <v>1422</v>
      </c>
      <c r="C724" s="277"/>
      <c r="D724" s="280" t="s">
        <v>40</v>
      </c>
      <c r="E724" s="172" t="s">
        <v>1051</v>
      </c>
    </row>
    <row r="725" spans="1:5" x14ac:dyDescent="0.25">
      <c r="A725" s="275"/>
      <c r="B725" s="278"/>
      <c r="C725" s="279"/>
      <c r="D725" s="281"/>
      <c r="E725" s="173" t="s">
        <v>1052</v>
      </c>
    </row>
    <row r="726" spans="1:5" x14ac:dyDescent="0.25">
      <c r="A726" s="282" t="s">
        <v>1423</v>
      </c>
      <c r="B726" s="284" t="s">
        <v>1422</v>
      </c>
      <c r="C726" s="285"/>
      <c r="D726" s="288" t="s">
        <v>40</v>
      </c>
      <c r="E726" s="170" t="s">
        <v>1051</v>
      </c>
    </row>
    <row r="727" spans="1:5" x14ac:dyDescent="0.25">
      <c r="A727" s="290"/>
      <c r="B727" s="291"/>
      <c r="C727" s="292"/>
      <c r="D727" s="293"/>
      <c r="E727" s="171" t="s">
        <v>1052</v>
      </c>
    </row>
    <row r="728" spans="1:5" x14ac:dyDescent="0.25">
      <c r="A728" s="274" t="s">
        <v>1424</v>
      </c>
      <c r="B728" s="276" t="s">
        <v>1422</v>
      </c>
      <c r="C728" s="277"/>
      <c r="D728" s="280" t="s">
        <v>40</v>
      </c>
      <c r="E728" s="172" t="s">
        <v>1051</v>
      </c>
    </row>
    <row r="729" spans="1:5" x14ac:dyDescent="0.25">
      <c r="A729" s="275"/>
      <c r="B729" s="278"/>
      <c r="C729" s="279"/>
      <c r="D729" s="281"/>
      <c r="E729" s="173" t="s">
        <v>1052</v>
      </c>
    </row>
    <row r="730" spans="1:5" x14ac:dyDescent="0.25">
      <c r="A730" s="282" t="s">
        <v>1425</v>
      </c>
      <c r="B730" s="284" t="s">
        <v>1422</v>
      </c>
      <c r="C730" s="285"/>
      <c r="D730" s="288" t="s">
        <v>40</v>
      </c>
      <c r="E730" s="170" t="s">
        <v>1051</v>
      </c>
    </row>
    <row r="731" spans="1:5" x14ac:dyDescent="0.25">
      <c r="A731" s="290"/>
      <c r="B731" s="291"/>
      <c r="C731" s="292"/>
      <c r="D731" s="293"/>
      <c r="E731" s="171" t="s">
        <v>1052</v>
      </c>
    </row>
    <row r="732" spans="1:5" x14ac:dyDescent="0.25">
      <c r="A732" s="274" t="s">
        <v>1426</v>
      </c>
      <c r="B732" s="276" t="s">
        <v>1422</v>
      </c>
      <c r="C732" s="277"/>
      <c r="D732" s="280" t="s">
        <v>40</v>
      </c>
      <c r="E732" s="172" t="s">
        <v>1051</v>
      </c>
    </row>
    <row r="733" spans="1:5" x14ac:dyDescent="0.25">
      <c r="A733" s="275"/>
      <c r="B733" s="278"/>
      <c r="C733" s="279"/>
      <c r="D733" s="281"/>
      <c r="E733" s="173" t="s">
        <v>1052</v>
      </c>
    </row>
    <row r="734" spans="1:5" x14ac:dyDescent="0.25">
      <c r="A734" s="282" t="s">
        <v>1427</v>
      </c>
      <c r="B734" s="284" t="s">
        <v>1363</v>
      </c>
      <c r="C734" s="285"/>
      <c r="D734" s="288" t="s">
        <v>40</v>
      </c>
      <c r="E734" s="170" t="s">
        <v>1051</v>
      </c>
    </row>
    <row r="735" spans="1:5" x14ac:dyDescent="0.25">
      <c r="A735" s="290"/>
      <c r="B735" s="291"/>
      <c r="C735" s="292"/>
      <c r="D735" s="293"/>
      <c r="E735" s="171" t="s">
        <v>1052</v>
      </c>
    </row>
    <row r="736" spans="1:5" x14ac:dyDescent="0.25">
      <c r="A736" s="274" t="s">
        <v>1304</v>
      </c>
      <c r="B736" s="276"/>
      <c r="C736" s="277"/>
      <c r="D736" s="280" t="s">
        <v>40</v>
      </c>
      <c r="E736" s="172" t="s">
        <v>1051</v>
      </c>
    </row>
    <row r="737" spans="1:5" x14ac:dyDescent="0.25">
      <c r="A737" s="275"/>
      <c r="B737" s="278"/>
      <c r="C737" s="279"/>
      <c r="D737" s="281"/>
      <c r="E737" s="173" t="s">
        <v>1052</v>
      </c>
    </row>
    <row r="738" spans="1:5" x14ac:dyDescent="0.25">
      <c r="A738" s="282" t="s">
        <v>1323</v>
      </c>
      <c r="B738" s="284"/>
      <c r="C738" s="285"/>
      <c r="D738" s="288" t="s">
        <v>40</v>
      </c>
      <c r="E738" s="170" t="s">
        <v>1051</v>
      </c>
    </row>
    <row r="739" spans="1:5" x14ac:dyDescent="0.25">
      <c r="A739" s="290"/>
      <c r="B739" s="291"/>
      <c r="C739" s="292"/>
      <c r="D739" s="293"/>
      <c r="E739" s="171" t="s">
        <v>1052</v>
      </c>
    </row>
    <row r="740" spans="1:5" x14ac:dyDescent="0.25">
      <c r="A740" s="274" t="s">
        <v>1329</v>
      </c>
      <c r="B740" s="276"/>
      <c r="C740" s="277"/>
      <c r="D740" s="280" t="s">
        <v>40</v>
      </c>
      <c r="E740" s="172" t="s">
        <v>1051</v>
      </c>
    </row>
    <row r="741" spans="1:5" x14ac:dyDescent="0.25">
      <c r="A741" s="275"/>
      <c r="B741" s="278"/>
      <c r="C741" s="279"/>
      <c r="D741" s="281"/>
      <c r="E741" s="173" t="s">
        <v>1052</v>
      </c>
    </row>
    <row r="742" spans="1:5" x14ac:dyDescent="0.25">
      <c r="A742" s="282" t="s">
        <v>1342</v>
      </c>
      <c r="B742" s="284"/>
      <c r="C742" s="285"/>
      <c r="D742" s="288" t="s">
        <v>40</v>
      </c>
      <c r="E742" s="170" t="s">
        <v>1051</v>
      </c>
    </row>
    <row r="743" spans="1:5" x14ac:dyDescent="0.25">
      <c r="A743" s="290"/>
      <c r="B743" s="291"/>
      <c r="C743" s="292"/>
      <c r="D743" s="293"/>
      <c r="E743" s="171" t="s">
        <v>1052</v>
      </c>
    </row>
    <row r="744" spans="1:5" x14ac:dyDescent="0.25">
      <c r="A744" s="274" t="s">
        <v>1363</v>
      </c>
      <c r="B744" s="276"/>
      <c r="C744" s="277"/>
      <c r="D744" s="280" t="s">
        <v>40</v>
      </c>
      <c r="E744" s="172" t="s">
        <v>1051</v>
      </c>
    </row>
    <row r="745" spans="1:5" x14ac:dyDescent="0.25">
      <c r="A745" s="275"/>
      <c r="B745" s="278"/>
      <c r="C745" s="279"/>
      <c r="D745" s="281"/>
      <c r="E745" s="173" t="s">
        <v>1052</v>
      </c>
    </row>
    <row r="746" spans="1:5" x14ac:dyDescent="0.25">
      <c r="A746" s="282" t="s">
        <v>1368</v>
      </c>
      <c r="B746" s="284"/>
      <c r="C746" s="285"/>
      <c r="D746" s="288" t="s">
        <v>40</v>
      </c>
      <c r="E746" s="170" t="s">
        <v>1051</v>
      </c>
    </row>
    <row r="747" spans="1:5" x14ac:dyDescent="0.25">
      <c r="A747" s="290"/>
      <c r="B747" s="291"/>
      <c r="C747" s="292"/>
      <c r="D747" s="293"/>
      <c r="E747" s="171" t="s">
        <v>1052</v>
      </c>
    </row>
    <row r="748" spans="1:5" x14ac:dyDescent="0.25">
      <c r="A748" s="274" t="s">
        <v>1375</v>
      </c>
      <c r="B748" s="276"/>
      <c r="C748" s="277"/>
      <c r="D748" s="280" t="s">
        <v>40</v>
      </c>
      <c r="E748" s="172" t="s">
        <v>1051</v>
      </c>
    </row>
    <row r="749" spans="1:5" x14ac:dyDescent="0.25">
      <c r="A749" s="275"/>
      <c r="B749" s="278"/>
      <c r="C749" s="279"/>
      <c r="D749" s="281"/>
      <c r="E749" s="173" t="s">
        <v>1052</v>
      </c>
    </row>
    <row r="750" spans="1:5" x14ac:dyDescent="0.25">
      <c r="A750" s="282" t="s">
        <v>1384</v>
      </c>
      <c r="B750" s="284"/>
      <c r="C750" s="285"/>
      <c r="D750" s="288" t="s">
        <v>40</v>
      </c>
      <c r="E750" s="170" t="s">
        <v>1051</v>
      </c>
    </row>
    <row r="751" spans="1:5" x14ac:dyDescent="0.25">
      <c r="A751" s="290"/>
      <c r="B751" s="291"/>
      <c r="C751" s="292"/>
      <c r="D751" s="293"/>
      <c r="E751" s="171" t="s">
        <v>1052</v>
      </c>
    </row>
    <row r="752" spans="1:5" x14ac:dyDescent="0.25">
      <c r="A752" s="274" t="s">
        <v>1399</v>
      </c>
      <c r="B752" s="276"/>
      <c r="C752" s="277"/>
      <c r="D752" s="280" t="s">
        <v>40</v>
      </c>
      <c r="E752" s="172" t="s">
        <v>1051</v>
      </c>
    </row>
    <row r="753" spans="1:5" x14ac:dyDescent="0.25">
      <c r="A753" s="275"/>
      <c r="B753" s="278"/>
      <c r="C753" s="279"/>
      <c r="D753" s="281"/>
      <c r="E753" s="173" t="s">
        <v>1052</v>
      </c>
    </row>
    <row r="754" spans="1:5" x14ac:dyDescent="0.25">
      <c r="A754" s="282" t="s">
        <v>1410</v>
      </c>
      <c r="B754" s="284"/>
      <c r="C754" s="285"/>
      <c r="D754" s="288" t="s">
        <v>40</v>
      </c>
      <c r="E754" s="170" t="s">
        <v>1051</v>
      </c>
    </row>
    <row r="755" spans="1:5" x14ac:dyDescent="0.25">
      <c r="A755" s="290"/>
      <c r="B755" s="291"/>
      <c r="C755" s="292"/>
      <c r="D755" s="293"/>
      <c r="E755" s="171" t="s">
        <v>1052</v>
      </c>
    </row>
    <row r="756" spans="1:5" x14ac:dyDescent="0.25">
      <c r="A756" s="274" t="s">
        <v>1415</v>
      </c>
      <c r="B756" s="276"/>
      <c r="C756" s="277"/>
      <c r="D756" s="280" t="s">
        <v>40</v>
      </c>
      <c r="E756" s="172" t="s">
        <v>1051</v>
      </c>
    </row>
    <row r="757" spans="1:5" x14ac:dyDescent="0.25">
      <c r="A757" s="275"/>
      <c r="B757" s="278"/>
      <c r="C757" s="279"/>
      <c r="D757" s="281"/>
      <c r="E757" s="173" t="s">
        <v>1052</v>
      </c>
    </row>
    <row r="758" spans="1:5" x14ac:dyDescent="0.25">
      <c r="A758" s="282" t="s">
        <v>1350</v>
      </c>
      <c r="B758" s="284"/>
      <c r="C758" s="285"/>
      <c r="D758" s="288" t="s">
        <v>40</v>
      </c>
      <c r="E758" s="170" t="s">
        <v>1051</v>
      </c>
    </row>
    <row r="759" spans="1:5" x14ac:dyDescent="0.25">
      <c r="A759" s="290"/>
      <c r="B759" s="291"/>
      <c r="C759" s="292"/>
      <c r="D759" s="293"/>
      <c r="E759" s="171" t="s">
        <v>1052</v>
      </c>
    </row>
    <row r="760" spans="1:5" x14ac:dyDescent="0.25">
      <c r="A760" s="274" t="s">
        <v>1428</v>
      </c>
      <c r="B760" s="276" t="s">
        <v>1329</v>
      </c>
      <c r="C760" s="277"/>
      <c r="D760" s="280" t="s">
        <v>40</v>
      </c>
      <c r="E760" s="172" t="s">
        <v>1051</v>
      </c>
    </row>
    <row r="761" spans="1:5" x14ac:dyDescent="0.25">
      <c r="A761" s="275"/>
      <c r="B761" s="278"/>
      <c r="C761" s="279"/>
      <c r="D761" s="281"/>
      <c r="E761" s="173" t="s">
        <v>1052</v>
      </c>
    </row>
    <row r="762" spans="1:5" x14ac:dyDescent="0.25">
      <c r="A762" s="282" t="s">
        <v>1429</v>
      </c>
      <c r="B762" s="284" t="s">
        <v>1342</v>
      </c>
      <c r="C762" s="285"/>
      <c r="D762" s="288" t="s">
        <v>40</v>
      </c>
      <c r="E762" s="170" t="s">
        <v>1051</v>
      </c>
    </row>
    <row r="763" spans="1:5" x14ac:dyDescent="0.25">
      <c r="A763" s="290"/>
      <c r="B763" s="291"/>
      <c r="C763" s="292"/>
      <c r="D763" s="293"/>
      <c r="E763" s="171" t="s">
        <v>1052</v>
      </c>
    </row>
    <row r="764" spans="1:5" x14ac:dyDescent="0.25">
      <c r="A764" s="274" t="s">
        <v>1430</v>
      </c>
      <c r="B764" s="276" t="s">
        <v>1350</v>
      </c>
      <c r="C764" s="277"/>
      <c r="D764" s="280" t="s">
        <v>40</v>
      </c>
      <c r="E764" s="172" t="s">
        <v>1051</v>
      </c>
    </row>
    <row r="765" spans="1:5" x14ac:dyDescent="0.25">
      <c r="A765" s="275"/>
      <c r="B765" s="278"/>
      <c r="C765" s="279"/>
      <c r="D765" s="281"/>
      <c r="E765" s="173" t="s">
        <v>1052</v>
      </c>
    </row>
    <row r="766" spans="1:5" x14ac:dyDescent="0.25">
      <c r="A766" s="282" t="s">
        <v>1431</v>
      </c>
      <c r="B766" s="284" t="s">
        <v>1375</v>
      </c>
      <c r="C766" s="285"/>
      <c r="D766" s="288" t="s">
        <v>40</v>
      </c>
      <c r="E766" s="170" t="s">
        <v>1051</v>
      </c>
    </row>
    <row r="767" spans="1:5" x14ac:dyDescent="0.25">
      <c r="A767" s="290"/>
      <c r="B767" s="291"/>
      <c r="C767" s="292"/>
      <c r="D767" s="293"/>
      <c r="E767" s="171" t="s">
        <v>1052</v>
      </c>
    </row>
    <row r="768" spans="1:5" x14ac:dyDescent="0.25">
      <c r="A768" s="274" t="s">
        <v>1432</v>
      </c>
      <c r="B768" s="276" t="s">
        <v>1384</v>
      </c>
      <c r="C768" s="277"/>
      <c r="D768" s="280" t="s">
        <v>40</v>
      </c>
      <c r="E768" s="172" t="s">
        <v>1051</v>
      </c>
    </row>
    <row r="769" spans="1:5" x14ac:dyDescent="0.25">
      <c r="A769" s="275"/>
      <c r="B769" s="278"/>
      <c r="C769" s="279"/>
      <c r="D769" s="281"/>
      <c r="E769" s="173" t="s">
        <v>1052</v>
      </c>
    </row>
    <row r="770" spans="1:5" x14ac:dyDescent="0.25">
      <c r="A770" s="282" t="s">
        <v>1433</v>
      </c>
      <c r="B770" s="284" t="s">
        <v>1410</v>
      </c>
      <c r="C770" s="285"/>
      <c r="D770" s="288" t="s">
        <v>40</v>
      </c>
      <c r="E770" s="170" t="s">
        <v>1051</v>
      </c>
    </row>
    <row r="771" spans="1:5" x14ac:dyDescent="0.25">
      <c r="A771" s="290"/>
      <c r="B771" s="291"/>
      <c r="C771" s="292"/>
      <c r="D771" s="293"/>
      <c r="E771" s="171" t="s">
        <v>1052</v>
      </c>
    </row>
    <row r="772" spans="1:5" x14ac:dyDescent="0.25">
      <c r="A772" s="274" t="s">
        <v>1434</v>
      </c>
      <c r="B772" s="276" t="s">
        <v>1422</v>
      </c>
      <c r="C772" s="277"/>
      <c r="D772" s="280" t="s">
        <v>40</v>
      </c>
      <c r="E772" s="172" t="s">
        <v>1051</v>
      </c>
    </row>
    <row r="773" spans="1:5" x14ac:dyDescent="0.25">
      <c r="A773" s="275"/>
      <c r="B773" s="278"/>
      <c r="C773" s="279"/>
      <c r="D773" s="281"/>
      <c r="E773" s="173" t="s">
        <v>1052</v>
      </c>
    </row>
    <row r="774" spans="1:5" x14ac:dyDescent="0.25">
      <c r="A774" s="282" t="s">
        <v>1422</v>
      </c>
      <c r="B774" s="284"/>
      <c r="C774" s="285"/>
      <c r="D774" s="288" t="s">
        <v>40</v>
      </c>
      <c r="E774" s="170" t="s">
        <v>1051</v>
      </c>
    </row>
    <row r="775" spans="1:5" x14ac:dyDescent="0.25">
      <c r="A775" s="290"/>
      <c r="B775" s="291"/>
      <c r="C775" s="292"/>
      <c r="D775" s="293"/>
      <c r="E775" s="171" t="s">
        <v>1052</v>
      </c>
    </row>
    <row r="776" spans="1:5" x14ac:dyDescent="0.25">
      <c r="A776" s="168" t="s">
        <v>1435</v>
      </c>
      <c r="B776" s="296"/>
      <c r="C776" s="297"/>
      <c r="D776" s="158" t="s">
        <v>40</v>
      </c>
      <c r="E776" s="169"/>
    </row>
    <row r="777" spans="1:5" x14ac:dyDescent="0.25">
      <c r="A777" s="282" t="s">
        <v>1436</v>
      </c>
      <c r="B777" s="284" t="s">
        <v>1304</v>
      </c>
      <c r="C777" s="285"/>
      <c r="D777" s="288" t="s">
        <v>40</v>
      </c>
      <c r="E777" s="170" t="s">
        <v>1051</v>
      </c>
    </row>
    <row r="778" spans="1:5" x14ac:dyDescent="0.25">
      <c r="A778" s="290"/>
      <c r="B778" s="291"/>
      <c r="C778" s="292"/>
      <c r="D778" s="293"/>
      <c r="E778" s="171" t="s">
        <v>1052</v>
      </c>
    </row>
    <row r="779" spans="1:5" x14ac:dyDescent="0.25">
      <c r="A779" s="274" t="s">
        <v>1437</v>
      </c>
      <c r="B779" s="276" t="s">
        <v>1422</v>
      </c>
      <c r="C779" s="277"/>
      <c r="D779" s="280" t="s">
        <v>40</v>
      </c>
      <c r="E779" s="172" t="s">
        <v>1051</v>
      </c>
    </row>
    <row r="780" spans="1:5" x14ac:dyDescent="0.25">
      <c r="A780" s="275"/>
      <c r="B780" s="278"/>
      <c r="C780" s="279"/>
      <c r="D780" s="281"/>
      <c r="E780" s="173" t="s">
        <v>1052</v>
      </c>
    </row>
    <row r="781" spans="1:5" x14ac:dyDescent="0.25">
      <c r="A781" s="282" t="s">
        <v>1438</v>
      </c>
      <c r="B781" s="284" t="s">
        <v>1402</v>
      </c>
      <c r="C781" s="285"/>
      <c r="D781" s="288" t="s">
        <v>40</v>
      </c>
      <c r="E781" s="170" t="s">
        <v>1051</v>
      </c>
    </row>
    <row r="782" spans="1:5" x14ac:dyDescent="0.25">
      <c r="A782" s="290"/>
      <c r="B782" s="291"/>
      <c r="C782" s="292"/>
      <c r="D782" s="293"/>
      <c r="E782" s="171" t="s">
        <v>1052</v>
      </c>
    </row>
    <row r="783" spans="1:5" x14ac:dyDescent="0.25">
      <c r="A783" s="274" t="s">
        <v>1439</v>
      </c>
      <c r="B783" s="276" t="s">
        <v>1422</v>
      </c>
      <c r="C783" s="277"/>
      <c r="D783" s="280" t="s">
        <v>40</v>
      </c>
      <c r="E783" s="172" t="s">
        <v>1051</v>
      </c>
    </row>
    <row r="784" spans="1:5" x14ac:dyDescent="0.25">
      <c r="A784" s="275"/>
      <c r="B784" s="278"/>
      <c r="C784" s="279"/>
      <c r="D784" s="281"/>
      <c r="E784" s="173" t="s">
        <v>1052</v>
      </c>
    </row>
    <row r="785" spans="1:5" x14ac:dyDescent="0.25">
      <c r="A785" s="282" t="s">
        <v>1440</v>
      </c>
      <c r="B785" s="284" t="s">
        <v>1342</v>
      </c>
      <c r="C785" s="285"/>
      <c r="D785" s="288" t="s">
        <v>40</v>
      </c>
      <c r="E785" s="170" t="s">
        <v>1051</v>
      </c>
    </row>
    <row r="786" spans="1:5" x14ac:dyDescent="0.25">
      <c r="A786" s="290"/>
      <c r="B786" s="291"/>
      <c r="C786" s="292"/>
      <c r="D786" s="293"/>
      <c r="E786" s="171" t="s">
        <v>1052</v>
      </c>
    </row>
    <row r="787" spans="1:5" x14ac:dyDescent="0.25">
      <c r="A787" s="274" t="s">
        <v>1441</v>
      </c>
      <c r="B787" s="276" t="s">
        <v>1342</v>
      </c>
      <c r="C787" s="277"/>
      <c r="D787" s="280" t="s">
        <v>40</v>
      </c>
      <c r="E787" s="172" t="s">
        <v>1051</v>
      </c>
    </row>
    <row r="788" spans="1:5" x14ac:dyDescent="0.25">
      <c r="A788" s="275"/>
      <c r="B788" s="278"/>
      <c r="C788" s="279"/>
      <c r="D788" s="281"/>
      <c r="E788" s="173" t="s">
        <v>1052</v>
      </c>
    </row>
    <row r="789" spans="1:5" x14ac:dyDescent="0.25">
      <c r="A789" s="282" t="s">
        <v>1402</v>
      </c>
      <c r="B789" s="284"/>
      <c r="C789" s="285"/>
      <c r="D789" s="288" t="s">
        <v>40</v>
      </c>
      <c r="E789" s="170" t="s">
        <v>1051</v>
      </c>
    </row>
    <row r="790" spans="1:5" x14ac:dyDescent="0.25">
      <c r="A790" s="290"/>
      <c r="B790" s="291"/>
      <c r="C790" s="292"/>
      <c r="D790" s="293"/>
      <c r="E790" s="171" t="s">
        <v>1052</v>
      </c>
    </row>
    <row r="791" spans="1:5" x14ac:dyDescent="0.25">
      <c r="A791" s="274" t="s">
        <v>1442</v>
      </c>
      <c r="B791" s="276"/>
      <c r="C791" s="277"/>
      <c r="D791" s="280" t="s">
        <v>41</v>
      </c>
      <c r="E791" s="172" t="s">
        <v>1051</v>
      </c>
    </row>
    <row r="792" spans="1:5" x14ac:dyDescent="0.25">
      <c r="A792" s="275"/>
      <c r="B792" s="278"/>
      <c r="C792" s="279"/>
      <c r="D792" s="281"/>
      <c r="E792" s="173" t="s">
        <v>1052</v>
      </c>
    </row>
    <row r="793" spans="1:5" x14ac:dyDescent="0.25">
      <c r="A793" s="282" t="s">
        <v>1443</v>
      </c>
      <c r="B793" s="284"/>
      <c r="C793" s="285"/>
      <c r="D793" s="288" t="s">
        <v>41</v>
      </c>
      <c r="E793" s="170" t="s">
        <v>1051</v>
      </c>
    </row>
    <row r="794" spans="1:5" x14ac:dyDescent="0.25">
      <c r="A794" s="290"/>
      <c r="B794" s="291"/>
      <c r="C794" s="292"/>
      <c r="D794" s="293"/>
      <c r="E794" s="171" t="s">
        <v>1052</v>
      </c>
    </row>
    <row r="795" spans="1:5" x14ac:dyDescent="0.25">
      <c r="A795" s="274" t="s">
        <v>1444</v>
      </c>
      <c r="B795" s="276"/>
      <c r="C795" s="277"/>
      <c r="D795" s="280" t="s">
        <v>41</v>
      </c>
      <c r="E795" s="172" t="s">
        <v>1051</v>
      </c>
    </row>
    <row r="796" spans="1:5" x14ac:dyDescent="0.25">
      <c r="A796" s="275"/>
      <c r="B796" s="278"/>
      <c r="C796" s="279"/>
      <c r="D796" s="281"/>
      <c r="E796" s="173" t="s">
        <v>1052</v>
      </c>
    </row>
    <row r="797" spans="1:5" x14ac:dyDescent="0.25">
      <c r="A797" s="282" t="s">
        <v>1445</v>
      </c>
      <c r="B797" s="284"/>
      <c r="C797" s="285"/>
      <c r="D797" s="288" t="s">
        <v>41</v>
      </c>
      <c r="E797" s="170" t="s">
        <v>1051</v>
      </c>
    </row>
    <row r="798" spans="1:5" x14ac:dyDescent="0.25">
      <c r="A798" s="290"/>
      <c r="B798" s="291"/>
      <c r="C798" s="292"/>
      <c r="D798" s="293"/>
      <c r="E798" s="171" t="s">
        <v>1052</v>
      </c>
    </row>
    <row r="799" spans="1:5" x14ac:dyDescent="0.25">
      <c r="A799" s="274" t="s">
        <v>1446</v>
      </c>
      <c r="B799" s="276"/>
      <c r="C799" s="277"/>
      <c r="D799" s="280" t="s">
        <v>41</v>
      </c>
      <c r="E799" s="172" t="s">
        <v>1051</v>
      </c>
    </row>
    <row r="800" spans="1:5" x14ac:dyDescent="0.25">
      <c r="A800" s="275"/>
      <c r="B800" s="278"/>
      <c r="C800" s="279"/>
      <c r="D800" s="281"/>
      <c r="E800" s="173" t="s">
        <v>1052</v>
      </c>
    </row>
    <row r="801" spans="1:5" x14ac:dyDescent="0.25">
      <c r="A801" s="282" t="s">
        <v>1447</v>
      </c>
      <c r="B801" s="284"/>
      <c r="C801" s="285"/>
      <c r="D801" s="288" t="s">
        <v>41</v>
      </c>
      <c r="E801" s="170" t="s">
        <v>1051</v>
      </c>
    </row>
    <row r="802" spans="1:5" x14ac:dyDescent="0.25">
      <c r="A802" s="290"/>
      <c r="B802" s="291"/>
      <c r="C802" s="292"/>
      <c r="D802" s="293"/>
      <c r="E802" s="171" t="s">
        <v>1052</v>
      </c>
    </row>
    <row r="803" spans="1:5" x14ac:dyDescent="0.25">
      <c r="A803" s="274" t="s">
        <v>1448</v>
      </c>
      <c r="B803" s="276"/>
      <c r="C803" s="277"/>
      <c r="D803" s="280" t="s">
        <v>41</v>
      </c>
      <c r="E803" s="172" t="s">
        <v>1051</v>
      </c>
    </row>
    <row r="804" spans="1:5" x14ac:dyDescent="0.25">
      <c r="A804" s="275"/>
      <c r="B804" s="278"/>
      <c r="C804" s="279"/>
      <c r="D804" s="281"/>
      <c r="E804" s="173" t="s">
        <v>1052</v>
      </c>
    </row>
    <row r="805" spans="1:5" x14ac:dyDescent="0.25">
      <c r="A805" s="282" t="s">
        <v>1449</v>
      </c>
      <c r="B805" s="284"/>
      <c r="C805" s="285"/>
      <c r="D805" s="288" t="s">
        <v>41</v>
      </c>
      <c r="E805" s="170" t="s">
        <v>1051</v>
      </c>
    </row>
    <row r="806" spans="1:5" x14ac:dyDescent="0.25">
      <c r="A806" s="290"/>
      <c r="B806" s="291"/>
      <c r="C806" s="292"/>
      <c r="D806" s="293"/>
      <c r="E806" s="171" t="s">
        <v>1052</v>
      </c>
    </row>
    <row r="807" spans="1:5" x14ac:dyDescent="0.25">
      <c r="A807" s="274" t="s">
        <v>1450</v>
      </c>
      <c r="B807" s="276"/>
      <c r="C807" s="277"/>
      <c r="D807" s="280" t="s">
        <v>41</v>
      </c>
      <c r="E807" s="172" t="s">
        <v>1051</v>
      </c>
    </row>
    <row r="808" spans="1:5" x14ac:dyDescent="0.25">
      <c r="A808" s="275"/>
      <c r="B808" s="278"/>
      <c r="C808" s="279"/>
      <c r="D808" s="281"/>
      <c r="E808" s="173" t="s">
        <v>1052</v>
      </c>
    </row>
    <row r="809" spans="1:5" x14ac:dyDescent="0.25">
      <c r="A809" s="282" t="s">
        <v>1451</v>
      </c>
      <c r="B809" s="284"/>
      <c r="C809" s="285"/>
      <c r="D809" s="288" t="s">
        <v>41</v>
      </c>
      <c r="E809" s="170" t="s">
        <v>1051</v>
      </c>
    </row>
    <row r="810" spans="1:5" x14ac:dyDescent="0.25">
      <c r="A810" s="290"/>
      <c r="B810" s="291"/>
      <c r="C810" s="292"/>
      <c r="D810" s="293"/>
      <c r="E810" s="171" t="s">
        <v>1052</v>
      </c>
    </row>
    <row r="811" spans="1:5" x14ac:dyDescent="0.25">
      <c r="A811" s="274" t="s">
        <v>1452</v>
      </c>
      <c r="B811" s="276"/>
      <c r="C811" s="277"/>
      <c r="D811" s="280" t="s">
        <v>41</v>
      </c>
      <c r="E811" s="172" t="s">
        <v>1051</v>
      </c>
    </row>
    <row r="812" spans="1:5" x14ac:dyDescent="0.25">
      <c r="A812" s="275"/>
      <c r="B812" s="278"/>
      <c r="C812" s="279"/>
      <c r="D812" s="281"/>
      <c r="E812" s="173" t="s">
        <v>1052</v>
      </c>
    </row>
    <row r="813" spans="1:5" x14ac:dyDescent="0.25">
      <c r="A813" s="282" t="s">
        <v>1453</v>
      </c>
      <c r="B813" s="284"/>
      <c r="C813" s="285"/>
      <c r="D813" s="288" t="s">
        <v>41</v>
      </c>
      <c r="E813" s="170" t="s">
        <v>1051</v>
      </c>
    </row>
    <row r="814" spans="1:5" x14ac:dyDescent="0.25">
      <c r="A814" s="290"/>
      <c r="B814" s="291"/>
      <c r="C814" s="292"/>
      <c r="D814" s="293"/>
      <c r="E814" s="171" t="s">
        <v>1052</v>
      </c>
    </row>
    <row r="815" spans="1:5" x14ac:dyDescent="0.25">
      <c r="A815" s="274" t="s">
        <v>1454</v>
      </c>
      <c r="B815" s="276"/>
      <c r="C815" s="277"/>
      <c r="D815" s="280" t="s">
        <v>41</v>
      </c>
      <c r="E815" s="172" t="s">
        <v>1051</v>
      </c>
    </row>
    <row r="816" spans="1:5" x14ac:dyDescent="0.25">
      <c r="A816" s="275"/>
      <c r="B816" s="278"/>
      <c r="C816" s="279"/>
      <c r="D816" s="281"/>
      <c r="E816" s="173" t="s">
        <v>1052</v>
      </c>
    </row>
    <row r="817" spans="1:5" x14ac:dyDescent="0.25">
      <c r="A817" s="282" t="s">
        <v>1455</v>
      </c>
      <c r="B817" s="284"/>
      <c r="C817" s="285"/>
      <c r="D817" s="288" t="s">
        <v>41</v>
      </c>
      <c r="E817" s="170" t="s">
        <v>1051</v>
      </c>
    </row>
    <row r="818" spans="1:5" x14ac:dyDescent="0.25">
      <c r="A818" s="290"/>
      <c r="B818" s="291"/>
      <c r="C818" s="292"/>
      <c r="D818" s="293"/>
      <c r="E818" s="171" t="s">
        <v>1052</v>
      </c>
    </row>
    <row r="819" spans="1:5" x14ac:dyDescent="0.25">
      <c r="A819" s="274" t="s">
        <v>1456</v>
      </c>
      <c r="B819" s="276"/>
      <c r="C819" s="277"/>
      <c r="D819" s="280" t="s">
        <v>41</v>
      </c>
      <c r="E819" s="172" t="s">
        <v>1051</v>
      </c>
    </row>
    <row r="820" spans="1:5" x14ac:dyDescent="0.25">
      <c r="A820" s="275"/>
      <c r="B820" s="278"/>
      <c r="C820" s="279"/>
      <c r="D820" s="281"/>
      <c r="E820" s="173" t="s">
        <v>1052</v>
      </c>
    </row>
    <row r="821" spans="1:5" x14ac:dyDescent="0.25">
      <c r="A821" s="282" t="s">
        <v>1457</v>
      </c>
      <c r="B821" s="284"/>
      <c r="C821" s="285"/>
      <c r="D821" s="288" t="s">
        <v>41</v>
      </c>
      <c r="E821" s="170" t="s">
        <v>1051</v>
      </c>
    </row>
    <row r="822" spans="1:5" x14ac:dyDescent="0.25">
      <c r="A822" s="290"/>
      <c r="B822" s="291"/>
      <c r="C822" s="292"/>
      <c r="D822" s="293"/>
      <c r="E822" s="171" t="s">
        <v>1052</v>
      </c>
    </row>
    <row r="823" spans="1:5" x14ac:dyDescent="0.25">
      <c r="A823" s="274" t="s">
        <v>1458</v>
      </c>
      <c r="B823" s="276"/>
      <c r="C823" s="277"/>
      <c r="D823" s="280" t="s">
        <v>41</v>
      </c>
      <c r="E823" s="172" t="s">
        <v>1051</v>
      </c>
    </row>
    <row r="824" spans="1:5" x14ac:dyDescent="0.25">
      <c r="A824" s="275"/>
      <c r="B824" s="278"/>
      <c r="C824" s="279"/>
      <c r="D824" s="281"/>
      <c r="E824" s="173" t="s">
        <v>1052</v>
      </c>
    </row>
    <row r="825" spans="1:5" x14ac:dyDescent="0.25">
      <c r="A825" s="282" t="s">
        <v>1459</v>
      </c>
      <c r="B825" s="284"/>
      <c r="C825" s="285"/>
      <c r="D825" s="288" t="s">
        <v>41</v>
      </c>
      <c r="E825" s="170" t="s">
        <v>1051</v>
      </c>
    </row>
    <row r="826" spans="1:5" x14ac:dyDescent="0.25">
      <c r="A826" s="290"/>
      <c r="B826" s="291"/>
      <c r="C826" s="292"/>
      <c r="D826" s="293"/>
      <c r="E826" s="171" t="s">
        <v>1052</v>
      </c>
    </row>
    <row r="827" spans="1:5" x14ac:dyDescent="0.25">
      <c r="A827" s="274" t="s">
        <v>1460</v>
      </c>
      <c r="B827" s="276" t="s">
        <v>1461</v>
      </c>
      <c r="C827" s="277"/>
      <c r="D827" s="280" t="s">
        <v>41</v>
      </c>
      <c r="E827" s="172" t="s">
        <v>1051</v>
      </c>
    </row>
    <row r="828" spans="1:5" x14ac:dyDescent="0.25">
      <c r="A828" s="275"/>
      <c r="B828" s="278"/>
      <c r="C828" s="279"/>
      <c r="D828" s="281"/>
      <c r="E828" s="173" t="s">
        <v>1052</v>
      </c>
    </row>
    <row r="829" spans="1:5" x14ac:dyDescent="0.25">
      <c r="A829" s="282" t="s">
        <v>1462</v>
      </c>
      <c r="B829" s="284" t="s">
        <v>1461</v>
      </c>
      <c r="C829" s="285"/>
      <c r="D829" s="288" t="s">
        <v>41</v>
      </c>
      <c r="E829" s="170" t="s">
        <v>1051</v>
      </c>
    </row>
    <row r="830" spans="1:5" x14ac:dyDescent="0.25">
      <c r="A830" s="290"/>
      <c r="B830" s="291"/>
      <c r="C830" s="292"/>
      <c r="D830" s="293"/>
      <c r="E830" s="171" t="s">
        <v>1052</v>
      </c>
    </row>
    <row r="831" spans="1:5" x14ac:dyDescent="0.25">
      <c r="A831" s="274" t="s">
        <v>1463</v>
      </c>
      <c r="B831" s="276" t="s">
        <v>1461</v>
      </c>
      <c r="C831" s="277"/>
      <c r="D831" s="280" t="s">
        <v>41</v>
      </c>
      <c r="E831" s="172" t="s">
        <v>1051</v>
      </c>
    </row>
    <row r="832" spans="1:5" x14ac:dyDescent="0.25">
      <c r="A832" s="275"/>
      <c r="B832" s="278"/>
      <c r="C832" s="279"/>
      <c r="D832" s="281"/>
      <c r="E832" s="173" t="s">
        <v>1052</v>
      </c>
    </row>
    <row r="833" spans="1:5" x14ac:dyDescent="0.25">
      <c r="A833" s="282" t="s">
        <v>1464</v>
      </c>
      <c r="B833" s="284" t="s">
        <v>1461</v>
      </c>
      <c r="C833" s="285"/>
      <c r="D833" s="288" t="s">
        <v>41</v>
      </c>
      <c r="E833" s="170" t="s">
        <v>1051</v>
      </c>
    </row>
    <row r="834" spans="1:5" x14ac:dyDescent="0.25">
      <c r="A834" s="290"/>
      <c r="B834" s="291"/>
      <c r="C834" s="292"/>
      <c r="D834" s="293"/>
      <c r="E834" s="171" t="s">
        <v>1052</v>
      </c>
    </row>
    <row r="835" spans="1:5" x14ac:dyDescent="0.25">
      <c r="A835" s="274" t="s">
        <v>1465</v>
      </c>
      <c r="B835" s="276" t="s">
        <v>1461</v>
      </c>
      <c r="C835" s="277"/>
      <c r="D835" s="280" t="s">
        <v>41</v>
      </c>
      <c r="E835" s="172" t="s">
        <v>1051</v>
      </c>
    </row>
    <row r="836" spans="1:5" x14ac:dyDescent="0.25">
      <c r="A836" s="275"/>
      <c r="B836" s="278"/>
      <c r="C836" s="279"/>
      <c r="D836" s="281"/>
      <c r="E836" s="173" t="s">
        <v>1052</v>
      </c>
    </row>
    <row r="837" spans="1:5" x14ac:dyDescent="0.25">
      <c r="A837" s="282" t="s">
        <v>1466</v>
      </c>
      <c r="B837" s="284" t="s">
        <v>1461</v>
      </c>
      <c r="C837" s="285"/>
      <c r="D837" s="288" t="s">
        <v>41</v>
      </c>
      <c r="E837" s="170" t="s">
        <v>1051</v>
      </c>
    </row>
    <row r="838" spans="1:5" x14ac:dyDescent="0.25">
      <c r="A838" s="290"/>
      <c r="B838" s="291"/>
      <c r="C838" s="292"/>
      <c r="D838" s="293"/>
      <c r="E838" s="171" t="s">
        <v>1052</v>
      </c>
    </row>
    <row r="839" spans="1:5" x14ac:dyDescent="0.25">
      <c r="A839" s="274" t="s">
        <v>1467</v>
      </c>
      <c r="B839" s="276" t="s">
        <v>1461</v>
      </c>
      <c r="C839" s="277"/>
      <c r="D839" s="280" t="s">
        <v>41</v>
      </c>
      <c r="E839" s="172" t="s">
        <v>1051</v>
      </c>
    </row>
    <row r="840" spans="1:5" x14ac:dyDescent="0.25">
      <c r="A840" s="275"/>
      <c r="B840" s="278"/>
      <c r="C840" s="279"/>
      <c r="D840" s="281"/>
      <c r="E840" s="173" t="s">
        <v>1052</v>
      </c>
    </row>
    <row r="841" spans="1:5" x14ac:dyDescent="0.25">
      <c r="A841" s="282" t="s">
        <v>1468</v>
      </c>
      <c r="B841" s="284" t="s">
        <v>1461</v>
      </c>
      <c r="C841" s="285"/>
      <c r="D841" s="288" t="s">
        <v>41</v>
      </c>
      <c r="E841" s="170" t="s">
        <v>1051</v>
      </c>
    </row>
    <row r="842" spans="1:5" x14ac:dyDescent="0.25">
      <c r="A842" s="290"/>
      <c r="B842" s="291"/>
      <c r="C842" s="292"/>
      <c r="D842" s="293"/>
      <c r="E842" s="171" t="s">
        <v>1052</v>
      </c>
    </row>
    <row r="843" spans="1:5" x14ac:dyDescent="0.25">
      <c r="A843" s="274" t="s">
        <v>1469</v>
      </c>
      <c r="B843" s="276" t="s">
        <v>1461</v>
      </c>
      <c r="C843" s="277"/>
      <c r="D843" s="280" t="s">
        <v>41</v>
      </c>
      <c r="E843" s="172" t="s">
        <v>1051</v>
      </c>
    </row>
    <row r="844" spans="1:5" x14ac:dyDescent="0.25">
      <c r="A844" s="275"/>
      <c r="B844" s="278"/>
      <c r="C844" s="279"/>
      <c r="D844" s="281"/>
      <c r="E844" s="173" t="s">
        <v>1052</v>
      </c>
    </row>
    <row r="845" spans="1:5" x14ac:dyDescent="0.25">
      <c r="A845" s="282" t="s">
        <v>1470</v>
      </c>
      <c r="B845" s="284" t="s">
        <v>1461</v>
      </c>
      <c r="C845" s="285"/>
      <c r="D845" s="288" t="s">
        <v>41</v>
      </c>
      <c r="E845" s="170" t="s">
        <v>1051</v>
      </c>
    </row>
    <row r="846" spans="1:5" x14ac:dyDescent="0.25">
      <c r="A846" s="290"/>
      <c r="B846" s="291"/>
      <c r="C846" s="292"/>
      <c r="D846" s="293"/>
      <c r="E846" s="171" t="s">
        <v>1052</v>
      </c>
    </row>
    <row r="847" spans="1:5" x14ac:dyDescent="0.25">
      <c r="A847" s="274" t="s">
        <v>1471</v>
      </c>
      <c r="B847" s="276" t="s">
        <v>1461</v>
      </c>
      <c r="C847" s="277"/>
      <c r="D847" s="280" t="s">
        <v>41</v>
      </c>
      <c r="E847" s="172" t="s">
        <v>1051</v>
      </c>
    </row>
    <row r="848" spans="1:5" x14ac:dyDescent="0.25">
      <c r="A848" s="275"/>
      <c r="B848" s="278"/>
      <c r="C848" s="279"/>
      <c r="D848" s="281"/>
      <c r="E848" s="173" t="s">
        <v>1052</v>
      </c>
    </row>
    <row r="849" spans="1:5" x14ac:dyDescent="0.25">
      <c r="A849" s="282" t="s">
        <v>1472</v>
      </c>
      <c r="B849" s="284" t="s">
        <v>1461</v>
      </c>
      <c r="C849" s="285"/>
      <c r="D849" s="288" t="s">
        <v>41</v>
      </c>
      <c r="E849" s="170" t="s">
        <v>1051</v>
      </c>
    </row>
    <row r="850" spans="1:5" x14ac:dyDescent="0.25">
      <c r="A850" s="290"/>
      <c r="B850" s="291"/>
      <c r="C850" s="292"/>
      <c r="D850" s="293"/>
      <c r="E850" s="171" t="s">
        <v>1052</v>
      </c>
    </row>
    <row r="851" spans="1:5" x14ac:dyDescent="0.25">
      <c r="A851" s="274" t="s">
        <v>1170</v>
      </c>
      <c r="B851" s="276" t="s">
        <v>1461</v>
      </c>
      <c r="C851" s="277"/>
      <c r="D851" s="280" t="s">
        <v>41</v>
      </c>
      <c r="E851" s="172" t="s">
        <v>1051</v>
      </c>
    </row>
    <row r="852" spans="1:5" x14ac:dyDescent="0.25">
      <c r="A852" s="275"/>
      <c r="B852" s="278"/>
      <c r="C852" s="279"/>
      <c r="D852" s="281"/>
      <c r="E852" s="173" t="s">
        <v>1052</v>
      </c>
    </row>
    <row r="853" spans="1:5" x14ac:dyDescent="0.25">
      <c r="A853" s="282" t="s">
        <v>1473</v>
      </c>
      <c r="B853" s="284" t="s">
        <v>1461</v>
      </c>
      <c r="C853" s="285"/>
      <c r="D853" s="288" t="s">
        <v>41</v>
      </c>
      <c r="E853" s="170" t="s">
        <v>1051</v>
      </c>
    </row>
    <row r="854" spans="1:5" x14ac:dyDescent="0.25">
      <c r="A854" s="290"/>
      <c r="B854" s="291"/>
      <c r="C854" s="292"/>
      <c r="D854" s="293"/>
      <c r="E854" s="171" t="s">
        <v>1052</v>
      </c>
    </row>
    <row r="855" spans="1:5" x14ac:dyDescent="0.25">
      <c r="A855" s="274" t="s">
        <v>1474</v>
      </c>
      <c r="B855" s="276" t="s">
        <v>1461</v>
      </c>
      <c r="C855" s="277"/>
      <c r="D855" s="280" t="s">
        <v>41</v>
      </c>
      <c r="E855" s="172" t="s">
        <v>1051</v>
      </c>
    </row>
    <row r="856" spans="1:5" x14ac:dyDescent="0.25">
      <c r="A856" s="275"/>
      <c r="B856" s="278"/>
      <c r="C856" s="279"/>
      <c r="D856" s="281"/>
      <c r="E856" s="173" t="s">
        <v>1052</v>
      </c>
    </row>
    <row r="857" spans="1:5" x14ac:dyDescent="0.25">
      <c r="A857" s="282" t="s">
        <v>1475</v>
      </c>
      <c r="B857" s="284" t="s">
        <v>1461</v>
      </c>
      <c r="C857" s="285"/>
      <c r="D857" s="288" t="s">
        <v>41</v>
      </c>
      <c r="E857" s="170" t="s">
        <v>1051</v>
      </c>
    </row>
    <row r="858" spans="1:5" x14ac:dyDescent="0.25">
      <c r="A858" s="290"/>
      <c r="B858" s="291"/>
      <c r="C858" s="292"/>
      <c r="D858" s="293"/>
      <c r="E858" s="171" t="s">
        <v>1052</v>
      </c>
    </row>
    <row r="859" spans="1:5" x14ac:dyDescent="0.25">
      <c r="A859" s="274" t="s">
        <v>1476</v>
      </c>
      <c r="B859" s="276" t="s">
        <v>1461</v>
      </c>
      <c r="C859" s="277"/>
      <c r="D859" s="280" t="s">
        <v>41</v>
      </c>
      <c r="E859" s="172" t="s">
        <v>1051</v>
      </c>
    </row>
    <row r="860" spans="1:5" x14ac:dyDescent="0.25">
      <c r="A860" s="275"/>
      <c r="B860" s="278"/>
      <c r="C860" s="279"/>
      <c r="D860" s="281"/>
      <c r="E860" s="173" t="s">
        <v>1052</v>
      </c>
    </row>
    <row r="861" spans="1:5" x14ac:dyDescent="0.25">
      <c r="A861" s="282" t="s">
        <v>1477</v>
      </c>
      <c r="B861" s="284" t="s">
        <v>1461</v>
      </c>
      <c r="C861" s="285"/>
      <c r="D861" s="288" t="s">
        <v>41</v>
      </c>
      <c r="E861" s="170" t="s">
        <v>1051</v>
      </c>
    </row>
    <row r="862" spans="1:5" x14ac:dyDescent="0.25">
      <c r="A862" s="290"/>
      <c r="B862" s="291"/>
      <c r="C862" s="292"/>
      <c r="D862" s="293"/>
      <c r="E862" s="171" t="s">
        <v>1052</v>
      </c>
    </row>
    <row r="863" spans="1:5" x14ac:dyDescent="0.25">
      <c r="A863" s="274" t="s">
        <v>1478</v>
      </c>
      <c r="B863" s="276" t="s">
        <v>1461</v>
      </c>
      <c r="C863" s="277"/>
      <c r="D863" s="280" t="s">
        <v>41</v>
      </c>
      <c r="E863" s="172" t="s">
        <v>1051</v>
      </c>
    </row>
    <row r="864" spans="1:5" x14ac:dyDescent="0.25">
      <c r="A864" s="275"/>
      <c r="B864" s="278"/>
      <c r="C864" s="279"/>
      <c r="D864" s="281"/>
      <c r="E864" s="173" t="s">
        <v>1052</v>
      </c>
    </row>
    <row r="865" spans="1:5" x14ac:dyDescent="0.25">
      <c r="A865" s="282" t="s">
        <v>1479</v>
      </c>
      <c r="B865" s="284" t="s">
        <v>1461</v>
      </c>
      <c r="C865" s="285"/>
      <c r="D865" s="288" t="s">
        <v>41</v>
      </c>
      <c r="E865" s="170" t="s">
        <v>1051</v>
      </c>
    </row>
    <row r="866" spans="1:5" x14ac:dyDescent="0.25">
      <c r="A866" s="290"/>
      <c r="B866" s="291"/>
      <c r="C866" s="292"/>
      <c r="D866" s="293"/>
      <c r="E866" s="171" t="s">
        <v>1052</v>
      </c>
    </row>
    <row r="867" spans="1:5" x14ac:dyDescent="0.25">
      <c r="A867" s="274" t="s">
        <v>1480</v>
      </c>
      <c r="B867" s="276" t="s">
        <v>1461</v>
      </c>
      <c r="C867" s="277"/>
      <c r="D867" s="280" t="s">
        <v>41</v>
      </c>
      <c r="E867" s="172" t="s">
        <v>1051</v>
      </c>
    </row>
    <row r="868" spans="1:5" x14ac:dyDescent="0.25">
      <c r="A868" s="275"/>
      <c r="B868" s="278"/>
      <c r="C868" s="279"/>
      <c r="D868" s="281"/>
      <c r="E868" s="173" t="s">
        <v>1052</v>
      </c>
    </row>
    <row r="869" spans="1:5" x14ac:dyDescent="0.25">
      <c r="A869" s="282" t="s">
        <v>1481</v>
      </c>
      <c r="B869" s="284" t="s">
        <v>1461</v>
      </c>
      <c r="C869" s="285"/>
      <c r="D869" s="288" t="s">
        <v>41</v>
      </c>
      <c r="E869" s="170" t="s">
        <v>1051</v>
      </c>
    </row>
    <row r="870" spans="1:5" x14ac:dyDescent="0.25">
      <c r="A870" s="290"/>
      <c r="B870" s="291"/>
      <c r="C870" s="292"/>
      <c r="D870" s="293"/>
      <c r="E870" s="171" t="s">
        <v>1052</v>
      </c>
    </row>
    <row r="871" spans="1:5" x14ac:dyDescent="0.25">
      <c r="A871" s="274" t="s">
        <v>1482</v>
      </c>
      <c r="B871" s="276" t="s">
        <v>1483</v>
      </c>
      <c r="C871" s="277"/>
      <c r="D871" s="280" t="s">
        <v>41</v>
      </c>
      <c r="E871" s="172" t="s">
        <v>1051</v>
      </c>
    </row>
    <row r="872" spans="1:5" x14ac:dyDescent="0.25">
      <c r="A872" s="275"/>
      <c r="B872" s="278"/>
      <c r="C872" s="279"/>
      <c r="D872" s="281"/>
      <c r="E872" s="173" t="s">
        <v>1052</v>
      </c>
    </row>
    <row r="873" spans="1:5" x14ac:dyDescent="0.25">
      <c r="A873" s="282" t="s">
        <v>1484</v>
      </c>
      <c r="B873" s="284" t="s">
        <v>1483</v>
      </c>
      <c r="C873" s="285"/>
      <c r="D873" s="288" t="s">
        <v>41</v>
      </c>
      <c r="E873" s="170" t="s">
        <v>1051</v>
      </c>
    </row>
    <row r="874" spans="1:5" x14ac:dyDescent="0.25">
      <c r="A874" s="290"/>
      <c r="B874" s="291"/>
      <c r="C874" s="292"/>
      <c r="D874" s="293"/>
      <c r="E874" s="171" t="s">
        <v>1052</v>
      </c>
    </row>
    <row r="875" spans="1:5" x14ac:dyDescent="0.25">
      <c r="A875" s="274" t="s">
        <v>1485</v>
      </c>
      <c r="B875" s="276" t="s">
        <v>1483</v>
      </c>
      <c r="C875" s="277"/>
      <c r="D875" s="280" t="s">
        <v>41</v>
      </c>
      <c r="E875" s="172" t="s">
        <v>1051</v>
      </c>
    </row>
    <row r="876" spans="1:5" x14ac:dyDescent="0.25">
      <c r="A876" s="275"/>
      <c r="B876" s="278"/>
      <c r="C876" s="279"/>
      <c r="D876" s="281"/>
      <c r="E876" s="173" t="s">
        <v>1052</v>
      </c>
    </row>
    <row r="877" spans="1:5" x14ac:dyDescent="0.25">
      <c r="A877" s="282" t="s">
        <v>1486</v>
      </c>
      <c r="B877" s="284" t="s">
        <v>1483</v>
      </c>
      <c r="C877" s="285"/>
      <c r="D877" s="288" t="s">
        <v>41</v>
      </c>
      <c r="E877" s="170" t="s">
        <v>1051</v>
      </c>
    </row>
    <row r="878" spans="1:5" x14ac:dyDescent="0.25">
      <c r="A878" s="290"/>
      <c r="B878" s="291"/>
      <c r="C878" s="292"/>
      <c r="D878" s="293"/>
      <c r="E878" s="171" t="s">
        <v>1052</v>
      </c>
    </row>
    <row r="879" spans="1:5" x14ac:dyDescent="0.25">
      <c r="A879" s="274" t="s">
        <v>1487</v>
      </c>
      <c r="B879" s="276" t="s">
        <v>1483</v>
      </c>
      <c r="C879" s="277"/>
      <c r="D879" s="280" t="s">
        <v>41</v>
      </c>
      <c r="E879" s="172" t="s">
        <v>1051</v>
      </c>
    </row>
    <row r="880" spans="1:5" x14ac:dyDescent="0.25">
      <c r="A880" s="275"/>
      <c r="B880" s="278"/>
      <c r="C880" s="279"/>
      <c r="D880" s="281"/>
      <c r="E880" s="173" t="s">
        <v>1052</v>
      </c>
    </row>
    <row r="881" spans="1:5" x14ac:dyDescent="0.25">
      <c r="A881" s="282" t="s">
        <v>1488</v>
      </c>
      <c r="B881" s="284" t="s">
        <v>1489</v>
      </c>
      <c r="C881" s="285"/>
      <c r="D881" s="288" t="s">
        <v>41</v>
      </c>
      <c r="E881" s="170" t="s">
        <v>1051</v>
      </c>
    </row>
    <row r="882" spans="1:5" x14ac:dyDescent="0.25">
      <c r="A882" s="290"/>
      <c r="B882" s="291"/>
      <c r="C882" s="292"/>
      <c r="D882" s="293"/>
      <c r="E882" s="171" t="s">
        <v>1052</v>
      </c>
    </row>
    <row r="883" spans="1:5" x14ac:dyDescent="0.25">
      <c r="A883" s="274" t="s">
        <v>1490</v>
      </c>
      <c r="B883" s="276" t="s">
        <v>1489</v>
      </c>
      <c r="C883" s="277"/>
      <c r="D883" s="280" t="s">
        <v>41</v>
      </c>
      <c r="E883" s="172" t="s">
        <v>1051</v>
      </c>
    </row>
    <row r="884" spans="1:5" x14ac:dyDescent="0.25">
      <c r="A884" s="275"/>
      <c r="B884" s="278"/>
      <c r="C884" s="279"/>
      <c r="D884" s="281"/>
      <c r="E884" s="173" t="s">
        <v>1052</v>
      </c>
    </row>
    <row r="885" spans="1:5" x14ac:dyDescent="0.25">
      <c r="A885" s="282" t="s">
        <v>1491</v>
      </c>
      <c r="B885" s="284" t="s">
        <v>1489</v>
      </c>
      <c r="C885" s="285"/>
      <c r="D885" s="288" t="s">
        <v>41</v>
      </c>
      <c r="E885" s="170" t="s">
        <v>1051</v>
      </c>
    </row>
    <row r="886" spans="1:5" x14ac:dyDescent="0.25">
      <c r="A886" s="290"/>
      <c r="B886" s="291"/>
      <c r="C886" s="292"/>
      <c r="D886" s="293"/>
      <c r="E886" s="171" t="s">
        <v>1052</v>
      </c>
    </row>
    <row r="887" spans="1:5" x14ac:dyDescent="0.25">
      <c r="A887" s="274" t="s">
        <v>1492</v>
      </c>
      <c r="B887" s="276" t="s">
        <v>1489</v>
      </c>
      <c r="C887" s="277"/>
      <c r="D887" s="280" t="s">
        <v>41</v>
      </c>
      <c r="E887" s="172" t="s">
        <v>1051</v>
      </c>
    </row>
    <row r="888" spans="1:5" x14ac:dyDescent="0.25">
      <c r="A888" s="275"/>
      <c r="B888" s="278"/>
      <c r="C888" s="279"/>
      <c r="D888" s="281"/>
      <c r="E888" s="173" t="s">
        <v>1052</v>
      </c>
    </row>
    <row r="889" spans="1:5" x14ac:dyDescent="0.25">
      <c r="A889" s="282" t="s">
        <v>1493</v>
      </c>
      <c r="B889" s="284" t="s">
        <v>1494</v>
      </c>
      <c r="C889" s="285"/>
      <c r="D889" s="288" t="s">
        <v>41</v>
      </c>
      <c r="E889" s="170" t="s">
        <v>1051</v>
      </c>
    </row>
    <row r="890" spans="1:5" x14ac:dyDescent="0.25">
      <c r="A890" s="290"/>
      <c r="B890" s="291"/>
      <c r="C890" s="292"/>
      <c r="D890" s="293"/>
      <c r="E890" s="171" t="s">
        <v>1052</v>
      </c>
    </row>
    <row r="891" spans="1:5" x14ac:dyDescent="0.25">
      <c r="A891" s="274" t="s">
        <v>1495</v>
      </c>
      <c r="B891" s="276" t="s">
        <v>1494</v>
      </c>
      <c r="C891" s="277"/>
      <c r="D891" s="280" t="s">
        <v>41</v>
      </c>
      <c r="E891" s="172" t="s">
        <v>1051</v>
      </c>
    </row>
    <row r="892" spans="1:5" x14ac:dyDescent="0.25">
      <c r="A892" s="275"/>
      <c r="B892" s="278"/>
      <c r="C892" s="279"/>
      <c r="D892" s="281"/>
      <c r="E892" s="173" t="s">
        <v>1052</v>
      </c>
    </row>
    <row r="893" spans="1:5" x14ac:dyDescent="0.25">
      <c r="A893" s="282" t="s">
        <v>1496</v>
      </c>
      <c r="B893" s="284" t="s">
        <v>1494</v>
      </c>
      <c r="C893" s="285"/>
      <c r="D893" s="288" t="s">
        <v>41</v>
      </c>
      <c r="E893" s="170" t="s">
        <v>1051</v>
      </c>
    </row>
    <row r="894" spans="1:5" x14ac:dyDescent="0.25">
      <c r="A894" s="290"/>
      <c r="B894" s="291"/>
      <c r="C894" s="292"/>
      <c r="D894" s="293"/>
      <c r="E894" s="171" t="s">
        <v>1052</v>
      </c>
    </row>
    <row r="895" spans="1:5" x14ac:dyDescent="0.25">
      <c r="A895" s="274" t="s">
        <v>1497</v>
      </c>
      <c r="B895" s="276" t="s">
        <v>1494</v>
      </c>
      <c r="C895" s="277"/>
      <c r="D895" s="280" t="s">
        <v>41</v>
      </c>
      <c r="E895" s="172" t="s">
        <v>1051</v>
      </c>
    </row>
    <row r="896" spans="1:5" x14ac:dyDescent="0.25">
      <c r="A896" s="275"/>
      <c r="B896" s="278"/>
      <c r="C896" s="279"/>
      <c r="D896" s="281"/>
      <c r="E896" s="173" t="s">
        <v>1052</v>
      </c>
    </row>
    <row r="897" spans="1:5" x14ac:dyDescent="0.25">
      <c r="A897" s="282" t="s">
        <v>1498</v>
      </c>
      <c r="B897" s="284" t="s">
        <v>1494</v>
      </c>
      <c r="C897" s="285"/>
      <c r="D897" s="288" t="s">
        <v>41</v>
      </c>
      <c r="E897" s="170" t="s">
        <v>1051</v>
      </c>
    </row>
    <row r="898" spans="1:5" x14ac:dyDescent="0.25">
      <c r="A898" s="290"/>
      <c r="B898" s="291"/>
      <c r="C898" s="292"/>
      <c r="D898" s="293"/>
      <c r="E898" s="171" t="s">
        <v>1052</v>
      </c>
    </row>
    <row r="899" spans="1:5" x14ac:dyDescent="0.25">
      <c r="A899" s="274" t="s">
        <v>1499</v>
      </c>
      <c r="B899" s="276" t="s">
        <v>1494</v>
      </c>
      <c r="C899" s="277"/>
      <c r="D899" s="280" t="s">
        <v>41</v>
      </c>
      <c r="E899" s="172" t="s">
        <v>1051</v>
      </c>
    </row>
    <row r="900" spans="1:5" x14ac:dyDescent="0.25">
      <c r="A900" s="275"/>
      <c r="B900" s="278"/>
      <c r="C900" s="279"/>
      <c r="D900" s="281"/>
      <c r="E900" s="173" t="s">
        <v>1052</v>
      </c>
    </row>
    <row r="901" spans="1:5" x14ac:dyDescent="0.25">
      <c r="A901" s="282" t="s">
        <v>1500</v>
      </c>
      <c r="B901" s="284" t="s">
        <v>1494</v>
      </c>
      <c r="C901" s="285"/>
      <c r="D901" s="288" t="s">
        <v>41</v>
      </c>
      <c r="E901" s="170" t="s">
        <v>1051</v>
      </c>
    </row>
    <row r="902" spans="1:5" x14ac:dyDescent="0.25">
      <c r="A902" s="290"/>
      <c r="B902" s="291"/>
      <c r="C902" s="292"/>
      <c r="D902" s="293"/>
      <c r="E902" s="171" t="s">
        <v>1052</v>
      </c>
    </row>
    <row r="903" spans="1:5" x14ac:dyDescent="0.25">
      <c r="A903" s="274" t="s">
        <v>1160</v>
      </c>
      <c r="B903" s="276" t="s">
        <v>1494</v>
      </c>
      <c r="C903" s="277"/>
      <c r="D903" s="280" t="s">
        <v>41</v>
      </c>
      <c r="E903" s="172" t="s">
        <v>1051</v>
      </c>
    </row>
    <row r="904" spans="1:5" x14ac:dyDescent="0.25">
      <c r="A904" s="275"/>
      <c r="B904" s="278"/>
      <c r="C904" s="279"/>
      <c r="D904" s="281"/>
      <c r="E904" s="173" t="s">
        <v>1052</v>
      </c>
    </row>
    <row r="905" spans="1:5" x14ac:dyDescent="0.25">
      <c r="A905" s="282" t="s">
        <v>1501</v>
      </c>
      <c r="B905" s="284" t="s">
        <v>1494</v>
      </c>
      <c r="C905" s="285"/>
      <c r="D905" s="288" t="s">
        <v>41</v>
      </c>
      <c r="E905" s="170" t="s">
        <v>1051</v>
      </c>
    </row>
    <row r="906" spans="1:5" x14ac:dyDescent="0.25">
      <c r="A906" s="290"/>
      <c r="B906" s="291"/>
      <c r="C906" s="292"/>
      <c r="D906" s="293"/>
      <c r="E906" s="171" t="s">
        <v>1052</v>
      </c>
    </row>
    <row r="907" spans="1:5" x14ac:dyDescent="0.25">
      <c r="A907" s="274" t="s">
        <v>1502</v>
      </c>
      <c r="B907" s="276" t="s">
        <v>1494</v>
      </c>
      <c r="C907" s="277"/>
      <c r="D907" s="280" t="s">
        <v>41</v>
      </c>
      <c r="E907" s="172" t="s">
        <v>1051</v>
      </c>
    </row>
    <row r="908" spans="1:5" x14ac:dyDescent="0.25">
      <c r="A908" s="275"/>
      <c r="B908" s="278"/>
      <c r="C908" s="279"/>
      <c r="D908" s="281"/>
      <c r="E908" s="173" t="s">
        <v>1052</v>
      </c>
    </row>
    <row r="909" spans="1:5" x14ac:dyDescent="0.25">
      <c r="A909" s="282" t="s">
        <v>1503</v>
      </c>
      <c r="B909" s="284" t="s">
        <v>1494</v>
      </c>
      <c r="C909" s="285"/>
      <c r="D909" s="288" t="s">
        <v>41</v>
      </c>
      <c r="E909" s="170" t="s">
        <v>1051</v>
      </c>
    </row>
    <row r="910" spans="1:5" x14ac:dyDescent="0.25">
      <c r="A910" s="290"/>
      <c r="B910" s="291"/>
      <c r="C910" s="292"/>
      <c r="D910" s="293"/>
      <c r="E910" s="171" t="s">
        <v>1052</v>
      </c>
    </row>
    <row r="911" spans="1:5" x14ac:dyDescent="0.25">
      <c r="A911" s="274" t="s">
        <v>1472</v>
      </c>
      <c r="B911" s="276" t="s">
        <v>1494</v>
      </c>
      <c r="C911" s="277"/>
      <c r="D911" s="280" t="s">
        <v>41</v>
      </c>
      <c r="E911" s="172" t="s">
        <v>1051</v>
      </c>
    </row>
    <row r="912" spans="1:5" x14ac:dyDescent="0.25">
      <c r="A912" s="275"/>
      <c r="B912" s="278"/>
      <c r="C912" s="279"/>
      <c r="D912" s="281"/>
      <c r="E912" s="173" t="s">
        <v>1052</v>
      </c>
    </row>
    <row r="913" spans="1:5" x14ac:dyDescent="0.25">
      <c r="A913" s="282" t="s">
        <v>1504</v>
      </c>
      <c r="B913" s="284" t="s">
        <v>1505</v>
      </c>
      <c r="C913" s="285"/>
      <c r="D913" s="288" t="s">
        <v>41</v>
      </c>
      <c r="E913" s="170" t="s">
        <v>1051</v>
      </c>
    </row>
    <row r="914" spans="1:5" x14ac:dyDescent="0.25">
      <c r="A914" s="290"/>
      <c r="B914" s="291"/>
      <c r="C914" s="292"/>
      <c r="D914" s="293"/>
      <c r="E914" s="171" t="s">
        <v>1052</v>
      </c>
    </row>
    <row r="915" spans="1:5" x14ac:dyDescent="0.25">
      <c r="A915" s="274" t="s">
        <v>1506</v>
      </c>
      <c r="B915" s="276" t="s">
        <v>1505</v>
      </c>
      <c r="C915" s="277"/>
      <c r="D915" s="280" t="s">
        <v>41</v>
      </c>
      <c r="E915" s="172" t="s">
        <v>1051</v>
      </c>
    </row>
    <row r="916" spans="1:5" x14ac:dyDescent="0.25">
      <c r="A916" s="275"/>
      <c r="B916" s="278"/>
      <c r="C916" s="279"/>
      <c r="D916" s="281"/>
      <c r="E916" s="173" t="s">
        <v>1052</v>
      </c>
    </row>
    <row r="917" spans="1:5" x14ac:dyDescent="0.25">
      <c r="A917" s="282" t="s">
        <v>1507</v>
      </c>
      <c r="B917" s="284" t="s">
        <v>1505</v>
      </c>
      <c r="C917" s="285"/>
      <c r="D917" s="288" t="s">
        <v>41</v>
      </c>
      <c r="E917" s="170" t="s">
        <v>1051</v>
      </c>
    </row>
    <row r="918" spans="1:5" x14ac:dyDescent="0.25">
      <c r="A918" s="290"/>
      <c r="B918" s="291"/>
      <c r="C918" s="292"/>
      <c r="D918" s="293"/>
      <c r="E918" s="171" t="s">
        <v>1052</v>
      </c>
    </row>
    <row r="919" spans="1:5" x14ac:dyDescent="0.25">
      <c r="A919" s="274" t="s">
        <v>1508</v>
      </c>
      <c r="B919" s="276" t="s">
        <v>1505</v>
      </c>
      <c r="C919" s="277"/>
      <c r="D919" s="280" t="s">
        <v>41</v>
      </c>
      <c r="E919" s="172" t="s">
        <v>1051</v>
      </c>
    </row>
    <row r="920" spans="1:5" x14ac:dyDescent="0.25">
      <c r="A920" s="275"/>
      <c r="B920" s="278"/>
      <c r="C920" s="279"/>
      <c r="D920" s="281"/>
      <c r="E920" s="173" t="s">
        <v>1052</v>
      </c>
    </row>
    <row r="921" spans="1:5" x14ac:dyDescent="0.25">
      <c r="A921" s="282" t="s">
        <v>1509</v>
      </c>
      <c r="B921" s="284" t="s">
        <v>1505</v>
      </c>
      <c r="C921" s="285"/>
      <c r="D921" s="288" t="s">
        <v>41</v>
      </c>
      <c r="E921" s="170" t="s">
        <v>1051</v>
      </c>
    </row>
    <row r="922" spans="1:5" x14ac:dyDescent="0.25">
      <c r="A922" s="290"/>
      <c r="B922" s="291"/>
      <c r="C922" s="292"/>
      <c r="D922" s="293"/>
      <c r="E922" s="171" t="s">
        <v>1052</v>
      </c>
    </row>
    <row r="923" spans="1:5" x14ac:dyDescent="0.25">
      <c r="A923" s="274" t="s">
        <v>1510</v>
      </c>
      <c r="B923" s="276" t="s">
        <v>1505</v>
      </c>
      <c r="C923" s="277"/>
      <c r="D923" s="280" t="s">
        <v>41</v>
      </c>
      <c r="E923" s="172" t="s">
        <v>1051</v>
      </c>
    </row>
    <row r="924" spans="1:5" x14ac:dyDescent="0.25">
      <c r="A924" s="275"/>
      <c r="B924" s="278"/>
      <c r="C924" s="279"/>
      <c r="D924" s="281"/>
      <c r="E924" s="173" t="s">
        <v>1052</v>
      </c>
    </row>
    <row r="925" spans="1:5" x14ac:dyDescent="0.25">
      <c r="A925" s="282" t="s">
        <v>1511</v>
      </c>
      <c r="B925" s="284" t="s">
        <v>1512</v>
      </c>
      <c r="C925" s="285"/>
      <c r="D925" s="288" t="s">
        <v>41</v>
      </c>
      <c r="E925" s="170" t="s">
        <v>1051</v>
      </c>
    </row>
    <row r="926" spans="1:5" x14ac:dyDescent="0.25">
      <c r="A926" s="290"/>
      <c r="B926" s="291"/>
      <c r="C926" s="292"/>
      <c r="D926" s="293"/>
      <c r="E926" s="171" t="s">
        <v>1052</v>
      </c>
    </row>
    <row r="927" spans="1:5" x14ac:dyDescent="0.25">
      <c r="A927" s="274" t="s">
        <v>1513</v>
      </c>
      <c r="B927" s="276" t="s">
        <v>1512</v>
      </c>
      <c r="C927" s="277"/>
      <c r="D927" s="280" t="s">
        <v>41</v>
      </c>
      <c r="E927" s="172" t="s">
        <v>1051</v>
      </c>
    </row>
    <row r="928" spans="1:5" x14ac:dyDescent="0.25">
      <c r="A928" s="275"/>
      <c r="B928" s="278"/>
      <c r="C928" s="279"/>
      <c r="D928" s="281"/>
      <c r="E928" s="173" t="s">
        <v>1052</v>
      </c>
    </row>
    <row r="929" spans="1:5" x14ac:dyDescent="0.25">
      <c r="A929" s="282" t="s">
        <v>1514</v>
      </c>
      <c r="B929" s="284" t="s">
        <v>1512</v>
      </c>
      <c r="C929" s="285"/>
      <c r="D929" s="288" t="s">
        <v>41</v>
      </c>
      <c r="E929" s="170" t="s">
        <v>1051</v>
      </c>
    </row>
    <row r="930" spans="1:5" x14ac:dyDescent="0.25">
      <c r="A930" s="290"/>
      <c r="B930" s="291"/>
      <c r="C930" s="292"/>
      <c r="D930" s="293"/>
      <c r="E930" s="171" t="s">
        <v>1052</v>
      </c>
    </row>
    <row r="931" spans="1:5" x14ac:dyDescent="0.25">
      <c r="A931" s="274" t="s">
        <v>1515</v>
      </c>
      <c r="B931" s="276" t="s">
        <v>1512</v>
      </c>
      <c r="C931" s="277"/>
      <c r="D931" s="280" t="s">
        <v>41</v>
      </c>
      <c r="E931" s="172" t="s">
        <v>1051</v>
      </c>
    </row>
    <row r="932" spans="1:5" x14ac:dyDescent="0.25">
      <c r="A932" s="275"/>
      <c r="B932" s="278"/>
      <c r="C932" s="279"/>
      <c r="D932" s="281"/>
      <c r="E932" s="173" t="s">
        <v>1052</v>
      </c>
    </row>
    <row r="933" spans="1:5" x14ac:dyDescent="0.25">
      <c r="A933" s="282" t="s">
        <v>1516</v>
      </c>
      <c r="B933" s="284" t="s">
        <v>1512</v>
      </c>
      <c r="C933" s="285"/>
      <c r="D933" s="288" t="s">
        <v>41</v>
      </c>
      <c r="E933" s="170" t="s">
        <v>1051</v>
      </c>
    </row>
    <row r="934" spans="1:5" x14ac:dyDescent="0.25">
      <c r="A934" s="290"/>
      <c r="B934" s="291"/>
      <c r="C934" s="292"/>
      <c r="D934" s="293"/>
      <c r="E934" s="171" t="s">
        <v>1052</v>
      </c>
    </row>
    <row r="935" spans="1:5" x14ac:dyDescent="0.25">
      <c r="A935" s="274" t="s">
        <v>1517</v>
      </c>
      <c r="B935" s="276" t="s">
        <v>1512</v>
      </c>
      <c r="C935" s="277"/>
      <c r="D935" s="280" t="s">
        <v>41</v>
      </c>
      <c r="E935" s="172" t="s">
        <v>1051</v>
      </c>
    </row>
    <row r="936" spans="1:5" x14ac:dyDescent="0.25">
      <c r="A936" s="275"/>
      <c r="B936" s="278"/>
      <c r="C936" s="279"/>
      <c r="D936" s="281"/>
      <c r="E936" s="173" t="s">
        <v>1052</v>
      </c>
    </row>
    <row r="937" spans="1:5" x14ac:dyDescent="0.25">
      <c r="A937" s="282" t="s">
        <v>1518</v>
      </c>
      <c r="B937" s="284" t="s">
        <v>1512</v>
      </c>
      <c r="C937" s="285"/>
      <c r="D937" s="288" t="s">
        <v>41</v>
      </c>
      <c r="E937" s="170" t="s">
        <v>1051</v>
      </c>
    </row>
    <row r="938" spans="1:5" x14ac:dyDescent="0.25">
      <c r="A938" s="290"/>
      <c r="B938" s="291"/>
      <c r="C938" s="292"/>
      <c r="D938" s="293"/>
      <c r="E938" s="171" t="s">
        <v>1052</v>
      </c>
    </row>
    <row r="939" spans="1:5" x14ac:dyDescent="0.25">
      <c r="A939" s="274" t="s">
        <v>1519</v>
      </c>
      <c r="B939" s="276" t="s">
        <v>1512</v>
      </c>
      <c r="C939" s="277"/>
      <c r="D939" s="280" t="s">
        <v>41</v>
      </c>
      <c r="E939" s="172" t="s">
        <v>1051</v>
      </c>
    </row>
    <row r="940" spans="1:5" x14ac:dyDescent="0.25">
      <c r="A940" s="275"/>
      <c r="B940" s="278"/>
      <c r="C940" s="279"/>
      <c r="D940" s="281"/>
      <c r="E940" s="173" t="s">
        <v>1052</v>
      </c>
    </row>
    <row r="941" spans="1:5" x14ac:dyDescent="0.25">
      <c r="A941" s="282" t="s">
        <v>1170</v>
      </c>
      <c r="B941" s="284" t="s">
        <v>1520</v>
      </c>
      <c r="C941" s="285"/>
      <c r="D941" s="288" t="s">
        <v>41</v>
      </c>
      <c r="E941" s="170" t="s">
        <v>1051</v>
      </c>
    </row>
    <row r="942" spans="1:5" x14ac:dyDescent="0.25">
      <c r="A942" s="290"/>
      <c r="B942" s="291"/>
      <c r="C942" s="292"/>
      <c r="D942" s="293"/>
      <c r="E942" s="171" t="s">
        <v>1052</v>
      </c>
    </row>
    <row r="943" spans="1:5" x14ac:dyDescent="0.25">
      <c r="A943" s="274" t="s">
        <v>1521</v>
      </c>
      <c r="B943" s="276" t="s">
        <v>1520</v>
      </c>
      <c r="C943" s="277"/>
      <c r="D943" s="280" t="s">
        <v>41</v>
      </c>
      <c r="E943" s="172" t="s">
        <v>1051</v>
      </c>
    </row>
    <row r="944" spans="1:5" x14ac:dyDescent="0.25">
      <c r="A944" s="275"/>
      <c r="B944" s="278"/>
      <c r="C944" s="279"/>
      <c r="D944" s="281"/>
      <c r="E944" s="173" t="s">
        <v>1052</v>
      </c>
    </row>
    <row r="945" spans="1:5" x14ac:dyDescent="0.25">
      <c r="A945" s="282" t="s">
        <v>1522</v>
      </c>
      <c r="B945" s="284" t="s">
        <v>1520</v>
      </c>
      <c r="C945" s="285"/>
      <c r="D945" s="288" t="s">
        <v>41</v>
      </c>
      <c r="E945" s="170" t="s">
        <v>1051</v>
      </c>
    </row>
    <row r="946" spans="1:5" x14ac:dyDescent="0.25">
      <c r="A946" s="290"/>
      <c r="B946" s="291"/>
      <c r="C946" s="292"/>
      <c r="D946" s="293"/>
      <c r="E946" s="171" t="s">
        <v>1052</v>
      </c>
    </row>
    <row r="947" spans="1:5" x14ac:dyDescent="0.25">
      <c r="A947" s="274" t="s">
        <v>1523</v>
      </c>
      <c r="B947" s="276" t="s">
        <v>1524</v>
      </c>
      <c r="C947" s="277"/>
      <c r="D947" s="280" t="s">
        <v>41</v>
      </c>
      <c r="E947" s="172" t="s">
        <v>1051</v>
      </c>
    </row>
    <row r="948" spans="1:5" x14ac:dyDescent="0.25">
      <c r="A948" s="275"/>
      <c r="B948" s="278"/>
      <c r="C948" s="279"/>
      <c r="D948" s="281"/>
      <c r="E948" s="173" t="s">
        <v>1052</v>
      </c>
    </row>
    <row r="949" spans="1:5" x14ac:dyDescent="0.25">
      <c r="A949" s="282" t="s">
        <v>1525</v>
      </c>
      <c r="B949" s="284" t="s">
        <v>1524</v>
      </c>
      <c r="C949" s="285"/>
      <c r="D949" s="288" t="s">
        <v>41</v>
      </c>
      <c r="E949" s="170" t="s">
        <v>1051</v>
      </c>
    </row>
    <row r="950" spans="1:5" x14ac:dyDescent="0.25">
      <c r="A950" s="290"/>
      <c r="B950" s="291"/>
      <c r="C950" s="292"/>
      <c r="D950" s="293"/>
      <c r="E950" s="171" t="s">
        <v>1052</v>
      </c>
    </row>
    <row r="951" spans="1:5" x14ac:dyDescent="0.25">
      <c r="A951" s="274" t="s">
        <v>1526</v>
      </c>
      <c r="B951" s="276" t="s">
        <v>1524</v>
      </c>
      <c r="C951" s="277"/>
      <c r="D951" s="280" t="s">
        <v>41</v>
      </c>
      <c r="E951" s="172" t="s">
        <v>1051</v>
      </c>
    </row>
    <row r="952" spans="1:5" x14ac:dyDescent="0.25">
      <c r="A952" s="275"/>
      <c r="B952" s="278"/>
      <c r="C952" s="279"/>
      <c r="D952" s="281"/>
      <c r="E952" s="173" t="s">
        <v>1052</v>
      </c>
    </row>
    <row r="953" spans="1:5" x14ac:dyDescent="0.25">
      <c r="A953" s="282" t="s">
        <v>1527</v>
      </c>
      <c r="B953" s="284" t="s">
        <v>1524</v>
      </c>
      <c r="C953" s="285"/>
      <c r="D953" s="288" t="s">
        <v>41</v>
      </c>
      <c r="E953" s="170" t="s">
        <v>1051</v>
      </c>
    </row>
    <row r="954" spans="1:5" x14ac:dyDescent="0.25">
      <c r="A954" s="290"/>
      <c r="B954" s="291"/>
      <c r="C954" s="292"/>
      <c r="D954" s="293"/>
      <c r="E954" s="171" t="s">
        <v>1052</v>
      </c>
    </row>
    <row r="955" spans="1:5" x14ac:dyDescent="0.25">
      <c r="A955" s="274" t="s">
        <v>1528</v>
      </c>
      <c r="B955" s="276" t="s">
        <v>1524</v>
      </c>
      <c r="C955" s="277"/>
      <c r="D955" s="280" t="s">
        <v>41</v>
      </c>
      <c r="E955" s="172" t="s">
        <v>1051</v>
      </c>
    </row>
    <row r="956" spans="1:5" x14ac:dyDescent="0.25">
      <c r="A956" s="275"/>
      <c r="B956" s="278"/>
      <c r="C956" s="279"/>
      <c r="D956" s="281"/>
      <c r="E956" s="173" t="s">
        <v>1052</v>
      </c>
    </row>
    <row r="957" spans="1:5" x14ac:dyDescent="0.25">
      <c r="A957" s="282" t="s">
        <v>1529</v>
      </c>
      <c r="B957" s="284" t="s">
        <v>1524</v>
      </c>
      <c r="C957" s="285"/>
      <c r="D957" s="288" t="s">
        <v>41</v>
      </c>
      <c r="E957" s="170" t="s">
        <v>1051</v>
      </c>
    </row>
    <row r="958" spans="1:5" x14ac:dyDescent="0.25">
      <c r="A958" s="290"/>
      <c r="B958" s="291"/>
      <c r="C958" s="292"/>
      <c r="D958" s="293"/>
      <c r="E958" s="171" t="s">
        <v>1052</v>
      </c>
    </row>
    <row r="959" spans="1:5" x14ac:dyDescent="0.25">
      <c r="A959" s="274" t="s">
        <v>1530</v>
      </c>
      <c r="B959" s="276" t="s">
        <v>1524</v>
      </c>
      <c r="C959" s="277"/>
      <c r="D959" s="280" t="s">
        <v>41</v>
      </c>
      <c r="E959" s="172" t="s">
        <v>1051</v>
      </c>
    </row>
    <row r="960" spans="1:5" x14ac:dyDescent="0.25">
      <c r="A960" s="275"/>
      <c r="B960" s="278"/>
      <c r="C960" s="279"/>
      <c r="D960" s="281"/>
      <c r="E960" s="173" t="s">
        <v>1052</v>
      </c>
    </row>
    <row r="961" spans="1:5" x14ac:dyDescent="0.25">
      <c r="A961" s="282" t="s">
        <v>1531</v>
      </c>
      <c r="B961" s="284" t="s">
        <v>1524</v>
      </c>
      <c r="C961" s="285"/>
      <c r="D961" s="288" t="s">
        <v>41</v>
      </c>
      <c r="E961" s="170" t="s">
        <v>1051</v>
      </c>
    </row>
    <row r="962" spans="1:5" x14ac:dyDescent="0.25">
      <c r="A962" s="290"/>
      <c r="B962" s="291"/>
      <c r="C962" s="292"/>
      <c r="D962" s="293"/>
      <c r="E962" s="171" t="s">
        <v>1052</v>
      </c>
    </row>
    <row r="963" spans="1:5" x14ac:dyDescent="0.25">
      <c r="A963" s="274" t="s">
        <v>1532</v>
      </c>
      <c r="B963" s="276" t="s">
        <v>1524</v>
      </c>
      <c r="C963" s="277"/>
      <c r="D963" s="280" t="s">
        <v>41</v>
      </c>
      <c r="E963" s="172" t="s">
        <v>1051</v>
      </c>
    </row>
    <row r="964" spans="1:5" x14ac:dyDescent="0.25">
      <c r="A964" s="275"/>
      <c r="B964" s="278"/>
      <c r="C964" s="279"/>
      <c r="D964" s="281"/>
      <c r="E964" s="173" t="s">
        <v>1052</v>
      </c>
    </row>
    <row r="965" spans="1:5" x14ac:dyDescent="0.25">
      <c r="A965" s="282" t="s">
        <v>1533</v>
      </c>
      <c r="B965" s="284" t="s">
        <v>1524</v>
      </c>
      <c r="C965" s="285"/>
      <c r="D965" s="288" t="s">
        <v>41</v>
      </c>
      <c r="E965" s="170" t="s">
        <v>1051</v>
      </c>
    </row>
    <row r="966" spans="1:5" x14ac:dyDescent="0.25">
      <c r="A966" s="290"/>
      <c r="B966" s="291"/>
      <c r="C966" s="292"/>
      <c r="D966" s="293"/>
      <c r="E966" s="171" t="s">
        <v>1052</v>
      </c>
    </row>
    <row r="967" spans="1:5" x14ac:dyDescent="0.25">
      <c r="A967" s="274" t="s">
        <v>1534</v>
      </c>
      <c r="B967" s="276" t="s">
        <v>1524</v>
      </c>
      <c r="C967" s="277"/>
      <c r="D967" s="280" t="s">
        <v>41</v>
      </c>
      <c r="E967" s="172" t="s">
        <v>1051</v>
      </c>
    </row>
    <row r="968" spans="1:5" x14ac:dyDescent="0.25">
      <c r="A968" s="275"/>
      <c r="B968" s="278"/>
      <c r="C968" s="279"/>
      <c r="D968" s="281"/>
      <c r="E968" s="173" t="s">
        <v>1052</v>
      </c>
    </row>
    <row r="969" spans="1:5" x14ac:dyDescent="0.25">
      <c r="A969" s="282" t="s">
        <v>1535</v>
      </c>
      <c r="B969" s="284" t="s">
        <v>1524</v>
      </c>
      <c r="C969" s="285"/>
      <c r="D969" s="288" t="s">
        <v>41</v>
      </c>
      <c r="E969" s="170" t="s">
        <v>1051</v>
      </c>
    </row>
    <row r="970" spans="1:5" x14ac:dyDescent="0.25">
      <c r="A970" s="290"/>
      <c r="B970" s="291"/>
      <c r="C970" s="292"/>
      <c r="D970" s="293"/>
      <c r="E970" s="171" t="s">
        <v>1052</v>
      </c>
    </row>
    <row r="971" spans="1:5" x14ac:dyDescent="0.25">
      <c r="A971" s="274" t="s">
        <v>1170</v>
      </c>
      <c r="B971" s="276" t="s">
        <v>1524</v>
      </c>
      <c r="C971" s="277"/>
      <c r="D971" s="280" t="s">
        <v>41</v>
      </c>
      <c r="E971" s="172" t="s">
        <v>1051</v>
      </c>
    </row>
    <row r="972" spans="1:5" x14ac:dyDescent="0.25">
      <c r="A972" s="275"/>
      <c r="B972" s="278"/>
      <c r="C972" s="279"/>
      <c r="D972" s="281"/>
      <c r="E972" s="173" t="s">
        <v>1052</v>
      </c>
    </row>
    <row r="973" spans="1:5" x14ac:dyDescent="0.25">
      <c r="A973" s="282" t="s">
        <v>1536</v>
      </c>
      <c r="B973" s="284" t="s">
        <v>1524</v>
      </c>
      <c r="C973" s="285"/>
      <c r="D973" s="288" t="s">
        <v>41</v>
      </c>
      <c r="E973" s="170" t="s">
        <v>1051</v>
      </c>
    </row>
    <row r="974" spans="1:5" x14ac:dyDescent="0.25">
      <c r="A974" s="290"/>
      <c r="B974" s="291"/>
      <c r="C974" s="292"/>
      <c r="D974" s="293"/>
      <c r="E974" s="171" t="s">
        <v>1052</v>
      </c>
    </row>
    <row r="975" spans="1:5" x14ac:dyDescent="0.25">
      <c r="A975" s="274" t="s">
        <v>1537</v>
      </c>
      <c r="B975" s="276" t="s">
        <v>1524</v>
      </c>
      <c r="C975" s="277"/>
      <c r="D975" s="280" t="s">
        <v>41</v>
      </c>
      <c r="E975" s="172" t="s">
        <v>1051</v>
      </c>
    </row>
    <row r="976" spans="1:5" x14ac:dyDescent="0.25">
      <c r="A976" s="275"/>
      <c r="B976" s="278"/>
      <c r="C976" s="279"/>
      <c r="D976" s="281"/>
      <c r="E976" s="173" t="s">
        <v>1052</v>
      </c>
    </row>
    <row r="977" spans="1:5" x14ac:dyDescent="0.25">
      <c r="A977" s="282" t="s">
        <v>1538</v>
      </c>
      <c r="B977" s="284" t="s">
        <v>1524</v>
      </c>
      <c r="C977" s="285"/>
      <c r="D977" s="288" t="s">
        <v>41</v>
      </c>
      <c r="E977" s="170" t="s">
        <v>1051</v>
      </c>
    </row>
    <row r="978" spans="1:5" x14ac:dyDescent="0.25">
      <c r="A978" s="290"/>
      <c r="B978" s="291"/>
      <c r="C978" s="292"/>
      <c r="D978" s="293"/>
      <c r="E978" s="171" t="s">
        <v>1052</v>
      </c>
    </row>
    <row r="979" spans="1:5" x14ac:dyDescent="0.25">
      <c r="A979" s="274" t="s">
        <v>1539</v>
      </c>
      <c r="B979" s="276" t="s">
        <v>1540</v>
      </c>
      <c r="C979" s="277"/>
      <c r="D979" s="280" t="s">
        <v>41</v>
      </c>
      <c r="E979" s="172" t="s">
        <v>1051</v>
      </c>
    </row>
    <row r="980" spans="1:5" x14ac:dyDescent="0.25">
      <c r="A980" s="275"/>
      <c r="B980" s="278"/>
      <c r="C980" s="279"/>
      <c r="D980" s="281"/>
      <c r="E980" s="173" t="s">
        <v>1052</v>
      </c>
    </row>
    <row r="981" spans="1:5" x14ac:dyDescent="0.25">
      <c r="A981" s="282" t="s">
        <v>1541</v>
      </c>
      <c r="B981" s="284" t="s">
        <v>1540</v>
      </c>
      <c r="C981" s="285"/>
      <c r="D981" s="288" t="s">
        <v>41</v>
      </c>
      <c r="E981" s="170" t="s">
        <v>1051</v>
      </c>
    </row>
    <row r="982" spans="1:5" x14ac:dyDescent="0.25">
      <c r="A982" s="290"/>
      <c r="B982" s="291"/>
      <c r="C982" s="292"/>
      <c r="D982" s="293"/>
      <c r="E982" s="171" t="s">
        <v>1052</v>
      </c>
    </row>
    <row r="983" spans="1:5" x14ac:dyDescent="0.25">
      <c r="A983" s="274" t="s">
        <v>1542</v>
      </c>
      <c r="B983" s="276" t="s">
        <v>1540</v>
      </c>
      <c r="C983" s="277"/>
      <c r="D983" s="280" t="s">
        <v>41</v>
      </c>
      <c r="E983" s="172" t="s">
        <v>1051</v>
      </c>
    </row>
    <row r="984" spans="1:5" x14ac:dyDescent="0.25">
      <c r="A984" s="275"/>
      <c r="B984" s="278"/>
      <c r="C984" s="279"/>
      <c r="D984" s="281"/>
      <c r="E984" s="173" t="s">
        <v>1052</v>
      </c>
    </row>
    <row r="985" spans="1:5" x14ac:dyDescent="0.25">
      <c r="A985" s="282" t="s">
        <v>1543</v>
      </c>
      <c r="B985" s="284" t="s">
        <v>1540</v>
      </c>
      <c r="C985" s="285"/>
      <c r="D985" s="288" t="s">
        <v>41</v>
      </c>
      <c r="E985" s="170" t="s">
        <v>1051</v>
      </c>
    </row>
    <row r="986" spans="1:5" x14ac:dyDescent="0.25">
      <c r="A986" s="290"/>
      <c r="B986" s="291"/>
      <c r="C986" s="292"/>
      <c r="D986" s="293"/>
      <c r="E986" s="171" t="s">
        <v>1052</v>
      </c>
    </row>
    <row r="987" spans="1:5" x14ac:dyDescent="0.25">
      <c r="A987" s="274" t="s">
        <v>1544</v>
      </c>
      <c r="B987" s="276" t="s">
        <v>1540</v>
      </c>
      <c r="C987" s="277"/>
      <c r="D987" s="280" t="s">
        <v>41</v>
      </c>
      <c r="E987" s="172" t="s">
        <v>1051</v>
      </c>
    </row>
    <row r="988" spans="1:5" x14ac:dyDescent="0.25">
      <c r="A988" s="275"/>
      <c r="B988" s="278"/>
      <c r="C988" s="279"/>
      <c r="D988" s="281"/>
      <c r="E988" s="173" t="s">
        <v>1052</v>
      </c>
    </row>
    <row r="989" spans="1:5" x14ac:dyDescent="0.25">
      <c r="A989" s="282" t="s">
        <v>1545</v>
      </c>
      <c r="B989" s="284" t="s">
        <v>1546</v>
      </c>
      <c r="C989" s="285"/>
      <c r="D989" s="288" t="s">
        <v>41</v>
      </c>
      <c r="E989" s="170" t="s">
        <v>1051</v>
      </c>
    </row>
    <row r="990" spans="1:5" x14ac:dyDescent="0.25">
      <c r="A990" s="290"/>
      <c r="B990" s="291"/>
      <c r="C990" s="292"/>
      <c r="D990" s="293"/>
      <c r="E990" s="171" t="s">
        <v>1052</v>
      </c>
    </row>
    <row r="991" spans="1:5" x14ac:dyDescent="0.25">
      <c r="A991" s="274" t="s">
        <v>1547</v>
      </c>
      <c r="B991" s="276" t="s">
        <v>1546</v>
      </c>
      <c r="C991" s="277"/>
      <c r="D991" s="280" t="s">
        <v>41</v>
      </c>
      <c r="E991" s="172" t="s">
        <v>1051</v>
      </c>
    </row>
    <row r="992" spans="1:5" x14ac:dyDescent="0.25">
      <c r="A992" s="275"/>
      <c r="B992" s="278"/>
      <c r="C992" s="279"/>
      <c r="D992" s="281"/>
      <c r="E992" s="173" t="s">
        <v>1052</v>
      </c>
    </row>
    <row r="993" spans="1:5" x14ac:dyDescent="0.25">
      <c r="A993" s="282" t="s">
        <v>1548</v>
      </c>
      <c r="B993" s="284" t="s">
        <v>1546</v>
      </c>
      <c r="C993" s="285"/>
      <c r="D993" s="288" t="s">
        <v>41</v>
      </c>
      <c r="E993" s="170" t="s">
        <v>1051</v>
      </c>
    </row>
    <row r="994" spans="1:5" x14ac:dyDescent="0.25">
      <c r="A994" s="290"/>
      <c r="B994" s="291"/>
      <c r="C994" s="292"/>
      <c r="D994" s="293"/>
      <c r="E994" s="171" t="s">
        <v>1052</v>
      </c>
    </row>
    <row r="995" spans="1:5" x14ac:dyDescent="0.25">
      <c r="A995" s="274" t="s">
        <v>1549</v>
      </c>
      <c r="B995" s="276" t="s">
        <v>1546</v>
      </c>
      <c r="C995" s="277"/>
      <c r="D995" s="280" t="s">
        <v>41</v>
      </c>
      <c r="E995" s="172" t="s">
        <v>1051</v>
      </c>
    </row>
    <row r="996" spans="1:5" x14ac:dyDescent="0.25">
      <c r="A996" s="275"/>
      <c r="B996" s="278"/>
      <c r="C996" s="279"/>
      <c r="D996" s="281"/>
      <c r="E996" s="173" t="s">
        <v>1052</v>
      </c>
    </row>
    <row r="997" spans="1:5" x14ac:dyDescent="0.25">
      <c r="A997" s="282" t="s">
        <v>1550</v>
      </c>
      <c r="B997" s="284" t="s">
        <v>1546</v>
      </c>
      <c r="C997" s="285"/>
      <c r="D997" s="288" t="s">
        <v>41</v>
      </c>
      <c r="E997" s="170" t="s">
        <v>1051</v>
      </c>
    </row>
    <row r="998" spans="1:5" x14ac:dyDescent="0.25">
      <c r="A998" s="290"/>
      <c r="B998" s="291"/>
      <c r="C998" s="292"/>
      <c r="D998" s="293"/>
      <c r="E998" s="171" t="s">
        <v>1052</v>
      </c>
    </row>
    <row r="999" spans="1:5" x14ac:dyDescent="0.25">
      <c r="A999" s="274" t="s">
        <v>1551</v>
      </c>
      <c r="B999" s="276" t="s">
        <v>1546</v>
      </c>
      <c r="C999" s="277"/>
      <c r="D999" s="280" t="s">
        <v>41</v>
      </c>
      <c r="E999" s="172" t="s">
        <v>1051</v>
      </c>
    </row>
    <row r="1000" spans="1:5" x14ac:dyDescent="0.25">
      <c r="A1000" s="275"/>
      <c r="B1000" s="278"/>
      <c r="C1000" s="279"/>
      <c r="D1000" s="281"/>
      <c r="E1000" s="173" t="s">
        <v>1052</v>
      </c>
    </row>
    <row r="1001" spans="1:5" x14ac:dyDescent="0.25">
      <c r="A1001" s="282" t="s">
        <v>1552</v>
      </c>
      <c r="B1001" s="284" t="s">
        <v>1546</v>
      </c>
      <c r="C1001" s="285"/>
      <c r="D1001" s="288" t="s">
        <v>41</v>
      </c>
      <c r="E1001" s="170" t="s">
        <v>1051</v>
      </c>
    </row>
    <row r="1002" spans="1:5" x14ac:dyDescent="0.25">
      <c r="A1002" s="290"/>
      <c r="B1002" s="291"/>
      <c r="C1002" s="292"/>
      <c r="D1002" s="293"/>
      <c r="E1002" s="171" t="s">
        <v>1052</v>
      </c>
    </row>
    <row r="1003" spans="1:5" x14ac:dyDescent="0.25">
      <c r="A1003" s="274" t="s">
        <v>1553</v>
      </c>
      <c r="B1003" s="276" t="s">
        <v>1546</v>
      </c>
      <c r="C1003" s="277"/>
      <c r="D1003" s="280" t="s">
        <v>41</v>
      </c>
      <c r="E1003" s="172" t="s">
        <v>1051</v>
      </c>
    </row>
    <row r="1004" spans="1:5" x14ac:dyDescent="0.25">
      <c r="A1004" s="275"/>
      <c r="B1004" s="278"/>
      <c r="C1004" s="279"/>
      <c r="D1004" s="281"/>
      <c r="E1004" s="173" t="s">
        <v>1052</v>
      </c>
    </row>
    <row r="1005" spans="1:5" x14ac:dyDescent="0.25">
      <c r="A1005" s="282" t="s">
        <v>1554</v>
      </c>
      <c r="B1005" s="284" t="s">
        <v>1555</v>
      </c>
      <c r="C1005" s="285"/>
      <c r="D1005" s="288" t="s">
        <v>41</v>
      </c>
      <c r="E1005" s="170" t="s">
        <v>1051</v>
      </c>
    </row>
    <row r="1006" spans="1:5" x14ac:dyDescent="0.25">
      <c r="A1006" s="290"/>
      <c r="B1006" s="291"/>
      <c r="C1006" s="292"/>
      <c r="D1006" s="293"/>
      <c r="E1006" s="171" t="s">
        <v>1052</v>
      </c>
    </row>
    <row r="1007" spans="1:5" x14ac:dyDescent="0.25">
      <c r="A1007" s="274" t="s">
        <v>1063</v>
      </c>
      <c r="B1007" s="276" t="s">
        <v>1555</v>
      </c>
      <c r="C1007" s="277"/>
      <c r="D1007" s="280" t="s">
        <v>41</v>
      </c>
      <c r="E1007" s="172" t="s">
        <v>1051</v>
      </c>
    </row>
    <row r="1008" spans="1:5" x14ac:dyDescent="0.25">
      <c r="A1008" s="275"/>
      <c r="B1008" s="278"/>
      <c r="C1008" s="279"/>
      <c r="D1008" s="281"/>
      <c r="E1008" s="173" t="s">
        <v>1052</v>
      </c>
    </row>
    <row r="1009" spans="1:5" x14ac:dyDescent="0.25">
      <c r="A1009" s="282" t="s">
        <v>1556</v>
      </c>
      <c r="B1009" s="284" t="s">
        <v>1555</v>
      </c>
      <c r="C1009" s="285"/>
      <c r="D1009" s="288" t="s">
        <v>41</v>
      </c>
      <c r="E1009" s="170" t="s">
        <v>1051</v>
      </c>
    </row>
    <row r="1010" spans="1:5" x14ac:dyDescent="0.25">
      <c r="A1010" s="290"/>
      <c r="B1010" s="291"/>
      <c r="C1010" s="292"/>
      <c r="D1010" s="293"/>
      <c r="E1010" s="171" t="s">
        <v>1052</v>
      </c>
    </row>
    <row r="1011" spans="1:5" x14ac:dyDescent="0.25">
      <c r="A1011" s="274" t="s">
        <v>1557</v>
      </c>
      <c r="B1011" s="276" t="s">
        <v>1555</v>
      </c>
      <c r="C1011" s="277"/>
      <c r="D1011" s="280" t="s">
        <v>41</v>
      </c>
      <c r="E1011" s="172" t="s">
        <v>1051</v>
      </c>
    </row>
    <row r="1012" spans="1:5" x14ac:dyDescent="0.25">
      <c r="A1012" s="275"/>
      <c r="B1012" s="278"/>
      <c r="C1012" s="279"/>
      <c r="D1012" s="281"/>
      <c r="E1012" s="173" t="s">
        <v>1052</v>
      </c>
    </row>
    <row r="1013" spans="1:5" x14ac:dyDescent="0.25">
      <c r="A1013" s="282" t="s">
        <v>1558</v>
      </c>
      <c r="B1013" s="284" t="s">
        <v>1555</v>
      </c>
      <c r="C1013" s="285"/>
      <c r="D1013" s="288" t="s">
        <v>41</v>
      </c>
      <c r="E1013" s="170" t="s">
        <v>1051</v>
      </c>
    </row>
    <row r="1014" spans="1:5" x14ac:dyDescent="0.25">
      <c r="A1014" s="290"/>
      <c r="B1014" s="291"/>
      <c r="C1014" s="292"/>
      <c r="D1014" s="293"/>
      <c r="E1014" s="171" t="s">
        <v>1052</v>
      </c>
    </row>
    <row r="1015" spans="1:5" x14ac:dyDescent="0.25">
      <c r="A1015" s="274" t="s">
        <v>1559</v>
      </c>
      <c r="B1015" s="276" t="s">
        <v>1555</v>
      </c>
      <c r="C1015" s="277"/>
      <c r="D1015" s="280" t="s">
        <v>41</v>
      </c>
      <c r="E1015" s="172" t="s">
        <v>1051</v>
      </c>
    </row>
    <row r="1016" spans="1:5" x14ac:dyDescent="0.25">
      <c r="A1016" s="275"/>
      <c r="B1016" s="278"/>
      <c r="C1016" s="279"/>
      <c r="D1016" s="281"/>
      <c r="E1016" s="173" t="s">
        <v>1052</v>
      </c>
    </row>
    <row r="1017" spans="1:5" x14ac:dyDescent="0.25">
      <c r="A1017" s="282" t="s">
        <v>1560</v>
      </c>
      <c r="B1017" s="284" t="s">
        <v>1555</v>
      </c>
      <c r="C1017" s="285"/>
      <c r="D1017" s="288" t="s">
        <v>41</v>
      </c>
      <c r="E1017" s="170" t="s">
        <v>1051</v>
      </c>
    </row>
    <row r="1018" spans="1:5" x14ac:dyDescent="0.25">
      <c r="A1018" s="290"/>
      <c r="B1018" s="291"/>
      <c r="C1018" s="292"/>
      <c r="D1018" s="293"/>
      <c r="E1018" s="171" t="s">
        <v>1052</v>
      </c>
    </row>
    <row r="1019" spans="1:5" x14ac:dyDescent="0.25">
      <c r="A1019" s="274" t="s">
        <v>1561</v>
      </c>
      <c r="B1019" s="276" t="s">
        <v>1555</v>
      </c>
      <c r="C1019" s="277"/>
      <c r="D1019" s="280" t="s">
        <v>41</v>
      </c>
      <c r="E1019" s="172" t="s">
        <v>1051</v>
      </c>
    </row>
    <row r="1020" spans="1:5" x14ac:dyDescent="0.25">
      <c r="A1020" s="275"/>
      <c r="B1020" s="278"/>
      <c r="C1020" s="279"/>
      <c r="D1020" s="281"/>
      <c r="E1020" s="173" t="s">
        <v>1052</v>
      </c>
    </row>
    <row r="1021" spans="1:5" x14ac:dyDescent="0.25">
      <c r="A1021" s="282" t="s">
        <v>1562</v>
      </c>
      <c r="B1021" s="284" t="s">
        <v>1555</v>
      </c>
      <c r="C1021" s="285"/>
      <c r="D1021" s="288" t="s">
        <v>41</v>
      </c>
      <c r="E1021" s="170" t="s">
        <v>1051</v>
      </c>
    </row>
    <row r="1022" spans="1:5" x14ac:dyDescent="0.25">
      <c r="A1022" s="290"/>
      <c r="B1022" s="291"/>
      <c r="C1022" s="292"/>
      <c r="D1022" s="293"/>
      <c r="E1022" s="171" t="s">
        <v>1052</v>
      </c>
    </row>
    <row r="1023" spans="1:5" x14ac:dyDescent="0.25">
      <c r="A1023" s="274" t="s">
        <v>1563</v>
      </c>
      <c r="B1023" s="276" t="s">
        <v>1555</v>
      </c>
      <c r="C1023" s="277"/>
      <c r="D1023" s="280" t="s">
        <v>41</v>
      </c>
      <c r="E1023" s="172" t="s">
        <v>1051</v>
      </c>
    </row>
    <row r="1024" spans="1:5" x14ac:dyDescent="0.25">
      <c r="A1024" s="275"/>
      <c r="B1024" s="278"/>
      <c r="C1024" s="279"/>
      <c r="D1024" s="281"/>
      <c r="E1024" s="173" t="s">
        <v>1052</v>
      </c>
    </row>
    <row r="1025" spans="1:5" x14ac:dyDescent="0.25">
      <c r="A1025" s="282" t="s">
        <v>1564</v>
      </c>
      <c r="B1025" s="284" t="s">
        <v>1565</v>
      </c>
      <c r="C1025" s="285"/>
      <c r="D1025" s="288" t="s">
        <v>41</v>
      </c>
      <c r="E1025" s="170" t="s">
        <v>1051</v>
      </c>
    </row>
    <row r="1026" spans="1:5" x14ac:dyDescent="0.25">
      <c r="A1026" s="290"/>
      <c r="B1026" s="291"/>
      <c r="C1026" s="292"/>
      <c r="D1026" s="293"/>
      <c r="E1026" s="171" t="s">
        <v>1052</v>
      </c>
    </row>
    <row r="1027" spans="1:5" x14ac:dyDescent="0.25">
      <c r="A1027" s="274" t="s">
        <v>1566</v>
      </c>
      <c r="B1027" s="276" t="s">
        <v>1565</v>
      </c>
      <c r="C1027" s="277"/>
      <c r="D1027" s="280" t="s">
        <v>41</v>
      </c>
      <c r="E1027" s="172" t="s">
        <v>1051</v>
      </c>
    </row>
    <row r="1028" spans="1:5" x14ac:dyDescent="0.25">
      <c r="A1028" s="275"/>
      <c r="B1028" s="278"/>
      <c r="C1028" s="279"/>
      <c r="D1028" s="281"/>
      <c r="E1028" s="173" t="s">
        <v>1052</v>
      </c>
    </row>
    <row r="1029" spans="1:5" x14ac:dyDescent="0.25">
      <c r="A1029" s="282" t="s">
        <v>1567</v>
      </c>
      <c r="B1029" s="284" t="s">
        <v>1565</v>
      </c>
      <c r="C1029" s="285"/>
      <c r="D1029" s="288" t="s">
        <v>41</v>
      </c>
      <c r="E1029" s="170" t="s">
        <v>1051</v>
      </c>
    </row>
    <row r="1030" spans="1:5" x14ac:dyDescent="0.25">
      <c r="A1030" s="290"/>
      <c r="B1030" s="291"/>
      <c r="C1030" s="292"/>
      <c r="D1030" s="293"/>
      <c r="E1030" s="171" t="s">
        <v>1052</v>
      </c>
    </row>
    <row r="1031" spans="1:5" x14ac:dyDescent="0.25">
      <c r="A1031" s="274" t="s">
        <v>1568</v>
      </c>
      <c r="B1031" s="276" t="s">
        <v>1565</v>
      </c>
      <c r="C1031" s="277"/>
      <c r="D1031" s="280" t="s">
        <v>41</v>
      </c>
      <c r="E1031" s="172" t="s">
        <v>1051</v>
      </c>
    </row>
    <row r="1032" spans="1:5" x14ac:dyDescent="0.25">
      <c r="A1032" s="275"/>
      <c r="B1032" s="278"/>
      <c r="C1032" s="279"/>
      <c r="D1032" s="281"/>
      <c r="E1032" s="173" t="s">
        <v>1052</v>
      </c>
    </row>
    <row r="1033" spans="1:5" x14ac:dyDescent="0.25">
      <c r="A1033" s="282" t="s">
        <v>1569</v>
      </c>
      <c r="B1033" s="284" t="s">
        <v>1565</v>
      </c>
      <c r="C1033" s="285"/>
      <c r="D1033" s="288" t="s">
        <v>41</v>
      </c>
      <c r="E1033" s="170" t="s">
        <v>1051</v>
      </c>
    </row>
    <row r="1034" spans="1:5" x14ac:dyDescent="0.25">
      <c r="A1034" s="290"/>
      <c r="B1034" s="291"/>
      <c r="C1034" s="292"/>
      <c r="D1034" s="293"/>
      <c r="E1034" s="171" t="s">
        <v>1052</v>
      </c>
    </row>
    <row r="1035" spans="1:5" x14ac:dyDescent="0.25">
      <c r="A1035" s="274" t="s">
        <v>1570</v>
      </c>
      <c r="B1035" s="276" t="s">
        <v>1565</v>
      </c>
      <c r="C1035" s="277"/>
      <c r="D1035" s="280" t="s">
        <v>41</v>
      </c>
      <c r="E1035" s="172" t="s">
        <v>1051</v>
      </c>
    </row>
    <row r="1036" spans="1:5" x14ac:dyDescent="0.25">
      <c r="A1036" s="275"/>
      <c r="B1036" s="278"/>
      <c r="C1036" s="279"/>
      <c r="D1036" s="281"/>
      <c r="E1036" s="173" t="s">
        <v>1052</v>
      </c>
    </row>
    <row r="1037" spans="1:5" x14ac:dyDescent="0.25">
      <c r="A1037" s="282" t="s">
        <v>1571</v>
      </c>
      <c r="B1037" s="284" t="s">
        <v>1565</v>
      </c>
      <c r="C1037" s="285"/>
      <c r="D1037" s="288" t="s">
        <v>41</v>
      </c>
      <c r="E1037" s="170" t="s">
        <v>1051</v>
      </c>
    </row>
    <row r="1038" spans="1:5" x14ac:dyDescent="0.25">
      <c r="A1038" s="290"/>
      <c r="B1038" s="291"/>
      <c r="C1038" s="292"/>
      <c r="D1038" s="293"/>
      <c r="E1038" s="171" t="s">
        <v>1052</v>
      </c>
    </row>
    <row r="1039" spans="1:5" x14ac:dyDescent="0.25">
      <c r="A1039" s="274" t="s">
        <v>1572</v>
      </c>
      <c r="B1039" s="276" t="s">
        <v>1565</v>
      </c>
      <c r="C1039" s="277"/>
      <c r="D1039" s="280" t="s">
        <v>41</v>
      </c>
      <c r="E1039" s="172" t="s">
        <v>1051</v>
      </c>
    </row>
    <row r="1040" spans="1:5" x14ac:dyDescent="0.25">
      <c r="A1040" s="275"/>
      <c r="B1040" s="278"/>
      <c r="C1040" s="279"/>
      <c r="D1040" s="281"/>
      <c r="E1040" s="173" t="s">
        <v>1052</v>
      </c>
    </row>
    <row r="1041" spans="1:5" x14ac:dyDescent="0.25">
      <c r="A1041" s="282" t="s">
        <v>1573</v>
      </c>
      <c r="B1041" s="284" t="s">
        <v>1565</v>
      </c>
      <c r="C1041" s="285"/>
      <c r="D1041" s="288" t="s">
        <v>41</v>
      </c>
      <c r="E1041" s="170" t="s">
        <v>1051</v>
      </c>
    </row>
    <row r="1042" spans="1:5" x14ac:dyDescent="0.25">
      <c r="A1042" s="290"/>
      <c r="B1042" s="291"/>
      <c r="C1042" s="292"/>
      <c r="D1042" s="293"/>
      <c r="E1042" s="171" t="s">
        <v>1052</v>
      </c>
    </row>
    <row r="1043" spans="1:5" x14ac:dyDescent="0.25">
      <c r="A1043" s="274" t="s">
        <v>1574</v>
      </c>
      <c r="B1043" s="276" t="s">
        <v>1565</v>
      </c>
      <c r="C1043" s="277"/>
      <c r="D1043" s="280" t="s">
        <v>41</v>
      </c>
      <c r="E1043" s="172" t="s">
        <v>1051</v>
      </c>
    </row>
    <row r="1044" spans="1:5" x14ac:dyDescent="0.25">
      <c r="A1044" s="275"/>
      <c r="B1044" s="278"/>
      <c r="C1044" s="279"/>
      <c r="D1044" s="281"/>
      <c r="E1044" s="173" t="s">
        <v>1052</v>
      </c>
    </row>
    <row r="1045" spans="1:5" x14ac:dyDescent="0.25">
      <c r="A1045" s="282" t="s">
        <v>1575</v>
      </c>
      <c r="B1045" s="284" t="s">
        <v>1565</v>
      </c>
      <c r="C1045" s="285"/>
      <c r="D1045" s="288" t="s">
        <v>41</v>
      </c>
      <c r="E1045" s="170" t="s">
        <v>1051</v>
      </c>
    </row>
    <row r="1046" spans="1:5" x14ac:dyDescent="0.25">
      <c r="A1046" s="290"/>
      <c r="B1046" s="291"/>
      <c r="C1046" s="292"/>
      <c r="D1046" s="293"/>
      <c r="E1046" s="171" t="s">
        <v>1052</v>
      </c>
    </row>
    <row r="1047" spans="1:5" x14ac:dyDescent="0.25">
      <c r="A1047" s="274" t="s">
        <v>1576</v>
      </c>
      <c r="B1047" s="276" t="s">
        <v>1565</v>
      </c>
      <c r="C1047" s="277"/>
      <c r="D1047" s="280" t="s">
        <v>41</v>
      </c>
      <c r="E1047" s="172" t="s">
        <v>1051</v>
      </c>
    </row>
    <row r="1048" spans="1:5" x14ac:dyDescent="0.25">
      <c r="A1048" s="275"/>
      <c r="B1048" s="278"/>
      <c r="C1048" s="279"/>
      <c r="D1048" s="281"/>
      <c r="E1048" s="173" t="s">
        <v>1052</v>
      </c>
    </row>
    <row r="1049" spans="1:5" x14ac:dyDescent="0.25">
      <c r="A1049" s="282" t="s">
        <v>1577</v>
      </c>
      <c r="B1049" s="284" t="s">
        <v>1565</v>
      </c>
      <c r="C1049" s="285"/>
      <c r="D1049" s="288" t="s">
        <v>41</v>
      </c>
      <c r="E1049" s="170" t="s">
        <v>1051</v>
      </c>
    </row>
    <row r="1050" spans="1:5" x14ac:dyDescent="0.25">
      <c r="A1050" s="290"/>
      <c r="B1050" s="291"/>
      <c r="C1050" s="292"/>
      <c r="D1050" s="293"/>
      <c r="E1050" s="171" t="s">
        <v>1052</v>
      </c>
    </row>
    <row r="1051" spans="1:5" x14ac:dyDescent="0.25">
      <c r="A1051" s="274" t="s">
        <v>1578</v>
      </c>
      <c r="B1051" s="276" t="s">
        <v>1565</v>
      </c>
      <c r="C1051" s="277"/>
      <c r="D1051" s="280" t="s">
        <v>41</v>
      </c>
      <c r="E1051" s="172" t="s">
        <v>1051</v>
      </c>
    </row>
    <row r="1052" spans="1:5" x14ac:dyDescent="0.25">
      <c r="A1052" s="275"/>
      <c r="B1052" s="278"/>
      <c r="C1052" s="279"/>
      <c r="D1052" s="281"/>
      <c r="E1052" s="173" t="s">
        <v>1052</v>
      </c>
    </row>
    <row r="1053" spans="1:5" x14ac:dyDescent="0.25">
      <c r="A1053" s="282" t="s">
        <v>1579</v>
      </c>
      <c r="B1053" s="284" t="s">
        <v>1565</v>
      </c>
      <c r="C1053" s="285"/>
      <c r="D1053" s="288" t="s">
        <v>41</v>
      </c>
      <c r="E1053" s="170" t="s">
        <v>1051</v>
      </c>
    </row>
    <row r="1054" spans="1:5" x14ac:dyDescent="0.25">
      <c r="A1054" s="290"/>
      <c r="B1054" s="291"/>
      <c r="C1054" s="292"/>
      <c r="D1054" s="293"/>
      <c r="E1054" s="171" t="s">
        <v>1052</v>
      </c>
    </row>
    <row r="1055" spans="1:5" x14ac:dyDescent="0.25">
      <c r="A1055" s="274" t="s">
        <v>1580</v>
      </c>
      <c r="B1055" s="276" t="s">
        <v>1565</v>
      </c>
      <c r="C1055" s="277"/>
      <c r="D1055" s="280" t="s">
        <v>41</v>
      </c>
      <c r="E1055" s="172" t="s">
        <v>1051</v>
      </c>
    </row>
    <row r="1056" spans="1:5" x14ac:dyDescent="0.25">
      <c r="A1056" s="275"/>
      <c r="B1056" s="278"/>
      <c r="C1056" s="279"/>
      <c r="D1056" s="281"/>
      <c r="E1056" s="173" t="s">
        <v>1052</v>
      </c>
    </row>
    <row r="1057" spans="1:5" x14ac:dyDescent="0.25">
      <c r="A1057" s="282" t="s">
        <v>1581</v>
      </c>
      <c r="B1057" s="284" t="s">
        <v>1565</v>
      </c>
      <c r="C1057" s="285"/>
      <c r="D1057" s="288" t="s">
        <v>41</v>
      </c>
      <c r="E1057" s="170" t="s">
        <v>1051</v>
      </c>
    </row>
    <row r="1058" spans="1:5" x14ac:dyDescent="0.25">
      <c r="A1058" s="290"/>
      <c r="B1058" s="291"/>
      <c r="C1058" s="292"/>
      <c r="D1058" s="293"/>
      <c r="E1058" s="171" t="s">
        <v>1052</v>
      </c>
    </row>
    <row r="1059" spans="1:5" x14ac:dyDescent="0.25">
      <c r="A1059" s="274" t="s">
        <v>1582</v>
      </c>
      <c r="B1059" s="276" t="s">
        <v>1565</v>
      </c>
      <c r="C1059" s="277"/>
      <c r="D1059" s="280" t="s">
        <v>41</v>
      </c>
      <c r="E1059" s="172" t="s">
        <v>1051</v>
      </c>
    </row>
    <row r="1060" spans="1:5" x14ac:dyDescent="0.25">
      <c r="A1060" s="275"/>
      <c r="B1060" s="278"/>
      <c r="C1060" s="279"/>
      <c r="D1060" s="281"/>
      <c r="E1060" s="173" t="s">
        <v>1052</v>
      </c>
    </row>
    <row r="1061" spans="1:5" x14ac:dyDescent="0.25">
      <c r="A1061" s="282" t="s">
        <v>1583</v>
      </c>
      <c r="B1061" s="284" t="s">
        <v>1565</v>
      </c>
      <c r="C1061" s="285"/>
      <c r="D1061" s="288" t="s">
        <v>41</v>
      </c>
      <c r="E1061" s="170" t="s">
        <v>1051</v>
      </c>
    </row>
    <row r="1062" spans="1:5" x14ac:dyDescent="0.25">
      <c r="A1062" s="290"/>
      <c r="B1062" s="291"/>
      <c r="C1062" s="292"/>
      <c r="D1062" s="293"/>
      <c r="E1062" s="171" t="s">
        <v>1052</v>
      </c>
    </row>
    <row r="1063" spans="1:5" x14ac:dyDescent="0.25">
      <c r="A1063" s="274" t="s">
        <v>1584</v>
      </c>
      <c r="B1063" s="276" t="s">
        <v>1585</v>
      </c>
      <c r="C1063" s="277"/>
      <c r="D1063" s="280" t="s">
        <v>41</v>
      </c>
      <c r="E1063" s="172" t="s">
        <v>1051</v>
      </c>
    </row>
    <row r="1064" spans="1:5" x14ac:dyDescent="0.25">
      <c r="A1064" s="275"/>
      <c r="B1064" s="278"/>
      <c r="C1064" s="279"/>
      <c r="D1064" s="281"/>
      <c r="E1064" s="173" t="s">
        <v>1052</v>
      </c>
    </row>
    <row r="1065" spans="1:5" x14ac:dyDescent="0.25">
      <c r="A1065" s="282" t="s">
        <v>1586</v>
      </c>
      <c r="B1065" s="284" t="s">
        <v>1585</v>
      </c>
      <c r="C1065" s="285"/>
      <c r="D1065" s="288" t="s">
        <v>41</v>
      </c>
      <c r="E1065" s="170" t="s">
        <v>1051</v>
      </c>
    </row>
    <row r="1066" spans="1:5" x14ac:dyDescent="0.25">
      <c r="A1066" s="290"/>
      <c r="B1066" s="291"/>
      <c r="C1066" s="292"/>
      <c r="D1066" s="293"/>
      <c r="E1066" s="171" t="s">
        <v>1052</v>
      </c>
    </row>
    <row r="1067" spans="1:5" x14ac:dyDescent="0.25">
      <c r="A1067" s="274" t="s">
        <v>1587</v>
      </c>
      <c r="B1067" s="276" t="s">
        <v>1585</v>
      </c>
      <c r="C1067" s="277"/>
      <c r="D1067" s="280" t="s">
        <v>41</v>
      </c>
      <c r="E1067" s="172" t="s">
        <v>1051</v>
      </c>
    </row>
    <row r="1068" spans="1:5" x14ac:dyDescent="0.25">
      <c r="A1068" s="275"/>
      <c r="B1068" s="278"/>
      <c r="C1068" s="279"/>
      <c r="D1068" s="281"/>
      <c r="E1068" s="173" t="s">
        <v>1052</v>
      </c>
    </row>
    <row r="1069" spans="1:5" x14ac:dyDescent="0.25">
      <c r="A1069" s="282" t="s">
        <v>1538</v>
      </c>
      <c r="B1069" s="284" t="s">
        <v>1585</v>
      </c>
      <c r="C1069" s="285"/>
      <c r="D1069" s="288" t="s">
        <v>41</v>
      </c>
      <c r="E1069" s="170" t="s">
        <v>1051</v>
      </c>
    </row>
    <row r="1070" spans="1:5" x14ac:dyDescent="0.25">
      <c r="A1070" s="290"/>
      <c r="B1070" s="291"/>
      <c r="C1070" s="292"/>
      <c r="D1070" s="293"/>
      <c r="E1070" s="171" t="s">
        <v>1052</v>
      </c>
    </row>
    <row r="1071" spans="1:5" x14ac:dyDescent="0.25">
      <c r="A1071" s="274" t="s">
        <v>1588</v>
      </c>
      <c r="B1071" s="276" t="s">
        <v>1589</v>
      </c>
      <c r="C1071" s="277"/>
      <c r="D1071" s="280" t="s">
        <v>41</v>
      </c>
      <c r="E1071" s="172" t="s">
        <v>1051</v>
      </c>
    </row>
    <row r="1072" spans="1:5" x14ac:dyDescent="0.25">
      <c r="A1072" s="275"/>
      <c r="B1072" s="278"/>
      <c r="C1072" s="279"/>
      <c r="D1072" s="281"/>
      <c r="E1072" s="173" t="s">
        <v>1052</v>
      </c>
    </row>
    <row r="1073" spans="1:5" x14ac:dyDescent="0.25">
      <c r="A1073" s="282" t="s">
        <v>1590</v>
      </c>
      <c r="B1073" s="284" t="s">
        <v>1589</v>
      </c>
      <c r="C1073" s="285"/>
      <c r="D1073" s="288" t="s">
        <v>41</v>
      </c>
      <c r="E1073" s="170" t="s">
        <v>1051</v>
      </c>
    </row>
    <row r="1074" spans="1:5" x14ac:dyDescent="0.25">
      <c r="A1074" s="290"/>
      <c r="B1074" s="291"/>
      <c r="C1074" s="292"/>
      <c r="D1074" s="293"/>
      <c r="E1074" s="171" t="s">
        <v>1052</v>
      </c>
    </row>
    <row r="1075" spans="1:5" x14ac:dyDescent="0.25">
      <c r="A1075" s="274" t="s">
        <v>1591</v>
      </c>
      <c r="B1075" s="276" t="s">
        <v>1589</v>
      </c>
      <c r="C1075" s="277"/>
      <c r="D1075" s="280" t="s">
        <v>41</v>
      </c>
      <c r="E1075" s="172" t="s">
        <v>1051</v>
      </c>
    </row>
    <row r="1076" spans="1:5" x14ac:dyDescent="0.25">
      <c r="A1076" s="275"/>
      <c r="B1076" s="278"/>
      <c r="C1076" s="279"/>
      <c r="D1076" s="281"/>
      <c r="E1076" s="173" t="s">
        <v>1052</v>
      </c>
    </row>
    <row r="1077" spans="1:5" x14ac:dyDescent="0.25">
      <c r="A1077" s="282" t="s">
        <v>1592</v>
      </c>
      <c r="B1077" s="284" t="s">
        <v>1589</v>
      </c>
      <c r="C1077" s="285"/>
      <c r="D1077" s="288" t="s">
        <v>41</v>
      </c>
      <c r="E1077" s="170" t="s">
        <v>1051</v>
      </c>
    </row>
    <row r="1078" spans="1:5" x14ac:dyDescent="0.25">
      <c r="A1078" s="290"/>
      <c r="B1078" s="291"/>
      <c r="C1078" s="292"/>
      <c r="D1078" s="293"/>
      <c r="E1078" s="171" t="s">
        <v>1052</v>
      </c>
    </row>
    <row r="1079" spans="1:5" x14ac:dyDescent="0.25">
      <c r="A1079" s="274" t="s">
        <v>1593</v>
      </c>
      <c r="B1079" s="276" t="s">
        <v>1594</v>
      </c>
      <c r="C1079" s="277"/>
      <c r="D1079" s="280" t="s">
        <v>41</v>
      </c>
      <c r="E1079" s="172" t="s">
        <v>1051</v>
      </c>
    </row>
    <row r="1080" spans="1:5" x14ac:dyDescent="0.25">
      <c r="A1080" s="275"/>
      <c r="B1080" s="278"/>
      <c r="C1080" s="279"/>
      <c r="D1080" s="281"/>
      <c r="E1080" s="173" t="s">
        <v>1052</v>
      </c>
    </row>
    <row r="1081" spans="1:5" x14ac:dyDescent="0.25">
      <c r="A1081" s="282" t="s">
        <v>1595</v>
      </c>
      <c r="B1081" s="284" t="s">
        <v>1594</v>
      </c>
      <c r="C1081" s="285"/>
      <c r="D1081" s="288" t="s">
        <v>41</v>
      </c>
      <c r="E1081" s="170" t="s">
        <v>1051</v>
      </c>
    </row>
    <row r="1082" spans="1:5" x14ac:dyDescent="0.25">
      <c r="A1082" s="290"/>
      <c r="B1082" s="291"/>
      <c r="C1082" s="292"/>
      <c r="D1082" s="293"/>
      <c r="E1082" s="171" t="s">
        <v>1052</v>
      </c>
    </row>
    <row r="1083" spans="1:5" x14ac:dyDescent="0.25">
      <c r="A1083" s="274" t="s">
        <v>1596</v>
      </c>
      <c r="B1083" s="276" t="s">
        <v>1594</v>
      </c>
      <c r="C1083" s="277"/>
      <c r="D1083" s="280" t="s">
        <v>41</v>
      </c>
      <c r="E1083" s="172" t="s">
        <v>1051</v>
      </c>
    </row>
    <row r="1084" spans="1:5" x14ac:dyDescent="0.25">
      <c r="A1084" s="275"/>
      <c r="B1084" s="278"/>
      <c r="C1084" s="279"/>
      <c r="D1084" s="281"/>
      <c r="E1084" s="173" t="s">
        <v>1052</v>
      </c>
    </row>
    <row r="1085" spans="1:5" x14ac:dyDescent="0.25">
      <c r="A1085" s="282" t="s">
        <v>1597</v>
      </c>
      <c r="B1085" s="284" t="s">
        <v>1594</v>
      </c>
      <c r="C1085" s="285"/>
      <c r="D1085" s="288" t="s">
        <v>41</v>
      </c>
      <c r="E1085" s="170" t="s">
        <v>1051</v>
      </c>
    </row>
    <row r="1086" spans="1:5" x14ac:dyDescent="0.25">
      <c r="A1086" s="290"/>
      <c r="B1086" s="291"/>
      <c r="C1086" s="292"/>
      <c r="D1086" s="293"/>
      <c r="E1086" s="171" t="s">
        <v>1052</v>
      </c>
    </row>
    <row r="1087" spans="1:5" x14ac:dyDescent="0.25">
      <c r="A1087" s="274" t="s">
        <v>1598</v>
      </c>
      <c r="B1087" s="276" t="s">
        <v>1594</v>
      </c>
      <c r="C1087" s="277"/>
      <c r="D1087" s="280" t="s">
        <v>41</v>
      </c>
      <c r="E1087" s="172" t="s">
        <v>1051</v>
      </c>
    </row>
    <row r="1088" spans="1:5" x14ac:dyDescent="0.25">
      <c r="A1088" s="275"/>
      <c r="B1088" s="278"/>
      <c r="C1088" s="279"/>
      <c r="D1088" s="281"/>
      <c r="E1088" s="173" t="s">
        <v>1052</v>
      </c>
    </row>
    <row r="1089" spans="1:5" x14ac:dyDescent="0.25">
      <c r="A1089" s="282" t="s">
        <v>1599</v>
      </c>
      <c r="B1089" s="284" t="s">
        <v>1600</v>
      </c>
      <c r="C1089" s="285"/>
      <c r="D1089" s="288" t="s">
        <v>41</v>
      </c>
      <c r="E1089" s="170" t="s">
        <v>1051</v>
      </c>
    </row>
    <row r="1090" spans="1:5" x14ac:dyDescent="0.25">
      <c r="A1090" s="290"/>
      <c r="B1090" s="291"/>
      <c r="C1090" s="292"/>
      <c r="D1090" s="293"/>
      <c r="E1090" s="171" t="s">
        <v>1052</v>
      </c>
    </row>
    <row r="1091" spans="1:5" x14ac:dyDescent="0.25">
      <c r="A1091" s="274" t="s">
        <v>1169</v>
      </c>
      <c r="B1091" s="276" t="s">
        <v>1600</v>
      </c>
      <c r="C1091" s="277"/>
      <c r="D1091" s="280" t="s">
        <v>41</v>
      </c>
      <c r="E1091" s="172" t="s">
        <v>1051</v>
      </c>
    </row>
    <row r="1092" spans="1:5" x14ac:dyDescent="0.25">
      <c r="A1092" s="275"/>
      <c r="B1092" s="278"/>
      <c r="C1092" s="279"/>
      <c r="D1092" s="281"/>
      <c r="E1092" s="173" t="s">
        <v>1052</v>
      </c>
    </row>
    <row r="1093" spans="1:5" x14ac:dyDescent="0.25">
      <c r="A1093" s="282" t="s">
        <v>1601</v>
      </c>
      <c r="B1093" s="284" t="s">
        <v>1600</v>
      </c>
      <c r="C1093" s="285"/>
      <c r="D1093" s="288" t="s">
        <v>41</v>
      </c>
      <c r="E1093" s="170" t="s">
        <v>1051</v>
      </c>
    </row>
    <row r="1094" spans="1:5" x14ac:dyDescent="0.25">
      <c r="A1094" s="290"/>
      <c r="B1094" s="291"/>
      <c r="C1094" s="292"/>
      <c r="D1094" s="293"/>
      <c r="E1094" s="171" t="s">
        <v>1052</v>
      </c>
    </row>
    <row r="1095" spans="1:5" x14ac:dyDescent="0.25">
      <c r="A1095" s="274" t="s">
        <v>1602</v>
      </c>
      <c r="B1095" s="276" t="s">
        <v>1600</v>
      </c>
      <c r="C1095" s="277"/>
      <c r="D1095" s="280" t="s">
        <v>41</v>
      </c>
      <c r="E1095" s="172" t="s">
        <v>1051</v>
      </c>
    </row>
    <row r="1096" spans="1:5" x14ac:dyDescent="0.25">
      <c r="A1096" s="275"/>
      <c r="B1096" s="278"/>
      <c r="C1096" s="279"/>
      <c r="D1096" s="281"/>
      <c r="E1096" s="173" t="s">
        <v>1052</v>
      </c>
    </row>
    <row r="1097" spans="1:5" x14ac:dyDescent="0.25">
      <c r="A1097" s="282" t="s">
        <v>1603</v>
      </c>
      <c r="B1097" s="284" t="s">
        <v>1600</v>
      </c>
      <c r="C1097" s="285"/>
      <c r="D1097" s="288" t="s">
        <v>41</v>
      </c>
      <c r="E1097" s="170" t="s">
        <v>1051</v>
      </c>
    </row>
    <row r="1098" spans="1:5" x14ac:dyDescent="0.25">
      <c r="A1098" s="290"/>
      <c r="B1098" s="291"/>
      <c r="C1098" s="292"/>
      <c r="D1098" s="293"/>
      <c r="E1098" s="171" t="s">
        <v>1052</v>
      </c>
    </row>
    <row r="1099" spans="1:5" x14ac:dyDescent="0.25">
      <c r="A1099" s="274" t="s">
        <v>1604</v>
      </c>
      <c r="B1099" s="276" t="s">
        <v>1600</v>
      </c>
      <c r="C1099" s="277"/>
      <c r="D1099" s="280" t="s">
        <v>41</v>
      </c>
      <c r="E1099" s="172" t="s">
        <v>1051</v>
      </c>
    </row>
    <row r="1100" spans="1:5" x14ac:dyDescent="0.25">
      <c r="A1100" s="275"/>
      <c r="B1100" s="278"/>
      <c r="C1100" s="279"/>
      <c r="D1100" s="281"/>
      <c r="E1100" s="173" t="s">
        <v>1052</v>
      </c>
    </row>
    <row r="1101" spans="1:5" x14ac:dyDescent="0.25">
      <c r="A1101" s="282" t="s">
        <v>1605</v>
      </c>
      <c r="B1101" s="284" t="s">
        <v>1606</v>
      </c>
      <c r="C1101" s="285"/>
      <c r="D1101" s="288" t="s">
        <v>41</v>
      </c>
      <c r="E1101" s="170" t="s">
        <v>1051</v>
      </c>
    </row>
    <row r="1102" spans="1:5" x14ac:dyDescent="0.25">
      <c r="A1102" s="290"/>
      <c r="B1102" s="291"/>
      <c r="C1102" s="292"/>
      <c r="D1102" s="293"/>
      <c r="E1102" s="171" t="s">
        <v>1052</v>
      </c>
    </row>
    <row r="1103" spans="1:5" x14ac:dyDescent="0.25">
      <c r="A1103" s="274" t="s">
        <v>1607</v>
      </c>
      <c r="B1103" s="276" t="s">
        <v>1606</v>
      </c>
      <c r="C1103" s="277"/>
      <c r="D1103" s="280" t="s">
        <v>41</v>
      </c>
      <c r="E1103" s="172" t="s">
        <v>1051</v>
      </c>
    </row>
    <row r="1104" spans="1:5" x14ac:dyDescent="0.25">
      <c r="A1104" s="275"/>
      <c r="B1104" s="278"/>
      <c r="C1104" s="279"/>
      <c r="D1104" s="281"/>
      <c r="E1104" s="173" t="s">
        <v>1052</v>
      </c>
    </row>
    <row r="1105" spans="1:5" x14ac:dyDescent="0.25">
      <c r="A1105" s="282" t="s">
        <v>1608</v>
      </c>
      <c r="B1105" s="284" t="s">
        <v>1606</v>
      </c>
      <c r="C1105" s="285"/>
      <c r="D1105" s="288" t="s">
        <v>41</v>
      </c>
      <c r="E1105" s="170" t="s">
        <v>1051</v>
      </c>
    </row>
    <row r="1106" spans="1:5" x14ac:dyDescent="0.25">
      <c r="A1106" s="290"/>
      <c r="B1106" s="291"/>
      <c r="C1106" s="292"/>
      <c r="D1106" s="293"/>
      <c r="E1106" s="171" t="s">
        <v>1052</v>
      </c>
    </row>
    <row r="1107" spans="1:5" x14ac:dyDescent="0.25">
      <c r="A1107" s="274" t="s">
        <v>1609</v>
      </c>
      <c r="B1107" s="276" t="s">
        <v>1606</v>
      </c>
      <c r="C1107" s="277"/>
      <c r="D1107" s="280" t="s">
        <v>41</v>
      </c>
      <c r="E1107" s="172" t="s">
        <v>1051</v>
      </c>
    </row>
    <row r="1108" spans="1:5" x14ac:dyDescent="0.25">
      <c r="A1108" s="275"/>
      <c r="B1108" s="278"/>
      <c r="C1108" s="279"/>
      <c r="D1108" s="281"/>
      <c r="E1108" s="173" t="s">
        <v>1052</v>
      </c>
    </row>
    <row r="1109" spans="1:5" x14ac:dyDescent="0.25">
      <c r="A1109" s="282" t="s">
        <v>1610</v>
      </c>
      <c r="B1109" s="284" t="s">
        <v>1606</v>
      </c>
      <c r="C1109" s="285"/>
      <c r="D1109" s="288" t="s">
        <v>41</v>
      </c>
      <c r="E1109" s="170" t="s">
        <v>1051</v>
      </c>
    </row>
    <row r="1110" spans="1:5" x14ac:dyDescent="0.25">
      <c r="A1110" s="290"/>
      <c r="B1110" s="291"/>
      <c r="C1110" s="292"/>
      <c r="D1110" s="293"/>
      <c r="E1110" s="171" t="s">
        <v>1052</v>
      </c>
    </row>
    <row r="1111" spans="1:5" x14ac:dyDescent="0.25">
      <c r="A1111" s="274" t="s">
        <v>1611</v>
      </c>
      <c r="B1111" s="276" t="s">
        <v>1606</v>
      </c>
      <c r="C1111" s="277"/>
      <c r="D1111" s="280" t="s">
        <v>41</v>
      </c>
      <c r="E1111" s="172" t="s">
        <v>1051</v>
      </c>
    </row>
    <row r="1112" spans="1:5" x14ac:dyDescent="0.25">
      <c r="A1112" s="275"/>
      <c r="B1112" s="278"/>
      <c r="C1112" s="279"/>
      <c r="D1112" s="281"/>
      <c r="E1112" s="173" t="s">
        <v>1052</v>
      </c>
    </row>
    <row r="1113" spans="1:5" x14ac:dyDescent="0.25">
      <c r="A1113" s="282" t="s">
        <v>1612</v>
      </c>
      <c r="B1113" s="284" t="s">
        <v>1606</v>
      </c>
      <c r="C1113" s="285"/>
      <c r="D1113" s="288" t="s">
        <v>41</v>
      </c>
      <c r="E1113" s="170" t="s">
        <v>1051</v>
      </c>
    </row>
    <row r="1114" spans="1:5" x14ac:dyDescent="0.25">
      <c r="A1114" s="290"/>
      <c r="B1114" s="291"/>
      <c r="C1114" s="292"/>
      <c r="D1114" s="293"/>
      <c r="E1114" s="171" t="s">
        <v>1052</v>
      </c>
    </row>
    <row r="1115" spans="1:5" x14ac:dyDescent="0.25">
      <c r="A1115" s="274" t="s">
        <v>1613</v>
      </c>
      <c r="B1115" s="276" t="s">
        <v>1614</v>
      </c>
      <c r="C1115" s="277"/>
      <c r="D1115" s="280" t="s">
        <v>41</v>
      </c>
      <c r="E1115" s="172" t="s">
        <v>1051</v>
      </c>
    </row>
    <row r="1116" spans="1:5" x14ac:dyDescent="0.25">
      <c r="A1116" s="275"/>
      <c r="B1116" s="278"/>
      <c r="C1116" s="279"/>
      <c r="D1116" s="281"/>
      <c r="E1116" s="173" t="s">
        <v>1052</v>
      </c>
    </row>
    <row r="1117" spans="1:5" x14ac:dyDescent="0.25">
      <c r="A1117" s="282" t="s">
        <v>1615</v>
      </c>
      <c r="B1117" s="284" t="s">
        <v>1614</v>
      </c>
      <c r="C1117" s="285"/>
      <c r="D1117" s="288" t="s">
        <v>41</v>
      </c>
      <c r="E1117" s="170" t="s">
        <v>1051</v>
      </c>
    </row>
    <row r="1118" spans="1:5" x14ac:dyDescent="0.25">
      <c r="A1118" s="290"/>
      <c r="B1118" s="291"/>
      <c r="C1118" s="292"/>
      <c r="D1118" s="293"/>
      <c r="E1118" s="171" t="s">
        <v>1052</v>
      </c>
    </row>
    <row r="1119" spans="1:5" x14ac:dyDescent="0.25">
      <c r="A1119" s="274" t="s">
        <v>1616</v>
      </c>
      <c r="B1119" s="276" t="s">
        <v>1614</v>
      </c>
      <c r="C1119" s="277"/>
      <c r="D1119" s="280" t="s">
        <v>41</v>
      </c>
      <c r="E1119" s="172" t="s">
        <v>1051</v>
      </c>
    </row>
    <row r="1120" spans="1:5" x14ac:dyDescent="0.25">
      <c r="A1120" s="275"/>
      <c r="B1120" s="278"/>
      <c r="C1120" s="279"/>
      <c r="D1120" s="281"/>
      <c r="E1120" s="173" t="s">
        <v>1052</v>
      </c>
    </row>
    <row r="1121" spans="1:5" x14ac:dyDescent="0.25">
      <c r="A1121" s="282" t="s">
        <v>1617</v>
      </c>
      <c r="B1121" s="284" t="s">
        <v>1614</v>
      </c>
      <c r="C1121" s="285"/>
      <c r="D1121" s="288" t="s">
        <v>41</v>
      </c>
      <c r="E1121" s="170" t="s">
        <v>1051</v>
      </c>
    </row>
    <row r="1122" spans="1:5" x14ac:dyDescent="0.25">
      <c r="A1122" s="290"/>
      <c r="B1122" s="291"/>
      <c r="C1122" s="292"/>
      <c r="D1122" s="293"/>
      <c r="E1122" s="171" t="s">
        <v>1052</v>
      </c>
    </row>
    <row r="1123" spans="1:5" x14ac:dyDescent="0.25">
      <c r="A1123" s="274" t="s">
        <v>1618</v>
      </c>
      <c r="B1123" s="276" t="s">
        <v>1614</v>
      </c>
      <c r="C1123" s="277"/>
      <c r="D1123" s="280" t="s">
        <v>41</v>
      </c>
      <c r="E1123" s="172" t="s">
        <v>1051</v>
      </c>
    </row>
    <row r="1124" spans="1:5" x14ac:dyDescent="0.25">
      <c r="A1124" s="275"/>
      <c r="B1124" s="278"/>
      <c r="C1124" s="279"/>
      <c r="D1124" s="281"/>
      <c r="E1124" s="173" t="s">
        <v>1052</v>
      </c>
    </row>
    <row r="1125" spans="1:5" x14ac:dyDescent="0.25">
      <c r="A1125" s="282" t="s">
        <v>1619</v>
      </c>
      <c r="B1125" s="284" t="s">
        <v>1614</v>
      </c>
      <c r="C1125" s="285"/>
      <c r="D1125" s="288" t="s">
        <v>41</v>
      </c>
      <c r="E1125" s="170" t="s">
        <v>1051</v>
      </c>
    </row>
    <row r="1126" spans="1:5" x14ac:dyDescent="0.25">
      <c r="A1126" s="290"/>
      <c r="B1126" s="291"/>
      <c r="C1126" s="292"/>
      <c r="D1126" s="293"/>
      <c r="E1126" s="171" t="s">
        <v>1052</v>
      </c>
    </row>
    <row r="1127" spans="1:5" x14ac:dyDescent="0.25">
      <c r="A1127" s="274" t="s">
        <v>1620</v>
      </c>
      <c r="B1127" s="276" t="s">
        <v>1614</v>
      </c>
      <c r="C1127" s="277"/>
      <c r="D1127" s="280" t="s">
        <v>41</v>
      </c>
      <c r="E1127" s="172" t="s">
        <v>1051</v>
      </c>
    </row>
    <row r="1128" spans="1:5" x14ac:dyDescent="0.25">
      <c r="A1128" s="275"/>
      <c r="B1128" s="278"/>
      <c r="C1128" s="279"/>
      <c r="D1128" s="281"/>
      <c r="E1128" s="173" t="s">
        <v>1052</v>
      </c>
    </row>
    <row r="1129" spans="1:5" x14ac:dyDescent="0.25">
      <c r="A1129" s="282" t="s">
        <v>1621</v>
      </c>
      <c r="B1129" s="284" t="s">
        <v>1614</v>
      </c>
      <c r="C1129" s="285"/>
      <c r="D1129" s="288" t="s">
        <v>41</v>
      </c>
      <c r="E1129" s="170" t="s">
        <v>1051</v>
      </c>
    </row>
    <row r="1130" spans="1:5" x14ac:dyDescent="0.25">
      <c r="A1130" s="290"/>
      <c r="B1130" s="291"/>
      <c r="C1130" s="292"/>
      <c r="D1130" s="293"/>
      <c r="E1130" s="171" t="s">
        <v>1052</v>
      </c>
    </row>
    <row r="1131" spans="1:5" x14ac:dyDescent="0.25">
      <c r="A1131" s="274" t="s">
        <v>1461</v>
      </c>
      <c r="B1131" s="276"/>
      <c r="C1131" s="277"/>
      <c r="D1131" s="280" t="s">
        <v>41</v>
      </c>
      <c r="E1131" s="172" t="s">
        <v>1051</v>
      </c>
    </row>
    <row r="1132" spans="1:5" x14ac:dyDescent="0.25">
      <c r="A1132" s="275"/>
      <c r="B1132" s="278"/>
      <c r="C1132" s="279"/>
      <c r="D1132" s="281"/>
      <c r="E1132" s="173" t="s">
        <v>1052</v>
      </c>
    </row>
    <row r="1133" spans="1:5" x14ac:dyDescent="0.25">
      <c r="A1133" s="282" t="s">
        <v>1483</v>
      </c>
      <c r="B1133" s="284"/>
      <c r="C1133" s="285"/>
      <c r="D1133" s="288" t="s">
        <v>41</v>
      </c>
      <c r="E1133" s="170" t="s">
        <v>1051</v>
      </c>
    </row>
    <row r="1134" spans="1:5" x14ac:dyDescent="0.25">
      <c r="A1134" s="290"/>
      <c r="B1134" s="291"/>
      <c r="C1134" s="292"/>
      <c r="D1134" s="293"/>
      <c r="E1134" s="171" t="s">
        <v>1052</v>
      </c>
    </row>
    <row r="1135" spans="1:5" x14ac:dyDescent="0.25">
      <c r="A1135" s="274" t="s">
        <v>1489</v>
      </c>
      <c r="B1135" s="276"/>
      <c r="C1135" s="277"/>
      <c r="D1135" s="280" t="s">
        <v>41</v>
      </c>
      <c r="E1135" s="172" t="s">
        <v>1051</v>
      </c>
    </row>
    <row r="1136" spans="1:5" x14ac:dyDescent="0.25">
      <c r="A1136" s="275"/>
      <c r="B1136" s="278"/>
      <c r="C1136" s="279"/>
      <c r="D1136" s="281"/>
      <c r="E1136" s="173" t="s">
        <v>1052</v>
      </c>
    </row>
    <row r="1137" spans="1:5" x14ac:dyDescent="0.25">
      <c r="A1137" s="282" t="s">
        <v>1494</v>
      </c>
      <c r="B1137" s="284"/>
      <c r="C1137" s="285"/>
      <c r="D1137" s="288" t="s">
        <v>41</v>
      </c>
      <c r="E1137" s="170" t="s">
        <v>1051</v>
      </c>
    </row>
    <row r="1138" spans="1:5" x14ac:dyDescent="0.25">
      <c r="A1138" s="290"/>
      <c r="B1138" s="291"/>
      <c r="C1138" s="292"/>
      <c r="D1138" s="293"/>
      <c r="E1138" s="171" t="s">
        <v>1052</v>
      </c>
    </row>
    <row r="1139" spans="1:5" x14ac:dyDescent="0.25">
      <c r="A1139" s="274" t="s">
        <v>1505</v>
      </c>
      <c r="B1139" s="276"/>
      <c r="C1139" s="277"/>
      <c r="D1139" s="280" t="s">
        <v>41</v>
      </c>
      <c r="E1139" s="172" t="s">
        <v>1051</v>
      </c>
    </row>
    <row r="1140" spans="1:5" x14ac:dyDescent="0.25">
      <c r="A1140" s="275"/>
      <c r="B1140" s="278"/>
      <c r="C1140" s="279"/>
      <c r="D1140" s="281"/>
      <c r="E1140" s="173" t="s">
        <v>1052</v>
      </c>
    </row>
    <row r="1141" spans="1:5" x14ac:dyDescent="0.25">
      <c r="A1141" s="282" t="s">
        <v>1512</v>
      </c>
      <c r="B1141" s="284"/>
      <c r="C1141" s="285"/>
      <c r="D1141" s="288" t="s">
        <v>41</v>
      </c>
      <c r="E1141" s="170" t="s">
        <v>1051</v>
      </c>
    </row>
    <row r="1142" spans="1:5" x14ac:dyDescent="0.25">
      <c r="A1142" s="290"/>
      <c r="B1142" s="291"/>
      <c r="C1142" s="292"/>
      <c r="D1142" s="293"/>
      <c r="E1142" s="171" t="s">
        <v>1052</v>
      </c>
    </row>
    <row r="1143" spans="1:5" x14ac:dyDescent="0.25">
      <c r="A1143" s="274" t="s">
        <v>1520</v>
      </c>
      <c r="B1143" s="276"/>
      <c r="C1143" s="277"/>
      <c r="D1143" s="280" t="s">
        <v>41</v>
      </c>
      <c r="E1143" s="172" t="s">
        <v>1051</v>
      </c>
    </row>
    <row r="1144" spans="1:5" x14ac:dyDescent="0.25">
      <c r="A1144" s="275"/>
      <c r="B1144" s="278"/>
      <c r="C1144" s="279"/>
      <c r="D1144" s="281"/>
      <c r="E1144" s="173" t="s">
        <v>1052</v>
      </c>
    </row>
    <row r="1145" spans="1:5" x14ac:dyDescent="0.25">
      <c r="A1145" s="282" t="s">
        <v>1524</v>
      </c>
      <c r="B1145" s="284"/>
      <c r="C1145" s="285"/>
      <c r="D1145" s="288" t="s">
        <v>41</v>
      </c>
      <c r="E1145" s="170" t="s">
        <v>1051</v>
      </c>
    </row>
    <row r="1146" spans="1:5" x14ac:dyDescent="0.25">
      <c r="A1146" s="290"/>
      <c r="B1146" s="291"/>
      <c r="C1146" s="292"/>
      <c r="D1146" s="293"/>
      <c r="E1146" s="171" t="s">
        <v>1052</v>
      </c>
    </row>
    <row r="1147" spans="1:5" x14ac:dyDescent="0.25">
      <c r="A1147" s="274" t="s">
        <v>1540</v>
      </c>
      <c r="B1147" s="276"/>
      <c r="C1147" s="277"/>
      <c r="D1147" s="280" t="s">
        <v>41</v>
      </c>
      <c r="E1147" s="172" t="s">
        <v>1051</v>
      </c>
    </row>
    <row r="1148" spans="1:5" x14ac:dyDescent="0.25">
      <c r="A1148" s="275"/>
      <c r="B1148" s="278"/>
      <c r="C1148" s="279"/>
      <c r="D1148" s="281"/>
      <c r="E1148" s="173" t="s">
        <v>1052</v>
      </c>
    </row>
    <row r="1149" spans="1:5" x14ac:dyDescent="0.25">
      <c r="A1149" s="282" t="s">
        <v>1546</v>
      </c>
      <c r="B1149" s="284"/>
      <c r="C1149" s="285"/>
      <c r="D1149" s="288" t="s">
        <v>41</v>
      </c>
      <c r="E1149" s="170" t="s">
        <v>1051</v>
      </c>
    </row>
    <row r="1150" spans="1:5" x14ac:dyDescent="0.25">
      <c r="A1150" s="290"/>
      <c r="B1150" s="291"/>
      <c r="C1150" s="292"/>
      <c r="D1150" s="293"/>
      <c r="E1150" s="171" t="s">
        <v>1052</v>
      </c>
    </row>
    <row r="1151" spans="1:5" x14ac:dyDescent="0.25">
      <c r="A1151" s="274" t="s">
        <v>1555</v>
      </c>
      <c r="B1151" s="276"/>
      <c r="C1151" s="277"/>
      <c r="D1151" s="280" t="s">
        <v>41</v>
      </c>
      <c r="E1151" s="172" t="s">
        <v>1051</v>
      </c>
    </row>
    <row r="1152" spans="1:5" x14ac:dyDescent="0.25">
      <c r="A1152" s="275"/>
      <c r="B1152" s="278"/>
      <c r="C1152" s="279"/>
      <c r="D1152" s="281"/>
      <c r="E1152" s="173" t="s">
        <v>1052</v>
      </c>
    </row>
    <row r="1153" spans="1:5" x14ac:dyDescent="0.25">
      <c r="A1153" s="282" t="s">
        <v>1585</v>
      </c>
      <c r="B1153" s="284"/>
      <c r="C1153" s="285"/>
      <c r="D1153" s="288" t="s">
        <v>41</v>
      </c>
      <c r="E1153" s="170" t="s">
        <v>1051</v>
      </c>
    </row>
    <row r="1154" spans="1:5" x14ac:dyDescent="0.25">
      <c r="A1154" s="290"/>
      <c r="B1154" s="291"/>
      <c r="C1154" s="292"/>
      <c r="D1154" s="293"/>
      <c r="E1154" s="171" t="s">
        <v>1052</v>
      </c>
    </row>
    <row r="1155" spans="1:5" x14ac:dyDescent="0.25">
      <c r="A1155" s="274" t="s">
        <v>1589</v>
      </c>
      <c r="B1155" s="276"/>
      <c r="C1155" s="277"/>
      <c r="D1155" s="280" t="s">
        <v>41</v>
      </c>
      <c r="E1155" s="172" t="s">
        <v>1051</v>
      </c>
    </row>
    <row r="1156" spans="1:5" x14ac:dyDescent="0.25">
      <c r="A1156" s="275"/>
      <c r="B1156" s="278"/>
      <c r="C1156" s="279"/>
      <c r="D1156" s="281"/>
      <c r="E1156" s="173" t="s">
        <v>1052</v>
      </c>
    </row>
    <row r="1157" spans="1:5" x14ac:dyDescent="0.25">
      <c r="A1157" s="282" t="s">
        <v>1594</v>
      </c>
      <c r="B1157" s="284"/>
      <c r="C1157" s="285"/>
      <c r="D1157" s="288" t="s">
        <v>41</v>
      </c>
      <c r="E1157" s="170" t="s">
        <v>1051</v>
      </c>
    </row>
    <row r="1158" spans="1:5" x14ac:dyDescent="0.25">
      <c r="A1158" s="290"/>
      <c r="B1158" s="291"/>
      <c r="C1158" s="292"/>
      <c r="D1158" s="293"/>
      <c r="E1158" s="171" t="s">
        <v>1052</v>
      </c>
    </row>
    <row r="1159" spans="1:5" x14ac:dyDescent="0.25">
      <c r="A1159" s="274" t="s">
        <v>1600</v>
      </c>
      <c r="B1159" s="276"/>
      <c r="C1159" s="277"/>
      <c r="D1159" s="280" t="s">
        <v>41</v>
      </c>
      <c r="E1159" s="172" t="s">
        <v>1051</v>
      </c>
    </row>
    <row r="1160" spans="1:5" x14ac:dyDescent="0.25">
      <c r="A1160" s="275"/>
      <c r="B1160" s="278"/>
      <c r="C1160" s="279"/>
      <c r="D1160" s="281"/>
      <c r="E1160" s="173" t="s">
        <v>1052</v>
      </c>
    </row>
    <row r="1161" spans="1:5" x14ac:dyDescent="0.25">
      <c r="A1161" s="282" t="s">
        <v>1606</v>
      </c>
      <c r="B1161" s="284"/>
      <c r="C1161" s="285"/>
      <c r="D1161" s="288" t="s">
        <v>41</v>
      </c>
      <c r="E1161" s="170" t="s">
        <v>1051</v>
      </c>
    </row>
    <row r="1162" spans="1:5" x14ac:dyDescent="0.25">
      <c r="A1162" s="290"/>
      <c r="B1162" s="291"/>
      <c r="C1162" s="292"/>
      <c r="D1162" s="293"/>
      <c r="E1162" s="171" t="s">
        <v>1052</v>
      </c>
    </row>
    <row r="1163" spans="1:5" x14ac:dyDescent="0.25">
      <c r="A1163" s="274" t="s">
        <v>1565</v>
      </c>
      <c r="B1163" s="276"/>
      <c r="C1163" s="277"/>
      <c r="D1163" s="280" t="s">
        <v>41</v>
      </c>
      <c r="E1163" s="172" t="s">
        <v>1051</v>
      </c>
    </row>
    <row r="1164" spans="1:5" x14ac:dyDescent="0.25">
      <c r="A1164" s="275"/>
      <c r="B1164" s="278"/>
      <c r="C1164" s="279"/>
      <c r="D1164" s="281"/>
      <c r="E1164" s="173" t="s">
        <v>1052</v>
      </c>
    </row>
    <row r="1165" spans="1:5" x14ac:dyDescent="0.25">
      <c r="A1165" s="282" t="s">
        <v>1571</v>
      </c>
      <c r="B1165" s="284" t="s">
        <v>1520</v>
      </c>
      <c r="C1165" s="285"/>
      <c r="D1165" s="288" t="s">
        <v>41</v>
      </c>
      <c r="E1165" s="170" t="s">
        <v>1051</v>
      </c>
    </row>
    <row r="1166" spans="1:5" x14ac:dyDescent="0.25">
      <c r="A1166" s="290"/>
      <c r="B1166" s="291"/>
      <c r="C1166" s="292"/>
      <c r="D1166" s="293"/>
      <c r="E1166" s="171" t="s">
        <v>1052</v>
      </c>
    </row>
    <row r="1167" spans="1:5" x14ac:dyDescent="0.25">
      <c r="A1167" s="274" t="s">
        <v>1622</v>
      </c>
      <c r="B1167" s="276" t="s">
        <v>1461</v>
      </c>
      <c r="C1167" s="277"/>
      <c r="D1167" s="280" t="s">
        <v>41</v>
      </c>
      <c r="E1167" s="172" t="s">
        <v>1051</v>
      </c>
    </row>
    <row r="1168" spans="1:5" x14ac:dyDescent="0.25">
      <c r="A1168" s="275"/>
      <c r="B1168" s="278"/>
      <c r="C1168" s="279"/>
      <c r="D1168" s="281"/>
      <c r="E1168" s="173" t="s">
        <v>1052</v>
      </c>
    </row>
    <row r="1169" spans="1:5" x14ac:dyDescent="0.25">
      <c r="A1169" s="282" t="s">
        <v>1623</v>
      </c>
      <c r="B1169" s="284" t="s">
        <v>1483</v>
      </c>
      <c r="C1169" s="285"/>
      <c r="D1169" s="288" t="s">
        <v>41</v>
      </c>
      <c r="E1169" s="170" t="s">
        <v>1051</v>
      </c>
    </row>
    <row r="1170" spans="1:5" x14ac:dyDescent="0.25">
      <c r="A1170" s="290"/>
      <c r="B1170" s="291"/>
      <c r="C1170" s="292"/>
      <c r="D1170" s="293"/>
      <c r="E1170" s="171" t="s">
        <v>1052</v>
      </c>
    </row>
    <row r="1171" spans="1:5" x14ac:dyDescent="0.25">
      <c r="A1171" s="274" t="s">
        <v>1371</v>
      </c>
      <c r="B1171" s="276" t="s">
        <v>1489</v>
      </c>
      <c r="C1171" s="277"/>
      <c r="D1171" s="280" t="s">
        <v>41</v>
      </c>
      <c r="E1171" s="172" t="s">
        <v>1051</v>
      </c>
    </row>
    <row r="1172" spans="1:5" x14ac:dyDescent="0.25">
      <c r="A1172" s="275"/>
      <c r="B1172" s="278"/>
      <c r="C1172" s="279"/>
      <c r="D1172" s="281"/>
      <c r="E1172" s="173" t="s">
        <v>1052</v>
      </c>
    </row>
    <row r="1173" spans="1:5" x14ac:dyDescent="0.25">
      <c r="A1173" s="282" t="s">
        <v>1624</v>
      </c>
      <c r="B1173" s="284" t="s">
        <v>1494</v>
      </c>
      <c r="C1173" s="285"/>
      <c r="D1173" s="288" t="s">
        <v>41</v>
      </c>
      <c r="E1173" s="170" t="s">
        <v>1051</v>
      </c>
    </row>
    <row r="1174" spans="1:5" x14ac:dyDescent="0.25">
      <c r="A1174" s="290"/>
      <c r="B1174" s="291"/>
      <c r="C1174" s="292"/>
      <c r="D1174" s="293"/>
      <c r="E1174" s="171" t="s">
        <v>1052</v>
      </c>
    </row>
    <row r="1175" spans="1:5" x14ac:dyDescent="0.25">
      <c r="A1175" s="274" t="s">
        <v>1181</v>
      </c>
      <c r="B1175" s="276" t="s">
        <v>1505</v>
      </c>
      <c r="C1175" s="277"/>
      <c r="D1175" s="280" t="s">
        <v>41</v>
      </c>
      <c r="E1175" s="172" t="s">
        <v>1051</v>
      </c>
    </row>
    <row r="1176" spans="1:5" x14ac:dyDescent="0.25">
      <c r="A1176" s="275"/>
      <c r="B1176" s="278"/>
      <c r="C1176" s="279"/>
      <c r="D1176" s="281"/>
      <c r="E1176" s="173" t="s">
        <v>1052</v>
      </c>
    </row>
    <row r="1177" spans="1:5" x14ac:dyDescent="0.25">
      <c r="A1177" s="282" t="s">
        <v>1625</v>
      </c>
      <c r="B1177" s="284" t="s">
        <v>1524</v>
      </c>
      <c r="C1177" s="285"/>
      <c r="D1177" s="288" t="s">
        <v>41</v>
      </c>
      <c r="E1177" s="170" t="s">
        <v>1051</v>
      </c>
    </row>
    <row r="1178" spans="1:5" x14ac:dyDescent="0.25">
      <c r="A1178" s="290"/>
      <c r="B1178" s="291"/>
      <c r="C1178" s="292"/>
      <c r="D1178" s="293"/>
      <c r="E1178" s="171" t="s">
        <v>1052</v>
      </c>
    </row>
    <row r="1179" spans="1:5" x14ac:dyDescent="0.25">
      <c r="A1179" s="274" t="s">
        <v>1626</v>
      </c>
      <c r="B1179" s="276" t="s">
        <v>1524</v>
      </c>
      <c r="C1179" s="277"/>
      <c r="D1179" s="280" t="s">
        <v>41</v>
      </c>
      <c r="E1179" s="172" t="s">
        <v>1051</v>
      </c>
    </row>
    <row r="1180" spans="1:5" x14ac:dyDescent="0.25">
      <c r="A1180" s="275"/>
      <c r="B1180" s="278"/>
      <c r="C1180" s="279"/>
      <c r="D1180" s="281"/>
      <c r="E1180" s="173" t="s">
        <v>1052</v>
      </c>
    </row>
    <row r="1181" spans="1:5" x14ac:dyDescent="0.25">
      <c r="A1181" s="282" t="s">
        <v>1627</v>
      </c>
      <c r="B1181" s="284" t="s">
        <v>1540</v>
      </c>
      <c r="C1181" s="285"/>
      <c r="D1181" s="288" t="s">
        <v>41</v>
      </c>
      <c r="E1181" s="170" t="s">
        <v>1051</v>
      </c>
    </row>
    <row r="1182" spans="1:5" x14ac:dyDescent="0.25">
      <c r="A1182" s="290"/>
      <c r="B1182" s="291"/>
      <c r="C1182" s="292"/>
      <c r="D1182" s="293"/>
      <c r="E1182" s="171" t="s">
        <v>1052</v>
      </c>
    </row>
    <row r="1183" spans="1:5" x14ac:dyDescent="0.25">
      <c r="A1183" s="274" t="s">
        <v>1628</v>
      </c>
      <c r="B1183" s="276" t="s">
        <v>1555</v>
      </c>
      <c r="C1183" s="277"/>
      <c r="D1183" s="280" t="s">
        <v>41</v>
      </c>
      <c r="E1183" s="172" t="s">
        <v>1051</v>
      </c>
    </row>
    <row r="1184" spans="1:5" x14ac:dyDescent="0.25">
      <c r="A1184" s="275"/>
      <c r="B1184" s="278"/>
      <c r="C1184" s="279"/>
      <c r="D1184" s="281"/>
      <c r="E1184" s="173" t="s">
        <v>1052</v>
      </c>
    </row>
    <row r="1185" spans="1:5" x14ac:dyDescent="0.25">
      <c r="A1185" s="282" t="s">
        <v>1629</v>
      </c>
      <c r="B1185" s="284" t="s">
        <v>1565</v>
      </c>
      <c r="C1185" s="285"/>
      <c r="D1185" s="288" t="s">
        <v>41</v>
      </c>
      <c r="E1185" s="170" t="s">
        <v>1051</v>
      </c>
    </row>
    <row r="1186" spans="1:5" x14ac:dyDescent="0.25">
      <c r="A1186" s="290"/>
      <c r="B1186" s="291"/>
      <c r="C1186" s="292"/>
      <c r="D1186" s="293"/>
      <c r="E1186" s="171" t="s">
        <v>1052</v>
      </c>
    </row>
    <row r="1187" spans="1:5" x14ac:dyDescent="0.25">
      <c r="A1187" s="274" t="s">
        <v>1630</v>
      </c>
      <c r="B1187" s="276" t="s">
        <v>1461</v>
      </c>
      <c r="C1187" s="277"/>
      <c r="D1187" s="280" t="s">
        <v>41</v>
      </c>
      <c r="E1187" s="172" t="s">
        <v>1051</v>
      </c>
    </row>
    <row r="1188" spans="1:5" x14ac:dyDescent="0.25">
      <c r="A1188" s="275"/>
      <c r="B1188" s="278"/>
      <c r="C1188" s="279"/>
      <c r="D1188" s="281"/>
      <c r="E1188" s="173" t="s">
        <v>1052</v>
      </c>
    </row>
    <row r="1189" spans="1:5" x14ac:dyDescent="0.25">
      <c r="A1189" s="282" t="s">
        <v>1631</v>
      </c>
      <c r="B1189" s="284" t="s">
        <v>1512</v>
      </c>
      <c r="C1189" s="285"/>
      <c r="D1189" s="288" t="s">
        <v>41</v>
      </c>
      <c r="E1189" s="170" t="s">
        <v>1051</v>
      </c>
    </row>
    <row r="1190" spans="1:5" x14ac:dyDescent="0.25">
      <c r="A1190" s="290"/>
      <c r="B1190" s="291"/>
      <c r="C1190" s="292"/>
      <c r="D1190" s="293"/>
      <c r="E1190" s="171" t="s">
        <v>1052</v>
      </c>
    </row>
    <row r="1191" spans="1:5" x14ac:dyDescent="0.25">
      <c r="A1191" s="274" t="s">
        <v>1632</v>
      </c>
      <c r="B1191" s="276" t="s">
        <v>1546</v>
      </c>
      <c r="C1191" s="277"/>
      <c r="D1191" s="280" t="s">
        <v>41</v>
      </c>
      <c r="E1191" s="172" t="s">
        <v>1051</v>
      </c>
    </row>
    <row r="1192" spans="1:5" x14ac:dyDescent="0.25">
      <c r="A1192" s="275"/>
      <c r="B1192" s="278"/>
      <c r="C1192" s="279"/>
      <c r="D1192" s="281"/>
      <c r="E1192" s="173" t="s">
        <v>1052</v>
      </c>
    </row>
    <row r="1193" spans="1:5" x14ac:dyDescent="0.25">
      <c r="A1193" s="282" t="s">
        <v>1633</v>
      </c>
      <c r="B1193" s="284" t="s">
        <v>1546</v>
      </c>
      <c r="C1193" s="285"/>
      <c r="D1193" s="288" t="s">
        <v>41</v>
      </c>
      <c r="E1193" s="170" t="s">
        <v>1051</v>
      </c>
    </row>
    <row r="1194" spans="1:5" x14ac:dyDescent="0.25">
      <c r="A1194" s="290"/>
      <c r="B1194" s="291"/>
      <c r="C1194" s="292"/>
      <c r="D1194" s="293"/>
      <c r="E1194" s="171" t="s">
        <v>1052</v>
      </c>
    </row>
    <row r="1195" spans="1:5" x14ac:dyDescent="0.25">
      <c r="A1195" s="274" t="s">
        <v>1614</v>
      </c>
      <c r="B1195" s="276"/>
      <c r="C1195" s="277"/>
      <c r="D1195" s="280" t="s">
        <v>41</v>
      </c>
      <c r="E1195" s="172" t="s">
        <v>1051</v>
      </c>
    </row>
    <row r="1196" spans="1:5" x14ac:dyDescent="0.25">
      <c r="A1196" s="275"/>
      <c r="B1196" s="278"/>
      <c r="C1196" s="279"/>
      <c r="D1196" s="281"/>
      <c r="E1196" s="173" t="s">
        <v>1052</v>
      </c>
    </row>
    <row r="1197" spans="1:5" x14ac:dyDescent="0.25">
      <c r="A1197" s="282" t="s">
        <v>1634</v>
      </c>
      <c r="B1197" s="284" t="s">
        <v>1461</v>
      </c>
      <c r="C1197" s="285"/>
      <c r="D1197" s="288" t="s">
        <v>41</v>
      </c>
      <c r="E1197" s="170" t="s">
        <v>1051</v>
      </c>
    </row>
    <row r="1198" spans="1:5" x14ac:dyDescent="0.25">
      <c r="A1198" s="290"/>
      <c r="B1198" s="291"/>
      <c r="C1198" s="292"/>
      <c r="D1198" s="293"/>
      <c r="E1198" s="171" t="s">
        <v>1052</v>
      </c>
    </row>
    <row r="1199" spans="1:5" x14ac:dyDescent="0.25">
      <c r="A1199" s="274" t="s">
        <v>1635</v>
      </c>
      <c r="B1199" s="276" t="s">
        <v>1461</v>
      </c>
      <c r="C1199" s="277"/>
      <c r="D1199" s="280" t="s">
        <v>41</v>
      </c>
      <c r="E1199" s="172" t="s">
        <v>1051</v>
      </c>
    </row>
    <row r="1200" spans="1:5" x14ac:dyDescent="0.25">
      <c r="A1200" s="275"/>
      <c r="B1200" s="278"/>
      <c r="C1200" s="279"/>
      <c r="D1200" s="281"/>
      <c r="E1200" s="173" t="s">
        <v>1052</v>
      </c>
    </row>
    <row r="1201" spans="1:5" x14ac:dyDescent="0.25">
      <c r="A1201" s="282" t="s">
        <v>1636</v>
      </c>
      <c r="B1201" s="284" t="s">
        <v>1461</v>
      </c>
      <c r="C1201" s="285"/>
      <c r="D1201" s="288" t="s">
        <v>41</v>
      </c>
      <c r="E1201" s="170" t="s">
        <v>1051</v>
      </c>
    </row>
    <row r="1202" spans="1:5" x14ac:dyDescent="0.25">
      <c r="A1202" s="290"/>
      <c r="B1202" s="291"/>
      <c r="C1202" s="292"/>
      <c r="D1202" s="293"/>
      <c r="E1202" s="171" t="s">
        <v>1052</v>
      </c>
    </row>
    <row r="1203" spans="1:5" x14ac:dyDescent="0.25">
      <c r="A1203" s="274" t="s">
        <v>1637</v>
      </c>
      <c r="B1203" s="276" t="s">
        <v>1494</v>
      </c>
      <c r="C1203" s="277"/>
      <c r="D1203" s="280" t="s">
        <v>41</v>
      </c>
      <c r="E1203" s="172" t="s">
        <v>1051</v>
      </c>
    </row>
    <row r="1204" spans="1:5" x14ac:dyDescent="0.25">
      <c r="A1204" s="275"/>
      <c r="B1204" s="278"/>
      <c r="C1204" s="279"/>
      <c r="D1204" s="281"/>
      <c r="E1204" s="173" t="s">
        <v>1052</v>
      </c>
    </row>
    <row r="1205" spans="1:5" x14ac:dyDescent="0.25">
      <c r="A1205" s="282" t="s">
        <v>1638</v>
      </c>
      <c r="B1205" s="284"/>
      <c r="C1205" s="285"/>
      <c r="D1205" s="288" t="s">
        <v>42</v>
      </c>
      <c r="E1205" s="170" t="s">
        <v>1051</v>
      </c>
    </row>
    <row r="1206" spans="1:5" x14ac:dyDescent="0.25">
      <c r="A1206" s="290"/>
      <c r="B1206" s="291"/>
      <c r="C1206" s="292"/>
      <c r="D1206" s="293"/>
      <c r="E1206" s="171" t="s">
        <v>1052</v>
      </c>
    </row>
    <row r="1207" spans="1:5" x14ac:dyDescent="0.25">
      <c r="A1207" s="274" t="s">
        <v>1639</v>
      </c>
      <c r="B1207" s="276"/>
      <c r="C1207" s="277"/>
      <c r="D1207" s="280" t="s">
        <v>42</v>
      </c>
      <c r="E1207" s="172" t="s">
        <v>1051</v>
      </c>
    </row>
    <row r="1208" spans="1:5" x14ac:dyDescent="0.25">
      <c r="A1208" s="275"/>
      <c r="B1208" s="278"/>
      <c r="C1208" s="279"/>
      <c r="D1208" s="281"/>
      <c r="E1208" s="173" t="s">
        <v>1052</v>
      </c>
    </row>
    <row r="1209" spans="1:5" x14ac:dyDescent="0.25">
      <c r="A1209" s="282" t="s">
        <v>1640</v>
      </c>
      <c r="B1209" s="284"/>
      <c r="C1209" s="285"/>
      <c r="D1209" s="288" t="s">
        <v>42</v>
      </c>
      <c r="E1209" s="170" t="s">
        <v>1051</v>
      </c>
    </row>
    <row r="1210" spans="1:5" x14ac:dyDescent="0.25">
      <c r="A1210" s="290"/>
      <c r="B1210" s="291"/>
      <c r="C1210" s="292"/>
      <c r="D1210" s="293"/>
      <c r="E1210" s="171" t="s">
        <v>1052</v>
      </c>
    </row>
    <row r="1211" spans="1:5" x14ac:dyDescent="0.25">
      <c r="A1211" s="274" t="s">
        <v>1641</v>
      </c>
      <c r="B1211" s="276"/>
      <c r="C1211" s="277"/>
      <c r="D1211" s="280" t="s">
        <v>42</v>
      </c>
      <c r="E1211" s="172" t="s">
        <v>1051</v>
      </c>
    </row>
    <row r="1212" spans="1:5" x14ac:dyDescent="0.25">
      <c r="A1212" s="275"/>
      <c r="B1212" s="278"/>
      <c r="C1212" s="279"/>
      <c r="D1212" s="281"/>
      <c r="E1212" s="173" t="s">
        <v>1052</v>
      </c>
    </row>
    <row r="1213" spans="1:5" x14ac:dyDescent="0.25">
      <c r="A1213" s="282" t="s">
        <v>1642</v>
      </c>
      <c r="B1213" s="284"/>
      <c r="C1213" s="285"/>
      <c r="D1213" s="288" t="s">
        <v>42</v>
      </c>
      <c r="E1213" s="170" t="s">
        <v>1051</v>
      </c>
    </row>
    <row r="1214" spans="1:5" x14ac:dyDescent="0.25">
      <c r="A1214" s="290"/>
      <c r="B1214" s="291"/>
      <c r="C1214" s="292"/>
      <c r="D1214" s="293"/>
      <c r="E1214" s="171" t="s">
        <v>1052</v>
      </c>
    </row>
    <row r="1215" spans="1:5" x14ac:dyDescent="0.25">
      <c r="A1215" s="274" t="s">
        <v>1643</v>
      </c>
      <c r="B1215" s="276"/>
      <c r="C1215" s="277"/>
      <c r="D1215" s="280" t="s">
        <v>42</v>
      </c>
      <c r="E1215" s="172" t="s">
        <v>1051</v>
      </c>
    </row>
    <row r="1216" spans="1:5" x14ac:dyDescent="0.25">
      <c r="A1216" s="275"/>
      <c r="B1216" s="278"/>
      <c r="C1216" s="279"/>
      <c r="D1216" s="281"/>
      <c r="E1216" s="173" t="s">
        <v>1052</v>
      </c>
    </row>
    <row r="1217" spans="1:5" x14ac:dyDescent="0.25">
      <c r="A1217" s="282" t="s">
        <v>1644</v>
      </c>
      <c r="B1217" s="284"/>
      <c r="C1217" s="285"/>
      <c r="D1217" s="288" t="s">
        <v>42</v>
      </c>
      <c r="E1217" s="170" t="s">
        <v>1051</v>
      </c>
    </row>
    <row r="1218" spans="1:5" x14ac:dyDescent="0.25">
      <c r="A1218" s="290"/>
      <c r="B1218" s="291"/>
      <c r="C1218" s="292"/>
      <c r="D1218" s="293"/>
      <c r="E1218" s="171" t="s">
        <v>1052</v>
      </c>
    </row>
    <row r="1219" spans="1:5" x14ac:dyDescent="0.25">
      <c r="A1219" s="274" t="s">
        <v>1645</v>
      </c>
      <c r="B1219" s="276"/>
      <c r="C1219" s="277"/>
      <c r="D1219" s="280" t="s">
        <v>42</v>
      </c>
      <c r="E1219" s="172" t="s">
        <v>1051</v>
      </c>
    </row>
    <row r="1220" spans="1:5" x14ac:dyDescent="0.25">
      <c r="A1220" s="275"/>
      <c r="B1220" s="278"/>
      <c r="C1220" s="279"/>
      <c r="D1220" s="281"/>
      <c r="E1220" s="173" t="s">
        <v>1052</v>
      </c>
    </row>
    <row r="1221" spans="1:5" x14ac:dyDescent="0.25">
      <c r="A1221" s="282" t="s">
        <v>1646</v>
      </c>
      <c r="B1221" s="284" t="s">
        <v>1647</v>
      </c>
      <c r="C1221" s="285"/>
      <c r="D1221" s="288" t="s">
        <v>42</v>
      </c>
      <c r="E1221" s="170" t="s">
        <v>1051</v>
      </c>
    </row>
    <row r="1222" spans="1:5" x14ac:dyDescent="0.25">
      <c r="A1222" s="290"/>
      <c r="B1222" s="291"/>
      <c r="C1222" s="292"/>
      <c r="D1222" s="293"/>
      <c r="E1222" s="171" t="s">
        <v>1052</v>
      </c>
    </row>
    <row r="1223" spans="1:5" x14ac:dyDescent="0.25">
      <c r="A1223" s="274" t="s">
        <v>1541</v>
      </c>
      <c r="B1223" s="276" t="s">
        <v>1647</v>
      </c>
      <c r="C1223" s="277"/>
      <c r="D1223" s="280" t="s">
        <v>42</v>
      </c>
      <c r="E1223" s="172" t="s">
        <v>1051</v>
      </c>
    </row>
    <row r="1224" spans="1:5" x14ac:dyDescent="0.25">
      <c r="A1224" s="275"/>
      <c r="B1224" s="278"/>
      <c r="C1224" s="279"/>
      <c r="D1224" s="281"/>
      <c r="E1224" s="173" t="s">
        <v>1052</v>
      </c>
    </row>
    <row r="1225" spans="1:5" x14ac:dyDescent="0.25">
      <c r="A1225" s="282" t="s">
        <v>1648</v>
      </c>
      <c r="B1225" s="284" t="s">
        <v>1647</v>
      </c>
      <c r="C1225" s="285"/>
      <c r="D1225" s="288" t="s">
        <v>42</v>
      </c>
      <c r="E1225" s="170" t="s">
        <v>1051</v>
      </c>
    </row>
    <row r="1226" spans="1:5" x14ac:dyDescent="0.25">
      <c r="A1226" s="290"/>
      <c r="B1226" s="291"/>
      <c r="C1226" s="292"/>
      <c r="D1226" s="293"/>
      <c r="E1226" s="171" t="s">
        <v>1052</v>
      </c>
    </row>
    <row r="1227" spans="1:5" x14ac:dyDescent="0.25">
      <c r="A1227" s="274" t="s">
        <v>1649</v>
      </c>
      <c r="B1227" s="276" t="s">
        <v>1647</v>
      </c>
      <c r="C1227" s="277"/>
      <c r="D1227" s="280" t="s">
        <v>42</v>
      </c>
      <c r="E1227" s="172" t="s">
        <v>1051</v>
      </c>
    </row>
    <row r="1228" spans="1:5" x14ac:dyDescent="0.25">
      <c r="A1228" s="275"/>
      <c r="B1228" s="278"/>
      <c r="C1228" s="279"/>
      <c r="D1228" s="281"/>
      <c r="E1228" s="173" t="s">
        <v>1052</v>
      </c>
    </row>
    <row r="1229" spans="1:5" x14ac:dyDescent="0.25">
      <c r="A1229" s="282" t="s">
        <v>1650</v>
      </c>
      <c r="B1229" s="284" t="s">
        <v>1647</v>
      </c>
      <c r="C1229" s="285"/>
      <c r="D1229" s="288" t="s">
        <v>42</v>
      </c>
      <c r="E1229" s="170" t="s">
        <v>1051</v>
      </c>
    </row>
    <row r="1230" spans="1:5" x14ac:dyDescent="0.25">
      <c r="A1230" s="290"/>
      <c r="B1230" s="291"/>
      <c r="C1230" s="292"/>
      <c r="D1230" s="293"/>
      <c r="E1230" s="171" t="s">
        <v>1052</v>
      </c>
    </row>
    <row r="1231" spans="1:5" x14ac:dyDescent="0.25">
      <c r="A1231" s="274" t="s">
        <v>1651</v>
      </c>
      <c r="B1231" s="276" t="s">
        <v>1647</v>
      </c>
      <c r="C1231" s="277"/>
      <c r="D1231" s="280" t="s">
        <v>42</v>
      </c>
      <c r="E1231" s="172" t="s">
        <v>1051</v>
      </c>
    </row>
    <row r="1232" spans="1:5" x14ac:dyDescent="0.25">
      <c r="A1232" s="275"/>
      <c r="B1232" s="278"/>
      <c r="C1232" s="279"/>
      <c r="D1232" s="281"/>
      <c r="E1232" s="173" t="s">
        <v>1052</v>
      </c>
    </row>
    <row r="1233" spans="1:5" x14ac:dyDescent="0.25">
      <c r="A1233" s="282" t="s">
        <v>1652</v>
      </c>
      <c r="B1233" s="284" t="s">
        <v>1647</v>
      </c>
      <c r="C1233" s="285"/>
      <c r="D1233" s="288" t="s">
        <v>42</v>
      </c>
      <c r="E1233" s="170" t="s">
        <v>1051</v>
      </c>
    </row>
    <row r="1234" spans="1:5" x14ac:dyDescent="0.25">
      <c r="A1234" s="290"/>
      <c r="B1234" s="291"/>
      <c r="C1234" s="292"/>
      <c r="D1234" s="293"/>
      <c r="E1234" s="171" t="s">
        <v>1052</v>
      </c>
    </row>
    <row r="1235" spans="1:5" x14ac:dyDescent="0.25">
      <c r="A1235" s="274" t="s">
        <v>1653</v>
      </c>
      <c r="B1235" s="276" t="s">
        <v>1647</v>
      </c>
      <c r="C1235" s="277"/>
      <c r="D1235" s="280" t="s">
        <v>42</v>
      </c>
      <c r="E1235" s="172" t="s">
        <v>1051</v>
      </c>
    </row>
    <row r="1236" spans="1:5" x14ac:dyDescent="0.25">
      <c r="A1236" s="275"/>
      <c r="B1236" s="278"/>
      <c r="C1236" s="279"/>
      <c r="D1236" s="281"/>
      <c r="E1236" s="173" t="s">
        <v>1052</v>
      </c>
    </row>
    <row r="1237" spans="1:5" x14ac:dyDescent="0.25">
      <c r="A1237" s="282" t="s">
        <v>1654</v>
      </c>
      <c r="B1237" s="284" t="s">
        <v>1647</v>
      </c>
      <c r="C1237" s="285"/>
      <c r="D1237" s="288" t="s">
        <v>42</v>
      </c>
      <c r="E1237" s="170" t="s">
        <v>1051</v>
      </c>
    </row>
    <row r="1238" spans="1:5" x14ac:dyDescent="0.25">
      <c r="A1238" s="290"/>
      <c r="B1238" s="291"/>
      <c r="C1238" s="292"/>
      <c r="D1238" s="293"/>
      <c r="E1238" s="171" t="s">
        <v>1052</v>
      </c>
    </row>
    <row r="1239" spans="1:5" x14ac:dyDescent="0.25">
      <c r="A1239" s="274" t="s">
        <v>1561</v>
      </c>
      <c r="B1239" s="276" t="s">
        <v>1647</v>
      </c>
      <c r="C1239" s="277"/>
      <c r="D1239" s="280" t="s">
        <v>42</v>
      </c>
      <c r="E1239" s="172" t="s">
        <v>1051</v>
      </c>
    </row>
    <row r="1240" spans="1:5" x14ac:dyDescent="0.25">
      <c r="A1240" s="275"/>
      <c r="B1240" s="278"/>
      <c r="C1240" s="279"/>
      <c r="D1240" s="281"/>
      <c r="E1240" s="173" t="s">
        <v>1052</v>
      </c>
    </row>
    <row r="1241" spans="1:5" x14ac:dyDescent="0.25">
      <c r="A1241" s="282" t="s">
        <v>1655</v>
      </c>
      <c r="B1241" s="284" t="s">
        <v>1647</v>
      </c>
      <c r="C1241" s="285"/>
      <c r="D1241" s="288" t="s">
        <v>42</v>
      </c>
      <c r="E1241" s="170" t="s">
        <v>1051</v>
      </c>
    </row>
    <row r="1242" spans="1:5" x14ac:dyDescent="0.25">
      <c r="A1242" s="290"/>
      <c r="B1242" s="291"/>
      <c r="C1242" s="292"/>
      <c r="D1242" s="293"/>
      <c r="E1242" s="171" t="s">
        <v>1052</v>
      </c>
    </row>
    <row r="1243" spans="1:5" x14ac:dyDescent="0.25">
      <c r="A1243" s="274" t="s">
        <v>1656</v>
      </c>
      <c r="B1243" s="276" t="s">
        <v>1647</v>
      </c>
      <c r="C1243" s="277"/>
      <c r="D1243" s="280" t="s">
        <v>42</v>
      </c>
      <c r="E1243" s="172" t="s">
        <v>1051</v>
      </c>
    </row>
    <row r="1244" spans="1:5" x14ac:dyDescent="0.25">
      <c r="A1244" s="275"/>
      <c r="B1244" s="278"/>
      <c r="C1244" s="279"/>
      <c r="D1244" s="281"/>
      <c r="E1244" s="173" t="s">
        <v>1052</v>
      </c>
    </row>
    <row r="1245" spans="1:5" x14ac:dyDescent="0.25">
      <c r="A1245" s="282" t="s">
        <v>1657</v>
      </c>
      <c r="B1245" s="284" t="s">
        <v>1647</v>
      </c>
      <c r="C1245" s="285"/>
      <c r="D1245" s="288" t="s">
        <v>42</v>
      </c>
      <c r="E1245" s="170" t="s">
        <v>1051</v>
      </c>
    </row>
    <row r="1246" spans="1:5" x14ac:dyDescent="0.25">
      <c r="A1246" s="290"/>
      <c r="B1246" s="291"/>
      <c r="C1246" s="292"/>
      <c r="D1246" s="293"/>
      <c r="E1246" s="171" t="s">
        <v>1052</v>
      </c>
    </row>
    <row r="1247" spans="1:5" x14ac:dyDescent="0.25">
      <c r="A1247" s="274" t="s">
        <v>1658</v>
      </c>
      <c r="B1247" s="276" t="s">
        <v>1647</v>
      </c>
      <c r="C1247" s="277"/>
      <c r="D1247" s="280" t="s">
        <v>42</v>
      </c>
      <c r="E1247" s="172" t="s">
        <v>1051</v>
      </c>
    </row>
    <row r="1248" spans="1:5" x14ac:dyDescent="0.25">
      <c r="A1248" s="275"/>
      <c r="B1248" s="278"/>
      <c r="C1248" s="279"/>
      <c r="D1248" s="281"/>
      <c r="E1248" s="173" t="s">
        <v>1052</v>
      </c>
    </row>
    <row r="1249" spans="1:5" x14ac:dyDescent="0.25">
      <c r="A1249" s="282" t="s">
        <v>1659</v>
      </c>
      <c r="B1249" s="284" t="s">
        <v>1647</v>
      </c>
      <c r="C1249" s="285"/>
      <c r="D1249" s="288" t="s">
        <v>42</v>
      </c>
      <c r="E1249" s="170" t="s">
        <v>1051</v>
      </c>
    </row>
    <row r="1250" spans="1:5" x14ac:dyDescent="0.25">
      <c r="A1250" s="290"/>
      <c r="B1250" s="291"/>
      <c r="C1250" s="292"/>
      <c r="D1250" s="293"/>
      <c r="E1250" s="171" t="s">
        <v>1052</v>
      </c>
    </row>
    <row r="1251" spans="1:5" x14ac:dyDescent="0.25">
      <c r="A1251" s="274" t="s">
        <v>1660</v>
      </c>
      <c r="B1251" s="276" t="s">
        <v>1647</v>
      </c>
      <c r="C1251" s="277"/>
      <c r="D1251" s="280" t="s">
        <v>42</v>
      </c>
      <c r="E1251" s="172" t="s">
        <v>1051</v>
      </c>
    </row>
    <row r="1252" spans="1:5" x14ac:dyDescent="0.25">
      <c r="A1252" s="275"/>
      <c r="B1252" s="278"/>
      <c r="C1252" s="279"/>
      <c r="D1252" s="281"/>
      <c r="E1252" s="173" t="s">
        <v>1052</v>
      </c>
    </row>
    <row r="1253" spans="1:5" x14ac:dyDescent="0.25">
      <c r="A1253" s="282" t="s">
        <v>1661</v>
      </c>
      <c r="B1253" s="284" t="s">
        <v>1647</v>
      </c>
      <c r="C1253" s="285"/>
      <c r="D1253" s="288" t="s">
        <v>42</v>
      </c>
      <c r="E1253" s="170" t="s">
        <v>1051</v>
      </c>
    </row>
    <row r="1254" spans="1:5" x14ac:dyDescent="0.25">
      <c r="A1254" s="290"/>
      <c r="B1254" s="291"/>
      <c r="C1254" s="292"/>
      <c r="D1254" s="293"/>
      <c r="E1254" s="171" t="s">
        <v>1052</v>
      </c>
    </row>
    <row r="1255" spans="1:5" x14ac:dyDescent="0.25">
      <c r="A1255" s="274" t="s">
        <v>1662</v>
      </c>
      <c r="B1255" s="276" t="s">
        <v>1663</v>
      </c>
      <c r="C1255" s="277"/>
      <c r="D1255" s="280" t="s">
        <v>42</v>
      </c>
      <c r="E1255" s="172" t="s">
        <v>1051</v>
      </c>
    </row>
    <row r="1256" spans="1:5" x14ac:dyDescent="0.25">
      <c r="A1256" s="275"/>
      <c r="B1256" s="278"/>
      <c r="C1256" s="279"/>
      <c r="D1256" s="281"/>
      <c r="E1256" s="173" t="s">
        <v>1052</v>
      </c>
    </row>
    <row r="1257" spans="1:5" x14ac:dyDescent="0.25">
      <c r="A1257" s="282" t="s">
        <v>1664</v>
      </c>
      <c r="B1257" s="284" t="s">
        <v>1663</v>
      </c>
      <c r="C1257" s="285"/>
      <c r="D1257" s="288" t="s">
        <v>42</v>
      </c>
      <c r="E1257" s="170" t="s">
        <v>1051</v>
      </c>
    </row>
    <row r="1258" spans="1:5" x14ac:dyDescent="0.25">
      <c r="A1258" s="290"/>
      <c r="B1258" s="291"/>
      <c r="C1258" s="292"/>
      <c r="D1258" s="293"/>
      <c r="E1258" s="171" t="s">
        <v>1052</v>
      </c>
    </row>
    <row r="1259" spans="1:5" x14ac:dyDescent="0.25">
      <c r="A1259" s="274" t="s">
        <v>1665</v>
      </c>
      <c r="B1259" s="276" t="s">
        <v>1663</v>
      </c>
      <c r="C1259" s="277"/>
      <c r="D1259" s="280" t="s">
        <v>42</v>
      </c>
      <c r="E1259" s="172" t="s">
        <v>1051</v>
      </c>
    </row>
    <row r="1260" spans="1:5" x14ac:dyDescent="0.25">
      <c r="A1260" s="275"/>
      <c r="B1260" s="278"/>
      <c r="C1260" s="279"/>
      <c r="D1260" s="281"/>
      <c r="E1260" s="173" t="s">
        <v>1052</v>
      </c>
    </row>
    <row r="1261" spans="1:5" x14ac:dyDescent="0.25">
      <c r="A1261" s="282" t="s">
        <v>1666</v>
      </c>
      <c r="B1261" s="284" t="s">
        <v>1663</v>
      </c>
      <c r="C1261" s="285"/>
      <c r="D1261" s="288" t="s">
        <v>42</v>
      </c>
      <c r="E1261" s="170" t="s">
        <v>1051</v>
      </c>
    </row>
    <row r="1262" spans="1:5" x14ac:dyDescent="0.25">
      <c r="A1262" s="290"/>
      <c r="B1262" s="291"/>
      <c r="C1262" s="292"/>
      <c r="D1262" s="293"/>
      <c r="E1262" s="171" t="s">
        <v>1052</v>
      </c>
    </row>
    <row r="1263" spans="1:5" x14ac:dyDescent="0.25">
      <c r="A1263" s="274" t="s">
        <v>1667</v>
      </c>
      <c r="B1263" s="276" t="s">
        <v>1663</v>
      </c>
      <c r="C1263" s="277"/>
      <c r="D1263" s="280" t="s">
        <v>42</v>
      </c>
      <c r="E1263" s="172" t="s">
        <v>1051</v>
      </c>
    </row>
    <row r="1264" spans="1:5" x14ac:dyDescent="0.25">
      <c r="A1264" s="275"/>
      <c r="B1264" s="278"/>
      <c r="C1264" s="279"/>
      <c r="D1264" s="281"/>
      <c r="E1264" s="173" t="s">
        <v>1052</v>
      </c>
    </row>
    <row r="1265" spans="1:5" x14ac:dyDescent="0.25">
      <c r="A1265" s="282" t="s">
        <v>1668</v>
      </c>
      <c r="B1265" s="284" t="s">
        <v>1663</v>
      </c>
      <c r="C1265" s="285"/>
      <c r="D1265" s="288" t="s">
        <v>42</v>
      </c>
      <c r="E1265" s="170" t="s">
        <v>1051</v>
      </c>
    </row>
    <row r="1266" spans="1:5" x14ac:dyDescent="0.25">
      <c r="A1266" s="290"/>
      <c r="B1266" s="291"/>
      <c r="C1266" s="292"/>
      <c r="D1266" s="293"/>
      <c r="E1266" s="171" t="s">
        <v>1669</v>
      </c>
    </row>
    <row r="1267" spans="1:5" x14ac:dyDescent="0.25">
      <c r="A1267" s="274" t="s">
        <v>1670</v>
      </c>
      <c r="B1267" s="276" t="s">
        <v>1663</v>
      </c>
      <c r="C1267" s="277"/>
      <c r="D1267" s="280" t="s">
        <v>42</v>
      </c>
      <c r="E1267" s="172" t="s">
        <v>1051</v>
      </c>
    </row>
    <row r="1268" spans="1:5" x14ac:dyDescent="0.25">
      <c r="A1268" s="275"/>
      <c r="B1268" s="278"/>
      <c r="C1268" s="279"/>
      <c r="D1268" s="281"/>
      <c r="E1268" s="173" t="s">
        <v>1052</v>
      </c>
    </row>
    <row r="1269" spans="1:5" x14ac:dyDescent="0.25">
      <c r="A1269" s="282" t="s">
        <v>1671</v>
      </c>
      <c r="B1269" s="284" t="s">
        <v>1663</v>
      </c>
      <c r="C1269" s="285"/>
      <c r="D1269" s="288" t="s">
        <v>42</v>
      </c>
      <c r="E1269" s="170" t="s">
        <v>1051</v>
      </c>
    </row>
    <row r="1270" spans="1:5" x14ac:dyDescent="0.25">
      <c r="A1270" s="290"/>
      <c r="B1270" s="291"/>
      <c r="C1270" s="292"/>
      <c r="D1270" s="293"/>
      <c r="E1270" s="171" t="s">
        <v>1669</v>
      </c>
    </row>
    <row r="1271" spans="1:5" x14ac:dyDescent="0.25">
      <c r="A1271" s="274" t="s">
        <v>1672</v>
      </c>
      <c r="B1271" s="276" t="s">
        <v>1663</v>
      </c>
      <c r="C1271" s="277"/>
      <c r="D1271" s="280" t="s">
        <v>42</v>
      </c>
      <c r="E1271" s="172" t="s">
        <v>1051</v>
      </c>
    </row>
    <row r="1272" spans="1:5" x14ac:dyDescent="0.25">
      <c r="A1272" s="275"/>
      <c r="B1272" s="278"/>
      <c r="C1272" s="279"/>
      <c r="D1272" s="281"/>
      <c r="E1272" s="173" t="s">
        <v>1052</v>
      </c>
    </row>
    <row r="1273" spans="1:5" x14ac:dyDescent="0.25">
      <c r="A1273" s="282" t="s">
        <v>1673</v>
      </c>
      <c r="B1273" s="284" t="s">
        <v>1663</v>
      </c>
      <c r="C1273" s="285"/>
      <c r="D1273" s="288" t="s">
        <v>42</v>
      </c>
      <c r="E1273" s="170" t="s">
        <v>1051</v>
      </c>
    </row>
    <row r="1274" spans="1:5" x14ac:dyDescent="0.25">
      <c r="A1274" s="290"/>
      <c r="B1274" s="291"/>
      <c r="C1274" s="292"/>
      <c r="D1274" s="293"/>
      <c r="E1274" s="171" t="s">
        <v>1052</v>
      </c>
    </row>
    <row r="1275" spans="1:5" x14ac:dyDescent="0.25">
      <c r="A1275" s="274" t="s">
        <v>1674</v>
      </c>
      <c r="B1275" s="276" t="s">
        <v>1675</v>
      </c>
      <c r="C1275" s="277"/>
      <c r="D1275" s="280" t="s">
        <v>42</v>
      </c>
      <c r="E1275" s="172" t="s">
        <v>1051</v>
      </c>
    </row>
    <row r="1276" spans="1:5" x14ac:dyDescent="0.25">
      <c r="A1276" s="275"/>
      <c r="B1276" s="278"/>
      <c r="C1276" s="279"/>
      <c r="D1276" s="281"/>
      <c r="E1276" s="173" t="s">
        <v>1052</v>
      </c>
    </row>
    <row r="1277" spans="1:5" x14ac:dyDescent="0.25">
      <c r="A1277" s="282" t="s">
        <v>1676</v>
      </c>
      <c r="B1277" s="284" t="s">
        <v>1675</v>
      </c>
      <c r="C1277" s="285"/>
      <c r="D1277" s="288" t="s">
        <v>42</v>
      </c>
      <c r="E1277" s="170" t="s">
        <v>1051</v>
      </c>
    </row>
    <row r="1278" spans="1:5" x14ac:dyDescent="0.25">
      <c r="A1278" s="290"/>
      <c r="B1278" s="291"/>
      <c r="C1278" s="292"/>
      <c r="D1278" s="293"/>
      <c r="E1278" s="171" t="s">
        <v>1052</v>
      </c>
    </row>
    <row r="1279" spans="1:5" x14ac:dyDescent="0.25">
      <c r="A1279" s="274" t="s">
        <v>1677</v>
      </c>
      <c r="B1279" s="276" t="s">
        <v>1675</v>
      </c>
      <c r="C1279" s="277"/>
      <c r="D1279" s="280" t="s">
        <v>42</v>
      </c>
      <c r="E1279" s="172" t="s">
        <v>1051</v>
      </c>
    </row>
    <row r="1280" spans="1:5" x14ac:dyDescent="0.25">
      <c r="A1280" s="275"/>
      <c r="B1280" s="278"/>
      <c r="C1280" s="279"/>
      <c r="D1280" s="281"/>
      <c r="E1280" s="173" t="s">
        <v>1052</v>
      </c>
    </row>
    <row r="1281" spans="1:5" x14ac:dyDescent="0.25">
      <c r="A1281" s="282" t="s">
        <v>1678</v>
      </c>
      <c r="B1281" s="284" t="s">
        <v>1675</v>
      </c>
      <c r="C1281" s="285"/>
      <c r="D1281" s="288" t="s">
        <v>42</v>
      </c>
      <c r="E1281" s="170" t="s">
        <v>1051</v>
      </c>
    </row>
    <row r="1282" spans="1:5" x14ac:dyDescent="0.25">
      <c r="A1282" s="290"/>
      <c r="B1282" s="291"/>
      <c r="C1282" s="292"/>
      <c r="D1282" s="293"/>
      <c r="E1282" s="171" t="s">
        <v>1052</v>
      </c>
    </row>
    <row r="1283" spans="1:5" x14ac:dyDescent="0.25">
      <c r="A1283" s="274" t="s">
        <v>1679</v>
      </c>
      <c r="B1283" s="276" t="s">
        <v>1675</v>
      </c>
      <c r="C1283" s="277"/>
      <c r="D1283" s="280" t="s">
        <v>42</v>
      </c>
      <c r="E1283" s="172" t="s">
        <v>1051</v>
      </c>
    </row>
    <row r="1284" spans="1:5" x14ac:dyDescent="0.25">
      <c r="A1284" s="275"/>
      <c r="B1284" s="278"/>
      <c r="C1284" s="279"/>
      <c r="D1284" s="281"/>
      <c r="E1284" s="173" t="s">
        <v>1052</v>
      </c>
    </row>
    <row r="1285" spans="1:5" x14ac:dyDescent="0.25">
      <c r="A1285" s="282" t="s">
        <v>1680</v>
      </c>
      <c r="B1285" s="284" t="s">
        <v>1675</v>
      </c>
      <c r="C1285" s="285"/>
      <c r="D1285" s="288" t="s">
        <v>42</v>
      </c>
      <c r="E1285" s="170" t="s">
        <v>1051</v>
      </c>
    </row>
    <row r="1286" spans="1:5" x14ac:dyDescent="0.25">
      <c r="A1286" s="290"/>
      <c r="B1286" s="291"/>
      <c r="C1286" s="292"/>
      <c r="D1286" s="293"/>
      <c r="E1286" s="171" t="s">
        <v>1052</v>
      </c>
    </row>
    <row r="1287" spans="1:5" x14ac:dyDescent="0.25">
      <c r="A1287" s="274" t="s">
        <v>1681</v>
      </c>
      <c r="B1287" s="276" t="s">
        <v>1675</v>
      </c>
      <c r="C1287" s="277"/>
      <c r="D1287" s="280" t="s">
        <v>42</v>
      </c>
      <c r="E1287" s="172" t="s">
        <v>1051</v>
      </c>
    </row>
    <row r="1288" spans="1:5" x14ac:dyDescent="0.25">
      <c r="A1288" s="275"/>
      <c r="B1288" s="278"/>
      <c r="C1288" s="279"/>
      <c r="D1288" s="281"/>
      <c r="E1288" s="173" t="s">
        <v>1052</v>
      </c>
    </row>
    <row r="1289" spans="1:5" x14ac:dyDescent="0.25">
      <c r="A1289" s="282" t="s">
        <v>1682</v>
      </c>
      <c r="B1289" s="284" t="s">
        <v>1647</v>
      </c>
      <c r="C1289" s="285"/>
      <c r="D1289" s="288" t="s">
        <v>42</v>
      </c>
      <c r="E1289" s="170" t="s">
        <v>1051</v>
      </c>
    </row>
    <row r="1290" spans="1:5" x14ac:dyDescent="0.25">
      <c r="A1290" s="290"/>
      <c r="B1290" s="291"/>
      <c r="C1290" s="292"/>
      <c r="D1290" s="293"/>
      <c r="E1290" s="171" t="s">
        <v>1052</v>
      </c>
    </row>
    <row r="1291" spans="1:5" x14ac:dyDescent="0.25">
      <c r="A1291" s="274" t="s">
        <v>1683</v>
      </c>
      <c r="B1291" s="276" t="s">
        <v>1675</v>
      </c>
      <c r="C1291" s="277"/>
      <c r="D1291" s="280" t="s">
        <v>42</v>
      </c>
      <c r="E1291" s="172" t="s">
        <v>1051</v>
      </c>
    </row>
    <row r="1292" spans="1:5" x14ac:dyDescent="0.25">
      <c r="A1292" s="275"/>
      <c r="B1292" s="278"/>
      <c r="C1292" s="279"/>
      <c r="D1292" s="281"/>
      <c r="E1292" s="173" t="s">
        <v>1052</v>
      </c>
    </row>
    <row r="1293" spans="1:5" x14ac:dyDescent="0.25">
      <c r="A1293" s="282" t="s">
        <v>1684</v>
      </c>
      <c r="B1293" s="284" t="s">
        <v>1675</v>
      </c>
      <c r="C1293" s="285"/>
      <c r="D1293" s="288" t="s">
        <v>42</v>
      </c>
      <c r="E1293" s="170" t="s">
        <v>1051</v>
      </c>
    </row>
    <row r="1294" spans="1:5" x14ac:dyDescent="0.25">
      <c r="A1294" s="290"/>
      <c r="B1294" s="291"/>
      <c r="C1294" s="292"/>
      <c r="D1294" s="293"/>
      <c r="E1294" s="171" t="s">
        <v>1052</v>
      </c>
    </row>
    <row r="1295" spans="1:5" x14ac:dyDescent="0.25">
      <c r="A1295" s="274" t="s">
        <v>1685</v>
      </c>
      <c r="B1295" s="276" t="s">
        <v>1675</v>
      </c>
      <c r="C1295" s="277"/>
      <c r="D1295" s="280" t="s">
        <v>42</v>
      </c>
      <c r="E1295" s="172" t="s">
        <v>1051</v>
      </c>
    </row>
    <row r="1296" spans="1:5" x14ac:dyDescent="0.25">
      <c r="A1296" s="275"/>
      <c r="B1296" s="278"/>
      <c r="C1296" s="279"/>
      <c r="D1296" s="281"/>
      <c r="E1296" s="173" t="s">
        <v>1052</v>
      </c>
    </row>
    <row r="1297" spans="1:5" x14ac:dyDescent="0.25">
      <c r="A1297" s="282" t="s">
        <v>1686</v>
      </c>
      <c r="B1297" s="284" t="s">
        <v>1675</v>
      </c>
      <c r="C1297" s="285"/>
      <c r="D1297" s="288" t="s">
        <v>42</v>
      </c>
      <c r="E1297" s="170" t="s">
        <v>1051</v>
      </c>
    </row>
    <row r="1298" spans="1:5" x14ac:dyDescent="0.25">
      <c r="A1298" s="290"/>
      <c r="B1298" s="291"/>
      <c r="C1298" s="292"/>
      <c r="D1298" s="293"/>
      <c r="E1298" s="171" t="s">
        <v>1052</v>
      </c>
    </row>
    <row r="1299" spans="1:5" x14ac:dyDescent="0.25">
      <c r="A1299" s="274" t="s">
        <v>1687</v>
      </c>
      <c r="B1299" s="276" t="s">
        <v>1675</v>
      </c>
      <c r="C1299" s="277"/>
      <c r="D1299" s="280" t="s">
        <v>42</v>
      </c>
      <c r="E1299" s="172" t="s">
        <v>1051</v>
      </c>
    </row>
    <row r="1300" spans="1:5" x14ac:dyDescent="0.25">
      <c r="A1300" s="275"/>
      <c r="B1300" s="278"/>
      <c r="C1300" s="279"/>
      <c r="D1300" s="281"/>
      <c r="E1300" s="173" t="s">
        <v>1052</v>
      </c>
    </row>
    <row r="1301" spans="1:5" x14ac:dyDescent="0.25">
      <c r="A1301" s="282" t="s">
        <v>1688</v>
      </c>
      <c r="B1301" s="284" t="s">
        <v>1675</v>
      </c>
      <c r="C1301" s="285"/>
      <c r="D1301" s="288" t="s">
        <v>42</v>
      </c>
      <c r="E1301" s="170" t="s">
        <v>1051</v>
      </c>
    </row>
    <row r="1302" spans="1:5" x14ac:dyDescent="0.25">
      <c r="A1302" s="290"/>
      <c r="B1302" s="291"/>
      <c r="C1302" s="292"/>
      <c r="D1302" s="293"/>
      <c r="E1302" s="171" t="s">
        <v>1052</v>
      </c>
    </row>
    <row r="1303" spans="1:5" x14ac:dyDescent="0.25">
      <c r="A1303" s="274" t="s">
        <v>1689</v>
      </c>
      <c r="B1303" s="276" t="s">
        <v>1675</v>
      </c>
      <c r="C1303" s="277"/>
      <c r="D1303" s="280" t="s">
        <v>42</v>
      </c>
      <c r="E1303" s="172" t="s">
        <v>1051</v>
      </c>
    </row>
    <row r="1304" spans="1:5" x14ac:dyDescent="0.25">
      <c r="A1304" s="275"/>
      <c r="B1304" s="278"/>
      <c r="C1304" s="279"/>
      <c r="D1304" s="281"/>
      <c r="E1304" s="173" t="s">
        <v>1052</v>
      </c>
    </row>
    <row r="1305" spans="1:5" x14ac:dyDescent="0.25">
      <c r="A1305" s="282" t="s">
        <v>1690</v>
      </c>
      <c r="B1305" s="284" t="s">
        <v>1691</v>
      </c>
      <c r="C1305" s="285"/>
      <c r="D1305" s="288" t="s">
        <v>42</v>
      </c>
      <c r="E1305" s="170" t="s">
        <v>1051</v>
      </c>
    </row>
    <row r="1306" spans="1:5" x14ac:dyDescent="0.25">
      <c r="A1306" s="290"/>
      <c r="B1306" s="291"/>
      <c r="C1306" s="292"/>
      <c r="D1306" s="293"/>
      <c r="E1306" s="171" t="s">
        <v>1052</v>
      </c>
    </row>
    <row r="1307" spans="1:5" x14ac:dyDescent="0.25">
      <c r="A1307" s="274" t="s">
        <v>1692</v>
      </c>
      <c r="B1307" s="276" t="s">
        <v>1691</v>
      </c>
      <c r="C1307" s="277"/>
      <c r="D1307" s="280" t="s">
        <v>42</v>
      </c>
      <c r="E1307" s="172" t="s">
        <v>1051</v>
      </c>
    </row>
    <row r="1308" spans="1:5" x14ac:dyDescent="0.25">
      <c r="A1308" s="275"/>
      <c r="B1308" s="278"/>
      <c r="C1308" s="279"/>
      <c r="D1308" s="281"/>
      <c r="E1308" s="173" t="s">
        <v>1052</v>
      </c>
    </row>
    <row r="1309" spans="1:5" x14ac:dyDescent="0.25">
      <c r="A1309" s="282" t="s">
        <v>1693</v>
      </c>
      <c r="B1309" s="284" t="s">
        <v>1694</v>
      </c>
      <c r="C1309" s="285"/>
      <c r="D1309" s="288" t="s">
        <v>42</v>
      </c>
      <c r="E1309" s="170" t="s">
        <v>1051</v>
      </c>
    </row>
    <row r="1310" spans="1:5" x14ac:dyDescent="0.25">
      <c r="A1310" s="290"/>
      <c r="B1310" s="291"/>
      <c r="C1310" s="292"/>
      <c r="D1310" s="293"/>
      <c r="E1310" s="171" t="s">
        <v>1052</v>
      </c>
    </row>
    <row r="1311" spans="1:5" x14ac:dyDescent="0.25">
      <c r="A1311" s="274" t="s">
        <v>1695</v>
      </c>
      <c r="B1311" s="276" t="s">
        <v>1694</v>
      </c>
      <c r="C1311" s="277"/>
      <c r="D1311" s="280" t="s">
        <v>42</v>
      </c>
      <c r="E1311" s="172" t="s">
        <v>1051</v>
      </c>
    </row>
    <row r="1312" spans="1:5" x14ac:dyDescent="0.25">
      <c r="A1312" s="275"/>
      <c r="B1312" s="278"/>
      <c r="C1312" s="279"/>
      <c r="D1312" s="281"/>
      <c r="E1312" s="173" t="s">
        <v>1052</v>
      </c>
    </row>
    <row r="1313" spans="1:5" x14ac:dyDescent="0.25">
      <c r="A1313" s="282" t="s">
        <v>1696</v>
      </c>
      <c r="B1313" s="284" t="s">
        <v>1694</v>
      </c>
      <c r="C1313" s="285"/>
      <c r="D1313" s="288" t="s">
        <v>42</v>
      </c>
      <c r="E1313" s="170" t="s">
        <v>1051</v>
      </c>
    </row>
    <row r="1314" spans="1:5" x14ac:dyDescent="0.25">
      <c r="A1314" s="290"/>
      <c r="B1314" s="291"/>
      <c r="C1314" s="292"/>
      <c r="D1314" s="293"/>
      <c r="E1314" s="171" t="s">
        <v>1052</v>
      </c>
    </row>
    <row r="1315" spans="1:5" x14ac:dyDescent="0.25">
      <c r="A1315" s="274" t="s">
        <v>1697</v>
      </c>
      <c r="B1315" s="276" t="s">
        <v>1694</v>
      </c>
      <c r="C1315" s="277"/>
      <c r="D1315" s="280" t="s">
        <v>42</v>
      </c>
      <c r="E1315" s="172" t="s">
        <v>1051</v>
      </c>
    </row>
    <row r="1316" spans="1:5" x14ac:dyDescent="0.25">
      <c r="A1316" s="275"/>
      <c r="B1316" s="278"/>
      <c r="C1316" s="279"/>
      <c r="D1316" s="281"/>
      <c r="E1316" s="173" t="s">
        <v>1052</v>
      </c>
    </row>
    <row r="1317" spans="1:5" x14ac:dyDescent="0.25">
      <c r="A1317" s="282" t="s">
        <v>1698</v>
      </c>
      <c r="B1317" s="284" t="s">
        <v>1691</v>
      </c>
      <c r="C1317" s="285"/>
      <c r="D1317" s="288" t="s">
        <v>42</v>
      </c>
      <c r="E1317" s="170" t="s">
        <v>1051</v>
      </c>
    </row>
    <row r="1318" spans="1:5" x14ac:dyDescent="0.25">
      <c r="A1318" s="290"/>
      <c r="B1318" s="291"/>
      <c r="C1318" s="292"/>
      <c r="D1318" s="293"/>
      <c r="E1318" s="171" t="s">
        <v>1052</v>
      </c>
    </row>
    <row r="1319" spans="1:5" x14ac:dyDescent="0.25">
      <c r="A1319" s="274" t="s">
        <v>1699</v>
      </c>
      <c r="B1319" s="276" t="s">
        <v>1691</v>
      </c>
      <c r="C1319" s="277"/>
      <c r="D1319" s="280" t="s">
        <v>42</v>
      </c>
      <c r="E1319" s="172" t="s">
        <v>1051</v>
      </c>
    </row>
    <row r="1320" spans="1:5" x14ac:dyDescent="0.25">
      <c r="A1320" s="275"/>
      <c r="B1320" s="278"/>
      <c r="C1320" s="279"/>
      <c r="D1320" s="281"/>
      <c r="E1320" s="173" t="s">
        <v>1052</v>
      </c>
    </row>
    <row r="1321" spans="1:5" x14ac:dyDescent="0.25">
      <c r="A1321" s="282" t="s">
        <v>1700</v>
      </c>
      <c r="B1321" s="284" t="s">
        <v>1691</v>
      </c>
      <c r="C1321" s="285"/>
      <c r="D1321" s="288" t="s">
        <v>42</v>
      </c>
      <c r="E1321" s="170" t="s">
        <v>1051</v>
      </c>
    </row>
    <row r="1322" spans="1:5" x14ac:dyDescent="0.25">
      <c r="A1322" s="290"/>
      <c r="B1322" s="291"/>
      <c r="C1322" s="292"/>
      <c r="D1322" s="293"/>
      <c r="E1322" s="171" t="s">
        <v>1052</v>
      </c>
    </row>
    <row r="1323" spans="1:5" x14ac:dyDescent="0.25">
      <c r="A1323" s="274" t="s">
        <v>1701</v>
      </c>
      <c r="B1323" s="276" t="s">
        <v>1702</v>
      </c>
      <c r="C1323" s="277"/>
      <c r="D1323" s="280" t="s">
        <v>42</v>
      </c>
      <c r="E1323" s="172" t="s">
        <v>1051</v>
      </c>
    </row>
    <row r="1324" spans="1:5" x14ac:dyDescent="0.25">
      <c r="A1324" s="275"/>
      <c r="B1324" s="278"/>
      <c r="C1324" s="279"/>
      <c r="D1324" s="281"/>
      <c r="E1324" s="173" t="s">
        <v>1052</v>
      </c>
    </row>
    <row r="1325" spans="1:5" x14ac:dyDescent="0.25">
      <c r="A1325" s="282" t="s">
        <v>1703</v>
      </c>
      <c r="B1325" s="284" t="s">
        <v>1702</v>
      </c>
      <c r="C1325" s="285"/>
      <c r="D1325" s="288" t="s">
        <v>42</v>
      </c>
      <c r="E1325" s="170" t="s">
        <v>1051</v>
      </c>
    </row>
    <row r="1326" spans="1:5" x14ac:dyDescent="0.25">
      <c r="A1326" s="290"/>
      <c r="B1326" s="291"/>
      <c r="C1326" s="292"/>
      <c r="D1326" s="293"/>
      <c r="E1326" s="171" t="s">
        <v>1052</v>
      </c>
    </row>
    <row r="1327" spans="1:5" x14ac:dyDescent="0.25">
      <c r="A1327" s="274" t="s">
        <v>1704</v>
      </c>
      <c r="B1327" s="276" t="s">
        <v>1702</v>
      </c>
      <c r="C1327" s="277"/>
      <c r="D1327" s="280" t="s">
        <v>42</v>
      </c>
      <c r="E1327" s="172" t="s">
        <v>1051</v>
      </c>
    </row>
    <row r="1328" spans="1:5" x14ac:dyDescent="0.25">
      <c r="A1328" s="275"/>
      <c r="B1328" s="278"/>
      <c r="C1328" s="279"/>
      <c r="D1328" s="281"/>
      <c r="E1328" s="173" t="s">
        <v>1052</v>
      </c>
    </row>
    <row r="1329" spans="1:5" x14ac:dyDescent="0.25">
      <c r="A1329" s="282" t="s">
        <v>1705</v>
      </c>
      <c r="B1329" s="284" t="s">
        <v>1702</v>
      </c>
      <c r="C1329" s="285"/>
      <c r="D1329" s="288" t="s">
        <v>42</v>
      </c>
      <c r="E1329" s="170" t="s">
        <v>1051</v>
      </c>
    </row>
    <row r="1330" spans="1:5" x14ac:dyDescent="0.25">
      <c r="A1330" s="290"/>
      <c r="B1330" s="291"/>
      <c r="C1330" s="292"/>
      <c r="D1330" s="293"/>
      <c r="E1330" s="171" t="s">
        <v>1052</v>
      </c>
    </row>
    <row r="1331" spans="1:5" x14ac:dyDescent="0.25">
      <c r="A1331" s="274" t="s">
        <v>1706</v>
      </c>
      <c r="B1331" s="276" t="s">
        <v>1702</v>
      </c>
      <c r="C1331" s="277"/>
      <c r="D1331" s="280" t="s">
        <v>42</v>
      </c>
      <c r="E1331" s="172" t="s">
        <v>1051</v>
      </c>
    </row>
    <row r="1332" spans="1:5" x14ac:dyDescent="0.25">
      <c r="A1332" s="275"/>
      <c r="B1332" s="278"/>
      <c r="C1332" s="279"/>
      <c r="D1332" s="281"/>
      <c r="E1332" s="173" t="s">
        <v>1052</v>
      </c>
    </row>
    <row r="1333" spans="1:5" x14ac:dyDescent="0.25">
      <c r="A1333" s="282" t="s">
        <v>1707</v>
      </c>
      <c r="B1333" s="284" t="s">
        <v>1708</v>
      </c>
      <c r="C1333" s="285"/>
      <c r="D1333" s="288" t="s">
        <v>42</v>
      </c>
      <c r="E1333" s="170" t="s">
        <v>1051</v>
      </c>
    </row>
    <row r="1334" spans="1:5" x14ac:dyDescent="0.25">
      <c r="A1334" s="290"/>
      <c r="B1334" s="291"/>
      <c r="C1334" s="292"/>
      <c r="D1334" s="293"/>
      <c r="E1334" s="171" t="s">
        <v>1052</v>
      </c>
    </row>
    <row r="1335" spans="1:5" x14ac:dyDescent="0.25">
      <c r="A1335" s="274" t="s">
        <v>1709</v>
      </c>
      <c r="B1335" s="276" t="s">
        <v>1708</v>
      </c>
      <c r="C1335" s="277"/>
      <c r="D1335" s="280" t="s">
        <v>42</v>
      </c>
      <c r="E1335" s="172" t="s">
        <v>1051</v>
      </c>
    </row>
    <row r="1336" spans="1:5" x14ac:dyDescent="0.25">
      <c r="A1336" s="275"/>
      <c r="B1336" s="278"/>
      <c r="C1336" s="279"/>
      <c r="D1336" s="281"/>
      <c r="E1336" s="173" t="s">
        <v>1052</v>
      </c>
    </row>
    <row r="1337" spans="1:5" x14ac:dyDescent="0.25">
      <c r="A1337" s="282" t="s">
        <v>1710</v>
      </c>
      <c r="B1337" s="284" t="s">
        <v>1708</v>
      </c>
      <c r="C1337" s="285"/>
      <c r="D1337" s="288" t="s">
        <v>42</v>
      </c>
      <c r="E1337" s="170" t="s">
        <v>1051</v>
      </c>
    </row>
    <row r="1338" spans="1:5" x14ac:dyDescent="0.25">
      <c r="A1338" s="290"/>
      <c r="B1338" s="291"/>
      <c r="C1338" s="292"/>
      <c r="D1338" s="293"/>
      <c r="E1338" s="171" t="s">
        <v>1052</v>
      </c>
    </row>
    <row r="1339" spans="1:5" x14ac:dyDescent="0.25">
      <c r="A1339" s="274" t="s">
        <v>1711</v>
      </c>
      <c r="B1339" s="276" t="s">
        <v>1712</v>
      </c>
      <c r="C1339" s="277"/>
      <c r="D1339" s="280" t="s">
        <v>42</v>
      </c>
      <c r="E1339" s="172" t="s">
        <v>1051</v>
      </c>
    </row>
    <row r="1340" spans="1:5" x14ac:dyDescent="0.25">
      <c r="A1340" s="275"/>
      <c r="B1340" s="278"/>
      <c r="C1340" s="279"/>
      <c r="D1340" s="281"/>
      <c r="E1340" s="173" t="s">
        <v>1052</v>
      </c>
    </row>
    <row r="1341" spans="1:5" x14ac:dyDescent="0.25">
      <c r="A1341" s="282" t="s">
        <v>1713</v>
      </c>
      <c r="B1341" s="284" t="s">
        <v>1712</v>
      </c>
      <c r="C1341" s="285"/>
      <c r="D1341" s="288" t="s">
        <v>42</v>
      </c>
      <c r="E1341" s="170" t="s">
        <v>1051</v>
      </c>
    </row>
    <row r="1342" spans="1:5" x14ac:dyDescent="0.25">
      <c r="A1342" s="290"/>
      <c r="B1342" s="291"/>
      <c r="C1342" s="292"/>
      <c r="D1342" s="293"/>
      <c r="E1342" s="171" t="s">
        <v>1052</v>
      </c>
    </row>
    <row r="1343" spans="1:5" x14ac:dyDescent="0.25">
      <c r="A1343" s="274" t="s">
        <v>1714</v>
      </c>
      <c r="B1343" s="276" t="s">
        <v>1712</v>
      </c>
      <c r="C1343" s="277"/>
      <c r="D1343" s="280" t="s">
        <v>42</v>
      </c>
      <c r="E1343" s="172" t="s">
        <v>1051</v>
      </c>
    </row>
    <row r="1344" spans="1:5" x14ac:dyDescent="0.25">
      <c r="A1344" s="275"/>
      <c r="B1344" s="278"/>
      <c r="C1344" s="279"/>
      <c r="D1344" s="281"/>
      <c r="E1344" s="173" t="s">
        <v>1052</v>
      </c>
    </row>
    <row r="1345" spans="1:5" x14ac:dyDescent="0.25">
      <c r="A1345" s="282" t="s">
        <v>1715</v>
      </c>
      <c r="B1345" s="284" t="s">
        <v>1712</v>
      </c>
      <c r="C1345" s="285"/>
      <c r="D1345" s="288" t="s">
        <v>42</v>
      </c>
      <c r="E1345" s="170" t="s">
        <v>1051</v>
      </c>
    </row>
    <row r="1346" spans="1:5" x14ac:dyDescent="0.25">
      <c r="A1346" s="290"/>
      <c r="B1346" s="291"/>
      <c r="C1346" s="292"/>
      <c r="D1346" s="293"/>
      <c r="E1346" s="171" t="s">
        <v>1052</v>
      </c>
    </row>
    <row r="1347" spans="1:5" x14ac:dyDescent="0.25">
      <c r="A1347" s="274" t="s">
        <v>1716</v>
      </c>
      <c r="B1347" s="276" t="s">
        <v>1712</v>
      </c>
      <c r="C1347" s="277"/>
      <c r="D1347" s="280" t="s">
        <v>42</v>
      </c>
      <c r="E1347" s="172" t="s">
        <v>1051</v>
      </c>
    </row>
    <row r="1348" spans="1:5" x14ac:dyDescent="0.25">
      <c r="A1348" s="275"/>
      <c r="B1348" s="278"/>
      <c r="C1348" s="279"/>
      <c r="D1348" s="281"/>
      <c r="E1348" s="173" t="s">
        <v>1052</v>
      </c>
    </row>
    <row r="1349" spans="1:5" x14ac:dyDescent="0.25">
      <c r="A1349" s="282" t="s">
        <v>1717</v>
      </c>
      <c r="B1349" s="284" t="s">
        <v>1712</v>
      </c>
      <c r="C1349" s="285"/>
      <c r="D1349" s="288" t="s">
        <v>42</v>
      </c>
      <c r="E1349" s="170" t="s">
        <v>1051</v>
      </c>
    </row>
    <row r="1350" spans="1:5" x14ac:dyDescent="0.25">
      <c r="A1350" s="290"/>
      <c r="B1350" s="291"/>
      <c r="C1350" s="292"/>
      <c r="D1350" s="293"/>
      <c r="E1350" s="171" t="s">
        <v>1052</v>
      </c>
    </row>
    <row r="1351" spans="1:5" x14ac:dyDescent="0.25">
      <c r="A1351" s="274" t="s">
        <v>1718</v>
      </c>
      <c r="B1351" s="276" t="s">
        <v>1712</v>
      </c>
      <c r="C1351" s="277"/>
      <c r="D1351" s="280" t="s">
        <v>42</v>
      </c>
      <c r="E1351" s="172" t="s">
        <v>1051</v>
      </c>
    </row>
    <row r="1352" spans="1:5" x14ac:dyDescent="0.25">
      <c r="A1352" s="275"/>
      <c r="B1352" s="278"/>
      <c r="C1352" s="279"/>
      <c r="D1352" s="281"/>
      <c r="E1352" s="173" t="s">
        <v>1052</v>
      </c>
    </row>
    <row r="1353" spans="1:5" x14ac:dyDescent="0.25">
      <c r="A1353" s="282" t="s">
        <v>1719</v>
      </c>
      <c r="B1353" s="284" t="s">
        <v>1720</v>
      </c>
      <c r="C1353" s="285"/>
      <c r="D1353" s="288" t="s">
        <v>42</v>
      </c>
      <c r="E1353" s="170" t="s">
        <v>1051</v>
      </c>
    </row>
    <row r="1354" spans="1:5" x14ac:dyDescent="0.25">
      <c r="A1354" s="290"/>
      <c r="B1354" s="291"/>
      <c r="C1354" s="292"/>
      <c r="D1354" s="293"/>
      <c r="E1354" s="171" t="s">
        <v>1052</v>
      </c>
    </row>
    <row r="1355" spans="1:5" x14ac:dyDescent="0.25">
      <c r="A1355" s="274" t="s">
        <v>1721</v>
      </c>
      <c r="B1355" s="276" t="s">
        <v>1720</v>
      </c>
      <c r="C1355" s="277"/>
      <c r="D1355" s="280" t="s">
        <v>42</v>
      </c>
      <c r="E1355" s="172" t="s">
        <v>1051</v>
      </c>
    </row>
    <row r="1356" spans="1:5" x14ac:dyDescent="0.25">
      <c r="A1356" s="275"/>
      <c r="B1356" s="278"/>
      <c r="C1356" s="279"/>
      <c r="D1356" s="281"/>
      <c r="E1356" s="173" t="s">
        <v>1052</v>
      </c>
    </row>
    <row r="1357" spans="1:5" x14ac:dyDescent="0.25">
      <c r="A1357" s="282" t="s">
        <v>1722</v>
      </c>
      <c r="B1357" s="284" t="s">
        <v>1720</v>
      </c>
      <c r="C1357" s="285"/>
      <c r="D1357" s="288" t="s">
        <v>42</v>
      </c>
      <c r="E1357" s="170" t="s">
        <v>1051</v>
      </c>
    </row>
    <row r="1358" spans="1:5" x14ac:dyDescent="0.25">
      <c r="A1358" s="290"/>
      <c r="B1358" s="291"/>
      <c r="C1358" s="292"/>
      <c r="D1358" s="293"/>
      <c r="E1358" s="171" t="s">
        <v>1052</v>
      </c>
    </row>
    <row r="1359" spans="1:5" x14ac:dyDescent="0.25">
      <c r="A1359" s="274" t="s">
        <v>1723</v>
      </c>
      <c r="B1359" s="276" t="s">
        <v>1720</v>
      </c>
      <c r="C1359" s="277"/>
      <c r="D1359" s="280" t="s">
        <v>42</v>
      </c>
      <c r="E1359" s="172" t="s">
        <v>1051</v>
      </c>
    </row>
    <row r="1360" spans="1:5" x14ac:dyDescent="0.25">
      <c r="A1360" s="275"/>
      <c r="B1360" s="278"/>
      <c r="C1360" s="279"/>
      <c r="D1360" s="281"/>
      <c r="E1360" s="173" t="s">
        <v>1052</v>
      </c>
    </row>
    <row r="1361" spans="1:5" x14ac:dyDescent="0.25">
      <c r="A1361" s="282" t="s">
        <v>1724</v>
      </c>
      <c r="B1361" s="284" t="s">
        <v>1720</v>
      </c>
      <c r="C1361" s="285"/>
      <c r="D1361" s="288" t="s">
        <v>42</v>
      </c>
      <c r="E1361" s="170" t="s">
        <v>1051</v>
      </c>
    </row>
    <row r="1362" spans="1:5" x14ac:dyDescent="0.25">
      <c r="A1362" s="290"/>
      <c r="B1362" s="291"/>
      <c r="C1362" s="292"/>
      <c r="D1362" s="293"/>
      <c r="E1362" s="171" t="s">
        <v>1052</v>
      </c>
    </row>
    <row r="1363" spans="1:5" x14ac:dyDescent="0.25">
      <c r="A1363" s="274" t="s">
        <v>1725</v>
      </c>
      <c r="B1363" s="276" t="s">
        <v>1694</v>
      </c>
      <c r="C1363" s="277"/>
      <c r="D1363" s="280" t="s">
        <v>42</v>
      </c>
      <c r="E1363" s="172" t="s">
        <v>1051</v>
      </c>
    </row>
    <row r="1364" spans="1:5" x14ac:dyDescent="0.25">
      <c r="A1364" s="275"/>
      <c r="B1364" s="278"/>
      <c r="C1364" s="279"/>
      <c r="D1364" s="281"/>
      <c r="E1364" s="173" t="s">
        <v>1052</v>
      </c>
    </row>
    <row r="1365" spans="1:5" x14ac:dyDescent="0.25">
      <c r="A1365" s="282" t="s">
        <v>1647</v>
      </c>
      <c r="B1365" s="284"/>
      <c r="C1365" s="285"/>
      <c r="D1365" s="288" t="s">
        <v>42</v>
      </c>
      <c r="E1365" s="170" t="s">
        <v>1051</v>
      </c>
    </row>
    <row r="1366" spans="1:5" x14ac:dyDescent="0.25">
      <c r="A1366" s="290"/>
      <c r="B1366" s="291"/>
      <c r="C1366" s="292"/>
      <c r="D1366" s="293"/>
      <c r="E1366" s="171" t="s">
        <v>1052</v>
      </c>
    </row>
    <row r="1367" spans="1:5" x14ac:dyDescent="0.25">
      <c r="A1367" s="274" t="s">
        <v>1675</v>
      </c>
      <c r="B1367" s="276"/>
      <c r="C1367" s="277"/>
      <c r="D1367" s="280" t="s">
        <v>42</v>
      </c>
      <c r="E1367" s="172" t="s">
        <v>1051</v>
      </c>
    </row>
    <row r="1368" spans="1:5" x14ac:dyDescent="0.25">
      <c r="A1368" s="275"/>
      <c r="B1368" s="278"/>
      <c r="C1368" s="279"/>
      <c r="D1368" s="281"/>
      <c r="E1368" s="173" t="s">
        <v>1052</v>
      </c>
    </row>
    <row r="1369" spans="1:5" x14ac:dyDescent="0.25">
      <c r="A1369" s="282" t="s">
        <v>1694</v>
      </c>
      <c r="B1369" s="284"/>
      <c r="C1369" s="285"/>
      <c r="D1369" s="288" t="s">
        <v>42</v>
      </c>
      <c r="E1369" s="170" t="s">
        <v>1051</v>
      </c>
    </row>
    <row r="1370" spans="1:5" x14ac:dyDescent="0.25">
      <c r="A1370" s="290"/>
      <c r="B1370" s="291"/>
      <c r="C1370" s="292"/>
      <c r="D1370" s="293"/>
      <c r="E1370" s="171" t="s">
        <v>1052</v>
      </c>
    </row>
    <row r="1371" spans="1:5" x14ac:dyDescent="0.25">
      <c r="A1371" s="274" t="s">
        <v>1702</v>
      </c>
      <c r="B1371" s="276"/>
      <c r="C1371" s="277"/>
      <c r="D1371" s="280" t="s">
        <v>42</v>
      </c>
      <c r="E1371" s="172" t="s">
        <v>1051</v>
      </c>
    </row>
    <row r="1372" spans="1:5" x14ac:dyDescent="0.25">
      <c r="A1372" s="275"/>
      <c r="B1372" s="278"/>
      <c r="C1372" s="279"/>
      <c r="D1372" s="281"/>
      <c r="E1372" s="173" t="s">
        <v>1052</v>
      </c>
    </row>
    <row r="1373" spans="1:5" x14ac:dyDescent="0.25">
      <c r="A1373" s="282" t="s">
        <v>1663</v>
      </c>
      <c r="B1373" s="284"/>
      <c r="C1373" s="285"/>
      <c r="D1373" s="288" t="s">
        <v>42</v>
      </c>
      <c r="E1373" s="170" t="s">
        <v>1051</v>
      </c>
    </row>
    <row r="1374" spans="1:5" x14ac:dyDescent="0.25">
      <c r="A1374" s="290"/>
      <c r="B1374" s="291"/>
      <c r="C1374" s="292"/>
      <c r="D1374" s="293"/>
      <c r="E1374" s="171" t="s">
        <v>1052</v>
      </c>
    </row>
    <row r="1375" spans="1:5" x14ac:dyDescent="0.25">
      <c r="A1375" s="274" t="s">
        <v>1726</v>
      </c>
      <c r="B1375" s="276" t="s">
        <v>1694</v>
      </c>
      <c r="C1375" s="277"/>
      <c r="D1375" s="280" t="s">
        <v>42</v>
      </c>
      <c r="E1375" s="172" t="s">
        <v>1051</v>
      </c>
    </row>
    <row r="1376" spans="1:5" x14ac:dyDescent="0.25">
      <c r="A1376" s="275"/>
      <c r="B1376" s="278"/>
      <c r="C1376" s="279"/>
      <c r="D1376" s="281"/>
      <c r="E1376" s="173" t="s">
        <v>1052</v>
      </c>
    </row>
    <row r="1377" spans="1:5" x14ac:dyDescent="0.25">
      <c r="A1377" s="282" t="s">
        <v>1727</v>
      </c>
      <c r="B1377" s="284"/>
      <c r="C1377" s="285"/>
      <c r="D1377" s="288" t="s">
        <v>42</v>
      </c>
      <c r="E1377" s="170" t="s">
        <v>1051</v>
      </c>
    </row>
    <row r="1378" spans="1:5" x14ac:dyDescent="0.25">
      <c r="A1378" s="290"/>
      <c r="B1378" s="291"/>
      <c r="C1378" s="292"/>
      <c r="D1378" s="293"/>
      <c r="E1378" s="171" t="s">
        <v>1052</v>
      </c>
    </row>
    <row r="1379" spans="1:5" x14ac:dyDescent="0.25">
      <c r="A1379" s="274" t="s">
        <v>1728</v>
      </c>
      <c r="B1379" s="276" t="s">
        <v>1720</v>
      </c>
      <c r="C1379" s="277"/>
      <c r="D1379" s="280" t="s">
        <v>42</v>
      </c>
      <c r="E1379" s="172" t="s">
        <v>1051</v>
      </c>
    </row>
    <row r="1380" spans="1:5" x14ac:dyDescent="0.25">
      <c r="A1380" s="275"/>
      <c r="B1380" s="278"/>
      <c r="C1380" s="279"/>
      <c r="D1380" s="281"/>
      <c r="E1380" s="173" t="s">
        <v>1052</v>
      </c>
    </row>
    <row r="1381" spans="1:5" x14ac:dyDescent="0.25">
      <c r="A1381" s="282" t="s">
        <v>1708</v>
      </c>
      <c r="B1381" s="284"/>
      <c r="C1381" s="285"/>
      <c r="D1381" s="288" t="s">
        <v>42</v>
      </c>
      <c r="E1381" s="170" t="s">
        <v>1051</v>
      </c>
    </row>
    <row r="1382" spans="1:5" x14ac:dyDescent="0.25">
      <c r="A1382" s="290"/>
      <c r="B1382" s="291"/>
      <c r="C1382" s="292"/>
      <c r="D1382" s="293"/>
      <c r="E1382" s="171" t="s">
        <v>1052</v>
      </c>
    </row>
    <row r="1383" spans="1:5" x14ac:dyDescent="0.25">
      <c r="A1383" s="274" t="s">
        <v>1691</v>
      </c>
      <c r="B1383" s="276"/>
      <c r="C1383" s="277"/>
      <c r="D1383" s="280" t="s">
        <v>42</v>
      </c>
      <c r="E1383" s="172" t="s">
        <v>1051</v>
      </c>
    </row>
    <row r="1384" spans="1:5" x14ac:dyDescent="0.25">
      <c r="A1384" s="275"/>
      <c r="B1384" s="278"/>
      <c r="C1384" s="279"/>
      <c r="D1384" s="281"/>
      <c r="E1384" s="173" t="s">
        <v>1052</v>
      </c>
    </row>
    <row r="1385" spans="1:5" x14ac:dyDescent="0.25">
      <c r="A1385" s="282" t="s">
        <v>1712</v>
      </c>
      <c r="B1385" s="284"/>
      <c r="C1385" s="285"/>
      <c r="D1385" s="288" t="s">
        <v>42</v>
      </c>
      <c r="E1385" s="170" t="s">
        <v>1051</v>
      </c>
    </row>
    <row r="1386" spans="1:5" x14ac:dyDescent="0.25">
      <c r="A1386" s="290"/>
      <c r="B1386" s="291"/>
      <c r="C1386" s="292"/>
      <c r="D1386" s="293"/>
      <c r="E1386" s="171" t="s">
        <v>1052</v>
      </c>
    </row>
    <row r="1387" spans="1:5" x14ac:dyDescent="0.25">
      <c r="A1387" s="274" t="s">
        <v>1720</v>
      </c>
      <c r="B1387" s="276"/>
      <c r="C1387" s="277"/>
      <c r="D1387" s="280" t="s">
        <v>42</v>
      </c>
      <c r="E1387" s="172" t="s">
        <v>1051</v>
      </c>
    </row>
    <row r="1388" spans="1:5" x14ac:dyDescent="0.25">
      <c r="A1388" s="275"/>
      <c r="B1388" s="278"/>
      <c r="C1388" s="279"/>
      <c r="D1388" s="281"/>
      <c r="E1388" s="173" t="s">
        <v>1052</v>
      </c>
    </row>
    <row r="1389" spans="1:5" x14ac:dyDescent="0.25">
      <c r="A1389" s="282" t="s">
        <v>1729</v>
      </c>
      <c r="B1389" s="284" t="s">
        <v>1730</v>
      </c>
      <c r="C1389" s="285"/>
      <c r="D1389" s="288" t="s">
        <v>43</v>
      </c>
      <c r="E1389" s="170" t="s">
        <v>1051</v>
      </c>
    </row>
    <row r="1390" spans="1:5" x14ac:dyDescent="0.25">
      <c r="A1390" s="290"/>
      <c r="B1390" s="291"/>
      <c r="C1390" s="292"/>
      <c r="D1390" s="293"/>
      <c r="E1390" s="171" t="s">
        <v>1052</v>
      </c>
    </row>
    <row r="1391" spans="1:5" x14ac:dyDescent="0.25">
      <c r="A1391" s="274" t="s">
        <v>1731</v>
      </c>
      <c r="B1391" s="276" t="s">
        <v>1730</v>
      </c>
      <c r="C1391" s="277"/>
      <c r="D1391" s="280" t="s">
        <v>43</v>
      </c>
      <c r="E1391" s="172" t="s">
        <v>1051</v>
      </c>
    </row>
    <row r="1392" spans="1:5" x14ac:dyDescent="0.25">
      <c r="A1392" s="275"/>
      <c r="B1392" s="278"/>
      <c r="C1392" s="279"/>
      <c r="D1392" s="281"/>
      <c r="E1392" s="173" t="s">
        <v>1052</v>
      </c>
    </row>
    <row r="1393" spans="1:5" x14ac:dyDescent="0.25">
      <c r="A1393" s="282" t="s">
        <v>1732</v>
      </c>
      <c r="B1393" s="284" t="s">
        <v>1730</v>
      </c>
      <c r="C1393" s="285"/>
      <c r="D1393" s="288" t="s">
        <v>43</v>
      </c>
      <c r="E1393" s="170" t="s">
        <v>1051</v>
      </c>
    </row>
    <row r="1394" spans="1:5" x14ac:dyDescent="0.25">
      <c r="A1394" s="290"/>
      <c r="B1394" s="291"/>
      <c r="C1394" s="292"/>
      <c r="D1394" s="293"/>
      <c r="E1394" s="171" t="s">
        <v>1052</v>
      </c>
    </row>
    <row r="1395" spans="1:5" x14ac:dyDescent="0.25">
      <c r="A1395" s="274" t="s">
        <v>1313</v>
      </c>
      <c r="B1395" s="276" t="s">
        <v>1730</v>
      </c>
      <c r="C1395" s="277"/>
      <c r="D1395" s="280" t="s">
        <v>43</v>
      </c>
      <c r="E1395" s="172" t="s">
        <v>1051</v>
      </c>
    </row>
    <row r="1396" spans="1:5" x14ac:dyDescent="0.25">
      <c r="A1396" s="275"/>
      <c r="B1396" s="278"/>
      <c r="C1396" s="279"/>
      <c r="D1396" s="281"/>
      <c r="E1396" s="173" t="s">
        <v>1052</v>
      </c>
    </row>
    <row r="1397" spans="1:5" x14ac:dyDescent="0.25">
      <c r="A1397" s="282" t="s">
        <v>1733</v>
      </c>
      <c r="B1397" s="284" t="s">
        <v>1730</v>
      </c>
      <c r="C1397" s="285"/>
      <c r="D1397" s="288" t="s">
        <v>43</v>
      </c>
      <c r="E1397" s="170" t="s">
        <v>1051</v>
      </c>
    </row>
    <row r="1398" spans="1:5" x14ac:dyDescent="0.25">
      <c r="A1398" s="290"/>
      <c r="B1398" s="291"/>
      <c r="C1398" s="292"/>
      <c r="D1398" s="293"/>
      <c r="E1398" s="171" t="s">
        <v>1052</v>
      </c>
    </row>
    <row r="1399" spans="1:5" x14ac:dyDescent="0.25">
      <c r="A1399" s="274" t="s">
        <v>1734</v>
      </c>
      <c r="B1399" s="276" t="s">
        <v>1730</v>
      </c>
      <c r="C1399" s="277"/>
      <c r="D1399" s="280" t="s">
        <v>43</v>
      </c>
      <c r="E1399" s="172" t="s">
        <v>1051</v>
      </c>
    </row>
    <row r="1400" spans="1:5" x14ac:dyDescent="0.25">
      <c r="A1400" s="275"/>
      <c r="B1400" s="278"/>
      <c r="C1400" s="279"/>
      <c r="D1400" s="281"/>
      <c r="E1400" s="173" t="s">
        <v>1052</v>
      </c>
    </row>
    <row r="1401" spans="1:5" x14ac:dyDescent="0.25">
      <c r="A1401" s="282" t="s">
        <v>1735</v>
      </c>
      <c r="B1401" s="284" t="s">
        <v>1730</v>
      </c>
      <c r="C1401" s="285"/>
      <c r="D1401" s="288" t="s">
        <v>43</v>
      </c>
      <c r="E1401" s="170" t="s">
        <v>1051</v>
      </c>
    </row>
    <row r="1402" spans="1:5" x14ac:dyDescent="0.25">
      <c r="A1402" s="290"/>
      <c r="B1402" s="291"/>
      <c r="C1402" s="292"/>
      <c r="D1402" s="293"/>
      <c r="E1402" s="171" t="s">
        <v>1052</v>
      </c>
    </row>
    <row r="1403" spans="1:5" x14ac:dyDescent="0.25">
      <c r="A1403" s="274" t="s">
        <v>1736</v>
      </c>
      <c r="B1403" s="276" t="s">
        <v>1730</v>
      </c>
      <c r="C1403" s="277"/>
      <c r="D1403" s="280" t="s">
        <v>43</v>
      </c>
      <c r="E1403" s="172" t="s">
        <v>1051</v>
      </c>
    </row>
    <row r="1404" spans="1:5" x14ac:dyDescent="0.25">
      <c r="A1404" s="275"/>
      <c r="B1404" s="278"/>
      <c r="C1404" s="279"/>
      <c r="D1404" s="281"/>
      <c r="E1404" s="173" t="s">
        <v>1052</v>
      </c>
    </row>
    <row r="1405" spans="1:5" x14ac:dyDescent="0.25">
      <c r="A1405" s="282" t="s">
        <v>1737</v>
      </c>
      <c r="B1405" s="284" t="s">
        <v>1730</v>
      </c>
      <c r="C1405" s="285"/>
      <c r="D1405" s="288" t="s">
        <v>43</v>
      </c>
      <c r="E1405" s="170" t="s">
        <v>1051</v>
      </c>
    </row>
    <row r="1406" spans="1:5" x14ac:dyDescent="0.25">
      <c r="A1406" s="290"/>
      <c r="B1406" s="291"/>
      <c r="C1406" s="292"/>
      <c r="D1406" s="293"/>
      <c r="E1406" s="171" t="s">
        <v>1052</v>
      </c>
    </row>
    <row r="1407" spans="1:5" x14ac:dyDescent="0.25">
      <c r="A1407" s="274" t="s">
        <v>1738</v>
      </c>
      <c r="B1407" s="276" t="s">
        <v>1730</v>
      </c>
      <c r="C1407" s="277"/>
      <c r="D1407" s="280" t="s">
        <v>43</v>
      </c>
      <c r="E1407" s="172" t="s">
        <v>1051</v>
      </c>
    </row>
    <row r="1408" spans="1:5" x14ac:dyDescent="0.25">
      <c r="A1408" s="275"/>
      <c r="B1408" s="278"/>
      <c r="C1408" s="279"/>
      <c r="D1408" s="281"/>
      <c r="E1408" s="173" t="s">
        <v>1052</v>
      </c>
    </row>
    <row r="1409" spans="1:5" x14ac:dyDescent="0.25">
      <c r="A1409" s="282" t="s">
        <v>1739</v>
      </c>
      <c r="B1409" s="284" t="s">
        <v>1730</v>
      </c>
      <c r="C1409" s="285"/>
      <c r="D1409" s="288" t="s">
        <v>43</v>
      </c>
      <c r="E1409" s="170" t="s">
        <v>1051</v>
      </c>
    </row>
    <row r="1410" spans="1:5" x14ac:dyDescent="0.25">
      <c r="A1410" s="290"/>
      <c r="B1410" s="291"/>
      <c r="C1410" s="292"/>
      <c r="D1410" s="293"/>
      <c r="E1410" s="171" t="s">
        <v>1052</v>
      </c>
    </row>
    <row r="1411" spans="1:5" x14ac:dyDescent="0.25">
      <c r="A1411" s="274" t="s">
        <v>1740</v>
      </c>
      <c r="B1411" s="276" t="s">
        <v>1730</v>
      </c>
      <c r="C1411" s="277"/>
      <c r="D1411" s="280" t="s">
        <v>43</v>
      </c>
      <c r="E1411" s="172" t="s">
        <v>1051</v>
      </c>
    </row>
    <row r="1412" spans="1:5" x14ac:dyDescent="0.25">
      <c r="A1412" s="275"/>
      <c r="B1412" s="278"/>
      <c r="C1412" s="279"/>
      <c r="D1412" s="281"/>
      <c r="E1412" s="173" t="s">
        <v>1052</v>
      </c>
    </row>
    <row r="1413" spans="1:5" x14ac:dyDescent="0.25">
      <c r="A1413" s="282" t="s">
        <v>1741</v>
      </c>
      <c r="B1413" s="284" t="s">
        <v>1730</v>
      </c>
      <c r="C1413" s="285"/>
      <c r="D1413" s="288" t="s">
        <v>43</v>
      </c>
      <c r="E1413" s="170" t="s">
        <v>1051</v>
      </c>
    </row>
    <row r="1414" spans="1:5" x14ac:dyDescent="0.25">
      <c r="A1414" s="290"/>
      <c r="B1414" s="291"/>
      <c r="C1414" s="292"/>
      <c r="D1414" s="293"/>
      <c r="E1414" s="171" t="s">
        <v>1052</v>
      </c>
    </row>
    <row r="1415" spans="1:5" x14ac:dyDescent="0.25">
      <c r="A1415" s="274" t="s">
        <v>1742</v>
      </c>
      <c r="B1415" s="276" t="s">
        <v>1730</v>
      </c>
      <c r="C1415" s="277"/>
      <c r="D1415" s="280" t="s">
        <v>43</v>
      </c>
      <c r="E1415" s="172" t="s">
        <v>1051</v>
      </c>
    </row>
    <row r="1416" spans="1:5" x14ac:dyDescent="0.25">
      <c r="A1416" s="275"/>
      <c r="B1416" s="278"/>
      <c r="C1416" s="279"/>
      <c r="D1416" s="281"/>
      <c r="E1416" s="173" t="s">
        <v>1052</v>
      </c>
    </row>
    <row r="1417" spans="1:5" x14ac:dyDescent="0.25">
      <c r="A1417" s="282" t="s">
        <v>1743</v>
      </c>
      <c r="B1417" s="284" t="s">
        <v>1730</v>
      </c>
      <c r="C1417" s="285"/>
      <c r="D1417" s="288" t="s">
        <v>43</v>
      </c>
      <c r="E1417" s="170" t="s">
        <v>1051</v>
      </c>
    </row>
    <row r="1418" spans="1:5" x14ac:dyDescent="0.25">
      <c r="A1418" s="290"/>
      <c r="B1418" s="291"/>
      <c r="C1418" s="292"/>
      <c r="D1418" s="293"/>
      <c r="E1418" s="171" t="s">
        <v>1052</v>
      </c>
    </row>
    <row r="1419" spans="1:5" x14ac:dyDescent="0.25">
      <c r="A1419" s="274" t="s">
        <v>1744</v>
      </c>
      <c r="B1419" s="276" t="s">
        <v>1730</v>
      </c>
      <c r="C1419" s="277"/>
      <c r="D1419" s="280" t="s">
        <v>43</v>
      </c>
      <c r="E1419" s="172" t="s">
        <v>1051</v>
      </c>
    </row>
    <row r="1420" spans="1:5" x14ac:dyDescent="0.25">
      <c r="A1420" s="275"/>
      <c r="B1420" s="278"/>
      <c r="C1420" s="279"/>
      <c r="D1420" s="281"/>
      <c r="E1420" s="173" t="s">
        <v>1052</v>
      </c>
    </row>
    <row r="1421" spans="1:5" x14ac:dyDescent="0.25">
      <c r="A1421" s="282" t="s">
        <v>1745</v>
      </c>
      <c r="B1421" s="284" t="s">
        <v>1730</v>
      </c>
      <c r="C1421" s="285"/>
      <c r="D1421" s="288" t="s">
        <v>43</v>
      </c>
      <c r="E1421" s="170" t="s">
        <v>1051</v>
      </c>
    </row>
    <row r="1422" spans="1:5" x14ac:dyDescent="0.25">
      <c r="A1422" s="290"/>
      <c r="B1422" s="291"/>
      <c r="C1422" s="292"/>
      <c r="D1422" s="293"/>
      <c r="E1422" s="171" t="s">
        <v>1052</v>
      </c>
    </row>
    <row r="1423" spans="1:5" x14ac:dyDescent="0.25">
      <c r="A1423" s="274" t="s">
        <v>1746</v>
      </c>
      <c r="B1423" s="276" t="s">
        <v>1730</v>
      </c>
      <c r="C1423" s="277"/>
      <c r="D1423" s="280" t="s">
        <v>43</v>
      </c>
      <c r="E1423" s="172" t="s">
        <v>1051</v>
      </c>
    </row>
    <row r="1424" spans="1:5" x14ac:dyDescent="0.25">
      <c r="A1424" s="275"/>
      <c r="B1424" s="278"/>
      <c r="C1424" s="279"/>
      <c r="D1424" s="281"/>
      <c r="E1424" s="173" t="s">
        <v>1052</v>
      </c>
    </row>
    <row r="1425" spans="1:5" x14ac:dyDescent="0.25">
      <c r="A1425" s="282" t="s">
        <v>1747</v>
      </c>
      <c r="B1425" s="284" t="s">
        <v>1730</v>
      </c>
      <c r="C1425" s="285"/>
      <c r="D1425" s="288" t="s">
        <v>43</v>
      </c>
      <c r="E1425" s="170" t="s">
        <v>1051</v>
      </c>
    </row>
    <row r="1426" spans="1:5" x14ac:dyDescent="0.25">
      <c r="A1426" s="290"/>
      <c r="B1426" s="291"/>
      <c r="C1426" s="292"/>
      <c r="D1426" s="293"/>
      <c r="E1426" s="171" t="s">
        <v>1052</v>
      </c>
    </row>
    <row r="1427" spans="1:5" x14ac:dyDescent="0.25">
      <c r="A1427" s="274" t="s">
        <v>1748</v>
      </c>
      <c r="B1427" s="276" t="s">
        <v>1749</v>
      </c>
      <c r="C1427" s="277"/>
      <c r="D1427" s="280" t="s">
        <v>43</v>
      </c>
      <c r="E1427" s="172" t="s">
        <v>1051</v>
      </c>
    </row>
    <row r="1428" spans="1:5" x14ac:dyDescent="0.25">
      <c r="A1428" s="275"/>
      <c r="B1428" s="278"/>
      <c r="C1428" s="279"/>
      <c r="D1428" s="281"/>
      <c r="E1428" s="173" t="s">
        <v>1052</v>
      </c>
    </row>
    <row r="1429" spans="1:5" x14ac:dyDescent="0.25">
      <c r="A1429" s="282" t="s">
        <v>1750</v>
      </c>
      <c r="B1429" s="284" t="s">
        <v>1749</v>
      </c>
      <c r="C1429" s="285"/>
      <c r="D1429" s="288" t="s">
        <v>43</v>
      </c>
      <c r="E1429" s="170" t="s">
        <v>1051</v>
      </c>
    </row>
    <row r="1430" spans="1:5" x14ac:dyDescent="0.25">
      <c r="A1430" s="290"/>
      <c r="B1430" s="291"/>
      <c r="C1430" s="292"/>
      <c r="D1430" s="293"/>
      <c r="E1430" s="171" t="s">
        <v>1052</v>
      </c>
    </row>
    <row r="1431" spans="1:5" x14ac:dyDescent="0.25">
      <c r="A1431" s="274" t="s">
        <v>1751</v>
      </c>
      <c r="B1431" s="276" t="s">
        <v>1749</v>
      </c>
      <c r="C1431" s="277"/>
      <c r="D1431" s="280" t="s">
        <v>43</v>
      </c>
      <c r="E1431" s="172" t="s">
        <v>1051</v>
      </c>
    </row>
    <row r="1432" spans="1:5" x14ac:dyDescent="0.25">
      <c r="A1432" s="275"/>
      <c r="B1432" s="278"/>
      <c r="C1432" s="279"/>
      <c r="D1432" s="281"/>
      <c r="E1432" s="173" t="s">
        <v>1052</v>
      </c>
    </row>
    <row r="1433" spans="1:5" x14ac:dyDescent="0.25">
      <c r="A1433" s="282" t="s">
        <v>1752</v>
      </c>
      <c r="B1433" s="284" t="s">
        <v>1749</v>
      </c>
      <c r="C1433" s="285"/>
      <c r="D1433" s="288" t="s">
        <v>43</v>
      </c>
      <c r="E1433" s="170" t="s">
        <v>1051</v>
      </c>
    </row>
    <row r="1434" spans="1:5" x14ac:dyDescent="0.25">
      <c r="A1434" s="290"/>
      <c r="B1434" s="291"/>
      <c r="C1434" s="292"/>
      <c r="D1434" s="293"/>
      <c r="E1434" s="171" t="s">
        <v>1052</v>
      </c>
    </row>
    <row r="1435" spans="1:5" x14ac:dyDescent="0.25">
      <c r="A1435" s="274" t="s">
        <v>1753</v>
      </c>
      <c r="B1435" s="276" t="s">
        <v>1749</v>
      </c>
      <c r="C1435" s="277"/>
      <c r="D1435" s="280" t="s">
        <v>43</v>
      </c>
      <c r="E1435" s="172" t="s">
        <v>1051</v>
      </c>
    </row>
    <row r="1436" spans="1:5" x14ac:dyDescent="0.25">
      <c r="A1436" s="275"/>
      <c r="B1436" s="278"/>
      <c r="C1436" s="279"/>
      <c r="D1436" s="281"/>
      <c r="E1436" s="173" t="s">
        <v>1052</v>
      </c>
    </row>
    <row r="1437" spans="1:5" x14ac:dyDescent="0.25">
      <c r="A1437" s="282" t="s">
        <v>1754</v>
      </c>
      <c r="B1437" s="284" t="s">
        <v>1749</v>
      </c>
      <c r="C1437" s="285"/>
      <c r="D1437" s="288" t="s">
        <v>43</v>
      </c>
      <c r="E1437" s="170" t="s">
        <v>1051</v>
      </c>
    </row>
    <row r="1438" spans="1:5" x14ac:dyDescent="0.25">
      <c r="A1438" s="290"/>
      <c r="B1438" s="291"/>
      <c r="C1438" s="292"/>
      <c r="D1438" s="293"/>
      <c r="E1438" s="171" t="s">
        <v>1052</v>
      </c>
    </row>
    <row r="1439" spans="1:5" x14ac:dyDescent="0.25">
      <c r="A1439" s="274" t="s">
        <v>1568</v>
      </c>
      <c r="B1439" s="276" t="s">
        <v>1749</v>
      </c>
      <c r="C1439" s="277"/>
      <c r="D1439" s="280" t="s">
        <v>43</v>
      </c>
      <c r="E1439" s="172" t="s">
        <v>1051</v>
      </c>
    </row>
    <row r="1440" spans="1:5" x14ac:dyDescent="0.25">
      <c r="A1440" s="275"/>
      <c r="B1440" s="278"/>
      <c r="C1440" s="279"/>
      <c r="D1440" s="281"/>
      <c r="E1440" s="173" t="s">
        <v>1052</v>
      </c>
    </row>
    <row r="1441" spans="1:5" x14ac:dyDescent="0.25">
      <c r="A1441" s="282" t="s">
        <v>1755</v>
      </c>
      <c r="B1441" s="284" t="s">
        <v>1749</v>
      </c>
      <c r="C1441" s="285"/>
      <c r="D1441" s="288" t="s">
        <v>43</v>
      </c>
      <c r="E1441" s="170" t="s">
        <v>1051</v>
      </c>
    </row>
    <row r="1442" spans="1:5" x14ac:dyDescent="0.25">
      <c r="A1442" s="290"/>
      <c r="B1442" s="291"/>
      <c r="C1442" s="292"/>
      <c r="D1442" s="293"/>
      <c r="E1442" s="171" t="s">
        <v>1052</v>
      </c>
    </row>
    <row r="1443" spans="1:5" x14ac:dyDescent="0.25">
      <c r="A1443" s="274" t="s">
        <v>1756</v>
      </c>
      <c r="B1443" s="276" t="s">
        <v>1749</v>
      </c>
      <c r="C1443" s="277"/>
      <c r="D1443" s="280" t="s">
        <v>43</v>
      </c>
      <c r="E1443" s="172" t="s">
        <v>1051</v>
      </c>
    </row>
    <row r="1444" spans="1:5" x14ac:dyDescent="0.25">
      <c r="A1444" s="275"/>
      <c r="B1444" s="278"/>
      <c r="C1444" s="279"/>
      <c r="D1444" s="281"/>
      <c r="E1444" s="173" t="s">
        <v>1052</v>
      </c>
    </row>
    <row r="1445" spans="1:5" x14ac:dyDescent="0.25">
      <c r="A1445" s="282" t="s">
        <v>1757</v>
      </c>
      <c r="B1445" s="284" t="s">
        <v>1749</v>
      </c>
      <c r="C1445" s="285"/>
      <c r="D1445" s="288" t="s">
        <v>43</v>
      </c>
      <c r="E1445" s="170" t="s">
        <v>1051</v>
      </c>
    </row>
    <row r="1446" spans="1:5" x14ac:dyDescent="0.25">
      <c r="A1446" s="290"/>
      <c r="B1446" s="291"/>
      <c r="C1446" s="292"/>
      <c r="D1446" s="293"/>
      <c r="E1446" s="171" t="s">
        <v>1052</v>
      </c>
    </row>
    <row r="1447" spans="1:5" x14ac:dyDescent="0.25">
      <c r="A1447" s="274" t="s">
        <v>1758</v>
      </c>
      <c r="B1447" s="276" t="s">
        <v>1749</v>
      </c>
      <c r="C1447" s="277"/>
      <c r="D1447" s="280" t="s">
        <v>43</v>
      </c>
      <c r="E1447" s="172" t="s">
        <v>1051</v>
      </c>
    </row>
    <row r="1448" spans="1:5" x14ac:dyDescent="0.25">
      <c r="A1448" s="275"/>
      <c r="B1448" s="278"/>
      <c r="C1448" s="279"/>
      <c r="D1448" s="281"/>
      <c r="E1448" s="173" t="s">
        <v>1052</v>
      </c>
    </row>
    <row r="1449" spans="1:5" x14ac:dyDescent="0.25">
      <c r="A1449" s="282" t="s">
        <v>1759</v>
      </c>
      <c r="B1449" s="284" t="s">
        <v>1760</v>
      </c>
      <c r="C1449" s="285"/>
      <c r="D1449" s="288" t="s">
        <v>43</v>
      </c>
      <c r="E1449" s="170" t="s">
        <v>1051</v>
      </c>
    </row>
    <row r="1450" spans="1:5" x14ac:dyDescent="0.25">
      <c r="A1450" s="290"/>
      <c r="B1450" s="291"/>
      <c r="C1450" s="292"/>
      <c r="D1450" s="293"/>
      <c r="E1450" s="171" t="s">
        <v>1052</v>
      </c>
    </row>
    <row r="1451" spans="1:5" x14ac:dyDescent="0.25">
      <c r="A1451" s="274" t="s">
        <v>1761</v>
      </c>
      <c r="B1451" s="276" t="s">
        <v>1760</v>
      </c>
      <c r="C1451" s="277"/>
      <c r="D1451" s="280" t="s">
        <v>43</v>
      </c>
      <c r="E1451" s="172" t="s">
        <v>1051</v>
      </c>
    </row>
    <row r="1452" spans="1:5" x14ac:dyDescent="0.25">
      <c r="A1452" s="275"/>
      <c r="B1452" s="278"/>
      <c r="C1452" s="279"/>
      <c r="D1452" s="281"/>
      <c r="E1452" s="173" t="s">
        <v>1052</v>
      </c>
    </row>
    <row r="1453" spans="1:5" x14ac:dyDescent="0.25">
      <c r="A1453" s="282" t="s">
        <v>1762</v>
      </c>
      <c r="B1453" s="284" t="s">
        <v>1760</v>
      </c>
      <c r="C1453" s="285"/>
      <c r="D1453" s="288" t="s">
        <v>43</v>
      </c>
      <c r="E1453" s="170" t="s">
        <v>1051</v>
      </c>
    </row>
    <row r="1454" spans="1:5" x14ac:dyDescent="0.25">
      <c r="A1454" s="290"/>
      <c r="B1454" s="291"/>
      <c r="C1454" s="292"/>
      <c r="D1454" s="293"/>
      <c r="E1454" s="171" t="s">
        <v>1052</v>
      </c>
    </row>
    <row r="1455" spans="1:5" x14ac:dyDescent="0.25">
      <c r="A1455" s="274" t="s">
        <v>1763</v>
      </c>
      <c r="B1455" s="276" t="s">
        <v>1760</v>
      </c>
      <c r="C1455" s="277"/>
      <c r="D1455" s="280" t="s">
        <v>43</v>
      </c>
      <c r="E1455" s="172" t="s">
        <v>1051</v>
      </c>
    </row>
    <row r="1456" spans="1:5" x14ac:dyDescent="0.25">
      <c r="A1456" s="275"/>
      <c r="B1456" s="278"/>
      <c r="C1456" s="279"/>
      <c r="D1456" s="281"/>
      <c r="E1456" s="173" t="s">
        <v>1052</v>
      </c>
    </row>
    <row r="1457" spans="1:5" x14ac:dyDescent="0.25">
      <c r="A1457" s="282" t="s">
        <v>1538</v>
      </c>
      <c r="B1457" s="284" t="s">
        <v>1760</v>
      </c>
      <c r="C1457" s="285"/>
      <c r="D1457" s="288" t="s">
        <v>43</v>
      </c>
      <c r="E1457" s="170" t="s">
        <v>1051</v>
      </c>
    </row>
    <row r="1458" spans="1:5" x14ac:dyDescent="0.25">
      <c r="A1458" s="290"/>
      <c r="B1458" s="291"/>
      <c r="C1458" s="292"/>
      <c r="D1458" s="293"/>
      <c r="E1458" s="171" t="s">
        <v>1052</v>
      </c>
    </row>
    <row r="1459" spans="1:5" x14ac:dyDescent="0.25">
      <c r="A1459" s="274" t="s">
        <v>1764</v>
      </c>
      <c r="B1459" s="276" t="s">
        <v>1760</v>
      </c>
      <c r="C1459" s="277"/>
      <c r="D1459" s="280" t="s">
        <v>43</v>
      </c>
      <c r="E1459" s="172" t="s">
        <v>1051</v>
      </c>
    </row>
    <row r="1460" spans="1:5" x14ac:dyDescent="0.25">
      <c r="A1460" s="275"/>
      <c r="B1460" s="278"/>
      <c r="C1460" s="279"/>
      <c r="D1460" s="281"/>
      <c r="E1460" s="173" t="s">
        <v>1052</v>
      </c>
    </row>
    <row r="1461" spans="1:5" x14ac:dyDescent="0.25">
      <c r="A1461" s="282" t="s">
        <v>1765</v>
      </c>
      <c r="B1461" s="284" t="s">
        <v>1760</v>
      </c>
      <c r="C1461" s="285"/>
      <c r="D1461" s="288" t="s">
        <v>43</v>
      </c>
      <c r="E1461" s="170" t="s">
        <v>1051</v>
      </c>
    </row>
    <row r="1462" spans="1:5" x14ac:dyDescent="0.25">
      <c r="A1462" s="290"/>
      <c r="B1462" s="291"/>
      <c r="C1462" s="292"/>
      <c r="D1462" s="293"/>
      <c r="E1462" s="171" t="s">
        <v>1052</v>
      </c>
    </row>
    <row r="1463" spans="1:5" x14ac:dyDescent="0.25">
      <c r="A1463" s="274" t="s">
        <v>1766</v>
      </c>
      <c r="B1463" s="276" t="s">
        <v>1760</v>
      </c>
      <c r="C1463" s="277"/>
      <c r="D1463" s="280" t="s">
        <v>43</v>
      </c>
      <c r="E1463" s="172" t="s">
        <v>1051</v>
      </c>
    </row>
    <row r="1464" spans="1:5" x14ac:dyDescent="0.25">
      <c r="A1464" s="275"/>
      <c r="B1464" s="278"/>
      <c r="C1464" s="279"/>
      <c r="D1464" s="281"/>
      <c r="E1464" s="173" t="s">
        <v>1052</v>
      </c>
    </row>
    <row r="1465" spans="1:5" x14ac:dyDescent="0.25">
      <c r="A1465" s="282" t="s">
        <v>1767</v>
      </c>
      <c r="B1465" s="284" t="s">
        <v>1760</v>
      </c>
      <c r="C1465" s="285"/>
      <c r="D1465" s="288" t="s">
        <v>43</v>
      </c>
      <c r="E1465" s="170" t="s">
        <v>1051</v>
      </c>
    </row>
    <row r="1466" spans="1:5" x14ac:dyDescent="0.25">
      <c r="A1466" s="290"/>
      <c r="B1466" s="291"/>
      <c r="C1466" s="292"/>
      <c r="D1466" s="293"/>
      <c r="E1466" s="171" t="s">
        <v>1052</v>
      </c>
    </row>
    <row r="1467" spans="1:5" x14ac:dyDescent="0.25">
      <c r="A1467" s="274" t="s">
        <v>1768</v>
      </c>
      <c r="B1467" s="276" t="s">
        <v>1760</v>
      </c>
      <c r="C1467" s="277"/>
      <c r="D1467" s="280" t="s">
        <v>43</v>
      </c>
      <c r="E1467" s="172" t="s">
        <v>1051</v>
      </c>
    </row>
    <row r="1468" spans="1:5" x14ac:dyDescent="0.25">
      <c r="A1468" s="275"/>
      <c r="B1468" s="278"/>
      <c r="C1468" s="279"/>
      <c r="D1468" s="281"/>
      <c r="E1468" s="173" t="s">
        <v>1052</v>
      </c>
    </row>
    <row r="1469" spans="1:5" x14ac:dyDescent="0.25">
      <c r="A1469" s="282" t="s">
        <v>1769</v>
      </c>
      <c r="B1469" s="284" t="s">
        <v>1760</v>
      </c>
      <c r="C1469" s="285"/>
      <c r="D1469" s="288" t="s">
        <v>43</v>
      </c>
      <c r="E1469" s="170" t="s">
        <v>1051</v>
      </c>
    </row>
    <row r="1470" spans="1:5" x14ac:dyDescent="0.25">
      <c r="A1470" s="290"/>
      <c r="B1470" s="291"/>
      <c r="C1470" s="292"/>
      <c r="D1470" s="293"/>
      <c r="E1470" s="171" t="s">
        <v>1052</v>
      </c>
    </row>
    <row r="1471" spans="1:5" x14ac:dyDescent="0.25">
      <c r="A1471" s="274" t="s">
        <v>1770</v>
      </c>
      <c r="B1471" s="276" t="s">
        <v>1760</v>
      </c>
      <c r="C1471" s="277"/>
      <c r="D1471" s="280" t="s">
        <v>43</v>
      </c>
      <c r="E1471" s="172" t="s">
        <v>1051</v>
      </c>
    </row>
    <row r="1472" spans="1:5" x14ac:dyDescent="0.25">
      <c r="A1472" s="275"/>
      <c r="B1472" s="278"/>
      <c r="C1472" s="279"/>
      <c r="D1472" s="281"/>
      <c r="E1472" s="173" t="s">
        <v>1052</v>
      </c>
    </row>
    <row r="1473" spans="1:5" x14ac:dyDescent="0.25">
      <c r="A1473" s="282" t="s">
        <v>1771</v>
      </c>
      <c r="B1473" s="284" t="s">
        <v>1760</v>
      </c>
      <c r="C1473" s="285"/>
      <c r="D1473" s="288" t="s">
        <v>43</v>
      </c>
      <c r="E1473" s="170" t="s">
        <v>1051</v>
      </c>
    </row>
    <row r="1474" spans="1:5" x14ac:dyDescent="0.25">
      <c r="A1474" s="290"/>
      <c r="B1474" s="291"/>
      <c r="C1474" s="292"/>
      <c r="D1474" s="293"/>
      <c r="E1474" s="171" t="s">
        <v>1052</v>
      </c>
    </row>
    <row r="1475" spans="1:5" x14ac:dyDescent="0.25">
      <c r="A1475" s="274" t="s">
        <v>1772</v>
      </c>
      <c r="B1475" s="276" t="s">
        <v>1760</v>
      </c>
      <c r="C1475" s="277"/>
      <c r="D1475" s="280" t="s">
        <v>43</v>
      </c>
      <c r="E1475" s="172" t="s">
        <v>1051</v>
      </c>
    </row>
    <row r="1476" spans="1:5" x14ac:dyDescent="0.25">
      <c r="A1476" s="275"/>
      <c r="B1476" s="278"/>
      <c r="C1476" s="279"/>
      <c r="D1476" s="281"/>
      <c r="E1476" s="173" t="s">
        <v>1052</v>
      </c>
    </row>
    <row r="1477" spans="1:5" x14ac:dyDescent="0.25">
      <c r="A1477" s="282" t="s">
        <v>1773</v>
      </c>
      <c r="B1477" s="284" t="s">
        <v>1774</v>
      </c>
      <c r="C1477" s="285"/>
      <c r="D1477" s="288" t="s">
        <v>43</v>
      </c>
      <c r="E1477" s="170" t="s">
        <v>1051</v>
      </c>
    </row>
    <row r="1478" spans="1:5" x14ac:dyDescent="0.25">
      <c r="A1478" s="290"/>
      <c r="B1478" s="291"/>
      <c r="C1478" s="292"/>
      <c r="D1478" s="293"/>
      <c r="E1478" s="171" t="s">
        <v>1052</v>
      </c>
    </row>
    <row r="1479" spans="1:5" x14ac:dyDescent="0.25">
      <c r="A1479" s="274" t="s">
        <v>1775</v>
      </c>
      <c r="B1479" s="276" t="s">
        <v>1774</v>
      </c>
      <c r="C1479" s="277"/>
      <c r="D1479" s="280" t="s">
        <v>43</v>
      </c>
      <c r="E1479" s="172" t="s">
        <v>1051</v>
      </c>
    </row>
    <row r="1480" spans="1:5" x14ac:dyDescent="0.25">
      <c r="A1480" s="275"/>
      <c r="B1480" s="278"/>
      <c r="C1480" s="279"/>
      <c r="D1480" s="281"/>
      <c r="E1480" s="173" t="s">
        <v>1052</v>
      </c>
    </row>
    <row r="1481" spans="1:5" x14ac:dyDescent="0.25">
      <c r="A1481" s="282" t="s">
        <v>1776</v>
      </c>
      <c r="B1481" s="284" t="s">
        <v>1774</v>
      </c>
      <c r="C1481" s="285"/>
      <c r="D1481" s="288" t="s">
        <v>43</v>
      </c>
      <c r="E1481" s="170" t="s">
        <v>1051</v>
      </c>
    </row>
    <row r="1482" spans="1:5" x14ac:dyDescent="0.25">
      <c r="A1482" s="290"/>
      <c r="B1482" s="291"/>
      <c r="C1482" s="292"/>
      <c r="D1482" s="293"/>
      <c r="E1482" s="171" t="s">
        <v>1052</v>
      </c>
    </row>
    <row r="1483" spans="1:5" x14ac:dyDescent="0.25">
      <c r="A1483" s="274" t="s">
        <v>1777</v>
      </c>
      <c r="B1483" s="276" t="s">
        <v>1774</v>
      </c>
      <c r="C1483" s="277"/>
      <c r="D1483" s="280" t="s">
        <v>43</v>
      </c>
      <c r="E1483" s="172" t="s">
        <v>1051</v>
      </c>
    </row>
    <row r="1484" spans="1:5" x14ac:dyDescent="0.25">
      <c r="A1484" s="275"/>
      <c r="B1484" s="278"/>
      <c r="C1484" s="279"/>
      <c r="D1484" s="281"/>
      <c r="E1484" s="173" t="s">
        <v>1052</v>
      </c>
    </row>
    <row r="1485" spans="1:5" x14ac:dyDescent="0.25">
      <c r="A1485" s="282" t="s">
        <v>1750</v>
      </c>
      <c r="B1485" s="284" t="s">
        <v>1774</v>
      </c>
      <c r="C1485" s="285"/>
      <c r="D1485" s="288" t="s">
        <v>43</v>
      </c>
      <c r="E1485" s="170" t="s">
        <v>1051</v>
      </c>
    </row>
    <row r="1486" spans="1:5" x14ac:dyDescent="0.25">
      <c r="A1486" s="290"/>
      <c r="B1486" s="291"/>
      <c r="C1486" s="292"/>
      <c r="D1486" s="293"/>
      <c r="E1486" s="171" t="s">
        <v>1052</v>
      </c>
    </row>
    <row r="1487" spans="1:5" x14ac:dyDescent="0.25">
      <c r="A1487" s="274" t="s">
        <v>1778</v>
      </c>
      <c r="B1487" s="276" t="s">
        <v>1774</v>
      </c>
      <c r="C1487" s="277"/>
      <c r="D1487" s="280" t="s">
        <v>43</v>
      </c>
      <c r="E1487" s="172" t="s">
        <v>1051</v>
      </c>
    </row>
    <row r="1488" spans="1:5" x14ac:dyDescent="0.25">
      <c r="A1488" s="275"/>
      <c r="B1488" s="278"/>
      <c r="C1488" s="279"/>
      <c r="D1488" s="281"/>
      <c r="E1488" s="173" t="s">
        <v>1052</v>
      </c>
    </row>
    <row r="1489" spans="1:5" x14ac:dyDescent="0.25">
      <c r="A1489" s="282" t="s">
        <v>1733</v>
      </c>
      <c r="B1489" s="284" t="s">
        <v>1774</v>
      </c>
      <c r="C1489" s="285"/>
      <c r="D1489" s="288" t="s">
        <v>43</v>
      </c>
      <c r="E1489" s="170" t="s">
        <v>1051</v>
      </c>
    </row>
    <row r="1490" spans="1:5" x14ac:dyDescent="0.25">
      <c r="A1490" s="290"/>
      <c r="B1490" s="291"/>
      <c r="C1490" s="292"/>
      <c r="D1490" s="293"/>
      <c r="E1490" s="171" t="s">
        <v>1052</v>
      </c>
    </row>
    <row r="1491" spans="1:5" x14ac:dyDescent="0.25">
      <c r="A1491" s="274" t="s">
        <v>1779</v>
      </c>
      <c r="B1491" s="276" t="s">
        <v>1774</v>
      </c>
      <c r="C1491" s="277"/>
      <c r="D1491" s="280" t="s">
        <v>43</v>
      </c>
      <c r="E1491" s="172" t="s">
        <v>1051</v>
      </c>
    </row>
    <row r="1492" spans="1:5" x14ac:dyDescent="0.25">
      <c r="A1492" s="275"/>
      <c r="B1492" s="278"/>
      <c r="C1492" s="279"/>
      <c r="D1492" s="281"/>
      <c r="E1492" s="173" t="s">
        <v>1052</v>
      </c>
    </row>
    <row r="1493" spans="1:5" x14ac:dyDescent="0.25">
      <c r="A1493" s="282" t="s">
        <v>1780</v>
      </c>
      <c r="B1493" s="284" t="s">
        <v>1774</v>
      </c>
      <c r="C1493" s="285"/>
      <c r="D1493" s="288" t="s">
        <v>43</v>
      </c>
      <c r="E1493" s="170" t="s">
        <v>1051</v>
      </c>
    </row>
    <row r="1494" spans="1:5" x14ac:dyDescent="0.25">
      <c r="A1494" s="290"/>
      <c r="B1494" s="291"/>
      <c r="C1494" s="292"/>
      <c r="D1494" s="293"/>
      <c r="E1494" s="171" t="s">
        <v>1052</v>
      </c>
    </row>
    <row r="1495" spans="1:5" x14ac:dyDescent="0.25">
      <c r="A1495" s="274" t="s">
        <v>1781</v>
      </c>
      <c r="B1495" s="276" t="s">
        <v>1774</v>
      </c>
      <c r="C1495" s="277"/>
      <c r="D1495" s="280" t="s">
        <v>43</v>
      </c>
      <c r="E1495" s="172" t="s">
        <v>1051</v>
      </c>
    </row>
    <row r="1496" spans="1:5" x14ac:dyDescent="0.25">
      <c r="A1496" s="275"/>
      <c r="B1496" s="278"/>
      <c r="C1496" s="279"/>
      <c r="D1496" s="281"/>
      <c r="E1496" s="173" t="s">
        <v>1052</v>
      </c>
    </row>
    <row r="1497" spans="1:5" x14ac:dyDescent="0.25">
      <c r="A1497" s="282" t="s">
        <v>1782</v>
      </c>
      <c r="B1497" s="284" t="s">
        <v>1774</v>
      </c>
      <c r="C1497" s="285"/>
      <c r="D1497" s="288" t="s">
        <v>43</v>
      </c>
      <c r="E1497" s="170" t="s">
        <v>1051</v>
      </c>
    </row>
    <row r="1498" spans="1:5" x14ac:dyDescent="0.25">
      <c r="A1498" s="290"/>
      <c r="B1498" s="291"/>
      <c r="C1498" s="292"/>
      <c r="D1498" s="293"/>
      <c r="E1498" s="171" t="s">
        <v>1052</v>
      </c>
    </row>
    <row r="1499" spans="1:5" x14ac:dyDescent="0.25">
      <c r="A1499" s="274" t="s">
        <v>1783</v>
      </c>
      <c r="B1499" s="276" t="s">
        <v>1774</v>
      </c>
      <c r="C1499" s="277"/>
      <c r="D1499" s="280" t="s">
        <v>43</v>
      </c>
      <c r="E1499" s="172" t="s">
        <v>1051</v>
      </c>
    </row>
    <row r="1500" spans="1:5" x14ac:dyDescent="0.25">
      <c r="A1500" s="275"/>
      <c r="B1500" s="278"/>
      <c r="C1500" s="279"/>
      <c r="D1500" s="281"/>
      <c r="E1500" s="173" t="s">
        <v>1052</v>
      </c>
    </row>
    <row r="1501" spans="1:5" x14ac:dyDescent="0.25">
      <c r="A1501" s="282" t="s">
        <v>1784</v>
      </c>
      <c r="B1501" s="284" t="s">
        <v>1774</v>
      </c>
      <c r="C1501" s="285"/>
      <c r="D1501" s="288" t="s">
        <v>43</v>
      </c>
      <c r="E1501" s="170" t="s">
        <v>1051</v>
      </c>
    </row>
    <row r="1502" spans="1:5" x14ac:dyDescent="0.25">
      <c r="A1502" s="290"/>
      <c r="B1502" s="291"/>
      <c r="C1502" s="292"/>
      <c r="D1502" s="293"/>
      <c r="E1502" s="171" t="s">
        <v>1052</v>
      </c>
    </row>
    <row r="1503" spans="1:5" x14ac:dyDescent="0.25">
      <c r="A1503" s="274" t="s">
        <v>1785</v>
      </c>
      <c r="B1503" s="276" t="s">
        <v>1774</v>
      </c>
      <c r="C1503" s="277"/>
      <c r="D1503" s="280" t="s">
        <v>43</v>
      </c>
      <c r="E1503" s="172" t="s">
        <v>1051</v>
      </c>
    </row>
    <row r="1504" spans="1:5" x14ac:dyDescent="0.25">
      <c r="A1504" s="275"/>
      <c r="B1504" s="278"/>
      <c r="C1504" s="279"/>
      <c r="D1504" s="281"/>
      <c r="E1504" s="173" t="s">
        <v>1052</v>
      </c>
    </row>
    <row r="1505" spans="1:5" x14ac:dyDescent="0.25">
      <c r="A1505" s="282" t="s">
        <v>1577</v>
      </c>
      <c r="B1505" s="284" t="s">
        <v>1774</v>
      </c>
      <c r="C1505" s="285"/>
      <c r="D1505" s="288" t="s">
        <v>43</v>
      </c>
      <c r="E1505" s="170" t="s">
        <v>1051</v>
      </c>
    </row>
    <row r="1506" spans="1:5" x14ac:dyDescent="0.25">
      <c r="A1506" s="290"/>
      <c r="B1506" s="291"/>
      <c r="C1506" s="292"/>
      <c r="D1506" s="293"/>
      <c r="E1506" s="171" t="s">
        <v>1052</v>
      </c>
    </row>
    <row r="1507" spans="1:5" x14ac:dyDescent="0.25">
      <c r="A1507" s="274" t="s">
        <v>1786</v>
      </c>
      <c r="B1507" s="276" t="s">
        <v>1774</v>
      </c>
      <c r="C1507" s="277"/>
      <c r="D1507" s="280" t="s">
        <v>43</v>
      </c>
      <c r="E1507" s="172" t="s">
        <v>1051</v>
      </c>
    </row>
    <row r="1508" spans="1:5" x14ac:dyDescent="0.25">
      <c r="A1508" s="275"/>
      <c r="B1508" s="278"/>
      <c r="C1508" s="279"/>
      <c r="D1508" s="281"/>
      <c r="E1508" s="173" t="s">
        <v>1052</v>
      </c>
    </row>
    <row r="1509" spans="1:5" x14ac:dyDescent="0.25">
      <c r="A1509" s="282" t="s">
        <v>1779</v>
      </c>
      <c r="B1509" s="284" t="s">
        <v>1787</v>
      </c>
      <c r="C1509" s="285"/>
      <c r="D1509" s="288" t="s">
        <v>43</v>
      </c>
      <c r="E1509" s="170" t="s">
        <v>1051</v>
      </c>
    </row>
    <row r="1510" spans="1:5" x14ac:dyDescent="0.25">
      <c r="A1510" s="290"/>
      <c r="B1510" s="291"/>
      <c r="C1510" s="292"/>
      <c r="D1510" s="293"/>
      <c r="E1510" s="171" t="s">
        <v>1052</v>
      </c>
    </row>
    <row r="1511" spans="1:5" x14ac:dyDescent="0.25">
      <c r="A1511" s="274" t="s">
        <v>1788</v>
      </c>
      <c r="B1511" s="276" t="s">
        <v>1787</v>
      </c>
      <c r="C1511" s="277"/>
      <c r="D1511" s="280" t="s">
        <v>43</v>
      </c>
      <c r="E1511" s="172" t="s">
        <v>1051</v>
      </c>
    </row>
    <row r="1512" spans="1:5" x14ac:dyDescent="0.25">
      <c r="A1512" s="275"/>
      <c r="B1512" s="278"/>
      <c r="C1512" s="279"/>
      <c r="D1512" s="281"/>
      <c r="E1512" s="173" t="s">
        <v>1052</v>
      </c>
    </row>
    <row r="1513" spans="1:5" x14ac:dyDescent="0.25">
      <c r="A1513" s="282" t="s">
        <v>1789</v>
      </c>
      <c r="B1513" s="284" t="s">
        <v>1787</v>
      </c>
      <c r="C1513" s="285"/>
      <c r="D1513" s="288" t="s">
        <v>43</v>
      </c>
      <c r="E1513" s="170" t="s">
        <v>1051</v>
      </c>
    </row>
    <row r="1514" spans="1:5" x14ac:dyDescent="0.25">
      <c r="A1514" s="290"/>
      <c r="B1514" s="291"/>
      <c r="C1514" s="292"/>
      <c r="D1514" s="293"/>
      <c r="E1514" s="171" t="s">
        <v>1052</v>
      </c>
    </row>
    <row r="1515" spans="1:5" x14ac:dyDescent="0.25">
      <c r="A1515" s="274" t="s">
        <v>1790</v>
      </c>
      <c r="B1515" s="276" t="s">
        <v>1787</v>
      </c>
      <c r="C1515" s="277"/>
      <c r="D1515" s="280" t="s">
        <v>43</v>
      </c>
      <c r="E1515" s="172" t="s">
        <v>1051</v>
      </c>
    </row>
    <row r="1516" spans="1:5" x14ac:dyDescent="0.25">
      <c r="A1516" s="275"/>
      <c r="B1516" s="278"/>
      <c r="C1516" s="279"/>
      <c r="D1516" s="281"/>
      <c r="E1516" s="173" t="s">
        <v>1052</v>
      </c>
    </row>
    <row r="1517" spans="1:5" x14ac:dyDescent="0.25">
      <c r="A1517" s="282" t="s">
        <v>1791</v>
      </c>
      <c r="B1517" s="284" t="s">
        <v>1787</v>
      </c>
      <c r="C1517" s="285"/>
      <c r="D1517" s="288" t="s">
        <v>43</v>
      </c>
      <c r="E1517" s="170" t="s">
        <v>1051</v>
      </c>
    </row>
    <row r="1518" spans="1:5" x14ac:dyDescent="0.25">
      <c r="A1518" s="290"/>
      <c r="B1518" s="291"/>
      <c r="C1518" s="292"/>
      <c r="D1518" s="293"/>
      <c r="E1518" s="171" t="s">
        <v>1052</v>
      </c>
    </row>
    <row r="1519" spans="1:5" x14ac:dyDescent="0.25">
      <c r="A1519" s="274" t="s">
        <v>1792</v>
      </c>
      <c r="B1519" s="276" t="s">
        <v>1787</v>
      </c>
      <c r="C1519" s="277"/>
      <c r="D1519" s="280" t="s">
        <v>43</v>
      </c>
      <c r="E1519" s="172" t="s">
        <v>1051</v>
      </c>
    </row>
    <row r="1520" spans="1:5" x14ac:dyDescent="0.25">
      <c r="A1520" s="275"/>
      <c r="B1520" s="278"/>
      <c r="C1520" s="279"/>
      <c r="D1520" s="281"/>
      <c r="E1520" s="173" t="s">
        <v>1052</v>
      </c>
    </row>
    <row r="1521" spans="1:5" x14ac:dyDescent="0.25">
      <c r="A1521" s="282" t="s">
        <v>1793</v>
      </c>
      <c r="B1521" s="284" t="s">
        <v>1787</v>
      </c>
      <c r="C1521" s="285"/>
      <c r="D1521" s="288" t="s">
        <v>43</v>
      </c>
      <c r="E1521" s="170" t="s">
        <v>1051</v>
      </c>
    </row>
    <row r="1522" spans="1:5" x14ac:dyDescent="0.25">
      <c r="A1522" s="290"/>
      <c r="B1522" s="291"/>
      <c r="C1522" s="292"/>
      <c r="D1522" s="293"/>
      <c r="E1522" s="171" t="s">
        <v>1052</v>
      </c>
    </row>
    <row r="1523" spans="1:5" x14ac:dyDescent="0.25">
      <c r="A1523" s="274" t="s">
        <v>1475</v>
      </c>
      <c r="B1523" s="276" t="s">
        <v>1787</v>
      </c>
      <c r="C1523" s="277"/>
      <c r="D1523" s="280" t="s">
        <v>43</v>
      </c>
      <c r="E1523" s="172" t="s">
        <v>1051</v>
      </c>
    </row>
    <row r="1524" spans="1:5" x14ac:dyDescent="0.25">
      <c r="A1524" s="275"/>
      <c r="B1524" s="278"/>
      <c r="C1524" s="279"/>
      <c r="D1524" s="281"/>
      <c r="E1524" s="173" t="s">
        <v>1052</v>
      </c>
    </row>
    <row r="1525" spans="1:5" x14ac:dyDescent="0.25">
      <c r="A1525" s="282" t="s">
        <v>1794</v>
      </c>
      <c r="B1525" s="284" t="s">
        <v>1787</v>
      </c>
      <c r="C1525" s="285"/>
      <c r="D1525" s="288" t="s">
        <v>43</v>
      </c>
      <c r="E1525" s="170" t="s">
        <v>1051</v>
      </c>
    </row>
    <row r="1526" spans="1:5" x14ac:dyDescent="0.25">
      <c r="A1526" s="290"/>
      <c r="B1526" s="291"/>
      <c r="C1526" s="292"/>
      <c r="D1526" s="293"/>
      <c r="E1526" s="171" t="s">
        <v>1052</v>
      </c>
    </row>
    <row r="1527" spans="1:5" x14ac:dyDescent="0.25">
      <c r="A1527" s="274" t="s">
        <v>1795</v>
      </c>
      <c r="B1527" s="276" t="s">
        <v>1787</v>
      </c>
      <c r="C1527" s="277"/>
      <c r="D1527" s="280" t="s">
        <v>43</v>
      </c>
      <c r="E1527" s="172" t="s">
        <v>1051</v>
      </c>
    </row>
    <row r="1528" spans="1:5" x14ac:dyDescent="0.25">
      <c r="A1528" s="275"/>
      <c r="B1528" s="278"/>
      <c r="C1528" s="279"/>
      <c r="D1528" s="281"/>
      <c r="E1528" s="173" t="s">
        <v>1052</v>
      </c>
    </row>
    <row r="1529" spans="1:5" x14ac:dyDescent="0.25">
      <c r="A1529" s="282" t="s">
        <v>1796</v>
      </c>
      <c r="B1529" s="284" t="s">
        <v>1787</v>
      </c>
      <c r="C1529" s="285"/>
      <c r="D1529" s="288" t="s">
        <v>43</v>
      </c>
      <c r="E1529" s="170" t="s">
        <v>1051</v>
      </c>
    </row>
    <row r="1530" spans="1:5" x14ac:dyDescent="0.25">
      <c r="A1530" s="290"/>
      <c r="B1530" s="291"/>
      <c r="C1530" s="292"/>
      <c r="D1530" s="293"/>
      <c r="E1530" s="171" t="s">
        <v>1052</v>
      </c>
    </row>
    <row r="1531" spans="1:5" x14ac:dyDescent="0.25">
      <c r="A1531" s="274" t="s">
        <v>1797</v>
      </c>
      <c r="B1531" s="276" t="s">
        <v>1798</v>
      </c>
      <c r="C1531" s="277"/>
      <c r="D1531" s="280" t="s">
        <v>43</v>
      </c>
      <c r="E1531" s="172" t="s">
        <v>1051</v>
      </c>
    </row>
    <row r="1532" spans="1:5" x14ac:dyDescent="0.25">
      <c r="A1532" s="275"/>
      <c r="B1532" s="278"/>
      <c r="C1532" s="279"/>
      <c r="D1532" s="281"/>
      <c r="E1532" s="173" t="s">
        <v>1052</v>
      </c>
    </row>
    <row r="1533" spans="1:5" x14ac:dyDescent="0.25">
      <c r="A1533" s="282" t="s">
        <v>1799</v>
      </c>
      <c r="B1533" s="284" t="s">
        <v>1798</v>
      </c>
      <c r="C1533" s="285"/>
      <c r="D1533" s="288" t="s">
        <v>43</v>
      </c>
      <c r="E1533" s="170" t="s">
        <v>1051</v>
      </c>
    </row>
    <row r="1534" spans="1:5" x14ac:dyDescent="0.25">
      <c r="A1534" s="290"/>
      <c r="B1534" s="291"/>
      <c r="C1534" s="292"/>
      <c r="D1534" s="293"/>
      <c r="E1534" s="171" t="s">
        <v>1052</v>
      </c>
    </row>
    <row r="1535" spans="1:5" x14ac:dyDescent="0.25">
      <c r="A1535" s="274" t="s">
        <v>1800</v>
      </c>
      <c r="B1535" s="276" t="s">
        <v>1798</v>
      </c>
      <c r="C1535" s="277"/>
      <c r="D1535" s="280" t="s">
        <v>43</v>
      </c>
      <c r="E1535" s="172" t="s">
        <v>1051</v>
      </c>
    </row>
    <row r="1536" spans="1:5" x14ac:dyDescent="0.25">
      <c r="A1536" s="275"/>
      <c r="B1536" s="278"/>
      <c r="C1536" s="279"/>
      <c r="D1536" s="281"/>
      <c r="E1536" s="173" t="s">
        <v>1052</v>
      </c>
    </row>
    <row r="1537" spans="1:5" x14ac:dyDescent="0.25">
      <c r="A1537" s="282" t="s">
        <v>1801</v>
      </c>
      <c r="B1537" s="284" t="s">
        <v>1798</v>
      </c>
      <c r="C1537" s="285"/>
      <c r="D1537" s="288" t="s">
        <v>43</v>
      </c>
      <c r="E1537" s="170" t="s">
        <v>1051</v>
      </c>
    </row>
    <row r="1538" spans="1:5" x14ac:dyDescent="0.25">
      <c r="A1538" s="290"/>
      <c r="B1538" s="291"/>
      <c r="C1538" s="292"/>
      <c r="D1538" s="293"/>
      <c r="E1538" s="171" t="s">
        <v>1052</v>
      </c>
    </row>
    <row r="1539" spans="1:5" x14ac:dyDescent="0.25">
      <c r="A1539" s="274" t="s">
        <v>1802</v>
      </c>
      <c r="B1539" s="276" t="s">
        <v>1798</v>
      </c>
      <c r="C1539" s="277"/>
      <c r="D1539" s="280" t="s">
        <v>43</v>
      </c>
      <c r="E1539" s="172" t="s">
        <v>1051</v>
      </c>
    </row>
    <row r="1540" spans="1:5" x14ac:dyDescent="0.25">
      <c r="A1540" s="275"/>
      <c r="B1540" s="278"/>
      <c r="C1540" s="279"/>
      <c r="D1540" s="281"/>
      <c r="E1540" s="173" t="s">
        <v>1052</v>
      </c>
    </row>
    <row r="1541" spans="1:5" x14ac:dyDescent="0.25">
      <c r="A1541" s="282" t="s">
        <v>1803</v>
      </c>
      <c r="B1541" s="284" t="s">
        <v>1798</v>
      </c>
      <c r="C1541" s="285"/>
      <c r="D1541" s="288" t="s">
        <v>43</v>
      </c>
      <c r="E1541" s="170" t="s">
        <v>1051</v>
      </c>
    </row>
    <row r="1542" spans="1:5" x14ac:dyDescent="0.25">
      <c r="A1542" s="290"/>
      <c r="B1542" s="291"/>
      <c r="C1542" s="292"/>
      <c r="D1542" s="293"/>
      <c r="E1542" s="171" t="s">
        <v>1052</v>
      </c>
    </row>
    <row r="1543" spans="1:5" x14ac:dyDescent="0.25">
      <c r="A1543" s="274" t="s">
        <v>1804</v>
      </c>
      <c r="B1543" s="276" t="s">
        <v>1798</v>
      </c>
      <c r="C1543" s="277"/>
      <c r="D1543" s="280" t="s">
        <v>43</v>
      </c>
      <c r="E1543" s="172" t="s">
        <v>1051</v>
      </c>
    </row>
    <row r="1544" spans="1:5" x14ac:dyDescent="0.25">
      <c r="A1544" s="275"/>
      <c r="B1544" s="278"/>
      <c r="C1544" s="279"/>
      <c r="D1544" s="281"/>
      <c r="E1544" s="173" t="s">
        <v>1052</v>
      </c>
    </row>
    <row r="1545" spans="1:5" x14ac:dyDescent="0.25">
      <c r="A1545" s="282" t="s">
        <v>1730</v>
      </c>
      <c r="B1545" s="284"/>
      <c r="C1545" s="285"/>
      <c r="D1545" s="288" t="s">
        <v>43</v>
      </c>
      <c r="E1545" s="170" t="s">
        <v>1051</v>
      </c>
    </row>
    <row r="1546" spans="1:5" x14ac:dyDescent="0.25">
      <c r="A1546" s="290"/>
      <c r="B1546" s="291"/>
      <c r="C1546" s="292"/>
      <c r="D1546" s="293"/>
      <c r="E1546" s="171" t="s">
        <v>1052</v>
      </c>
    </row>
    <row r="1547" spans="1:5" x14ac:dyDescent="0.25">
      <c r="A1547" s="274" t="s">
        <v>1749</v>
      </c>
      <c r="B1547" s="276"/>
      <c r="C1547" s="277"/>
      <c r="D1547" s="280" t="s">
        <v>43</v>
      </c>
      <c r="E1547" s="172" t="s">
        <v>1051</v>
      </c>
    </row>
    <row r="1548" spans="1:5" x14ac:dyDescent="0.25">
      <c r="A1548" s="275"/>
      <c r="B1548" s="278"/>
      <c r="C1548" s="279"/>
      <c r="D1548" s="281"/>
      <c r="E1548" s="173" t="s">
        <v>1052</v>
      </c>
    </row>
    <row r="1549" spans="1:5" x14ac:dyDescent="0.25">
      <c r="A1549" s="282" t="s">
        <v>1760</v>
      </c>
      <c r="B1549" s="284"/>
      <c r="C1549" s="285"/>
      <c r="D1549" s="288" t="s">
        <v>43</v>
      </c>
      <c r="E1549" s="170" t="s">
        <v>1051</v>
      </c>
    </row>
    <row r="1550" spans="1:5" x14ac:dyDescent="0.25">
      <c r="A1550" s="290"/>
      <c r="B1550" s="291"/>
      <c r="C1550" s="292"/>
      <c r="D1550" s="293"/>
      <c r="E1550" s="171" t="s">
        <v>1052</v>
      </c>
    </row>
    <row r="1551" spans="1:5" x14ac:dyDescent="0.25">
      <c r="A1551" s="274" t="s">
        <v>1774</v>
      </c>
      <c r="B1551" s="276"/>
      <c r="C1551" s="277"/>
      <c r="D1551" s="280" t="s">
        <v>43</v>
      </c>
      <c r="E1551" s="172" t="s">
        <v>1051</v>
      </c>
    </row>
    <row r="1552" spans="1:5" x14ac:dyDescent="0.25">
      <c r="A1552" s="275"/>
      <c r="B1552" s="278"/>
      <c r="C1552" s="279"/>
      <c r="D1552" s="281"/>
      <c r="E1552" s="173" t="s">
        <v>1052</v>
      </c>
    </row>
    <row r="1553" spans="1:5" x14ac:dyDescent="0.25">
      <c r="A1553" s="282" t="s">
        <v>1787</v>
      </c>
      <c r="B1553" s="284"/>
      <c r="C1553" s="285"/>
      <c r="D1553" s="288" t="s">
        <v>43</v>
      </c>
      <c r="E1553" s="170" t="s">
        <v>1051</v>
      </c>
    </row>
    <row r="1554" spans="1:5" x14ac:dyDescent="0.25">
      <c r="A1554" s="290"/>
      <c r="B1554" s="291"/>
      <c r="C1554" s="292"/>
      <c r="D1554" s="293"/>
      <c r="E1554" s="171" t="s">
        <v>1052</v>
      </c>
    </row>
    <row r="1555" spans="1:5" x14ac:dyDescent="0.25">
      <c r="A1555" s="274" t="s">
        <v>1805</v>
      </c>
      <c r="B1555" s="276" t="s">
        <v>1787</v>
      </c>
      <c r="C1555" s="277"/>
      <c r="D1555" s="280" t="s">
        <v>43</v>
      </c>
      <c r="E1555" s="172" t="s">
        <v>1051</v>
      </c>
    </row>
    <row r="1556" spans="1:5" x14ac:dyDescent="0.25">
      <c r="A1556" s="275"/>
      <c r="B1556" s="278"/>
      <c r="C1556" s="279"/>
      <c r="D1556" s="281"/>
      <c r="E1556" s="173" t="s">
        <v>1052</v>
      </c>
    </row>
    <row r="1557" spans="1:5" x14ac:dyDescent="0.25">
      <c r="A1557" s="282" t="s">
        <v>1779</v>
      </c>
      <c r="B1557" s="284" t="s">
        <v>1730</v>
      </c>
      <c r="C1557" s="285"/>
      <c r="D1557" s="288" t="s">
        <v>43</v>
      </c>
      <c r="E1557" s="170" t="s">
        <v>1051</v>
      </c>
    </row>
    <row r="1558" spans="1:5" x14ac:dyDescent="0.25">
      <c r="A1558" s="290"/>
      <c r="B1558" s="291"/>
      <c r="C1558" s="292"/>
      <c r="D1558" s="293"/>
      <c r="E1558" s="171" t="s">
        <v>1052</v>
      </c>
    </row>
    <row r="1559" spans="1:5" x14ac:dyDescent="0.25">
      <c r="A1559" s="274" t="s">
        <v>1806</v>
      </c>
      <c r="B1559" s="276" t="s">
        <v>1774</v>
      </c>
      <c r="C1559" s="277"/>
      <c r="D1559" s="280" t="s">
        <v>43</v>
      </c>
      <c r="E1559" s="172" t="s">
        <v>1051</v>
      </c>
    </row>
    <row r="1560" spans="1:5" x14ac:dyDescent="0.25">
      <c r="A1560" s="275"/>
      <c r="B1560" s="278"/>
      <c r="C1560" s="279"/>
      <c r="D1560" s="281"/>
      <c r="E1560" s="173" t="s">
        <v>1052</v>
      </c>
    </row>
    <row r="1561" spans="1:5" x14ac:dyDescent="0.25">
      <c r="A1561" s="282" t="s">
        <v>1807</v>
      </c>
      <c r="B1561" s="284" t="s">
        <v>1787</v>
      </c>
      <c r="C1561" s="285"/>
      <c r="D1561" s="288" t="s">
        <v>43</v>
      </c>
      <c r="E1561" s="170" t="s">
        <v>1051</v>
      </c>
    </row>
    <row r="1562" spans="1:5" x14ac:dyDescent="0.25">
      <c r="A1562" s="290"/>
      <c r="B1562" s="291"/>
      <c r="C1562" s="292"/>
      <c r="D1562" s="293"/>
      <c r="E1562" s="171" t="s">
        <v>1052</v>
      </c>
    </row>
    <row r="1563" spans="1:5" x14ac:dyDescent="0.25">
      <c r="A1563" s="274" t="s">
        <v>1434</v>
      </c>
      <c r="B1563" s="276" t="s">
        <v>1749</v>
      </c>
      <c r="C1563" s="277"/>
      <c r="D1563" s="280" t="s">
        <v>43</v>
      </c>
      <c r="E1563" s="172" t="s">
        <v>1051</v>
      </c>
    </row>
    <row r="1564" spans="1:5" x14ac:dyDescent="0.25">
      <c r="A1564" s="275"/>
      <c r="B1564" s="278"/>
      <c r="C1564" s="279"/>
      <c r="D1564" s="281"/>
      <c r="E1564" s="173" t="s">
        <v>1052</v>
      </c>
    </row>
    <row r="1565" spans="1:5" x14ac:dyDescent="0.25">
      <c r="A1565" s="282" t="s">
        <v>1798</v>
      </c>
      <c r="B1565" s="284"/>
      <c r="C1565" s="285"/>
      <c r="D1565" s="288" t="s">
        <v>43</v>
      </c>
      <c r="E1565" s="170" t="s">
        <v>1051</v>
      </c>
    </row>
    <row r="1566" spans="1:5" x14ac:dyDescent="0.25">
      <c r="A1566" s="290"/>
      <c r="B1566" s="291"/>
      <c r="C1566" s="292"/>
      <c r="D1566" s="293"/>
      <c r="E1566" s="171" t="s">
        <v>1052</v>
      </c>
    </row>
    <row r="1567" spans="1:5" x14ac:dyDescent="0.25">
      <c r="A1567" s="168" t="s">
        <v>1808</v>
      </c>
      <c r="B1567" s="296"/>
      <c r="C1567" s="297"/>
      <c r="D1567" s="158" t="s">
        <v>44</v>
      </c>
      <c r="E1567" s="169"/>
    </row>
    <row r="1568" spans="1:5" x14ac:dyDescent="0.25">
      <c r="A1568" s="166" t="s">
        <v>1809</v>
      </c>
      <c r="B1568" s="294"/>
      <c r="C1568" s="295"/>
      <c r="D1568" s="157" t="s">
        <v>44</v>
      </c>
      <c r="E1568" s="167"/>
    </row>
    <row r="1569" spans="1:5" x14ac:dyDescent="0.25">
      <c r="A1569" s="168" t="s">
        <v>1810</v>
      </c>
      <c r="B1569" s="296"/>
      <c r="C1569" s="297"/>
      <c r="D1569" s="158" t="s">
        <v>44</v>
      </c>
      <c r="E1569" s="169"/>
    </row>
    <row r="1570" spans="1:5" x14ac:dyDescent="0.25">
      <c r="A1570" s="166" t="s">
        <v>1811</v>
      </c>
      <c r="B1570" s="294"/>
      <c r="C1570" s="295"/>
      <c r="D1570" s="157" t="s">
        <v>44</v>
      </c>
      <c r="E1570" s="167"/>
    </row>
    <row r="1571" spans="1:5" x14ac:dyDescent="0.25">
      <c r="A1571" s="168" t="s">
        <v>1812</v>
      </c>
      <c r="B1571" s="296"/>
      <c r="C1571" s="297"/>
      <c r="D1571" s="158" t="s">
        <v>44</v>
      </c>
      <c r="E1571" s="169"/>
    </row>
    <row r="1572" spans="1:5" x14ac:dyDescent="0.25">
      <c r="A1572" s="166" t="s">
        <v>1813</v>
      </c>
      <c r="B1572" s="294"/>
      <c r="C1572" s="295"/>
      <c r="D1572" s="157" t="s">
        <v>44</v>
      </c>
      <c r="E1572" s="167"/>
    </row>
    <row r="1573" spans="1:5" x14ac:dyDescent="0.25">
      <c r="A1573" s="168" t="s">
        <v>1814</v>
      </c>
      <c r="B1573" s="296"/>
      <c r="C1573" s="297"/>
      <c r="D1573" s="158" t="s">
        <v>44</v>
      </c>
      <c r="E1573" s="169"/>
    </row>
    <row r="1574" spans="1:5" x14ac:dyDescent="0.25">
      <c r="A1574" s="166" t="s">
        <v>1815</v>
      </c>
      <c r="B1574" s="294"/>
      <c r="C1574" s="295"/>
      <c r="D1574" s="157" t="s">
        <v>44</v>
      </c>
      <c r="E1574" s="167"/>
    </row>
    <row r="1575" spans="1:5" x14ac:dyDescent="0.25">
      <c r="A1575" s="168" t="s">
        <v>1816</v>
      </c>
      <c r="B1575" s="296"/>
      <c r="C1575" s="297"/>
      <c r="D1575" s="158" t="s">
        <v>44</v>
      </c>
      <c r="E1575" s="169"/>
    </row>
    <row r="1576" spans="1:5" x14ac:dyDescent="0.25">
      <c r="A1576" s="166" t="s">
        <v>1817</v>
      </c>
      <c r="B1576" s="294"/>
      <c r="C1576" s="295"/>
      <c r="D1576" s="157" t="s">
        <v>44</v>
      </c>
      <c r="E1576" s="167"/>
    </row>
    <row r="1577" spans="1:5" x14ac:dyDescent="0.25">
      <c r="A1577" s="168" t="s">
        <v>1818</v>
      </c>
      <c r="B1577" s="296"/>
      <c r="C1577" s="297"/>
      <c r="D1577" s="158" t="s">
        <v>44</v>
      </c>
      <c r="E1577" s="169"/>
    </row>
    <row r="1578" spans="1:5" x14ac:dyDescent="0.25">
      <c r="A1578" s="282" t="s">
        <v>1819</v>
      </c>
      <c r="B1578" s="284"/>
      <c r="C1578" s="285"/>
      <c r="D1578" s="288" t="s">
        <v>44</v>
      </c>
      <c r="E1578" s="170" t="s">
        <v>1051</v>
      </c>
    </row>
    <row r="1579" spans="1:5" x14ac:dyDescent="0.25">
      <c r="A1579" s="290"/>
      <c r="B1579" s="291"/>
      <c r="C1579" s="292"/>
      <c r="D1579" s="293"/>
      <c r="E1579" s="171" t="s">
        <v>1052</v>
      </c>
    </row>
    <row r="1580" spans="1:5" x14ac:dyDescent="0.25">
      <c r="A1580" s="168" t="s">
        <v>1820</v>
      </c>
      <c r="B1580" s="296"/>
      <c r="C1580" s="297"/>
      <c r="D1580" s="158" t="s">
        <v>44</v>
      </c>
      <c r="E1580" s="169"/>
    </row>
    <row r="1581" spans="1:5" x14ac:dyDescent="0.25">
      <c r="A1581" s="166" t="s">
        <v>1821</v>
      </c>
      <c r="B1581" s="294"/>
      <c r="C1581" s="295"/>
      <c r="D1581" s="157" t="s">
        <v>44</v>
      </c>
      <c r="E1581" s="167"/>
    </row>
    <row r="1582" spans="1:5" x14ac:dyDescent="0.25">
      <c r="A1582" s="168" t="s">
        <v>1822</v>
      </c>
      <c r="B1582" s="296"/>
      <c r="C1582" s="297"/>
      <c r="D1582" s="158" t="s">
        <v>44</v>
      </c>
      <c r="E1582" s="169"/>
    </row>
    <row r="1583" spans="1:5" x14ac:dyDescent="0.25">
      <c r="A1583" s="166" t="s">
        <v>1823</v>
      </c>
      <c r="B1583" s="294"/>
      <c r="C1583" s="295"/>
      <c r="D1583" s="157" t="s">
        <v>44</v>
      </c>
      <c r="E1583" s="167"/>
    </row>
    <row r="1584" spans="1:5" x14ac:dyDescent="0.25">
      <c r="A1584" s="168" t="s">
        <v>1824</v>
      </c>
      <c r="B1584" s="296"/>
      <c r="C1584" s="297"/>
      <c r="D1584" s="158" t="s">
        <v>44</v>
      </c>
      <c r="E1584" s="169"/>
    </row>
    <row r="1585" spans="1:5" x14ac:dyDescent="0.25">
      <c r="A1585" s="166" t="s">
        <v>1825</v>
      </c>
      <c r="B1585" s="294"/>
      <c r="C1585" s="295"/>
      <c r="D1585" s="157" t="s">
        <v>44</v>
      </c>
      <c r="E1585" s="167"/>
    </row>
    <row r="1586" spans="1:5" x14ac:dyDescent="0.25">
      <c r="A1586" s="168" t="s">
        <v>1826</v>
      </c>
      <c r="B1586" s="296"/>
      <c r="C1586" s="297"/>
      <c r="D1586" s="158" t="s">
        <v>44</v>
      </c>
      <c r="E1586" s="169"/>
    </row>
    <row r="1587" spans="1:5" x14ac:dyDescent="0.25">
      <c r="A1587" s="282" t="s">
        <v>1827</v>
      </c>
      <c r="B1587" s="284" t="s">
        <v>1828</v>
      </c>
      <c r="C1587" s="285"/>
      <c r="D1587" s="288" t="s">
        <v>44</v>
      </c>
      <c r="E1587" s="170" t="s">
        <v>1051</v>
      </c>
    </row>
    <row r="1588" spans="1:5" x14ac:dyDescent="0.25">
      <c r="A1588" s="290"/>
      <c r="B1588" s="291"/>
      <c r="C1588" s="292"/>
      <c r="D1588" s="293"/>
      <c r="E1588" s="171" t="s">
        <v>1052</v>
      </c>
    </row>
    <row r="1589" spans="1:5" x14ac:dyDescent="0.25">
      <c r="A1589" s="274" t="s">
        <v>1829</v>
      </c>
      <c r="B1589" s="276" t="s">
        <v>1828</v>
      </c>
      <c r="C1589" s="277"/>
      <c r="D1589" s="280" t="s">
        <v>44</v>
      </c>
      <c r="E1589" s="172" t="s">
        <v>1051</v>
      </c>
    </row>
    <row r="1590" spans="1:5" x14ac:dyDescent="0.25">
      <c r="A1590" s="275"/>
      <c r="B1590" s="278"/>
      <c r="C1590" s="279"/>
      <c r="D1590" s="281"/>
      <c r="E1590" s="173" t="s">
        <v>1052</v>
      </c>
    </row>
    <row r="1591" spans="1:5" x14ac:dyDescent="0.25">
      <c r="A1591" s="282" t="s">
        <v>1830</v>
      </c>
      <c r="B1591" s="284" t="s">
        <v>1828</v>
      </c>
      <c r="C1591" s="285"/>
      <c r="D1591" s="288" t="s">
        <v>44</v>
      </c>
      <c r="E1591" s="170" t="s">
        <v>1051</v>
      </c>
    </row>
    <row r="1592" spans="1:5" x14ac:dyDescent="0.25">
      <c r="A1592" s="290"/>
      <c r="B1592" s="291"/>
      <c r="C1592" s="292"/>
      <c r="D1592" s="293"/>
      <c r="E1592" s="171" t="s">
        <v>1052</v>
      </c>
    </row>
    <row r="1593" spans="1:5" x14ac:dyDescent="0.25">
      <c r="A1593" s="274" t="s">
        <v>1831</v>
      </c>
      <c r="B1593" s="276" t="s">
        <v>1828</v>
      </c>
      <c r="C1593" s="277"/>
      <c r="D1593" s="280" t="s">
        <v>44</v>
      </c>
      <c r="E1593" s="172" t="s">
        <v>1051</v>
      </c>
    </row>
    <row r="1594" spans="1:5" x14ac:dyDescent="0.25">
      <c r="A1594" s="275"/>
      <c r="B1594" s="278"/>
      <c r="C1594" s="279"/>
      <c r="D1594" s="281"/>
      <c r="E1594" s="173" t="s">
        <v>1052</v>
      </c>
    </row>
    <row r="1595" spans="1:5" x14ac:dyDescent="0.25">
      <c r="A1595" s="282" t="s">
        <v>1832</v>
      </c>
      <c r="B1595" s="284" t="s">
        <v>1828</v>
      </c>
      <c r="C1595" s="285"/>
      <c r="D1595" s="288" t="s">
        <v>44</v>
      </c>
      <c r="E1595" s="170" t="s">
        <v>1051</v>
      </c>
    </row>
    <row r="1596" spans="1:5" x14ac:dyDescent="0.25">
      <c r="A1596" s="290"/>
      <c r="B1596" s="291"/>
      <c r="C1596" s="292"/>
      <c r="D1596" s="293"/>
      <c r="E1596" s="171" t="s">
        <v>1052</v>
      </c>
    </row>
    <row r="1597" spans="1:5" x14ac:dyDescent="0.25">
      <c r="A1597" s="274" t="s">
        <v>1833</v>
      </c>
      <c r="B1597" s="276" t="s">
        <v>1828</v>
      </c>
      <c r="C1597" s="277"/>
      <c r="D1597" s="280" t="s">
        <v>44</v>
      </c>
      <c r="E1597" s="172" t="s">
        <v>1051</v>
      </c>
    </row>
    <row r="1598" spans="1:5" x14ac:dyDescent="0.25">
      <c r="A1598" s="275"/>
      <c r="B1598" s="278"/>
      <c r="C1598" s="279"/>
      <c r="D1598" s="281"/>
      <c r="E1598" s="173" t="s">
        <v>1052</v>
      </c>
    </row>
    <row r="1599" spans="1:5" x14ac:dyDescent="0.25">
      <c r="A1599" s="282" t="s">
        <v>1834</v>
      </c>
      <c r="B1599" s="284" t="s">
        <v>1828</v>
      </c>
      <c r="C1599" s="285"/>
      <c r="D1599" s="288" t="s">
        <v>44</v>
      </c>
      <c r="E1599" s="170" t="s">
        <v>1051</v>
      </c>
    </row>
    <row r="1600" spans="1:5" x14ac:dyDescent="0.25">
      <c r="A1600" s="290"/>
      <c r="B1600" s="291"/>
      <c r="C1600" s="292"/>
      <c r="D1600" s="293"/>
      <c r="E1600" s="171" t="s">
        <v>1052</v>
      </c>
    </row>
    <row r="1601" spans="1:5" x14ac:dyDescent="0.25">
      <c r="A1601" s="274" t="s">
        <v>1835</v>
      </c>
      <c r="B1601" s="276" t="s">
        <v>1828</v>
      </c>
      <c r="C1601" s="277"/>
      <c r="D1601" s="280" t="s">
        <v>44</v>
      </c>
      <c r="E1601" s="172" t="s">
        <v>1051</v>
      </c>
    </row>
    <row r="1602" spans="1:5" x14ac:dyDescent="0.25">
      <c r="A1602" s="275"/>
      <c r="B1602" s="278"/>
      <c r="C1602" s="279"/>
      <c r="D1602" s="281"/>
      <c r="E1602" s="173" t="s">
        <v>1052</v>
      </c>
    </row>
    <row r="1603" spans="1:5" x14ac:dyDescent="0.25">
      <c r="A1603" s="282" t="s">
        <v>1836</v>
      </c>
      <c r="B1603" s="284" t="s">
        <v>1828</v>
      </c>
      <c r="C1603" s="285"/>
      <c r="D1603" s="288" t="s">
        <v>44</v>
      </c>
      <c r="E1603" s="170" t="s">
        <v>1051</v>
      </c>
    </row>
    <row r="1604" spans="1:5" x14ac:dyDescent="0.25">
      <c r="A1604" s="290"/>
      <c r="B1604" s="291"/>
      <c r="C1604" s="292"/>
      <c r="D1604" s="293"/>
      <c r="E1604" s="171" t="s">
        <v>1052</v>
      </c>
    </row>
    <row r="1605" spans="1:5" x14ac:dyDescent="0.25">
      <c r="A1605" s="274" t="s">
        <v>1837</v>
      </c>
      <c r="B1605" s="276" t="s">
        <v>1828</v>
      </c>
      <c r="C1605" s="277"/>
      <c r="D1605" s="280" t="s">
        <v>44</v>
      </c>
      <c r="E1605" s="172" t="s">
        <v>1051</v>
      </c>
    </row>
    <row r="1606" spans="1:5" x14ac:dyDescent="0.25">
      <c r="A1606" s="275"/>
      <c r="B1606" s="278"/>
      <c r="C1606" s="279"/>
      <c r="D1606" s="281"/>
      <c r="E1606" s="173" t="s">
        <v>1052</v>
      </c>
    </row>
    <row r="1607" spans="1:5" x14ac:dyDescent="0.25">
      <c r="A1607" s="282" t="s">
        <v>1838</v>
      </c>
      <c r="B1607" s="284" t="s">
        <v>1828</v>
      </c>
      <c r="C1607" s="285"/>
      <c r="D1607" s="288" t="s">
        <v>44</v>
      </c>
      <c r="E1607" s="170" t="s">
        <v>1051</v>
      </c>
    </row>
    <row r="1608" spans="1:5" x14ac:dyDescent="0.25">
      <c r="A1608" s="290"/>
      <c r="B1608" s="291"/>
      <c r="C1608" s="292"/>
      <c r="D1608" s="293"/>
      <c r="E1608" s="171" t="s">
        <v>1052</v>
      </c>
    </row>
    <row r="1609" spans="1:5" x14ac:dyDescent="0.25">
      <c r="A1609" s="274" t="s">
        <v>1839</v>
      </c>
      <c r="B1609" s="276" t="s">
        <v>1828</v>
      </c>
      <c r="C1609" s="277"/>
      <c r="D1609" s="280" t="s">
        <v>44</v>
      </c>
      <c r="E1609" s="172" t="s">
        <v>1051</v>
      </c>
    </row>
    <row r="1610" spans="1:5" x14ac:dyDescent="0.25">
      <c r="A1610" s="275"/>
      <c r="B1610" s="278"/>
      <c r="C1610" s="279"/>
      <c r="D1610" s="281"/>
      <c r="E1610" s="173" t="s">
        <v>1052</v>
      </c>
    </row>
    <row r="1611" spans="1:5" x14ac:dyDescent="0.25">
      <c r="A1611" s="282" t="s">
        <v>1840</v>
      </c>
      <c r="B1611" s="284" t="s">
        <v>1828</v>
      </c>
      <c r="C1611" s="285"/>
      <c r="D1611" s="288" t="s">
        <v>44</v>
      </c>
      <c r="E1611" s="170" t="s">
        <v>1051</v>
      </c>
    </row>
    <row r="1612" spans="1:5" x14ac:dyDescent="0.25">
      <c r="A1612" s="290"/>
      <c r="B1612" s="291"/>
      <c r="C1612" s="292"/>
      <c r="D1612" s="293"/>
      <c r="E1612" s="171" t="s">
        <v>1052</v>
      </c>
    </row>
    <row r="1613" spans="1:5" x14ac:dyDescent="0.25">
      <c r="A1613" s="274" t="s">
        <v>1841</v>
      </c>
      <c r="B1613" s="276" t="s">
        <v>1828</v>
      </c>
      <c r="C1613" s="277"/>
      <c r="D1613" s="280" t="s">
        <v>44</v>
      </c>
      <c r="E1613" s="172" t="s">
        <v>1051</v>
      </c>
    </row>
    <row r="1614" spans="1:5" x14ac:dyDescent="0.25">
      <c r="A1614" s="275"/>
      <c r="B1614" s="278"/>
      <c r="C1614" s="279"/>
      <c r="D1614" s="281"/>
      <c r="E1614" s="173" t="s">
        <v>1052</v>
      </c>
    </row>
    <row r="1615" spans="1:5" x14ac:dyDescent="0.25">
      <c r="A1615" s="282" t="s">
        <v>1842</v>
      </c>
      <c r="B1615" s="284" t="s">
        <v>1828</v>
      </c>
      <c r="C1615" s="285"/>
      <c r="D1615" s="288" t="s">
        <v>44</v>
      </c>
      <c r="E1615" s="170" t="s">
        <v>1051</v>
      </c>
    </row>
    <row r="1616" spans="1:5" x14ac:dyDescent="0.25">
      <c r="A1616" s="290"/>
      <c r="B1616" s="291"/>
      <c r="C1616" s="292"/>
      <c r="D1616" s="293"/>
      <c r="E1616" s="171" t="s">
        <v>1052</v>
      </c>
    </row>
    <row r="1617" spans="1:5" x14ac:dyDescent="0.25">
      <c r="A1617" s="274" t="s">
        <v>1843</v>
      </c>
      <c r="B1617" s="276" t="s">
        <v>1828</v>
      </c>
      <c r="C1617" s="277"/>
      <c r="D1617" s="280" t="s">
        <v>44</v>
      </c>
      <c r="E1617" s="172" t="s">
        <v>1051</v>
      </c>
    </row>
    <row r="1618" spans="1:5" x14ac:dyDescent="0.25">
      <c r="A1618" s="275"/>
      <c r="B1618" s="278"/>
      <c r="C1618" s="279"/>
      <c r="D1618" s="281"/>
      <c r="E1618" s="173" t="s">
        <v>1052</v>
      </c>
    </row>
    <row r="1619" spans="1:5" x14ac:dyDescent="0.25">
      <c r="A1619" s="282" t="s">
        <v>1844</v>
      </c>
      <c r="B1619" s="284" t="s">
        <v>1828</v>
      </c>
      <c r="C1619" s="285"/>
      <c r="D1619" s="288" t="s">
        <v>44</v>
      </c>
      <c r="E1619" s="170" t="s">
        <v>1051</v>
      </c>
    </row>
    <row r="1620" spans="1:5" x14ac:dyDescent="0.25">
      <c r="A1620" s="290"/>
      <c r="B1620" s="291"/>
      <c r="C1620" s="292"/>
      <c r="D1620" s="293"/>
      <c r="E1620" s="171" t="s">
        <v>1052</v>
      </c>
    </row>
    <row r="1621" spans="1:5" x14ac:dyDescent="0.25">
      <c r="A1621" s="274" t="s">
        <v>1845</v>
      </c>
      <c r="B1621" s="276" t="s">
        <v>1828</v>
      </c>
      <c r="C1621" s="277"/>
      <c r="D1621" s="280" t="s">
        <v>44</v>
      </c>
      <c r="E1621" s="172" t="s">
        <v>1051</v>
      </c>
    </row>
    <row r="1622" spans="1:5" x14ac:dyDescent="0.25">
      <c r="A1622" s="275"/>
      <c r="B1622" s="278"/>
      <c r="C1622" s="279"/>
      <c r="D1622" s="281"/>
      <c r="E1622" s="173" t="s">
        <v>1052</v>
      </c>
    </row>
    <row r="1623" spans="1:5" x14ac:dyDescent="0.25">
      <c r="A1623" s="282" t="s">
        <v>1846</v>
      </c>
      <c r="B1623" s="284" t="s">
        <v>1828</v>
      </c>
      <c r="C1623" s="285"/>
      <c r="D1623" s="288" t="s">
        <v>44</v>
      </c>
      <c r="E1623" s="170" t="s">
        <v>1051</v>
      </c>
    </row>
    <row r="1624" spans="1:5" x14ac:dyDescent="0.25">
      <c r="A1624" s="290"/>
      <c r="B1624" s="291"/>
      <c r="C1624" s="292"/>
      <c r="D1624" s="293"/>
      <c r="E1624" s="171" t="s">
        <v>1052</v>
      </c>
    </row>
    <row r="1625" spans="1:5" x14ac:dyDescent="0.25">
      <c r="A1625" s="274" t="s">
        <v>1847</v>
      </c>
      <c r="B1625" s="276" t="s">
        <v>1828</v>
      </c>
      <c r="C1625" s="277"/>
      <c r="D1625" s="280" t="s">
        <v>44</v>
      </c>
      <c r="E1625" s="172" t="s">
        <v>1051</v>
      </c>
    </row>
    <row r="1626" spans="1:5" x14ac:dyDescent="0.25">
      <c r="A1626" s="275"/>
      <c r="B1626" s="278"/>
      <c r="C1626" s="279"/>
      <c r="D1626" s="281"/>
      <c r="E1626" s="173" t="s">
        <v>1052</v>
      </c>
    </row>
    <row r="1627" spans="1:5" x14ac:dyDescent="0.25">
      <c r="A1627" s="282" t="s">
        <v>1848</v>
      </c>
      <c r="B1627" s="284" t="s">
        <v>1828</v>
      </c>
      <c r="C1627" s="285"/>
      <c r="D1627" s="288" t="s">
        <v>44</v>
      </c>
      <c r="E1627" s="170" t="s">
        <v>1051</v>
      </c>
    </row>
    <row r="1628" spans="1:5" x14ac:dyDescent="0.25">
      <c r="A1628" s="290"/>
      <c r="B1628" s="291"/>
      <c r="C1628" s="292"/>
      <c r="D1628" s="293"/>
      <c r="E1628" s="171" t="s">
        <v>1052</v>
      </c>
    </row>
    <row r="1629" spans="1:5" x14ac:dyDescent="0.25">
      <c r="A1629" s="274" t="s">
        <v>1849</v>
      </c>
      <c r="B1629" s="276" t="s">
        <v>1828</v>
      </c>
      <c r="C1629" s="277"/>
      <c r="D1629" s="280" t="s">
        <v>44</v>
      </c>
      <c r="E1629" s="172" t="s">
        <v>1051</v>
      </c>
    </row>
    <row r="1630" spans="1:5" x14ac:dyDescent="0.25">
      <c r="A1630" s="275"/>
      <c r="B1630" s="278"/>
      <c r="C1630" s="279"/>
      <c r="D1630" s="281"/>
      <c r="E1630" s="173" t="s">
        <v>1052</v>
      </c>
    </row>
    <row r="1631" spans="1:5" x14ac:dyDescent="0.25">
      <c r="A1631" s="282" t="s">
        <v>1850</v>
      </c>
      <c r="B1631" s="284" t="s">
        <v>1828</v>
      </c>
      <c r="C1631" s="285"/>
      <c r="D1631" s="288" t="s">
        <v>44</v>
      </c>
      <c r="E1631" s="170" t="s">
        <v>1051</v>
      </c>
    </row>
    <row r="1632" spans="1:5" x14ac:dyDescent="0.25">
      <c r="A1632" s="290"/>
      <c r="B1632" s="291"/>
      <c r="C1632" s="292"/>
      <c r="D1632" s="293"/>
      <c r="E1632" s="171" t="s">
        <v>1052</v>
      </c>
    </row>
    <row r="1633" spans="1:5" x14ac:dyDescent="0.25">
      <c r="A1633" s="274" t="s">
        <v>1851</v>
      </c>
      <c r="B1633" s="276" t="s">
        <v>1828</v>
      </c>
      <c r="C1633" s="277"/>
      <c r="D1633" s="280" t="s">
        <v>44</v>
      </c>
      <c r="E1633" s="172" t="s">
        <v>1051</v>
      </c>
    </row>
    <row r="1634" spans="1:5" x14ac:dyDescent="0.25">
      <c r="A1634" s="275"/>
      <c r="B1634" s="278"/>
      <c r="C1634" s="279"/>
      <c r="D1634" s="281"/>
      <c r="E1634" s="173" t="s">
        <v>1052</v>
      </c>
    </row>
    <row r="1635" spans="1:5" x14ac:dyDescent="0.25">
      <c r="A1635" s="282" t="s">
        <v>1852</v>
      </c>
      <c r="B1635" s="284" t="s">
        <v>1853</v>
      </c>
      <c r="C1635" s="285"/>
      <c r="D1635" s="288" t="s">
        <v>44</v>
      </c>
      <c r="E1635" s="170" t="s">
        <v>1051</v>
      </c>
    </row>
    <row r="1636" spans="1:5" x14ac:dyDescent="0.25">
      <c r="A1636" s="290"/>
      <c r="B1636" s="291"/>
      <c r="C1636" s="292"/>
      <c r="D1636" s="293"/>
      <c r="E1636" s="171" t="s">
        <v>1052</v>
      </c>
    </row>
    <row r="1637" spans="1:5" x14ac:dyDescent="0.25">
      <c r="A1637" s="274" t="s">
        <v>1854</v>
      </c>
      <c r="B1637" s="276" t="s">
        <v>1853</v>
      </c>
      <c r="C1637" s="277"/>
      <c r="D1637" s="280" t="s">
        <v>44</v>
      </c>
      <c r="E1637" s="172" t="s">
        <v>1051</v>
      </c>
    </row>
    <row r="1638" spans="1:5" x14ac:dyDescent="0.25">
      <c r="A1638" s="275"/>
      <c r="B1638" s="278"/>
      <c r="C1638" s="279"/>
      <c r="D1638" s="281"/>
      <c r="E1638" s="173" t="s">
        <v>1052</v>
      </c>
    </row>
    <row r="1639" spans="1:5" x14ac:dyDescent="0.25">
      <c r="A1639" s="282" t="s">
        <v>1855</v>
      </c>
      <c r="B1639" s="284" t="s">
        <v>1853</v>
      </c>
      <c r="C1639" s="285"/>
      <c r="D1639" s="288" t="s">
        <v>44</v>
      </c>
      <c r="E1639" s="170" t="s">
        <v>1051</v>
      </c>
    </row>
    <row r="1640" spans="1:5" x14ac:dyDescent="0.25">
      <c r="A1640" s="290"/>
      <c r="B1640" s="291"/>
      <c r="C1640" s="292"/>
      <c r="D1640" s="293"/>
      <c r="E1640" s="171" t="s">
        <v>1052</v>
      </c>
    </row>
    <row r="1641" spans="1:5" x14ac:dyDescent="0.25">
      <c r="A1641" s="274" t="s">
        <v>1856</v>
      </c>
      <c r="B1641" s="276" t="s">
        <v>1853</v>
      </c>
      <c r="C1641" s="277"/>
      <c r="D1641" s="280" t="s">
        <v>44</v>
      </c>
      <c r="E1641" s="172" t="s">
        <v>1051</v>
      </c>
    </row>
    <row r="1642" spans="1:5" x14ac:dyDescent="0.25">
      <c r="A1642" s="275"/>
      <c r="B1642" s="278"/>
      <c r="C1642" s="279"/>
      <c r="D1642" s="281"/>
      <c r="E1642" s="173" t="s">
        <v>1052</v>
      </c>
    </row>
    <row r="1643" spans="1:5" x14ac:dyDescent="0.25">
      <c r="A1643" s="282" t="s">
        <v>1857</v>
      </c>
      <c r="B1643" s="284" t="s">
        <v>1853</v>
      </c>
      <c r="C1643" s="285"/>
      <c r="D1643" s="288" t="s">
        <v>44</v>
      </c>
      <c r="E1643" s="170" t="s">
        <v>1051</v>
      </c>
    </row>
    <row r="1644" spans="1:5" x14ac:dyDescent="0.25">
      <c r="A1644" s="290"/>
      <c r="B1644" s="291"/>
      <c r="C1644" s="292"/>
      <c r="D1644" s="293"/>
      <c r="E1644" s="171" t="s">
        <v>1052</v>
      </c>
    </row>
    <row r="1645" spans="1:5" x14ac:dyDescent="0.25">
      <c r="A1645" s="274" t="s">
        <v>1858</v>
      </c>
      <c r="B1645" s="276" t="s">
        <v>1853</v>
      </c>
      <c r="C1645" s="277"/>
      <c r="D1645" s="280" t="s">
        <v>44</v>
      </c>
      <c r="E1645" s="172" t="s">
        <v>1051</v>
      </c>
    </row>
    <row r="1646" spans="1:5" x14ac:dyDescent="0.25">
      <c r="A1646" s="275"/>
      <c r="B1646" s="278"/>
      <c r="C1646" s="279"/>
      <c r="D1646" s="281"/>
      <c r="E1646" s="173" t="s">
        <v>1052</v>
      </c>
    </row>
    <row r="1647" spans="1:5" x14ac:dyDescent="0.25">
      <c r="A1647" s="282" t="s">
        <v>1859</v>
      </c>
      <c r="B1647" s="284" t="s">
        <v>1853</v>
      </c>
      <c r="C1647" s="285"/>
      <c r="D1647" s="288" t="s">
        <v>44</v>
      </c>
      <c r="E1647" s="170" t="s">
        <v>1051</v>
      </c>
    </row>
    <row r="1648" spans="1:5" x14ac:dyDescent="0.25">
      <c r="A1648" s="290"/>
      <c r="B1648" s="291"/>
      <c r="C1648" s="292"/>
      <c r="D1648" s="293"/>
      <c r="E1648" s="171" t="s">
        <v>1052</v>
      </c>
    </row>
    <row r="1649" spans="1:5" x14ac:dyDescent="0.25">
      <c r="A1649" s="274" t="s">
        <v>1860</v>
      </c>
      <c r="B1649" s="276" t="s">
        <v>1861</v>
      </c>
      <c r="C1649" s="277"/>
      <c r="D1649" s="280" t="s">
        <v>44</v>
      </c>
      <c r="E1649" s="172" t="s">
        <v>1051</v>
      </c>
    </row>
    <row r="1650" spans="1:5" x14ac:dyDescent="0.25">
      <c r="A1650" s="275"/>
      <c r="B1650" s="278"/>
      <c r="C1650" s="279"/>
      <c r="D1650" s="281"/>
      <c r="E1650" s="173" t="s">
        <v>1052</v>
      </c>
    </row>
    <row r="1651" spans="1:5" x14ac:dyDescent="0.25">
      <c r="A1651" s="282" t="s">
        <v>1862</v>
      </c>
      <c r="B1651" s="284" t="s">
        <v>1861</v>
      </c>
      <c r="C1651" s="285"/>
      <c r="D1651" s="288" t="s">
        <v>44</v>
      </c>
      <c r="E1651" s="170" t="s">
        <v>1051</v>
      </c>
    </row>
    <row r="1652" spans="1:5" x14ac:dyDescent="0.25">
      <c r="A1652" s="290"/>
      <c r="B1652" s="291"/>
      <c r="C1652" s="292"/>
      <c r="D1652" s="293"/>
      <c r="E1652" s="171" t="s">
        <v>1052</v>
      </c>
    </row>
    <row r="1653" spans="1:5" x14ac:dyDescent="0.25">
      <c r="A1653" s="274" t="s">
        <v>1863</v>
      </c>
      <c r="B1653" s="276" t="s">
        <v>1861</v>
      </c>
      <c r="C1653" s="277"/>
      <c r="D1653" s="280" t="s">
        <v>44</v>
      </c>
      <c r="E1653" s="172" t="s">
        <v>1051</v>
      </c>
    </row>
    <row r="1654" spans="1:5" x14ac:dyDescent="0.25">
      <c r="A1654" s="275"/>
      <c r="B1654" s="278"/>
      <c r="C1654" s="279"/>
      <c r="D1654" s="281"/>
      <c r="E1654" s="173" t="s">
        <v>1052</v>
      </c>
    </row>
    <row r="1655" spans="1:5" x14ac:dyDescent="0.25">
      <c r="A1655" s="282" t="s">
        <v>1864</v>
      </c>
      <c r="B1655" s="284" t="s">
        <v>1861</v>
      </c>
      <c r="C1655" s="285"/>
      <c r="D1655" s="288" t="s">
        <v>44</v>
      </c>
      <c r="E1655" s="170" t="s">
        <v>1051</v>
      </c>
    </row>
    <row r="1656" spans="1:5" x14ac:dyDescent="0.25">
      <c r="A1656" s="290"/>
      <c r="B1656" s="291"/>
      <c r="C1656" s="292"/>
      <c r="D1656" s="293"/>
      <c r="E1656" s="171" t="s">
        <v>1052</v>
      </c>
    </row>
    <row r="1657" spans="1:5" x14ac:dyDescent="0.25">
      <c r="A1657" s="274" t="s">
        <v>1865</v>
      </c>
      <c r="B1657" s="276" t="s">
        <v>1861</v>
      </c>
      <c r="C1657" s="277"/>
      <c r="D1657" s="280" t="s">
        <v>44</v>
      </c>
      <c r="E1657" s="172" t="s">
        <v>1051</v>
      </c>
    </row>
    <row r="1658" spans="1:5" x14ac:dyDescent="0.25">
      <c r="A1658" s="275"/>
      <c r="B1658" s="278"/>
      <c r="C1658" s="279"/>
      <c r="D1658" s="281"/>
      <c r="E1658" s="173" t="s">
        <v>1052</v>
      </c>
    </row>
    <row r="1659" spans="1:5" x14ac:dyDescent="0.25">
      <c r="A1659" s="282" t="s">
        <v>1866</v>
      </c>
      <c r="B1659" s="284" t="s">
        <v>1861</v>
      </c>
      <c r="C1659" s="285"/>
      <c r="D1659" s="288" t="s">
        <v>44</v>
      </c>
      <c r="E1659" s="170" t="s">
        <v>1051</v>
      </c>
    </row>
    <row r="1660" spans="1:5" x14ac:dyDescent="0.25">
      <c r="A1660" s="290"/>
      <c r="B1660" s="291"/>
      <c r="C1660" s="292"/>
      <c r="D1660" s="293"/>
      <c r="E1660" s="171" t="s">
        <v>1052</v>
      </c>
    </row>
    <row r="1661" spans="1:5" x14ac:dyDescent="0.25">
      <c r="A1661" s="274" t="s">
        <v>1867</v>
      </c>
      <c r="B1661" s="276" t="s">
        <v>1861</v>
      </c>
      <c r="C1661" s="277"/>
      <c r="D1661" s="280" t="s">
        <v>44</v>
      </c>
      <c r="E1661" s="172" t="s">
        <v>1051</v>
      </c>
    </row>
    <row r="1662" spans="1:5" x14ac:dyDescent="0.25">
      <c r="A1662" s="275"/>
      <c r="B1662" s="278"/>
      <c r="C1662" s="279"/>
      <c r="D1662" s="281"/>
      <c r="E1662" s="173" t="s">
        <v>1052</v>
      </c>
    </row>
    <row r="1663" spans="1:5" x14ac:dyDescent="0.25">
      <c r="A1663" s="282" t="s">
        <v>1868</v>
      </c>
      <c r="B1663" s="284" t="s">
        <v>1861</v>
      </c>
      <c r="C1663" s="285"/>
      <c r="D1663" s="288" t="s">
        <v>44</v>
      </c>
      <c r="E1663" s="170" t="s">
        <v>1051</v>
      </c>
    </row>
    <row r="1664" spans="1:5" x14ac:dyDescent="0.25">
      <c r="A1664" s="290"/>
      <c r="B1664" s="291"/>
      <c r="C1664" s="292"/>
      <c r="D1664" s="293"/>
      <c r="E1664" s="171" t="s">
        <v>1052</v>
      </c>
    </row>
    <row r="1665" spans="1:5" x14ac:dyDescent="0.25">
      <c r="A1665" s="274" t="s">
        <v>1869</v>
      </c>
      <c r="B1665" s="276" t="s">
        <v>1870</v>
      </c>
      <c r="C1665" s="277"/>
      <c r="D1665" s="280" t="s">
        <v>44</v>
      </c>
      <c r="E1665" s="172" t="s">
        <v>1051</v>
      </c>
    </row>
    <row r="1666" spans="1:5" x14ac:dyDescent="0.25">
      <c r="A1666" s="275"/>
      <c r="B1666" s="278"/>
      <c r="C1666" s="279"/>
      <c r="D1666" s="281"/>
      <c r="E1666" s="173" t="s">
        <v>1052</v>
      </c>
    </row>
    <row r="1667" spans="1:5" x14ac:dyDescent="0.25">
      <c r="A1667" s="282" t="s">
        <v>1871</v>
      </c>
      <c r="B1667" s="284" t="s">
        <v>1870</v>
      </c>
      <c r="C1667" s="285"/>
      <c r="D1667" s="288" t="s">
        <v>44</v>
      </c>
      <c r="E1667" s="170" t="s">
        <v>1051</v>
      </c>
    </row>
    <row r="1668" spans="1:5" x14ac:dyDescent="0.25">
      <c r="A1668" s="290"/>
      <c r="B1668" s="291"/>
      <c r="C1668" s="292"/>
      <c r="D1668" s="293"/>
      <c r="E1668" s="171" t="s">
        <v>1052</v>
      </c>
    </row>
    <row r="1669" spans="1:5" x14ac:dyDescent="0.25">
      <c r="A1669" s="274" t="s">
        <v>1872</v>
      </c>
      <c r="B1669" s="276" t="s">
        <v>1870</v>
      </c>
      <c r="C1669" s="277"/>
      <c r="D1669" s="280" t="s">
        <v>44</v>
      </c>
      <c r="E1669" s="172" t="s">
        <v>1051</v>
      </c>
    </row>
    <row r="1670" spans="1:5" x14ac:dyDescent="0.25">
      <c r="A1670" s="275"/>
      <c r="B1670" s="278"/>
      <c r="C1670" s="279"/>
      <c r="D1670" s="281"/>
      <c r="E1670" s="173" t="s">
        <v>1052</v>
      </c>
    </row>
    <row r="1671" spans="1:5" x14ac:dyDescent="0.25">
      <c r="A1671" s="282" t="s">
        <v>1873</v>
      </c>
      <c r="B1671" s="284" t="s">
        <v>1870</v>
      </c>
      <c r="C1671" s="285"/>
      <c r="D1671" s="288" t="s">
        <v>44</v>
      </c>
      <c r="E1671" s="170" t="s">
        <v>1051</v>
      </c>
    </row>
    <row r="1672" spans="1:5" x14ac:dyDescent="0.25">
      <c r="A1672" s="290"/>
      <c r="B1672" s="291"/>
      <c r="C1672" s="292"/>
      <c r="D1672" s="293"/>
      <c r="E1672" s="171" t="s">
        <v>1052</v>
      </c>
    </row>
    <row r="1673" spans="1:5" x14ac:dyDescent="0.25">
      <c r="A1673" s="274" t="s">
        <v>1874</v>
      </c>
      <c r="B1673" s="276" t="s">
        <v>1870</v>
      </c>
      <c r="C1673" s="277"/>
      <c r="D1673" s="280" t="s">
        <v>44</v>
      </c>
      <c r="E1673" s="172" t="s">
        <v>1051</v>
      </c>
    </row>
    <row r="1674" spans="1:5" x14ac:dyDescent="0.25">
      <c r="A1674" s="275"/>
      <c r="B1674" s="278"/>
      <c r="C1674" s="279"/>
      <c r="D1674" s="281"/>
      <c r="E1674" s="173" t="s">
        <v>1052</v>
      </c>
    </row>
    <row r="1675" spans="1:5" x14ac:dyDescent="0.25">
      <c r="A1675" s="282" t="s">
        <v>1875</v>
      </c>
      <c r="B1675" s="284" t="s">
        <v>1876</v>
      </c>
      <c r="C1675" s="285"/>
      <c r="D1675" s="288" t="s">
        <v>44</v>
      </c>
      <c r="E1675" s="170" t="s">
        <v>1051</v>
      </c>
    </row>
    <row r="1676" spans="1:5" x14ac:dyDescent="0.25">
      <c r="A1676" s="290"/>
      <c r="B1676" s="291"/>
      <c r="C1676" s="292"/>
      <c r="D1676" s="293"/>
      <c r="E1676" s="171" t="s">
        <v>1052</v>
      </c>
    </row>
    <row r="1677" spans="1:5" x14ac:dyDescent="0.25">
      <c r="A1677" s="274" t="s">
        <v>1877</v>
      </c>
      <c r="B1677" s="276" t="s">
        <v>1870</v>
      </c>
      <c r="C1677" s="277"/>
      <c r="D1677" s="280" t="s">
        <v>44</v>
      </c>
      <c r="E1677" s="172" t="s">
        <v>1051</v>
      </c>
    </row>
    <row r="1678" spans="1:5" x14ac:dyDescent="0.25">
      <c r="A1678" s="275"/>
      <c r="B1678" s="278"/>
      <c r="C1678" s="279"/>
      <c r="D1678" s="281"/>
      <c r="E1678" s="173" t="s">
        <v>1052</v>
      </c>
    </row>
    <row r="1679" spans="1:5" x14ac:dyDescent="0.25">
      <c r="A1679" s="282" t="s">
        <v>1878</v>
      </c>
      <c r="B1679" s="284" t="s">
        <v>1870</v>
      </c>
      <c r="C1679" s="285"/>
      <c r="D1679" s="288" t="s">
        <v>44</v>
      </c>
      <c r="E1679" s="170" t="s">
        <v>1051</v>
      </c>
    </row>
    <row r="1680" spans="1:5" x14ac:dyDescent="0.25">
      <c r="A1680" s="290"/>
      <c r="B1680" s="291"/>
      <c r="C1680" s="292"/>
      <c r="D1680" s="293"/>
      <c r="E1680" s="171" t="s">
        <v>1052</v>
      </c>
    </row>
    <row r="1681" spans="1:5" x14ac:dyDescent="0.25">
      <c r="A1681" s="274" t="s">
        <v>1879</v>
      </c>
      <c r="B1681" s="276" t="s">
        <v>1876</v>
      </c>
      <c r="C1681" s="277"/>
      <c r="D1681" s="280" t="s">
        <v>44</v>
      </c>
      <c r="E1681" s="172" t="s">
        <v>1051</v>
      </c>
    </row>
    <row r="1682" spans="1:5" x14ac:dyDescent="0.25">
      <c r="A1682" s="275"/>
      <c r="B1682" s="278"/>
      <c r="C1682" s="279"/>
      <c r="D1682" s="281"/>
      <c r="E1682" s="173" t="s">
        <v>1052</v>
      </c>
    </row>
    <row r="1683" spans="1:5" x14ac:dyDescent="0.25">
      <c r="A1683" s="282" t="s">
        <v>1880</v>
      </c>
      <c r="B1683" s="284" t="s">
        <v>1876</v>
      </c>
      <c r="C1683" s="285"/>
      <c r="D1683" s="288" t="s">
        <v>44</v>
      </c>
      <c r="E1683" s="170" t="s">
        <v>1051</v>
      </c>
    </row>
    <row r="1684" spans="1:5" x14ac:dyDescent="0.25">
      <c r="A1684" s="290"/>
      <c r="B1684" s="291"/>
      <c r="C1684" s="292"/>
      <c r="D1684" s="293"/>
      <c r="E1684" s="171" t="s">
        <v>1052</v>
      </c>
    </row>
    <row r="1685" spans="1:5" x14ac:dyDescent="0.25">
      <c r="A1685" s="274" t="s">
        <v>1881</v>
      </c>
      <c r="B1685" s="276" t="s">
        <v>1870</v>
      </c>
      <c r="C1685" s="277"/>
      <c r="D1685" s="280" t="s">
        <v>44</v>
      </c>
      <c r="E1685" s="172" t="s">
        <v>1051</v>
      </c>
    </row>
    <row r="1686" spans="1:5" x14ac:dyDescent="0.25">
      <c r="A1686" s="275"/>
      <c r="B1686" s="278"/>
      <c r="C1686" s="279"/>
      <c r="D1686" s="281"/>
      <c r="E1686" s="173" t="s">
        <v>1052</v>
      </c>
    </row>
    <row r="1687" spans="1:5" x14ac:dyDescent="0.25">
      <c r="A1687" s="282" t="s">
        <v>1882</v>
      </c>
      <c r="B1687" s="284" t="s">
        <v>1870</v>
      </c>
      <c r="C1687" s="285"/>
      <c r="D1687" s="288" t="s">
        <v>44</v>
      </c>
      <c r="E1687" s="170" t="s">
        <v>1051</v>
      </c>
    </row>
    <row r="1688" spans="1:5" x14ac:dyDescent="0.25">
      <c r="A1688" s="290"/>
      <c r="B1688" s="291"/>
      <c r="C1688" s="292"/>
      <c r="D1688" s="293"/>
      <c r="E1688" s="171" t="s">
        <v>1052</v>
      </c>
    </row>
    <row r="1689" spans="1:5" x14ac:dyDescent="0.25">
      <c r="A1689" s="274" t="s">
        <v>1883</v>
      </c>
      <c r="B1689" s="276" t="s">
        <v>1870</v>
      </c>
      <c r="C1689" s="277"/>
      <c r="D1689" s="280" t="s">
        <v>44</v>
      </c>
      <c r="E1689" s="172" t="s">
        <v>1051</v>
      </c>
    </row>
    <row r="1690" spans="1:5" x14ac:dyDescent="0.25">
      <c r="A1690" s="275"/>
      <c r="B1690" s="278"/>
      <c r="C1690" s="279"/>
      <c r="D1690" s="281"/>
      <c r="E1690" s="173" t="s">
        <v>1052</v>
      </c>
    </row>
    <row r="1691" spans="1:5" x14ac:dyDescent="0.25">
      <c r="A1691" s="282" t="s">
        <v>1884</v>
      </c>
      <c r="B1691" s="284" t="s">
        <v>1876</v>
      </c>
      <c r="C1691" s="285"/>
      <c r="D1691" s="288" t="s">
        <v>44</v>
      </c>
      <c r="E1691" s="170" t="s">
        <v>1051</v>
      </c>
    </row>
    <row r="1692" spans="1:5" x14ac:dyDescent="0.25">
      <c r="A1692" s="290"/>
      <c r="B1692" s="291"/>
      <c r="C1692" s="292"/>
      <c r="D1692" s="293"/>
      <c r="E1692" s="171" t="s">
        <v>1052</v>
      </c>
    </row>
    <row r="1693" spans="1:5" x14ac:dyDescent="0.25">
      <c r="A1693" s="274" t="s">
        <v>1885</v>
      </c>
      <c r="B1693" s="276" t="s">
        <v>1870</v>
      </c>
      <c r="C1693" s="277"/>
      <c r="D1693" s="280" t="s">
        <v>44</v>
      </c>
      <c r="E1693" s="172" t="s">
        <v>1051</v>
      </c>
    </row>
    <row r="1694" spans="1:5" x14ac:dyDescent="0.25">
      <c r="A1694" s="275"/>
      <c r="B1694" s="278"/>
      <c r="C1694" s="279"/>
      <c r="D1694" s="281"/>
      <c r="E1694" s="173" t="s">
        <v>1052</v>
      </c>
    </row>
    <row r="1695" spans="1:5" x14ac:dyDescent="0.25">
      <c r="A1695" s="282" t="s">
        <v>1886</v>
      </c>
      <c r="B1695" s="284" t="s">
        <v>1870</v>
      </c>
      <c r="C1695" s="285"/>
      <c r="D1695" s="288" t="s">
        <v>44</v>
      </c>
      <c r="E1695" s="170" t="s">
        <v>1051</v>
      </c>
    </row>
    <row r="1696" spans="1:5" x14ac:dyDescent="0.25">
      <c r="A1696" s="290"/>
      <c r="B1696" s="291"/>
      <c r="C1696" s="292"/>
      <c r="D1696" s="293"/>
      <c r="E1696" s="171" t="s">
        <v>1052</v>
      </c>
    </row>
    <row r="1697" spans="1:5" x14ac:dyDescent="0.25">
      <c r="A1697" s="274" t="s">
        <v>1887</v>
      </c>
      <c r="B1697" s="276" t="s">
        <v>1870</v>
      </c>
      <c r="C1697" s="277"/>
      <c r="D1697" s="280" t="s">
        <v>44</v>
      </c>
      <c r="E1697" s="172" t="s">
        <v>1051</v>
      </c>
    </row>
    <row r="1698" spans="1:5" x14ac:dyDescent="0.25">
      <c r="A1698" s="275"/>
      <c r="B1698" s="278"/>
      <c r="C1698" s="279"/>
      <c r="D1698" s="281"/>
      <c r="E1698" s="173" t="s">
        <v>1052</v>
      </c>
    </row>
    <row r="1699" spans="1:5" x14ac:dyDescent="0.25">
      <c r="A1699" s="282" t="s">
        <v>1888</v>
      </c>
      <c r="B1699" s="284" t="s">
        <v>1870</v>
      </c>
      <c r="C1699" s="285"/>
      <c r="D1699" s="288" t="s">
        <v>44</v>
      </c>
      <c r="E1699" s="170" t="s">
        <v>1051</v>
      </c>
    </row>
    <row r="1700" spans="1:5" x14ac:dyDescent="0.25">
      <c r="A1700" s="290"/>
      <c r="B1700" s="291"/>
      <c r="C1700" s="292"/>
      <c r="D1700" s="293"/>
      <c r="E1700" s="171" t="s">
        <v>1052</v>
      </c>
    </row>
    <row r="1701" spans="1:5" x14ac:dyDescent="0.25">
      <c r="A1701" s="274" t="s">
        <v>1889</v>
      </c>
      <c r="B1701" s="276" t="s">
        <v>1870</v>
      </c>
      <c r="C1701" s="277"/>
      <c r="D1701" s="280" t="s">
        <v>44</v>
      </c>
      <c r="E1701" s="172" t="s">
        <v>1051</v>
      </c>
    </row>
    <row r="1702" spans="1:5" x14ac:dyDescent="0.25">
      <c r="A1702" s="275"/>
      <c r="B1702" s="278"/>
      <c r="C1702" s="279"/>
      <c r="D1702" s="281"/>
      <c r="E1702" s="173" t="s">
        <v>1052</v>
      </c>
    </row>
    <row r="1703" spans="1:5" x14ac:dyDescent="0.25">
      <c r="A1703" s="282" t="s">
        <v>1890</v>
      </c>
      <c r="B1703" s="284" t="s">
        <v>1870</v>
      </c>
      <c r="C1703" s="285"/>
      <c r="D1703" s="288" t="s">
        <v>44</v>
      </c>
      <c r="E1703" s="170" t="s">
        <v>1051</v>
      </c>
    </row>
    <row r="1704" spans="1:5" x14ac:dyDescent="0.25">
      <c r="A1704" s="290"/>
      <c r="B1704" s="291"/>
      <c r="C1704" s="292"/>
      <c r="D1704" s="293"/>
      <c r="E1704" s="171" t="s">
        <v>1052</v>
      </c>
    </row>
    <row r="1705" spans="1:5" x14ac:dyDescent="0.25">
      <c r="A1705" s="274" t="s">
        <v>1891</v>
      </c>
      <c r="B1705" s="276" t="s">
        <v>1892</v>
      </c>
      <c r="C1705" s="277"/>
      <c r="D1705" s="280" t="s">
        <v>44</v>
      </c>
      <c r="E1705" s="172" t="s">
        <v>1051</v>
      </c>
    </row>
    <row r="1706" spans="1:5" x14ac:dyDescent="0.25">
      <c r="A1706" s="275"/>
      <c r="B1706" s="278"/>
      <c r="C1706" s="279"/>
      <c r="D1706" s="281"/>
      <c r="E1706" s="173" t="s">
        <v>1052</v>
      </c>
    </row>
    <row r="1707" spans="1:5" x14ac:dyDescent="0.25">
      <c r="A1707" s="282" t="s">
        <v>1893</v>
      </c>
      <c r="B1707" s="284" t="s">
        <v>1892</v>
      </c>
      <c r="C1707" s="285"/>
      <c r="D1707" s="288" t="s">
        <v>44</v>
      </c>
      <c r="E1707" s="170" t="s">
        <v>1051</v>
      </c>
    </row>
    <row r="1708" spans="1:5" x14ac:dyDescent="0.25">
      <c r="A1708" s="290"/>
      <c r="B1708" s="291"/>
      <c r="C1708" s="292"/>
      <c r="D1708" s="293"/>
      <c r="E1708" s="171" t="s">
        <v>1052</v>
      </c>
    </row>
    <row r="1709" spans="1:5" x14ac:dyDescent="0.25">
      <c r="A1709" s="274" t="s">
        <v>1894</v>
      </c>
      <c r="B1709" s="276" t="s">
        <v>1892</v>
      </c>
      <c r="C1709" s="277"/>
      <c r="D1709" s="280" t="s">
        <v>44</v>
      </c>
      <c r="E1709" s="172" t="s">
        <v>1051</v>
      </c>
    </row>
    <row r="1710" spans="1:5" x14ac:dyDescent="0.25">
      <c r="A1710" s="275"/>
      <c r="B1710" s="278"/>
      <c r="C1710" s="279"/>
      <c r="D1710" s="281"/>
      <c r="E1710" s="173" t="s">
        <v>1052</v>
      </c>
    </row>
    <row r="1711" spans="1:5" x14ac:dyDescent="0.25">
      <c r="A1711" s="282" t="s">
        <v>1895</v>
      </c>
      <c r="B1711" s="284" t="s">
        <v>1892</v>
      </c>
      <c r="C1711" s="285"/>
      <c r="D1711" s="288" t="s">
        <v>44</v>
      </c>
      <c r="E1711" s="170" t="s">
        <v>1051</v>
      </c>
    </row>
    <row r="1712" spans="1:5" x14ac:dyDescent="0.25">
      <c r="A1712" s="290"/>
      <c r="B1712" s="291"/>
      <c r="C1712" s="292"/>
      <c r="D1712" s="293"/>
      <c r="E1712" s="171" t="s">
        <v>1052</v>
      </c>
    </row>
    <row r="1713" spans="1:5" x14ac:dyDescent="0.25">
      <c r="A1713" s="274" t="s">
        <v>1896</v>
      </c>
      <c r="B1713" s="276" t="s">
        <v>1892</v>
      </c>
      <c r="C1713" s="277"/>
      <c r="D1713" s="280" t="s">
        <v>44</v>
      </c>
      <c r="E1713" s="172" t="s">
        <v>1051</v>
      </c>
    </row>
    <row r="1714" spans="1:5" x14ac:dyDescent="0.25">
      <c r="A1714" s="275"/>
      <c r="B1714" s="278"/>
      <c r="C1714" s="279"/>
      <c r="D1714" s="281"/>
      <c r="E1714" s="173" t="s">
        <v>1052</v>
      </c>
    </row>
    <row r="1715" spans="1:5" x14ac:dyDescent="0.25">
      <c r="A1715" s="282" t="s">
        <v>1897</v>
      </c>
      <c r="B1715" s="284" t="s">
        <v>1892</v>
      </c>
      <c r="C1715" s="285"/>
      <c r="D1715" s="288" t="s">
        <v>44</v>
      </c>
      <c r="E1715" s="170" t="s">
        <v>1051</v>
      </c>
    </row>
    <row r="1716" spans="1:5" x14ac:dyDescent="0.25">
      <c r="A1716" s="290"/>
      <c r="B1716" s="291"/>
      <c r="C1716" s="292"/>
      <c r="D1716" s="293"/>
      <c r="E1716" s="171" t="s">
        <v>1052</v>
      </c>
    </row>
    <row r="1717" spans="1:5" x14ac:dyDescent="0.25">
      <c r="A1717" s="274" t="s">
        <v>1898</v>
      </c>
      <c r="B1717" s="276" t="s">
        <v>1892</v>
      </c>
      <c r="C1717" s="277"/>
      <c r="D1717" s="280" t="s">
        <v>44</v>
      </c>
      <c r="E1717" s="172" t="s">
        <v>1051</v>
      </c>
    </row>
    <row r="1718" spans="1:5" x14ac:dyDescent="0.25">
      <c r="A1718" s="275"/>
      <c r="B1718" s="278"/>
      <c r="C1718" s="279"/>
      <c r="D1718" s="281"/>
      <c r="E1718" s="173" t="s">
        <v>1052</v>
      </c>
    </row>
    <row r="1719" spans="1:5" x14ac:dyDescent="0.25">
      <c r="A1719" s="282" t="s">
        <v>1860</v>
      </c>
      <c r="B1719" s="284" t="s">
        <v>1892</v>
      </c>
      <c r="C1719" s="285"/>
      <c r="D1719" s="288" t="s">
        <v>44</v>
      </c>
      <c r="E1719" s="170" t="s">
        <v>1051</v>
      </c>
    </row>
    <row r="1720" spans="1:5" x14ac:dyDescent="0.25">
      <c r="A1720" s="290"/>
      <c r="B1720" s="291"/>
      <c r="C1720" s="292"/>
      <c r="D1720" s="293"/>
      <c r="E1720" s="171" t="s">
        <v>1052</v>
      </c>
    </row>
    <row r="1721" spans="1:5" x14ac:dyDescent="0.25">
      <c r="A1721" s="274" t="s">
        <v>1899</v>
      </c>
      <c r="B1721" s="276" t="s">
        <v>1900</v>
      </c>
      <c r="C1721" s="277"/>
      <c r="D1721" s="280" t="s">
        <v>44</v>
      </c>
      <c r="E1721" s="172" t="s">
        <v>1051</v>
      </c>
    </row>
    <row r="1722" spans="1:5" x14ac:dyDescent="0.25">
      <c r="A1722" s="275"/>
      <c r="B1722" s="278"/>
      <c r="C1722" s="279"/>
      <c r="D1722" s="281"/>
      <c r="E1722" s="173" t="s">
        <v>1052</v>
      </c>
    </row>
    <row r="1723" spans="1:5" x14ac:dyDescent="0.25">
      <c r="A1723" s="282" t="s">
        <v>1901</v>
      </c>
      <c r="B1723" s="284" t="s">
        <v>1900</v>
      </c>
      <c r="C1723" s="285"/>
      <c r="D1723" s="288" t="s">
        <v>44</v>
      </c>
      <c r="E1723" s="170" t="s">
        <v>1051</v>
      </c>
    </row>
    <row r="1724" spans="1:5" x14ac:dyDescent="0.25">
      <c r="A1724" s="290"/>
      <c r="B1724" s="291"/>
      <c r="C1724" s="292"/>
      <c r="D1724" s="293"/>
      <c r="E1724" s="171" t="s">
        <v>1052</v>
      </c>
    </row>
    <row r="1725" spans="1:5" x14ac:dyDescent="0.25">
      <c r="A1725" s="274" t="s">
        <v>1902</v>
      </c>
      <c r="B1725" s="276" t="s">
        <v>1900</v>
      </c>
      <c r="C1725" s="277"/>
      <c r="D1725" s="280" t="s">
        <v>44</v>
      </c>
      <c r="E1725" s="172" t="s">
        <v>1051</v>
      </c>
    </row>
    <row r="1726" spans="1:5" x14ac:dyDescent="0.25">
      <c r="A1726" s="275"/>
      <c r="B1726" s="278"/>
      <c r="C1726" s="279"/>
      <c r="D1726" s="281"/>
      <c r="E1726" s="173" t="s">
        <v>1052</v>
      </c>
    </row>
    <row r="1727" spans="1:5" x14ac:dyDescent="0.25">
      <c r="A1727" s="282" t="s">
        <v>1903</v>
      </c>
      <c r="B1727" s="284" t="s">
        <v>1900</v>
      </c>
      <c r="C1727" s="285"/>
      <c r="D1727" s="288" t="s">
        <v>44</v>
      </c>
      <c r="E1727" s="170" t="s">
        <v>1051</v>
      </c>
    </row>
    <row r="1728" spans="1:5" x14ac:dyDescent="0.25">
      <c r="A1728" s="290"/>
      <c r="B1728" s="291"/>
      <c r="C1728" s="292"/>
      <c r="D1728" s="293"/>
      <c r="E1728" s="171" t="s">
        <v>1052</v>
      </c>
    </row>
    <row r="1729" spans="1:5" x14ac:dyDescent="0.25">
      <c r="A1729" s="274" t="s">
        <v>1904</v>
      </c>
      <c r="B1729" s="276" t="s">
        <v>1900</v>
      </c>
      <c r="C1729" s="277"/>
      <c r="D1729" s="280" t="s">
        <v>44</v>
      </c>
      <c r="E1729" s="172" t="s">
        <v>1051</v>
      </c>
    </row>
    <row r="1730" spans="1:5" x14ac:dyDescent="0.25">
      <c r="A1730" s="275"/>
      <c r="B1730" s="278"/>
      <c r="C1730" s="279"/>
      <c r="D1730" s="281"/>
      <c r="E1730" s="173" t="s">
        <v>1052</v>
      </c>
    </row>
    <row r="1731" spans="1:5" x14ac:dyDescent="0.25">
      <c r="A1731" s="282" t="s">
        <v>1905</v>
      </c>
      <c r="B1731" s="284" t="s">
        <v>1900</v>
      </c>
      <c r="C1731" s="285"/>
      <c r="D1731" s="288" t="s">
        <v>44</v>
      </c>
      <c r="E1731" s="170" t="s">
        <v>1051</v>
      </c>
    </row>
    <row r="1732" spans="1:5" x14ac:dyDescent="0.25">
      <c r="A1732" s="290"/>
      <c r="B1732" s="291"/>
      <c r="C1732" s="292"/>
      <c r="D1732" s="293"/>
      <c r="E1732" s="171" t="s">
        <v>1052</v>
      </c>
    </row>
    <row r="1733" spans="1:5" x14ac:dyDescent="0.25">
      <c r="A1733" s="274" t="s">
        <v>1906</v>
      </c>
      <c r="B1733" s="276" t="s">
        <v>1900</v>
      </c>
      <c r="C1733" s="277"/>
      <c r="D1733" s="280" t="s">
        <v>44</v>
      </c>
      <c r="E1733" s="172" t="s">
        <v>1051</v>
      </c>
    </row>
    <row r="1734" spans="1:5" x14ac:dyDescent="0.25">
      <c r="A1734" s="275"/>
      <c r="B1734" s="278"/>
      <c r="C1734" s="279"/>
      <c r="D1734" s="281"/>
      <c r="E1734" s="173" t="s">
        <v>1052</v>
      </c>
    </row>
    <row r="1735" spans="1:5" x14ac:dyDescent="0.25">
      <c r="A1735" s="282" t="s">
        <v>1907</v>
      </c>
      <c r="B1735" s="284" t="s">
        <v>1900</v>
      </c>
      <c r="C1735" s="285"/>
      <c r="D1735" s="288" t="s">
        <v>44</v>
      </c>
      <c r="E1735" s="170" t="s">
        <v>1051</v>
      </c>
    </row>
    <row r="1736" spans="1:5" x14ac:dyDescent="0.25">
      <c r="A1736" s="290"/>
      <c r="B1736" s="291"/>
      <c r="C1736" s="292"/>
      <c r="D1736" s="293"/>
      <c r="E1736" s="171" t="s">
        <v>1052</v>
      </c>
    </row>
    <row r="1737" spans="1:5" x14ac:dyDescent="0.25">
      <c r="A1737" s="274" t="s">
        <v>1908</v>
      </c>
      <c r="B1737" s="276" t="s">
        <v>1900</v>
      </c>
      <c r="C1737" s="277"/>
      <c r="D1737" s="280" t="s">
        <v>44</v>
      </c>
      <c r="E1737" s="172" t="s">
        <v>1051</v>
      </c>
    </row>
    <row r="1738" spans="1:5" x14ac:dyDescent="0.25">
      <c r="A1738" s="275"/>
      <c r="B1738" s="278"/>
      <c r="C1738" s="279"/>
      <c r="D1738" s="281"/>
      <c r="E1738" s="173" t="s">
        <v>1052</v>
      </c>
    </row>
    <row r="1739" spans="1:5" x14ac:dyDescent="0.25">
      <c r="A1739" s="282" t="s">
        <v>1909</v>
      </c>
      <c r="B1739" s="284" t="s">
        <v>1900</v>
      </c>
      <c r="C1739" s="285"/>
      <c r="D1739" s="288" t="s">
        <v>44</v>
      </c>
      <c r="E1739" s="170" t="s">
        <v>1051</v>
      </c>
    </row>
    <row r="1740" spans="1:5" x14ac:dyDescent="0.25">
      <c r="A1740" s="290"/>
      <c r="B1740" s="291"/>
      <c r="C1740" s="292"/>
      <c r="D1740" s="293"/>
      <c r="E1740" s="171" t="s">
        <v>1052</v>
      </c>
    </row>
    <row r="1741" spans="1:5" x14ac:dyDescent="0.25">
      <c r="A1741" s="274" t="s">
        <v>1910</v>
      </c>
      <c r="B1741" s="276" t="s">
        <v>1900</v>
      </c>
      <c r="C1741" s="277"/>
      <c r="D1741" s="280" t="s">
        <v>44</v>
      </c>
      <c r="E1741" s="172" t="s">
        <v>1051</v>
      </c>
    </row>
    <row r="1742" spans="1:5" x14ac:dyDescent="0.25">
      <c r="A1742" s="275"/>
      <c r="B1742" s="278"/>
      <c r="C1742" s="279"/>
      <c r="D1742" s="281"/>
      <c r="E1742" s="173" t="s">
        <v>1052</v>
      </c>
    </row>
    <row r="1743" spans="1:5" x14ac:dyDescent="0.25">
      <c r="A1743" s="282" t="s">
        <v>1911</v>
      </c>
      <c r="B1743" s="284" t="s">
        <v>1900</v>
      </c>
      <c r="C1743" s="285"/>
      <c r="D1743" s="288" t="s">
        <v>44</v>
      </c>
      <c r="E1743" s="170" t="s">
        <v>1051</v>
      </c>
    </row>
    <row r="1744" spans="1:5" x14ac:dyDescent="0.25">
      <c r="A1744" s="290"/>
      <c r="B1744" s="291"/>
      <c r="C1744" s="292"/>
      <c r="D1744" s="293"/>
      <c r="E1744" s="171" t="s">
        <v>1052</v>
      </c>
    </row>
    <row r="1745" spans="1:5" x14ac:dyDescent="0.25">
      <c r="A1745" s="274" t="s">
        <v>1912</v>
      </c>
      <c r="B1745" s="276" t="s">
        <v>1900</v>
      </c>
      <c r="C1745" s="277"/>
      <c r="D1745" s="280" t="s">
        <v>44</v>
      </c>
      <c r="E1745" s="172" t="s">
        <v>1051</v>
      </c>
    </row>
    <row r="1746" spans="1:5" x14ac:dyDescent="0.25">
      <c r="A1746" s="275"/>
      <c r="B1746" s="278"/>
      <c r="C1746" s="279"/>
      <c r="D1746" s="281"/>
      <c r="E1746" s="173" t="s">
        <v>1052</v>
      </c>
    </row>
    <row r="1747" spans="1:5" x14ac:dyDescent="0.25">
      <c r="A1747" s="282" t="s">
        <v>1913</v>
      </c>
      <c r="B1747" s="284" t="s">
        <v>1914</v>
      </c>
      <c r="C1747" s="285"/>
      <c r="D1747" s="288" t="s">
        <v>44</v>
      </c>
      <c r="E1747" s="170" t="s">
        <v>1051</v>
      </c>
    </row>
    <row r="1748" spans="1:5" x14ac:dyDescent="0.25">
      <c r="A1748" s="290"/>
      <c r="B1748" s="291"/>
      <c r="C1748" s="292"/>
      <c r="D1748" s="293"/>
      <c r="E1748" s="171" t="s">
        <v>1052</v>
      </c>
    </row>
    <row r="1749" spans="1:5" x14ac:dyDescent="0.25">
      <c r="A1749" s="274" t="s">
        <v>1915</v>
      </c>
      <c r="B1749" s="276" t="s">
        <v>1914</v>
      </c>
      <c r="C1749" s="277"/>
      <c r="D1749" s="280" t="s">
        <v>44</v>
      </c>
      <c r="E1749" s="172" t="s">
        <v>1051</v>
      </c>
    </row>
    <row r="1750" spans="1:5" x14ac:dyDescent="0.25">
      <c r="A1750" s="275"/>
      <c r="B1750" s="278"/>
      <c r="C1750" s="279"/>
      <c r="D1750" s="281"/>
      <c r="E1750" s="173" t="s">
        <v>1052</v>
      </c>
    </row>
    <row r="1751" spans="1:5" x14ac:dyDescent="0.25">
      <c r="A1751" s="282" t="s">
        <v>1916</v>
      </c>
      <c r="B1751" s="284" t="s">
        <v>1914</v>
      </c>
      <c r="C1751" s="285"/>
      <c r="D1751" s="288" t="s">
        <v>44</v>
      </c>
      <c r="E1751" s="170" t="s">
        <v>1051</v>
      </c>
    </row>
    <row r="1752" spans="1:5" x14ac:dyDescent="0.25">
      <c r="A1752" s="290"/>
      <c r="B1752" s="291"/>
      <c r="C1752" s="292"/>
      <c r="D1752" s="293"/>
      <c r="E1752" s="171" t="s">
        <v>1052</v>
      </c>
    </row>
    <row r="1753" spans="1:5" x14ac:dyDescent="0.25">
      <c r="A1753" s="274" t="s">
        <v>1917</v>
      </c>
      <c r="B1753" s="276" t="s">
        <v>1914</v>
      </c>
      <c r="C1753" s="277"/>
      <c r="D1753" s="280" t="s">
        <v>44</v>
      </c>
      <c r="E1753" s="172" t="s">
        <v>1051</v>
      </c>
    </row>
    <row r="1754" spans="1:5" x14ac:dyDescent="0.25">
      <c r="A1754" s="275"/>
      <c r="B1754" s="278"/>
      <c r="C1754" s="279"/>
      <c r="D1754" s="281"/>
      <c r="E1754" s="173" t="s">
        <v>1052</v>
      </c>
    </row>
    <row r="1755" spans="1:5" x14ac:dyDescent="0.25">
      <c r="A1755" s="282" t="s">
        <v>1918</v>
      </c>
      <c r="B1755" s="284" t="s">
        <v>1914</v>
      </c>
      <c r="C1755" s="285"/>
      <c r="D1755" s="288" t="s">
        <v>44</v>
      </c>
      <c r="E1755" s="170" t="s">
        <v>1051</v>
      </c>
    </row>
    <row r="1756" spans="1:5" x14ac:dyDescent="0.25">
      <c r="A1756" s="290"/>
      <c r="B1756" s="291"/>
      <c r="C1756" s="292"/>
      <c r="D1756" s="293"/>
      <c r="E1756" s="171" t="s">
        <v>1052</v>
      </c>
    </row>
    <row r="1757" spans="1:5" x14ac:dyDescent="0.25">
      <c r="A1757" s="274" t="s">
        <v>1919</v>
      </c>
      <c r="B1757" s="276" t="s">
        <v>1920</v>
      </c>
      <c r="C1757" s="277"/>
      <c r="D1757" s="280" t="s">
        <v>44</v>
      </c>
      <c r="E1757" s="172" t="s">
        <v>1051</v>
      </c>
    </row>
    <row r="1758" spans="1:5" x14ac:dyDescent="0.25">
      <c r="A1758" s="275"/>
      <c r="B1758" s="278"/>
      <c r="C1758" s="279"/>
      <c r="D1758" s="281"/>
      <c r="E1758" s="173" t="s">
        <v>1052</v>
      </c>
    </row>
    <row r="1759" spans="1:5" x14ac:dyDescent="0.25">
      <c r="A1759" s="282" t="s">
        <v>1921</v>
      </c>
      <c r="B1759" s="284" t="s">
        <v>1920</v>
      </c>
      <c r="C1759" s="285"/>
      <c r="D1759" s="288" t="s">
        <v>44</v>
      </c>
      <c r="E1759" s="170" t="s">
        <v>1051</v>
      </c>
    </row>
    <row r="1760" spans="1:5" x14ac:dyDescent="0.25">
      <c r="A1760" s="290"/>
      <c r="B1760" s="291"/>
      <c r="C1760" s="292"/>
      <c r="D1760" s="293"/>
      <c r="E1760" s="171" t="s">
        <v>1052</v>
      </c>
    </row>
    <row r="1761" spans="1:5" x14ac:dyDescent="0.25">
      <c r="A1761" s="274" t="s">
        <v>1922</v>
      </c>
      <c r="B1761" s="276" t="s">
        <v>1920</v>
      </c>
      <c r="C1761" s="277"/>
      <c r="D1761" s="280" t="s">
        <v>44</v>
      </c>
      <c r="E1761" s="172" t="s">
        <v>1051</v>
      </c>
    </row>
    <row r="1762" spans="1:5" x14ac:dyDescent="0.25">
      <c r="A1762" s="275"/>
      <c r="B1762" s="278"/>
      <c r="C1762" s="279"/>
      <c r="D1762" s="281"/>
      <c r="E1762" s="173" t="s">
        <v>1052</v>
      </c>
    </row>
    <row r="1763" spans="1:5" x14ac:dyDescent="0.25">
      <c r="A1763" s="282" t="s">
        <v>1923</v>
      </c>
      <c r="B1763" s="284" t="s">
        <v>1920</v>
      </c>
      <c r="C1763" s="285"/>
      <c r="D1763" s="288" t="s">
        <v>44</v>
      </c>
      <c r="E1763" s="170" t="s">
        <v>1051</v>
      </c>
    </row>
    <row r="1764" spans="1:5" x14ac:dyDescent="0.25">
      <c r="A1764" s="290"/>
      <c r="B1764" s="291"/>
      <c r="C1764" s="292"/>
      <c r="D1764" s="293"/>
      <c r="E1764" s="171" t="s">
        <v>1052</v>
      </c>
    </row>
    <row r="1765" spans="1:5" x14ac:dyDescent="0.25">
      <c r="A1765" s="274" t="s">
        <v>1924</v>
      </c>
      <c r="B1765" s="276" t="s">
        <v>1925</v>
      </c>
      <c r="C1765" s="277"/>
      <c r="D1765" s="280" t="s">
        <v>44</v>
      </c>
      <c r="E1765" s="172" t="s">
        <v>1051</v>
      </c>
    </row>
    <row r="1766" spans="1:5" x14ac:dyDescent="0.25">
      <c r="A1766" s="275"/>
      <c r="B1766" s="278"/>
      <c r="C1766" s="279"/>
      <c r="D1766" s="281"/>
      <c r="E1766" s="173" t="s">
        <v>1052</v>
      </c>
    </row>
    <row r="1767" spans="1:5" x14ac:dyDescent="0.25">
      <c r="A1767" s="282" t="s">
        <v>1926</v>
      </c>
      <c r="B1767" s="284" t="s">
        <v>1925</v>
      </c>
      <c r="C1767" s="285"/>
      <c r="D1767" s="288" t="s">
        <v>44</v>
      </c>
      <c r="E1767" s="170" t="s">
        <v>1051</v>
      </c>
    </row>
    <row r="1768" spans="1:5" x14ac:dyDescent="0.25">
      <c r="A1768" s="290"/>
      <c r="B1768" s="291"/>
      <c r="C1768" s="292"/>
      <c r="D1768" s="293"/>
      <c r="E1768" s="171" t="s">
        <v>1052</v>
      </c>
    </row>
    <row r="1769" spans="1:5" x14ac:dyDescent="0.25">
      <c r="A1769" s="274" t="s">
        <v>1927</v>
      </c>
      <c r="B1769" s="276" t="s">
        <v>1925</v>
      </c>
      <c r="C1769" s="277"/>
      <c r="D1769" s="280" t="s">
        <v>44</v>
      </c>
      <c r="E1769" s="172" t="s">
        <v>1051</v>
      </c>
    </row>
    <row r="1770" spans="1:5" x14ac:dyDescent="0.25">
      <c r="A1770" s="275"/>
      <c r="B1770" s="278"/>
      <c r="C1770" s="279"/>
      <c r="D1770" s="281"/>
      <c r="E1770" s="173" t="s">
        <v>1052</v>
      </c>
    </row>
    <row r="1771" spans="1:5" x14ac:dyDescent="0.25">
      <c r="A1771" s="282" t="s">
        <v>1928</v>
      </c>
      <c r="B1771" s="284" t="s">
        <v>1925</v>
      </c>
      <c r="C1771" s="285"/>
      <c r="D1771" s="288" t="s">
        <v>44</v>
      </c>
      <c r="E1771" s="170" t="s">
        <v>1051</v>
      </c>
    </row>
    <row r="1772" spans="1:5" x14ac:dyDescent="0.25">
      <c r="A1772" s="290"/>
      <c r="B1772" s="291"/>
      <c r="C1772" s="292"/>
      <c r="D1772" s="293"/>
      <c r="E1772" s="171" t="s">
        <v>1052</v>
      </c>
    </row>
    <row r="1773" spans="1:5" x14ac:dyDescent="0.25">
      <c r="A1773" s="274" t="s">
        <v>1929</v>
      </c>
      <c r="B1773" s="276" t="s">
        <v>1925</v>
      </c>
      <c r="C1773" s="277"/>
      <c r="D1773" s="280" t="s">
        <v>44</v>
      </c>
      <c r="E1773" s="172" t="s">
        <v>1051</v>
      </c>
    </row>
    <row r="1774" spans="1:5" x14ac:dyDescent="0.25">
      <c r="A1774" s="275"/>
      <c r="B1774" s="278"/>
      <c r="C1774" s="279"/>
      <c r="D1774" s="281"/>
      <c r="E1774" s="173" t="s">
        <v>1052</v>
      </c>
    </row>
    <row r="1775" spans="1:5" x14ac:dyDescent="0.25">
      <c r="A1775" s="282" t="s">
        <v>1930</v>
      </c>
      <c r="B1775" s="284" t="s">
        <v>1925</v>
      </c>
      <c r="C1775" s="285"/>
      <c r="D1775" s="288" t="s">
        <v>44</v>
      </c>
      <c r="E1775" s="170" t="s">
        <v>1051</v>
      </c>
    </row>
    <row r="1776" spans="1:5" x14ac:dyDescent="0.25">
      <c r="A1776" s="290"/>
      <c r="B1776" s="291"/>
      <c r="C1776" s="292"/>
      <c r="D1776" s="293"/>
      <c r="E1776" s="171" t="s">
        <v>1052</v>
      </c>
    </row>
    <row r="1777" spans="1:5" x14ac:dyDescent="0.25">
      <c r="A1777" s="274" t="s">
        <v>1931</v>
      </c>
      <c r="B1777" s="276" t="s">
        <v>1925</v>
      </c>
      <c r="C1777" s="277"/>
      <c r="D1777" s="280" t="s">
        <v>44</v>
      </c>
      <c r="E1777" s="172" t="s">
        <v>1051</v>
      </c>
    </row>
    <row r="1778" spans="1:5" x14ac:dyDescent="0.25">
      <c r="A1778" s="275"/>
      <c r="B1778" s="278"/>
      <c r="C1778" s="279"/>
      <c r="D1778" s="281"/>
      <c r="E1778" s="173" t="s">
        <v>1052</v>
      </c>
    </row>
    <row r="1779" spans="1:5" x14ac:dyDescent="0.25">
      <c r="A1779" s="282" t="s">
        <v>1932</v>
      </c>
      <c r="B1779" s="284" t="s">
        <v>1925</v>
      </c>
      <c r="C1779" s="285"/>
      <c r="D1779" s="288" t="s">
        <v>44</v>
      </c>
      <c r="E1779" s="170" t="s">
        <v>1051</v>
      </c>
    </row>
    <row r="1780" spans="1:5" x14ac:dyDescent="0.25">
      <c r="A1780" s="290"/>
      <c r="B1780" s="291"/>
      <c r="C1780" s="292"/>
      <c r="D1780" s="293"/>
      <c r="E1780" s="171" t="s">
        <v>1052</v>
      </c>
    </row>
    <row r="1781" spans="1:5" x14ac:dyDescent="0.25">
      <c r="A1781" s="274" t="s">
        <v>1933</v>
      </c>
      <c r="B1781" s="276" t="s">
        <v>1925</v>
      </c>
      <c r="C1781" s="277"/>
      <c r="D1781" s="280" t="s">
        <v>44</v>
      </c>
      <c r="E1781" s="172" t="s">
        <v>1051</v>
      </c>
    </row>
    <row r="1782" spans="1:5" x14ac:dyDescent="0.25">
      <c r="A1782" s="275"/>
      <c r="B1782" s="278"/>
      <c r="C1782" s="279"/>
      <c r="D1782" s="281"/>
      <c r="E1782" s="173" t="s">
        <v>1052</v>
      </c>
    </row>
    <row r="1783" spans="1:5" x14ac:dyDescent="0.25">
      <c r="A1783" s="282" t="s">
        <v>1934</v>
      </c>
      <c r="B1783" s="284" t="s">
        <v>1935</v>
      </c>
      <c r="C1783" s="285"/>
      <c r="D1783" s="288" t="s">
        <v>44</v>
      </c>
      <c r="E1783" s="170" t="s">
        <v>1051</v>
      </c>
    </row>
    <row r="1784" spans="1:5" x14ac:dyDescent="0.25">
      <c r="A1784" s="290"/>
      <c r="B1784" s="291"/>
      <c r="C1784" s="292"/>
      <c r="D1784" s="293"/>
      <c r="E1784" s="171" t="s">
        <v>1052</v>
      </c>
    </row>
    <row r="1785" spans="1:5" x14ac:dyDescent="0.25">
      <c r="A1785" s="274" t="s">
        <v>1936</v>
      </c>
      <c r="B1785" s="276" t="s">
        <v>1935</v>
      </c>
      <c r="C1785" s="277"/>
      <c r="D1785" s="280" t="s">
        <v>44</v>
      </c>
      <c r="E1785" s="172" t="s">
        <v>1051</v>
      </c>
    </row>
    <row r="1786" spans="1:5" x14ac:dyDescent="0.25">
      <c r="A1786" s="275"/>
      <c r="B1786" s="278"/>
      <c r="C1786" s="279"/>
      <c r="D1786" s="281"/>
      <c r="E1786" s="173" t="s">
        <v>1052</v>
      </c>
    </row>
    <row r="1787" spans="1:5" x14ac:dyDescent="0.25">
      <c r="A1787" s="282" t="s">
        <v>1937</v>
      </c>
      <c r="B1787" s="284" t="s">
        <v>1935</v>
      </c>
      <c r="C1787" s="285"/>
      <c r="D1787" s="288" t="s">
        <v>44</v>
      </c>
      <c r="E1787" s="170" t="s">
        <v>1051</v>
      </c>
    </row>
    <row r="1788" spans="1:5" x14ac:dyDescent="0.25">
      <c r="A1788" s="290"/>
      <c r="B1788" s="291"/>
      <c r="C1788" s="292"/>
      <c r="D1788" s="293"/>
      <c r="E1788" s="171" t="s">
        <v>1052</v>
      </c>
    </row>
    <row r="1789" spans="1:5" x14ac:dyDescent="0.25">
      <c r="A1789" s="274" t="s">
        <v>1938</v>
      </c>
      <c r="B1789" s="276" t="s">
        <v>1935</v>
      </c>
      <c r="C1789" s="277"/>
      <c r="D1789" s="280" t="s">
        <v>44</v>
      </c>
      <c r="E1789" s="172" t="s">
        <v>1051</v>
      </c>
    </row>
    <row r="1790" spans="1:5" x14ac:dyDescent="0.25">
      <c r="A1790" s="275"/>
      <c r="B1790" s="278"/>
      <c r="C1790" s="279"/>
      <c r="D1790" s="281"/>
      <c r="E1790" s="173" t="s">
        <v>1052</v>
      </c>
    </row>
    <row r="1791" spans="1:5" x14ac:dyDescent="0.25">
      <c r="A1791" s="282" t="s">
        <v>1939</v>
      </c>
      <c r="B1791" s="284" t="s">
        <v>1935</v>
      </c>
      <c r="C1791" s="285"/>
      <c r="D1791" s="288" t="s">
        <v>44</v>
      </c>
      <c r="E1791" s="170" t="s">
        <v>1051</v>
      </c>
    </row>
    <row r="1792" spans="1:5" x14ac:dyDescent="0.25">
      <c r="A1792" s="290"/>
      <c r="B1792" s="291"/>
      <c r="C1792" s="292"/>
      <c r="D1792" s="293"/>
      <c r="E1792" s="171" t="s">
        <v>1052</v>
      </c>
    </row>
    <row r="1793" spans="1:5" x14ac:dyDescent="0.25">
      <c r="A1793" s="274" t="s">
        <v>1940</v>
      </c>
      <c r="B1793" s="276" t="s">
        <v>1935</v>
      </c>
      <c r="C1793" s="277"/>
      <c r="D1793" s="280" t="s">
        <v>44</v>
      </c>
      <c r="E1793" s="172" t="s">
        <v>1051</v>
      </c>
    </row>
    <row r="1794" spans="1:5" x14ac:dyDescent="0.25">
      <c r="A1794" s="275"/>
      <c r="B1794" s="278"/>
      <c r="C1794" s="279"/>
      <c r="D1794" s="281"/>
      <c r="E1794" s="173" t="s">
        <v>1052</v>
      </c>
    </row>
    <row r="1795" spans="1:5" x14ac:dyDescent="0.25">
      <c r="A1795" s="282" t="s">
        <v>1941</v>
      </c>
      <c r="B1795" s="284" t="s">
        <v>1935</v>
      </c>
      <c r="C1795" s="285"/>
      <c r="D1795" s="288" t="s">
        <v>44</v>
      </c>
      <c r="E1795" s="170" t="s">
        <v>1051</v>
      </c>
    </row>
    <row r="1796" spans="1:5" x14ac:dyDescent="0.25">
      <c r="A1796" s="290"/>
      <c r="B1796" s="291"/>
      <c r="C1796" s="292"/>
      <c r="D1796" s="293"/>
      <c r="E1796" s="171" t="s">
        <v>1052</v>
      </c>
    </row>
    <row r="1797" spans="1:5" x14ac:dyDescent="0.25">
      <c r="A1797" s="274" t="s">
        <v>1942</v>
      </c>
      <c r="B1797" s="276" t="s">
        <v>1935</v>
      </c>
      <c r="C1797" s="277"/>
      <c r="D1797" s="280" t="s">
        <v>44</v>
      </c>
      <c r="E1797" s="172" t="s">
        <v>1051</v>
      </c>
    </row>
    <row r="1798" spans="1:5" x14ac:dyDescent="0.25">
      <c r="A1798" s="275"/>
      <c r="B1798" s="278"/>
      <c r="C1798" s="279"/>
      <c r="D1798" s="281"/>
      <c r="E1798" s="173" t="s">
        <v>1052</v>
      </c>
    </row>
    <row r="1799" spans="1:5" x14ac:dyDescent="0.25">
      <c r="A1799" s="282" t="s">
        <v>1943</v>
      </c>
      <c r="B1799" s="284" t="s">
        <v>1944</v>
      </c>
      <c r="C1799" s="285"/>
      <c r="D1799" s="288" t="s">
        <v>44</v>
      </c>
      <c r="E1799" s="170" t="s">
        <v>1051</v>
      </c>
    </row>
    <row r="1800" spans="1:5" x14ac:dyDescent="0.25">
      <c r="A1800" s="290"/>
      <c r="B1800" s="291"/>
      <c r="C1800" s="292"/>
      <c r="D1800" s="293"/>
      <c r="E1800" s="171" t="s">
        <v>1052</v>
      </c>
    </row>
    <row r="1801" spans="1:5" x14ac:dyDescent="0.25">
      <c r="A1801" s="274" t="s">
        <v>1945</v>
      </c>
      <c r="B1801" s="276" t="s">
        <v>1944</v>
      </c>
      <c r="C1801" s="277"/>
      <c r="D1801" s="280" t="s">
        <v>44</v>
      </c>
      <c r="E1801" s="172" t="s">
        <v>1051</v>
      </c>
    </row>
    <row r="1802" spans="1:5" x14ac:dyDescent="0.25">
      <c r="A1802" s="275"/>
      <c r="B1802" s="278"/>
      <c r="C1802" s="279"/>
      <c r="D1802" s="281"/>
      <c r="E1802" s="173" t="s">
        <v>1052</v>
      </c>
    </row>
    <row r="1803" spans="1:5" x14ac:dyDescent="0.25">
      <c r="A1803" s="282" t="s">
        <v>1946</v>
      </c>
      <c r="B1803" s="284" t="s">
        <v>1944</v>
      </c>
      <c r="C1803" s="285"/>
      <c r="D1803" s="288" t="s">
        <v>44</v>
      </c>
      <c r="E1803" s="170" t="s">
        <v>1051</v>
      </c>
    </row>
    <row r="1804" spans="1:5" x14ac:dyDescent="0.25">
      <c r="A1804" s="290"/>
      <c r="B1804" s="291"/>
      <c r="C1804" s="292"/>
      <c r="D1804" s="293"/>
      <c r="E1804" s="171" t="s">
        <v>1052</v>
      </c>
    </row>
    <row r="1805" spans="1:5" x14ac:dyDescent="0.25">
      <c r="A1805" s="274" t="s">
        <v>1947</v>
      </c>
      <c r="B1805" s="276" t="s">
        <v>1944</v>
      </c>
      <c r="C1805" s="277"/>
      <c r="D1805" s="280" t="s">
        <v>44</v>
      </c>
      <c r="E1805" s="172" t="s">
        <v>1051</v>
      </c>
    </row>
    <row r="1806" spans="1:5" x14ac:dyDescent="0.25">
      <c r="A1806" s="275"/>
      <c r="B1806" s="278"/>
      <c r="C1806" s="279"/>
      <c r="D1806" s="281"/>
      <c r="E1806" s="173" t="s">
        <v>1052</v>
      </c>
    </row>
    <row r="1807" spans="1:5" x14ac:dyDescent="0.25">
      <c r="A1807" s="282" t="s">
        <v>1948</v>
      </c>
      <c r="B1807" s="284" t="s">
        <v>1944</v>
      </c>
      <c r="C1807" s="285"/>
      <c r="D1807" s="288" t="s">
        <v>44</v>
      </c>
      <c r="E1807" s="170" t="s">
        <v>1051</v>
      </c>
    </row>
    <row r="1808" spans="1:5" x14ac:dyDescent="0.25">
      <c r="A1808" s="290"/>
      <c r="B1808" s="291"/>
      <c r="C1808" s="292"/>
      <c r="D1808" s="293"/>
      <c r="E1808" s="171" t="s">
        <v>1052</v>
      </c>
    </row>
    <row r="1809" spans="1:5" x14ac:dyDescent="0.25">
      <c r="A1809" s="274" t="s">
        <v>1949</v>
      </c>
      <c r="B1809" s="276" t="s">
        <v>1944</v>
      </c>
      <c r="C1809" s="277"/>
      <c r="D1809" s="280" t="s">
        <v>44</v>
      </c>
      <c r="E1809" s="172" t="s">
        <v>1051</v>
      </c>
    </row>
    <row r="1810" spans="1:5" x14ac:dyDescent="0.25">
      <c r="A1810" s="275"/>
      <c r="B1810" s="278"/>
      <c r="C1810" s="279"/>
      <c r="D1810" s="281"/>
      <c r="E1810" s="173" t="s">
        <v>1052</v>
      </c>
    </row>
    <row r="1811" spans="1:5" x14ac:dyDescent="0.25">
      <c r="A1811" s="282" t="s">
        <v>1950</v>
      </c>
      <c r="B1811" s="284" t="s">
        <v>1944</v>
      </c>
      <c r="C1811" s="285"/>
      <c r="D1811" s="288" t="s">
        <v>44</v>
      </c>
      <c r="E1811" s="170" t="s">
        <v>1051</v>
      </c>
    </row>
    <row r="1812" spans="1:5" x14ac:dyDescent="0.25">
      <c r="A1812" s="290"/>
      <c r="B1812" s="291"/>
      <c r="C1812" s="292"/>
      <c r="D1812" s="293"/>
      <c r="E1812" s="171" t="s">
        <v>1052</v>
      </c>
    </row>
    <row r="1813" spans="1:5" x14ac:dyDescent="0.25">
      <c r="A1813" s="274" t="s">
        <v>1951</v>
      </c>
      <c r="B1813" s="276" t="s">
        <v>1944</v>
      </c>
      <c r="C1813" s="277"/>
      <c r="D1813" s="280" t="s">
        <v>44</v>
      </c>
      <c r="E1813" s="172" t="s">
        <v>1051</v>
      </c>
    </row>
    <row r="1814" spans="1:5" x14ac:dyDescent="0.25">
      <c r="A1814" s="275"/>
      <c r="B1814" s="278"/>
      <c r="C1814" s="279"/>
      <c r="D1814" s="281"/>
      <c r="E1814" s="173" t="s">
        <v>1052</v>
      </c>
    </row>
    <row r="1815" spans="1:5" x14ac:dyDescent="0.25">
      <c r="A1815" s="282" t="s">
        <v>1952</v>
      </c>
      <c r="B1815" s="284" t="s">
        <v>1944</v>
      </c>
      <c r="C1815" s="285"/>
      <c r="D1815" s="288" t="s">
        <v>44</v>
      </c>
      <c r="E1815" s="170" t="s">
        <v>1051</v>
      </c>
    </row>
    <row r="1816" spans="1:5" x14ac:dyDescent="0.25">
      <c r="A1816" s="290"/>
      <c r="B1816" s="291"/>
      <c r="C1816" s="292"/>
      <c r="D1816" s="293"/>
      <c r="E1816" s="171" t="s">
        <v>1052</v>
      </c>
    </row>
    <row r="1817" spans="1:5" x14ac:dyDescent="0.25">
      <c r="A1817" s="274" t="s">
        <v>1953</v>
      </c>
      <c r="B1817" s="276" t="s">
        <v>1944</v>
      </c>
      <c r="C1817" s="277"/>
      <c r="D1817" s="280" t="s">
        <v>44</v>
      </c>
      <c r="E1817" s="172" t="s">
        <v>1051</v>
      </c>
    </row>
    <row r="1818" spans="1:5" x14ac:dyDescent="0.25">
      <c r="A1818" s="275"/>
      <c r="B1818" s="278"/>
      <c r="C1818" s="279"/>
      <c r="D1818" s="281"/>
      <c r="E1818" s="173" t="s">
        <v>1052</v>
      </c>
    </row>
    <row r="1819" spans="1:5" x14ac:dyDescent="0.25">
      <c r="A1819" s="282" t="s">
        <v>1954</v>
      </c>
      <c r="B1819" s="284" t="s">
        <v>1944</v>
      </c>
      <c r="C1819" s="285"/>
      <c r="D1819" s="288" t="s">
        <v>44</v>
      </c>
      <c r="E1819" s="170" t="s">
        <v>1051</v>
      </c>
    </row>
    <row r="1820" spans="1:5" x14ac:dyDescent="0.25">
      <c r="A1820" s="290"/>
      <c r="B1820" s="291"/>
      <c r="C1820" s="292"/>
      <c r="D1820" s="293"/>
      <c r="E1820" s="171" t="s">
        <v>1052</v>
      </c>
    </row>
    <row r="1821" spans="1:5" x14ac:dyDescent="0.25">
      <c r="A1821" s="274" t="s">
        <v>1955</v>
      </c>
      <c r="B1821" s="276" t="s">
        <v>1944</v>
      </c>
      <c r="C1821" s="277"/>
      <c r="D1821" s="280" t="s">
        <v>44</v>
      </c>
      <c r="E1821" s="172" t="s">
        <v>1051</v>
      </c>
    </row>
    <row r="1822" spans="1:5" x14ac:dyDescent="0.25">
      <c r="A1822" s="275"/>
      <c r="B1822" s="278"/>
      <c r="C1822" s="279"/>
      <c r="D1822" s="281"/>
      <c r="E1822" s="173" t="s">
        <v>1052</v>
      </c>
    </row>
    <row r="1823" spans="1:5" x14ac:dyDescent="0.25">
      <c r="A1823" s="282" t="s">
        <v>1956</v>
      </c>
      <c r="B1823" s="284" t="s">
        <v>1944</v>
      </c>
      <c r="C1823" s="285"/>
      <c r="D1823" s="288" t="s">
        <v>44</v>
      </c>
      <c r="E1823" s="170" t="s">
        <v>1051</v>
      </c>
    </row>
    <row r="1824" spans="1:5" x14ac:dyDescent="0.25">
      <c r="A1824" s="290"/>
      <c r="B1824" s="291"/>
      <c r="C1824" s="292"/>
      <c r="D1824" s="293"/>
      <c r="E1824" s="171" t="s">
        <v>1052</v>
      </c>
    </row>
    <row r="1825" spans="1:5" x14ac:dyDescent="0.25">
      <c r="A1825" s="274" t="s">
        <v>1957</v>
      </c>
      <c r="B1825" s="276" t="s">
        <v>1944</v>
      </c>
      <c r="C1825" s="277"/>
      <c r="D1825" s="280" t="s">
        <v>44</v>
      </c>
      <c r="E1825" s="172" t="s">
        <v>1051</v>
      </c>
    </row>
    <row r="1826" spans="1:5" x14ac:dyDescent="0.25">
      <c r="A1826" s="275"/>
      <c r="B1826" s="278"/>
      <c r="C1826" s="279"/>
      <c r="D1826" s="281"/>
      <c r="E1826" s="173" t="s">
        <v>1052</v>
      </c>
    </row>
    <row r="1827" spans="1:5" x14ac:dyDescent="0.25">
      <c r="A1827" s="282" t="s">
        <v>1958</v>
      </c>
      <c r="B1827" s="284" t="s">
        <v>1944</v>
      </c>
      <c r="C1827" s="285"/>
      <c r="D1827" s="288" t="s">
        <v>44</v>
      </c>
      <c r="E1827" s="170" t="s">
        <v>1051</v>
      </c>
    </row>
    <row r="1828" spans="1:5" x14ac:dyDescent="0.25">
      <c r="A1828" s="290"/>
      <c r="B1828" s="291"/>
      <c r="C1828" s="292"/>
      <c r="D1828" s="293"/>
      <c r="E1828" s="171" t="s">
        <v>1052</v>
      </c>
    </row>
    <row r="1829" spans="1:5" x14ac:dyDescent="0.25">
      <c r="A1829" s="274" t="s">
        <v>1959</v>
      </c>
      <c r="B1829" s="276" t="s">
        <v>1960</v>
      </c>
      <c r="C1829" s="277"/>
      <c r="D1829" s="280" t="s">
        <v>44</v>
      </c>
      <c r="E1829" s="172" t="s">
        <v>1051</v>
      </c>
    </row>
    <row r="1830" spans="1:5" x14ac:dyDescent="0.25">
      <c r="A1830" s="275"/>
      <c r="B1830" s="278"/>
      <c r="C1830" s="279"/>
      <c r="D1830" s="281"/>
      <c r="E1830" s="173" t="s">
        <v>1052</v>
      </c>
    </row>
    <row r="1831" spans="1:5" x14ac:dyDescent="0.25">
      <c r="A1831" s="282" t="s">
        <v>1961</v>
      </c>
      <c r="B1831" s="284" t="s">
        <v>1960</v>
      </c>
      <c r="C1831" s="285"/>
      <c r="D1831" s="288" t="s">
        <v>44</v>
      </c>
      <c r="E1831" s="170" t="s">
        <v>1051</v>
      </c>
    </row>
    <row r="1832" spans="1:5" x14ac:dyDescent="0.25">
      <c r="A1832" s="290"/>
      <c r="B1832" s="291"/>
      <c r="C1832" s="292"/>
      <c r="D1832" s="293"/>
      <c r="E1832" s="171" t="s">
        <v>1052</v>
      </c>
    </row>
    <row r="1833" spans="1:5" x14ac:dyDescent="0.25">
      <c r="A1833" s="274" t="s">
        <v>1962</v>
      </c>
      <c r="B1833" s="276" t="s">
        <v>1960</v>
      </c>
      <c r="C1833" s="277"/>
      <c r="D1833" s="280" t="s">
        <v>44</v>
      </c>
      <c r="E1833" s="172" t="s">
        <v>1051</v>
      </c>
    </row>
    <row r="1834" spans="1:5" x14ac:dyDescent="0.25">
      <c r="A1834" s="275"/>
      <c r="B1834" s="278"/>
      <c r="C1834" s="279"/>
      <c r="D1834" s="281"/>
      <c r="E1834" s="173" t="s">
        <v>1052</v>
      </c>
    </row>
    <row r="1835" spans="1:5" x14ac:dyDescent="0.25">
      <c r="A1835" s="282" t="s">
        <v>1963</v>
      </c>
      <c r="B1835" s="284" t="s">
        <v>1960</v>
      </c>
      <c r="C1835" s="285"/>
      <c r="D1835" s="288" t="s">
        <v>44</v>
      </c>
      <c r="E1835" s="170" t="s">
        <v>1051</v>
      </c>
    </row>
    <row r="1836" spans="1:5" x14ac:dyDescent="0.25">
      <c r="A1836" s="290"/>
      <c r="B1836" s="291"/>
      <c r="C1836" s="292"/>
      <c r="D1836" s="293"/>
      <c r="E1836" s="171" t="s">
        <v>1052</v>
      </c>
    </row>
    <row r="1837" spans="1:5" x14ac:dyDescent="0.25">
      <c r="A1837" s="274" t="s">
        <v>1964</v>
      </c>
      <c r="B1837" s="276" t="s">
        <v>1960</v>
      </c>
      <c r="C1837" s="277"/>
      <c r="D1837" s="280" t="s">
        <v>44</v>
      </c>
      <c r="E1837" s="172" t="s">
        <v>1051</v>
      </c>
    </row>
    <row r="1838" spans="1:5" x14ac:dyDescent="0.25">
      <c r="A1838" s="275"/>
      <c r="B1838" s="278"/>
      <c r="C1838" s="279"/>
      <c r="D1838" s="281"/>
      <c r="E1838" s="173" t="s">
        <v>1052</v>
      </c>
    </row>
    <row r="1839" spans="1:5" x14ac:dyDescent="0.25">
      <c r="A1839" s="282" t="s">
        <v>1965</v>
      </c>
      <c r="B1839" s="284" t="s">
        <v>1960</v>
      </c>
      <c r="C1839" s="285"/>
      <c r="D1839" s="288" t="s">
        <v>44</v>
      </c>
      <c r="E1839" s="170" t="s">
        <v>1051</v>
      </c>
    </row>
    <row r="1840" spans="1:5" x14ac:dyDescent="0.25">
      <c r="A1840" s="290"/>
      <c r="B1840" s="291"/>
      <c r="C1840" s="292"/>
      <c r="D1840" s="293"/>
      <c r="E1840" s="171" t="s">
        <v>1052</v>
      </c>
    </row>
    <row r="1841" spans="1:5" x14ac:dyDescent="0.25">
      <c r="A1841" s="274" t="s">
        <v>1966</v>
      </c>
      <c r="B1841" s="276" t="s">
        <v>1960</v>
      </c>
      <c r="C1841" s="277"/>
      <c r="D1841" s="280" t="s">
        <v>44</v>
      </c>
      <c r="E1841" s="172" t="s">
        <v>1051</v>
      </c>
    </row>
    <row r="1842" spans="1:5" x14ac:dyDescent="0.25">
      <c r="A1842" s="275"/>
      <c r="B1842" s="278"/>
      <c r="C1842" s="279"/>
      <c r="D1842" s="281"/>
      <c r="E1842" s="173" t="s">
        <v>1052</v>
      </c>
    </row>
    <row r="1843" spans="1:5" x14ac:dyDescent="0.25">
      <c r="A1843" s="282" t="s">
        <v>1967</v>
      </c>
      <c r="B1843" s="284" t="s">
        <v>1960</v>
      </c>
      <c r="C1843" s="285"/>
      <c r="D1843" s="288" t="s">
        <v>44</v>
      </c>
      <c r="E1843" s="170" t="s">
        <v>1051</v>
      </c>
    </row>
    <row r="1844" spans="1:5" x14ac:dyDescent="0.25">
      <c r="A1844" s="290"/>
      <c r="B1844" s="291"/>
      <c r="C1844" s="292"/>
      <c r="D1844" s="293"/>
      <c r="E1844" s="171" t="s">
        <v>1052</v>
      </c>
    </row>
    <row r="1845" spans="1:5" x14ac:dyDescent="0.25">
      <c r="A1845" s="274" t="s">
        <v>1968</v>
      </c>
      <c r="B1845" s="276" t="s">
        <v>1960</v>
      </c>
      <c r="C1845" s="277"/>
      <c r="D1845" s="280" t="s">
        <v>44</v>
      </c>
      <c r="E1845" s="172" t="s">
        <v>1051</v>
      </c>
    </row>
    <row r="1846" spans="1:5" x14ac:dyDescent="0.25">
      <c r="A1846" s="275"/>
      <c r="B1846" s="278"/>
      <c r="C1846" s="279"/>
      <c r="D1846" s="281"/>
      <c r="E1846" s="173" t="s">
        <v>1052</v>
      </c>
    </row>
    <row r="1847" spans="1:5" x14ac:dyDescent="0.25">
      <c r="A1847" s="282" t="s">
        <v>1969</v>
      </c>
      <c r="B1847" s="284" t="s">
        <v>1960</v>
      </c>
      <c r="C1847" s="285"/>
      <c r="D1847" s="288" t="s">
        <v>44</v>
      </c>
      <c r="E1847" s="170" t="s">
        <v>1051</v>
      </c>
    </row>
    <row r="1848" spans="1:5" x14ac:dyDescent="0.25">
      <c r="A1848" s="290"/>
      <c r="B1848" s="291"/>
      <c r="C1848" s="292"/>
      <c r="D1848" s="293"/>
      <c r="E1848" s="171" t="s">
        <v>1052</v>
      </c>
    </row>
    <row r="1849" spans="1:5" x14ac:dyDescent="0.25">
      <c r="A1849" s="274" t="s">
        <v>1970</v>
      </c>
      <c r="B1849" s="276" t="s">
        <v>1960</v>
      </c>
      <c r="C1849" s="277"/>
      <c r="D1849" s="280" t="s">
        <v>44</v>
      </c>
      <c r="E1849" s="172" t="s">
        <v>1051</v>
      </c>
    </row>
    <row r="1850" spans="1:5" x14ac:dyDescent="0.25">
      <c r="A1850" s="275"/>
      <c r="B1850" s="278"/>
      <c r="C1850" s="279"/>
      <c r="D1850" s="281"/>
      <c r="E1850" s="173" t="s">
        <v>1052</v>
      </c>
    </row>
    <row r="1851" spans="1:5" x14ac:dyDescent="0.25">
      <c r="A1851" s="282" t="s">
        <v>1971</v>
      </c>
      <c r="B1851" s="284" t="s">
        <v>1960</v>
      </c>
      <c r="C1851" s="285"/>
      <c r="D1851" s="288" t="s">
        <v>44</v>
      </c>
      <c r="E1851" s="170" t="s">
        <v>1051</v>
      </c>
    </row>
    <row r="1852" spans="1:5" x14ac:dyDescent="0.25">
      <c r="A1852" s="290"/>
      <c r="B1852" s="291"/>
      <c r="C1852" s="292"/>
      <c r="D1852" s="293"/>
      <c r="E1852" s="171" t="s">
        <v>1052</v>
      </c>
    </row>
    <row r="1853" spans="1:5" x14ac:dyDescent="0.25">
      <c r="A1853" s="274" t="s">
        <v>1972</v>
      </c>
      <c r="B1853" s="276" t="s">
        <v>1960</v>
      </c>
      <c r="C1853" s="277"/>
      <c r="D1853" s="280" t="s">
        <v>44</v>
      </c>
      <c r="E1853" s="172" t="s">
        <v>1051</v>
      </c>
    </row>
    <row r="1854" spans="1:5" x14ac:dyDescent="0.25">
      <c r="A1854" s="275"/>
      <c r="B1854" s="278"/>
      <c r="C1854" s="279"/>
      <c r="D1854" s="281"/>
      <c r="E1854" s="173" t="s">
        <v>1052</v>
      </c>
    </row>
    <row r="1855" spans="1:5" x14ac:dyDescent="0.25">
      <c r="A1855" s="282" t="s">
        <v>1973</v>
      </c>
      <c r="B1855" s="284" t="s">
        <v>1960</v>
      </c>
      <c r="C1855" s="285"/>
      <c r="D1855" s="288" t="s">
        <v>44</v>
      </c>
      <c r="E1855" s="170" t="s">
        <v>1051</v>
      </c>
    </row>
    <row r="1856" spans="1:5" x14ac:dyDescent="0.25">
      <c r="A1856" s="290"/>
      <c r="B1856" s="291"/>
      <c r="C1856" s="292"/>
      <c r="D1856" s="293"/>
      <c r="E1856" s="171" t="s">
        <v>1052</v>
      </c>
    </row>
    <row r="1857" spans="1:5" x14ac:dyDescent="0.25">
      <c r="A1857" s="274" t="s">
        <v>1974</v>
      </c>
      <c r="B1857" s="276" t="s">
        <v>1960</v>
      </c>
      <c r="C1857" s="277"/>
      <c r="D1857" s="280" t="s">
        <v>44</v>
      </c>
      <c r="E1857" s="172" t="s">
        <v>1051</v>
      </c>
    </row>
    <row r="1858" spans="1:5" x14ac:dyDescent="0.25">
      <c r="A1858" s="275"/>
      <c r="B1858" s="278"/>
      <c r="C1858" s="279"/>
      <c r="D1858" s="281"/>
      <c r="E1858" s="173" t="s">
        <v>1052</v>
      </c>
    </row>
    <row r="1859" spans="1:5" x14ac:dyDescent="0.25">
      <c r="A1859" s="282" t="s">
        <v>1975</v>
      </c>
      <c r="B1859" s="284" t="s">
        <v>1960</v>
      </c>
      <c r="C1859" s="285"/>
      <c r="D1859" s="288" t="s">
        <v>44</v>
      </c>
      <c r="E1859" s="170" t="s">
        <v>1051</v>
      </c>
    </row>
    <row r="1860" spans="1:5" x14ac:dyDescent="0.25">
      <c r="A1860" s="290"/>
      <c r="B1860" s="291"/>
      <c r="C1860" s="292"/>
      <c r="D1860" s="293"/>
      <c r="E1860" s="171" t="s">
        <v>1052</v>
      </c>
    </row>
    <row r="1861" spans="1:5" x14ac:dyDescent="0.25">
      <c r="A1861" s="274" t="s">
        <v>1976</v>
      </c>
      <c r="B1861" s="276" t="s">
        <v>1960</v>
      </c>
      <c r="C1861" s="277"/>
      <c r="D1861" s="280" t="s">
        <v>44</v>
      </c>
      <c r="E1861" s="172" t="s">
        <v>1051</v>
      </c>
    </row>
    <row r="1862" spans="1:5" x14ac:dyDescent="0.25">
      <c r="A1862" s="275"/>
      <c r="B1862" s="278"/>
      <c r="C1862" s="279"/>
      <c r="D1862" s="281"/>
      <c r="E1862" s="173" t="s">
        <v>1052</v>
      </c>
    </row>
    <row r="1863" spans="1:5" x14ac:dyDescent="0.25">
      <c r="A1863" s="282" t="s">
        <v>1977</v>
      </c>
      <c r="B1863" s="284" t="s">
        <v>1978</v>
      </c>
      <c r="C1863" s="285"/>
      <c r="D1863" s="288" t="s">
        <v>44</v>
      </c>
      <c r="E1863" s="170" t="s">
        <v>1051</v>
      </c>
    </row>
    <row r="1864" spans="1:5" x14ac:dyDescent="0.25">
      <c r="A1864" s="290"/>
      <c r="B1864" s="291"/>
      <c r="C1864" s="292"/>
      <c r="D1864" s="293"/>
      <c r="E1864" s="171" t="s">
        <v>1052</v>
      </c>
    </row>
    <row r="1865" spans="1:5" x14ac:dyDescent="0.25">
      <c r="A1865" s="274" t="s">
        <v>1979</v>
      </c>
      <c r="B1865" s="276" t="s">
        <v>1978</v>
      </c>
      <c r="C1865" s="277"/>
      <c r="D1865" s="280" t="s">
        <v>44</v>
      </c>
      <c r="E1865" s="172" t="s">
        <v>1051</v>
      </c>
    </row>
    <row r="1866" spans="1:5" x14ac:dyDescent="0.25">
      <c r="A1866" s="275"/>
      <c r="B1866" s="278"/>
      <c r="C1866" s="279"/>
      <c r="D1866" s="281"/>
      <c r="E1866" s="173" t="s">
        <v>1052</v>
      </c>
    </row>
    <row r="1867" spans="1:5" x14ac:dyDescent="0.25">
      <c r="A1867" s="282" t="s">
        <v>1779</v>
      </c>
      <c r="B1867" s="284" t="s">
        <v>1978</v>
      </c>
      <c r="C1867" s="285"/>
      <c r="D1867" s="288" t="s">
        <v>44</v>
      </c>
      <c r="E1867" s="170" t="s">
        <v>1051</v>
      </c>
    </row>
    <row r="1868" spans="1:5" x14ac:dyDescent="0.25">
      <c r="A1868" s="290"/>
      <c r="B1868" s="291"/>
      <c r="C1868" s="292"/>
      <c r="D1868" s="293"/>
      <c r="E1868" s="171" t="s">
        <v>1052</v>
      </c>
    </row>
    <row r="1869" spans="1:5" x14ac:dyDescent="0.25">
      <c r="A1869" s="274" t="s">
        <v>1538</v>
      </c>
      <c r="B1869" s="276" t="s">
        <v>1978</v>
      </c>
      <c r="C1869" s="277"/>
      <c r="D1869" s="280" t="s">
        <v>44</v>
      </c>
      <c r="E1869" s="172" t="s">
        <v>1051</v>
      </c>
    </row>
    <row r="1870" spans="1:5" x14ac:dyDescent="0.25">
      <c r="A1870" s="275"/>
      <c r="B1870" s="278"/>
      <c r="C1870" s="279"/>
      <c r="D1870" s="281"/>
      <c r="E1870" s="173" t="s">
        <v>1052</v>
      </c>
    </row>
    <row r="1871" spans="1:5" x14ac:dyDescent="0.25">
      <c r="A1871" s="282" t="s">
        <v>1980</v>
      </c>
      <c r="B1871" s="284" t="s">
        <v>1978</v>
      </c>
      <c r="C1871" s="285"/>
      <c r="D1871" s="288" t="s">
        <v>44</v>
      </c>
      <c r="E1871" s="170" t="s">
        <v>1051</v>
      </c>
    </row>
    <row r="1872" spans="1:5" x14ac:dyDescent="0.25">
      <c r="A1872" s="290"/>
      <c r="B1872" s="291"/>
      <c r="C1872" s="292"/>
      <c r="D1872" s="293"/>
      <c r="E1872" s="171" t="s">
        <v>1052</v>
      </c>
    </row>
    <row r="1873" spans="1:5" x14ac:dyDescent="0.25">
      <c r="A1873" s="274" t="s">
        <v>1981</v>
      </c>
      <c r="B1873" s="276" t="s">
        <v>1978</v>
      </c>
      <c r="C1873" s="277"/>
      <c r="D1873" s="280" t="s">
        <v>44</v>
      </c>
      <c r="E1873" s="172" t="s">
        <v>1051</v>
      </c>
    </row>
    <row r="1874" spans="1:5" x14ac:dyDescent="0.25">
      <c r="A1874" s="275"/>
      <c r="B1874" s="278"/>
      <c r="C1874" s="279"/>
      <c r="D1874" s="281"/>
      <c r="E1874" s="173" t="s">
        <v>1052</v>
      </c>
    </row>
    <row r="1875" spans="1:5" x14ac:dyDescent="0.25">
      <c r="A1875" s="282" t="s">
        <v>1982</v>
      </c>
      <c r="B1875" s="284" t="s">
        <v>1978</v>
      </c>
      <c r="C1875" s="285"/>
      <c r="D1875" s="288" t="s">
        <v>44</v>
      </c>
      <c r="E1875" s="170" t="s">
        <v>1051</v>
      </c>
    </row>
    <row r="1876" spans="1:5" x14ac:dyDescent="0.25">
      <c r="A1876" s="290"/>
      <c r="B1876" s="291"/>
      <c r="C1876" s="292"/>
      <c r="D1876" s="293"/>
      <c r="E1876" s="171" t="s">
        <v>1052</v>
      </c>
    </row>
    <row r="1877" spans="1:5" x14ac:dyDescent="0.25">
      <c r="A1877" s="274" t="s">
        <v>1983</v>
      </c>
      <c r="B1877" s="276" t="s">
        <v>1984</v>
      </c>
      <c r="C1877" s="277"/>
      <c r="D1877" s="280" t="s">
        <v>44</v>
      </c>
      <c r="E1877" s="172" t="s">
        <v>1051</v>
      </c>
    </row>
    <row r="1878" spans="1:5" x14ac:dyDescent="0.25">
      <c r="A1878" s="275"/>
      <c r="B1878" s="278"/>
      <c r="C1878" s="279"/>
      <c r="D1878" s="281"/>
      <c r="E1878" s="173" t="s">
        <v>1052</v>
      </c>
    </row>
    <row r="1879" spans="1:5" x14ac:dyDescent="0.25">
      <c r="A1879" s="282" t="s">
        <v>1985</v>
      </c>
      <c r="B1879" s="284" t="s">
        <v>1984</v>
      </c>
      <c r="C1879" s="285"/>
      <c r="D1879" s="288" t="s">
        <v>44</v>
      </c>
      <c r="E1879" s="170" t="s">
        <v>1051</v>
      </c>
    </row>
    <row r="1880" spans="1:5" x14ac:dyDescent="0.25">
      <c r="A1880" s="290"/>
      <c r="B1880" s="291"/>
      <c r="C1880" s="292"/>
      <c r="D1880" s="293"/>
      <c r="E1880" s="171" t="s">
        <v>1052</v>
      </c>
    </row>
    <row r="1881" spans="1:5" x14ac:dyDescent="0.25">
      <c r="A1881" s="274" t="s">
        <v>1986</v>
      </c>
      <c r="B1881" s="276" t="s">
        <v>1984</v>
      </c>
      <c r="C1881" s="277"/>
      <c r="D1881" s="280" t="s">
        <v>44</v>
      </c>
      <c r="E1881" s="172" t="s">
        <v>1051</v>
      </c>
    </row>
    <row r="1882" spans="1:5" x14ac:dyDescent="0.25">
      <c r="A1882" s="275"/>
      <c r="B1882" s="278"/>
      <c r="C1882" s="279"/>
      <c r="D1882" s="281"/>
      <c r="E1882" s="173" t="s">
        <v>1052</v>
      </c>
    </row>
    <row r="1883" spans="1:5" x14ac:dyDescent="0.25">
      <c r="A1883" s="282" t="s">
        <v>1987</v>
      </c>
      <c r="B1883" s="284" t="s">
        <v>1984</v>
      </c>
      <c r="C1883" s="285"/>
      <c r="D1883" s="288" t="s">
        <v>44</v>
      </c>
      <c r="E1883" s="170" t="s">
        <v>1051</v>
      </c>
    </row>
    <row r="1884" spans="1:5" x14ac:dyDescent="0.25">
      <c r="A1884" s="290"/>
      <c r="B1884" s="291"/>
      <c r="C1884" s="292"/>
      <c r="D1884" s="293"/>
      <c r="E1884" s="171" t="s">
        <v>1052</v>
      </c>
    </row>
    <row r="1885" spans="1:5" x14ac:dyDescent="0.25">
      <c r="A1885" s="274" t="s">
        <v>1988</v>
      </c>
      <c r="B1885" s="276" t="s">
        <v>1984</v>
      </c>
      <c r="C1885" s="277"/>
      <c r="D1885" s="280" t="s">
        <v>44</v>
      </c>
      <c r="E1885" s="172" t="s">
        <v>1051</v>
      </c>
    </row>
    <row r="1886" spans="1:5" x14ac:dyDescent="0.25">
      <c r="A1886" s="275"/>
      <c r="B1886" s="278"/>
      <c r="C1886" s="279"/>
      <c r="D1886" s="281"/>
      <c r="E1886" s="173" t="s">
        <v>1052</v>
      </c>
    </row>
    <row r="1887" spans="1:5" x14ac:dyDescent="0.25">
      <c r="A1887" s="282" t="s">
        <v>1989</v>
      </c>
      <c r="B1887" s="284" t="s">
        <v>1984</v>
      </c>
      <c r="C1887" s="285"/>
      <c r="D1887" s="288" t="s">
        <v>44</v>
      </c>
      <c r="E1887" s="170" t="s">
        <v>1051</v>
      </c>
    </row>
    <row r="1888" spans="1:5" x14ac:dyDescent="0.25">
      <c r="A1888" s="290"/>
      <c r="B1888" s="291"/>
      <c r="C1888" s="292"/>
      <c r="D1888" s="293"/>
      <c r="E1888" s="171" t="s">
        <v>1052</v>
      </c>
    </row>
    <row r="1889" spans="1:5" x14ac:dyDescent="0.25">
      <c r="A1889" s="274" t="s">
        <v>1990</v>
      </c>
      <c r="B1889" s="276" t="s">
        <v>1984</v>
      </c>
      <c r="C1889" s="277"/>
      <c r="D1889" s="280" t="s">
        <v>44</v>
      </c>
      <c r="E1889" s="172" t="s">
        <v>1051</v>
      </c>
    </row>
    <row r="1890" spans="1:5" x14ac:dyDescent="0.25">
      <c r="A1890" s="275"/>
      <c r="B1890" s="278"/>
      <c r="C1890" s="279"/>
      <c r="D1890" s="281"/>
      <c r="E1890" s="173" t="s">
        <v>1052</v>
      </c>
    </row>
    <row r="1891" spans="1:5" x14ac:dyDescent="0.25">
      <c r="A1891" s="282" t="s">
        <v>1991</v>
      </c>
      <c r="B1891" s="284" t="s">
        <v>1984</v>
      </c>
      <c r="C1891" s="285"/>
      <c r="D1891" s="288" t="s">
        <v>44</v>
      </c>
      <c r="E1891" s="170" t="s">
        <v>1051</v>
      </c>
    </row>
    <row r="1892" spans="1:5" x14ac:dyDescent="0.25">
      <c r="A1892" s="290"/>
      <c r="B1892" s="291"/>
      <c r="C1892" s="292"/>
      <c r="D1892" s="293"/>
      <c r="E1892" s="171" t="s">
        <v>1052</v>
      </c>
    </row>
    <row r="1893" spans="1:5" x14ac:dyDescent="0.25">
      <c r="A1893" s="274" t="s">
        <v>1992</v>
      </c>
      <c r="B1893" s="276" t="s">
        <v>1984</v>
      </c>
      <c r="C1893" s="277"/>
      <c r="D1893" s="280" t="s">
        <v>44</v>
      </c>
      <c r="E1893" s="172" t="s">
        <v>1051</v>
      </c>
    </row>
    <row r="1894" spans="1:5" x14ac:dyDescent="0.25">
      <c r="A1894" s="275"/>
      <c r="B1894" s="278"/>
      <c r="C1894" s="279"/>
      <c r="D1894" s="281"/>
      <c r="E1894" s="173" t="s">
        <v>1052</v>
      </c>
    </row>
    <row r="1895" spans="1:5" x14ac:dyDescent="0.25">
      <c r="A1895" s="282" t="s">
        <v>1993</v>
      </c>
      <c r="B1895" s="284" t="s">
        <v>1984</v>
      </c>
      <c r="C1895" s="285"/>
      <c r="D1895" s="288" t="s">
        <v>44</v>
      </c>
      <c r="E1895" s="170" t="s">
        <v>1051</v>
      </c>
    </row>
    <row r="1896" spans="1:5" x14ac:dyDescent="0.25">
      <c r="A1896" s="290"/>
      <c r="B1896" s="291"/>
      <c r="C1896" s="292"/>
      <c r="D1896" s="293"/>
      <c r="E1896" s="171" t="s">
        <v>1052</v>
      </c>
    </row>
    <row r="1897" spans="1:5" x14ac:dyDescent="0.25">
      <c r="A1897" s="274" t="s">
        <v>1994</v>
      </c>
      <c r="B1897" s="276" t="s">
        <v>1984</v>
      </c>
      <c r="C1897" s="277"/>
      <c r="D1897" s="280" t="s">
        <v>44</v>
      </c>
      <c r="E1897" s="172" t="s">
        <v>1051</v>
      </c>
    </row>
    <row r="1898" spans="1:5" x14ac:dyDescent="0.25">
      <c r="A1898" s="275"/>
      <c r="B1898" s="278"/>
      <c r="C1898" s="279"/>
      <c r="D1898" s="281"/>
      <c r="E1898" s="173" t="s">
        <v>1052</v>
      </c>
    </row>
    <row r="1899" spans="1:5" x14ac:dyDescent="0.25">
      <c r="A1899" s="282" t="s">
        <v>1995</v>
      </c>
      <c r="B1899" s="284" t="s">
        <v>1984</v>
      </c>
      <c r="C1899" s="285"/>
      <c r="D1899" s="288" t="s">
        <v>44</v>
      </c>
      <c r="E1899" s="170" t="s">
        <v>1051</v>
      </c>
    </row>
    <row r="1900" spans="1:5" x14ac:dyDescent="0.25">
      <c r="A1900" s="290"/>
      <c r="B1900" s="291"/>
      <c r="C1900" s="292"/>
      <c r="D1900" s="293"/>
      <c r="E1900" s="171" t="s">
        <v>1052</v>
      </c>
    </row>
    <row r="1901" spans="1:5" x14ac:dyDescent="0.25">
      <c r="A1901" s="274" t="s">
        <v>1996</v>
      </c>
      <c r="B1901" s="276" t="s">
        <v>1997</v>
      </c>
      <c r="C1901" s="277"/>
      <c r="D1901" s="280" t="s">
        <v>44</v>
      </c>
      <c r="E1901" s="172" t="s">
        <v>1051</v>
      </c>
    </row>
    <row r="1902" spans="1:5" x14ac:dyDescent="0.25">
      <c r="A1902" s="275"/>
      <c r="B1902" s="278"/>
      <c r="C1902" s="279"/>
      <c r="D1902" s="281"/>
      <c r="E1902" s="173" t="s">
        <v>1052</v>
      </c>
    </row>
    <row r="1903" spans="1:5" x14ac:dyDescent="0.25">
      <c r="A1903" s="282" t="s">
        <v>1998</v>
      </c>
      <c r="B1903" s="284" t="s">
        <v>1997</v>
      </c>
      <c r="C1903" s="285"/>
      <c r="D1903" s="288" t="s">
        <v>44</v>
      </c>
      <c r="E1903" s="170" t="s">
        <v>1051</v>
      </c>
    </row>
    <row r="1904" spans="1:5" x14ac:dyDescent="0.25">
      <c r="A1904" s="290"/>
      <c r="B1904" s="291"/>
      <c r="C1904" s="292"/>
      <c r="D1904" s="293"/>
      <c r="E1904" s="171" t="s">
        <v>1052</v>
      </c>
    </row>
    <row r="1905" spans="1:5" x14ac:dyDescent="0.25">
      <c r="A1905" s="274" t="s">
        <v>1624</v>
      </c>
      <c r="B1905" s="276" t="s">
        <v>1997</v>
      </c>
      <c r="C1905" s="277"/>
      <c r="D1905" s="280" t="s">
        <v>44</v>
      </c>
      <c r="E1905" s="172" t="s">
        <v>1051</v>
      </c>
    </row>
    <row r="1906" spans="1:5" x14ac:dyDescent="0.25">
      <c r="A1906" s="275"/>
      <c r="B1906" s="278"/>
      <c r="C1906" s="279"/>
      <c r="D1906" s="281"/>
      <c r="E1906" s="173" t="s">
        <v>1052</v>
      </c>
    </row>
    <row r="1907" spans="1:5" x14ac:dyDescent="0.25">
      <c r="A1907" s="282" t="s">
        <v>1999</v>
      </c>
      <c r="B1907" s="284" t="s">
        <v>1997</v>
      </c>
      <c r="C1907" s="285"/>
      <c r="D1907" s="288" t="s">
        <v>44</v>
      </c>
      <c r="E1907" s="170" t="s">
        <v>1051</v>
      </c>
    </row>
    <row r="1908" spans="1:5" x14ac:dyDescent="0.25">
      <c r="A1908" s="290"/>
      <c r="B1908" s="291"/>
      <c r="C1908" s="292"/>
      <c r="D1908" s="293"/>
      <c r="E1908" s="171" t="s">
        <v>1052</v>
      </c>
    </row>
    <row r="1909" spans="1:5" x14ac:dyDescent="0.25">
      <c r="A1909" s="274" t="s">
        <v>2000</v>
      </c>
      <c r="B1909" s="276" t="s">
        <v>1997</v>
      </c>
      <c r="C1909" s="277"/>
      <c r="D1909" s="280" t="s">
        <v>44</v>
      </c>
      <c r="E1909" s="172" t="s">
        <v>1051</v>
      </c>
    </row>
    <row r="1910" spans="1:5" x14ac:dyDescent="0.25">
      <c r="A1910" s="275"/>
      <c r="B1910" s="278"/>
      <c r="C1910" s="279"/>
      <c r="D1910" s="281"/>
      <c r="E1910" s="173" t="s">
        <v>1052</v>
      </c>
    </row>
    <row r="1911" spans="1:5" x14ac:dyDescent="0.25">
      <c r="A1911" s="282" t="s">
        <v>2001</v>
      </c>
      <c r="B1911" s="284" t="s">
        <v>2002</v>
      </c>
      <c r="C1911" s="285"/>
      <c r="D1911" s="288" t="s">
        <v>44</v>
      </c>
      <c r="E1911" s="170" t="s">
        <v>1051</v>
      </c>
    </row>
    <row r="1912" spans="1:5" x14ac:dyDescent="0.25">
      <c r="A1912" s="290"/>
      <c r="B1912" s="291"/>
      <c r="C1912" s="292"/>
      <c r="D1912" s="293"/>
      <c r="E1912" s="171" t="s">
        <v>1052</v>
      </c>
    </row>
    <row r="1913" spans="1:5" x14ac:dyDescent="0.25">
      <c r="A1913" s="274" t="s">
        <v>2003</v>
      </c>
      <c r="B1913" s="276" t="s">
        <v>2002</v>
      </c>
      <c r="C1913" s="277"/>
      <c r="D1913" s="280" t="s">
        <v>44</v>
      </c>
      <c r="E1913" s="172" t="s">
        <v>1051</v>
      </c>
    </row>
    <row r="1914" spans="1:5" x14ac:dyDescent="0.25">
      <c r="A1914" s="275"/>
      <c r="B1914" s="278"/>
      <c r="C1914" s="279"/>
      <c r="D1914" s="281"/>
      <c r="E1914" s="173" t="s">
        <v>1052</v>
      </c>
    </row>
    <row r="1915" spans="1:5" x14ac:dyDescent="0.25">
      <c r="A1915" s="282" t="s">
        <v>2004</v>
      </c>
      <c r="B1915" s="284" t="s">
        <v>2002</v>
      </c>
      <c r="C1915" s="285"/>
      <c r="D1915" s="288" t="s">
        <v>44</v>
      </c>
      <c r="E1915" s="170" t="s">
        <v>1051</v>
      </c>
    </row>
    <row r="1916" spans="1:5" x14ac:dyDescent="0.25">
      <c r="A1916" s="290"/>
      <c r="B1916" s="291"/>
      <c r="C1916" s="292"/>
      <c r="D1916" s="293"/>
      <c r="E1916" s="171" t="s">
        <v>1052</v>
      </c>
    </row>
    <row r="1917" spans="1:5" x14ac:dyDescent="0.25">
      <c r="A1917" s="274" t="s">
        <v>1352</v>
      </c>
      <c r="B1917" s="276" t="s">
        <v>2002</v>
      </c>
      <c r="C1917" s="277"/>
      <c r="D1917" s="280" t="s">
        <v>44</v>
      </c>
      <c r="E1917" s="172" t="s">
        <v>1051</v>
      </c>
    </row>
    <row r="1918" spans="1:5" x14ac:dyDescent="0.25">
      <c r="A1918" s="275"/>
      <c r="B1918" s="278"/>
      <c r="C1918" s="279"/>
      <c r="D1918" s="281"/>
      <c r="E1918" s="173" t="s">
        <v>1052</v>
      </c>
    </row>
    <row r="1919" spans="1:5" x14ac:dyDescent="0.25">
      <c r="A1919" s="282" t="s">
        <v>2005</v>
      </c>
      <c r="B1919" s="284" t="s">
        <v>2006</v>
      </c>
      <c r="C1919" s="285"/>
      <c r="D1919" s="288" t="s">
        <v>44</v>
      </c>
      <c r="E1919" s="170" t="s">
        <v>1051</v>
      </c>
    </row>
    <row r="1920" spans="1:5" x14ac:dyDescent="0.25">
      <c r="A1920" s="290"/>
      <c r="B1920" s="291"/>
      <c r="C1920" s="292"/>
      <c r="D1920" s="293"/>
      <c r="E1920" s="171" t="s">
        <v>1052</v>
      </c>
    </row>
    <row r="1921" spans="1:5" x14ac:dyDescent="0.25">
      <c r="A1921" s="274" t="s">
        <v>2007</v>
      </c>
      <c r="B1921" s="276" t="s">
        <v>2006</v>
      </c>
      <c r="C1921" s="277"/>
      <c r="D1921" s="280" t="s">
        <v>44</v>
      </c>
      <c r="E1921" s="172" t="s">
        <v>1051</v>
      </c>
    </row>
    <row r="1922" spans="1:5" x14ac:dyDescent="0.25">
      <c r="A1922" s="275"/>
      <c r="B1922" s="278"/>
      <c r="C1922" s="279"/>
      <c r="D1922" s="281"/>
      <c r="E1922" s="173" t="s">
        <v>1052</v>
      </c>
    </row>
    <row r="1923" spans="1:5" x14ac:dyDescent="0.25">
      <c r="A1923" s="282" t="s">
        <v>2008</v>
      </c>
      <c r="B1923" s="284" t="s">
        <v>2006</v>
      </c>
      <c r="C1923" s="285"/>
      <c r="D1923" s="288" t="s">
        <v>44</v>
      </c>
      <c r="E1923" s="170" t="s">
        <v>1051</v>
      </c>
    </row>
    <row r="1924" spans="1:5" x14ac:dyDescent="0.25">
      <c r="A1924" s="290"/>
      <c r="B1924" s="291"/>
      <c r="C1924" s="292"/>
      <c r="D1924" s="293"/>
      <c r="E1924" s="171" t="s">
        <v>1052</v>
      </c>
    </row>
    <row r="1925" spans="1:5" x14ac:dyDescent="0.25">
      <c r="A1925" s="274" t="s">
        <v>2009</v>
      </c>
      <c r="B1925" s="276" t="s">
        <v>2006</v>
      </c>
      <c r="C1925" s="277"/>
      <c r="D1925" s="280" t="s">
        <v>44</v>
      </c>
      <c r="E1925" s="172" t="s">
        <v>1051</v>
      </c>
    </row>
    <row r="1926" spans="1:5" x14ac:dyDescent="0.25">
      <c r="A1926" s="275"/>
      <c r="B1926" s="278"/>
      <c r="C1926" s="279"/>
      <c r="D1926" s="281"/>
      <c r="E1926" s="173" t="s">
        <v>1052</v>
      </c>
    </row>
    <row r="1927" spans="1:5" x14ac:dyDescent="0.25">
      <c r="A1927" s="282" t="s">
        <v>2010</v>
      </c>
      <c r="B1927" s="284" t="s">
        <v>2006</v>
      </c>
      <c r="C1927" s="285"/>
      <c r="D1927" s="288" t="s">
        <v>44</v>
      </c>
      <c r="E1927" s="170" t="s">
        <v>1051</v>
      </c>
    </row>
    <row r="1928" spans="1:5" x14ac:dyDescent="0.25">
      <c r="A1928" s="290"/>
      <c r="B1928" s="291"/>
      <c r="C1928" s="292"/>
      <c r="D1928" s="293"/>
      <c r="E1928" s="171" t="s">
        <v>1052</v>
      </c>
    </row>
    <row r="1929" spans="1:5" x14ac:dyDescent="0.25">
      <c r="A1929" s="274" t="s">
        <v>2011</v>
      </c>
      <c r="B1929" s="276" t="s">
        <v>2006</v>
      </c>
      <c r="C1929" s="277"/>
      <c r="D1929" s="280" t="s">
        <v>44</v>
      </c>
      <c r="E1929" s="172" t="s">
        <v>1051</v>
      </c>
    </row>
    <row r="1930" spans="1:5" x14ac:dyDescent="0.25">
      <c r="A1930" s="275"/>
      <c r="B1930" s="278"/>
      <c r="C1930" s="279"/>
      <c r="D1930" s="281"/>
      <c r="E1930" s="173" t="s">
        <v>1052</v>
      </c>
    </row>
    <row r="1931" spans="1:5" x14ac:dyDescent="0.25">
      <c r="A1931" s="282" t="s">
        <v>2012</v>
      </c>
      <c r="B1931" s="284" t="s">
        <v>2006</v>
      </c>
      <c r="C1931" s="285"/>
      <c r="D1931" s="288" t="s">
        <v>44</v>
      </c>
      <c r="E1931" s="170" t="s">
        <v>1051</v>
      </c>
    </row>
    <row r="1932" spans="1:5" x14ac:dyDescent="0.25">
      <c r="A1932" s="290"/>
      <c r="B1932" s="291"/>
      <c r="C1932" s="292"/>
      <c r="D1932" s="293"/>
      <c r="E1932" s="171" t="s">
        <v>1052</v>
      </c>
    </row>
    <row r="1933" spans="1:5" x14ac:dyDescent="0.25">
      <c r="A1933" s="274" t="s">
        <v>2013</v>
      </c>
      <c r="B1933" s="276" t="s">
        <v>2014</v>
      </c>
      <c r="C1933" s="277"/>
      <c r="D1933" s="280" t="s">
        <v>44</v>
      </c>
      <c r="E1933" s="172" t="s">
        <v>1051</v>
      </c>
    </row>
    <row r="1934" spans="1:5" x14ac:dyDescent="0.25">
      <c r="A1934" s="275"/>
      <c r="B1934" s="278"/>
      <c r="C1934" s="279"/>
      <c r="D1934" s="281"/>
      <c r="E1934" s="173" t="s">
        <v>1052</v>
      </c>
    </row>
    <row r="1935" spans="1:5" x14ac:dyDescent="0.25">
      <c r="A1935" s="282" t="s">
        <v>2015</v>
      </c>
      <c r="B1935" s="284" t="s">
        <v>2014</v>
      </c>
      <c r="C1935" s="285"/>
      <c r="D1935" s="288" t="s">
        <v>44</v>
      </c>
      <c r="E1935" s="170" t="s">
        <v>1051</v>
      </c>
    </row>
    <row r="1936" spans="1:5" x14ac:dyDescent="0.25">
      <c r="A1936" s="290"/>
      <c r="B1936" s="291"/>
      <c r="C1936" s="292"/>
      <c r="D1936" s="293"/>
      <c r="E1936" s="171" t="s">
        <v>1052</v>
      </c>
    </row>
    <row r="1937" spans="1:5" x14ac:dyDescent="0.25">
      <c r="A1937" s="274" t="s">
        <v>2016</v>
      </c>
      <c r="B1937" s="276" t="s">
        <v>2014</v>
      </c>
      <c r="C1937" s="277"/>
      <c r="D1937" s="280" t="s">
        <v>44</v>
      </c>
      <c r="E1937" s="172" t="s">
        <v>1051</v>
      </c>
    </row>
    <row r="1938" spans="1:5" x14ac:dyDescent="0.25">
      <c r="A1938" s="275"/>
      <c r="B1938" s="278"/>
      <c r="C1938" s="279"/>
      <c r="D1938" s="281"/>
      <c r="E1938" s="173" t="s">
        <v>1052</v>
      </c>
    </row>
    <row r="1939" spans="1:5" x14ac:dyDescent="0.25">
      <c r="A1939" s="282" t="s">
        <v>2017</v>
      </c>
      <c r="B1939" s="284" t="s">
        <v>2018</v>
      </c>
      <c r="C1939" s="285"/>
      <c r="D1939" s="288" t="s">
        <v>44</v>
      </c>
      <c r="E1939" s="170" t="s">
        <v>1051</v>
      </c>
    </row>
    <row r="1940" spans="1:5" x14ac:dyDescent="0.25">
      <c r="A1940" s="290"/>
      <c r="B1940" s="291"/>
      <c r="C1940" s="292"/>
      <c r="D1940" s="293"/>
      <c r="E1940" s="171" t="s">
        <v>1052</v>
      </c>
    </row>
    <row r="1941" spans="1:5" x14ac:dyDescent="0.25">
      <c r="A1941" s="274" t="s">
        <v>2019</v>
      </c>
      <c r="B1941" s="276" t="s">
        <v>2018</v>
      </c>
      <c r="C1941" s="277"/>
      <c r="D1941" s="280" t="s">
        <v>44</v>
      </c>
      <c r="E1941" s="172" t="s">
        <v>1051</v>
      </c>
    </row>
    <row r="1942" spans="1:5" x14ac:dyDescent="0.25">
      <c r="A1942" s="275"/>
      <c r="B1942" s="278"/>
      <c r="C1942" s="279"/>
      <c r="D1942" s="281"/>
      <c r="E1942" s="173" t="s">
        <v>1052</v>
      </c>
    </row>
    <row r="1943" spans="1:5" x14ac:dyDescent="0.25">
      <c r="A1943" s="282" t="s">
        <v>2020</v>
      </c>
      <c r="B1943" s="284" t="s">
        <v>2018</v>
      </c>
      <c r="C1943" s="285"/>
      <c r="D1943" s="288" t="s">
        <v>44</v>
      </c>
      <c r="E1943" s="170" t="s">
        <v>1051</v>
      </c>
    </row>
    <row r="1944" spans="1:5" x14ac:dyDescent="0.25">
      <c r="A1944" s="290"/>
      <c r="B1944" s="291"/>
      <c r="C1944" s="292"/>
      <c r="D1944" s="293"/>
      <c r="E1944" s="171" t="s">
        <v>1052</v>
      </c>
    </row>
    <row r="1945" spans="1:5" x14ac:dyDescent="0.25">
      <c r="A1945" s="274" t="s">
        <v>2021</v>
      </c>
      <c r="B1945" s="276" t="s">
        <v>2018</v>
      </c>
      <c r="C1945" s="277"/>
      <c r="D1945" s="280" t="s">
        <v>44</v>
      </c>
      <c r="E1945" s="172" t="s">
        <v>1051</v>
      </c>
    </row>
    <row r="1946" spans="1:5" x14ac:dyDescent="0.25">
      <c r="A1946" s="275"/>
      <c r="B1946" s="278"/>
      <c r="C1946" s="279"/>
      <c r="D1946" s="281"/>
      <c r="E1946" s="173" t="s">
        <v>1052</v>
      </c>
    </row>
    <row r="1947" spans="1:5" x14ac:dyDescent="0.25">
      <c r="A1947" s="282" t="s">
        <v>1828</v>
      </c>
      <c r="B1947" s="284"/>
      <c r="C1947" s="285"/>
      <c r="D1947" s="288" t="s">
        <v>44</v>
      </c>
      <c r="E1947" s="170" t="s">
        <v>1051</v>
      </c>
    </row>
    <row r="1948" spans="1:5" x14ac:dyDescent="0.25">
      <c r="A1948" s="290"/>
      <c r="B1948" s="291"/>
      <c r="C1948" s="292"/>
      <c r="D1948" s="293"/>
      <c r="E1948" s="171" t="s">
        <v>1052</v>
      </c>
    </row>
    <row r="1949" spans="1:5" x14ac:dyDescent="0.25">
      <c r="A1949" s="274" t="s">
        <v>1853</v>
      </c>
      <c r="B1949" s="276"/>
      <c r="C1949" s="277"/>
      <c r="D1949" s="280" t="s">
        <v>44</v>
      </c>
      <c r="E1949" s="172" t="s">
        <v>1051</v>
      </c>
    </row>
    <row r="1950" spans="1:5" x14ac:dyDescent="0.25">
      <c r="A1950" s="275"/>
      <c r="B1950" s="278"/>
      <c r="C1950" s="279"/>
      <c r="D1950" s="281"/>
      <c r="E1950" s="173" t="s">
        <v>1052</v>
      </c>
    </row>
    <row r="1951" spans="1:5" x14ac:dyDescent="0.25">
      <c r="A1951" s="282" t="s">
        <v>1861</v>
      </c>
      <c r="B1951" s="284"/>
      <c r="C1951" s="285"/>
      <c r="D1951" s="288" t="s">
        <v>44</v>
      </c>
      <c r="E1951" s="170" t="s">
        <v>1051</v>
      </c>
    </row>
    <row r="1952" spans="1:5" x14ac:dyDescent="0.25">
      <c r="A1952" s="290"/>
      <c r="B1952" s="291"/>
      <c r="C1952" s="292"/>
      <c r="D1952" s="293"/>
      <c r="E1952" s="171" t="s">
        <v>1052</v>
      </c>
    </row>
    <row r="1953" spans="1:5" x14ac:dyDescent="0.25">
      <c r="A1953" s="274" t="s">
        <v>1870</v>
      </c>
      <c r="B1953" s="276"/>
      <c r="C1953" s="277"/>
      <c r="D1953" s="280" t="s">
        <v>44</v>
      </c>
      <c r="E1953" s="172" t="s">
        <v>1051</v>
      </c>
    </row>
    <row r="1954" spans="1:5" x14ac:dyDescent="0.25">
      <c r="A1954" s="275"/>
      <c r="B1954" s="278"/>
      <c r="C1954" s="279"/>
      <c r="D1954" s="281"/>
      <c r="E1954" s="173" t="s">
        <v>1052</v>
      </c>
    </row>
    <row r="1955" spans="1:5" x14ac:dyDescent="0.25">
      <c r="A1955" s="282" t="s">
        <v>2022</v>
      </c>
      <c r="B1955" s="284"/>
      <c r="C1955" s="285"/>
      <c r="D1955" s="288" t="s">
        <v>44</v>
      </c>
      <c r="E1955" s="170" t="s">
        <v>1051</v>
      </c>
    </row>
    <row r="1956" spans="1:5" x14ac:dyDescent="0.25">
      <c r="A1956" s="290"/>
      <c r="B1956" s="291"/>
      <c r="C1956" s="292"/>
      <c r="D1956" s="293"/>
      <c r="E1956" s="171" t="s">
        <v>1052</v>
      </c>
    </row>
    <row r="1957" spans="1:5" x14ac:dyDescent="0.25">
      <c r="A1957" s="274" t="s">
        <v>1892</v>
      </c>
      <c r="B1957" s="276"/>
      <c r="C1957" s="277"/>
      <c r="D1957" s="280" t="s">
        <v>44</v>
      </c>
      <c r="E1957" s="172" t="s">
        <v>1051</v>
      </c>
    </row>
    <row r="1958" spans="1:5" x14ac:dyDescent="0.25">
      <c r="A1958" s="275"/>
      <c r="B1958" s="278"/>
      <c r="C1958" s="279"/>
      <c r="D1958" s="281"/>
      <c r="E1958" s="173" t="s">
        <v>1052</v>
      </c>
    </row>
    <row r="1959" spans="1:5" x14ac:dyDescent="0.25">
      <c r="A1959" s="282" t="s">
        <v>1900</v>
      </c>
      <c r="B1959" s="284"/>
      <c r="C1959" s="285"/>
      <c r="D1959" s="288" t="s">
        <v>44</v>
      </c>
      <c r="E1959" s="170" t="s">
        <v>1051</v>
      </c>
    </row>
    <row r="1960" spans="1:5" x14ac:dyDescent="0.25">
      <c r="A1960" s="290"/>
      <c r="B1960" s="291"/>
      <c r="C1960" s="292"/>
      <c r="D1960" s="293"/>
      <c r="E1960" s="171" t="s">
        <v>1052</v>
      </c>
    </row>
    <row r="1961" spans="1:5" x14ac:dyDescent="0.25">
      <c r="A1961" s="274" t="s">
        <v>1914</v>
      </c>
      <c r="B1961" s="276"/>
      <c r="C1961" s="277"/>
      <c r="D1961" s="280" t="s">
        <v>44</v>
      </c>
      <c r="E1961" s="172" t="s">
        <v>1051</v>
      </c>
    </row>
    <row r="1962" spans="1:5" x14ac:dyDescent="0.25">
      <c r="A1962" s="275"/>
      <c r="B1962" s="278"/>
      <c r="C1962" s="279"/>
      <c r="D1962" s="281"/>
      <c r="E1962" s="173" t="s">
        <v>1052</v>
      </c>
    </row>
    <row r="1963" spans="1:5" x14ac:dyDescent="0.25">
      <c r="A1963" s="282" t="s">
        <v>1920</v>
      </c>
      <c r="B1963" s="284"/>
      <c r="C1963" s="285"/>
      <c r="D1963" s="288" t="s">
        <v>44</v>
      </c>
      <c r="E1963" s="170" t="s">
        <v>1051</v>
      </c>
    </row>
    <row r="1964" spans="1:5" x14ac:dyDescent="0.25">
      <c r="A1964" s="290"/>
      <c r="B1964" s="291"/>
      <c r="C1964" s="292"/>
      <c r="D1964" s="293"/>
      <c r="E1964" s="171" t="s">
        <v>1052</v>
      </c>
    </row>
    <row r="1965" spans="1:5" x14ac:dyDescent="0.25">
      <c r="A1965" s="274" t="s">
        <v>1925</v>
      </c>
      <c r="B1965" s="276"/>
      <c r="C1965" s="277"/>
      <c r="D1965" s="280" t="s">
        <v>44</v>
      </c>
      <c r="E1965" s="172" t="s">
        <v>1051</v>
      </c>
    </row>
    <row r="1966" spans="1:5" x14ac:dyDescent="0.25">
      <c r="A1966" s="275"/>
      <c r="B1966" s="278"/>
      <c r="C1966" s="279"/>
      <c r="D1966" s="281"/>
      <c r="E1966" s="173" t="s">
        <v>1052</v>
      </c>
    </row>
    <row r="1967" spans="1:5" x14ac:dyDescent="0.25">
      <c r="A1967" s="282" t="s">
        <v>1935</v>
      </c>
      <c r="B1967" s="284"/>
      <c r="C1967" s="285"/>
      <c r="D1967" s="288" t="s">
        <v>44</v>
      </c>
      <c r="E1967" s="170" t="s">
        <v>1051</v>
      </c>
    </row>
    <row r="1968" spans="1:5" x14ac:dyDescent="0.25">
      <c r="A1968" s="290"/>
      <c r="B1968" s="291"/>
      <c r="C1968" s="292"/>
      <c r="D1968" s="293"/>
      <c r="E1968" s="171" t="s">
        <v>1052</v>
      </c>
    </row>
    <row r="1969" spans="1:5" x14ac:dyDescent="0.25">
      <c r="A1969" s="274" t="s">
        <v>1960</v>
      </c>
      <c r="B1969" s="276"/>
      <c r="C1969" s="277"/>
      <c r="D1969" s="280" t="s">
        <v>44</v>
      </c>
      <c r="E1969" s="172" t="s">
        <v>1051</v>
      </c>
    </row>
    <row r="1970" spans="1:5" x14ac:dyDescent="0.25">
      <c r="A1970" s="275"/>
      <c r="B1970" s="278"/>
      <c r="C1970" s="279"/>
      <c r="D1970" s="281"/>
      <c r="E1970" s="173" t="s">
        <v>1052</v>
      </c>
    </row>
    <row r="1971" spans="1:5" x14ac:dyDescent="0.25">
      <c r="A1971" s="282" t="s">
        <v>1978</v>
      </c>
      <c r="B1971" s="284"/>
      <c r="C1971" s="285"/>
      <c r="D1971" s="288" t="s">
        <v>44</v>
      </c>
      <c r="E1971" s="170" t="s">
        <v>1051</v>
      </c>
    </row>
    <row r="1972" spans="1:5" x14ac:dyDescent="0.25">
      <c r="A1972" s="290"/>
      <c r="B1972" s="291"/>
      <c r="C1972" s="292"/>
      <c r="D1972" s="293"/>
      <c r="E1972" s="171" t="s">
        <v>1052</v>
      </c>
    </row>
    <row r="1973" spans="1:5" x14ac:dyDescent="0.25">
      <c r="A1973" s="274" t="s">
        <v>1984</v>
      </c>
      <c r="B1973" s="276"/>
      <c r="C1973" s="277"/>
      <c r="D1973" s="280" t="s">
        <v>44</v>
      </c>
      <c r="E1973" s="172" t="s">
        <v>1051</v>
      </c>
    </row>
    <row r="1974" spans="1:5" x14ac:dyDescent="0.25">
      <c r="A1974" s="275"/>
      <c r="B1974" s="278"/>
      <c r="C1974" s="279"/>
      <c r="D1974" s="281"/>
      <c r="E1974" s="173" t="s">
        <v>1052</v>
      </c>
    </row>
    <row r="1975" spans="1:5" x14ac:dyDescent="0.25">
      <c r="A1975" s="282" t="s">
        <v>1997</v>
      </c>
      <c r="B1975" s="284"/>
      <c r="C1975" s="285"/>
      <c r="D1975" s="288" t="s">
        <v>44</v>
      </c>
      <c r="E1975" s="170" t="s">
        <v>1051</v>
      </c>
    </row>
    <row r="1976" spans="1:5" x14ac:dyDescent="0.25">
      <c r="A1976" s="290"/>
      <c r="B1976" s="291"/>
      <c r="C1976" s="292"/>
      <c r="D1976" s="293"/>
      <c r="E1976" s="171" t="s">
        <v>1052</v>
      </c>
    </row>
    <row r="1977" spans="1:5" x14ac:dyDescent="0.25">
      <c r="A1977" s="274" t="s">
        <v>2002</v>
      </c>
      <c r="B1977" s="276"/>
      <c r="C1977" s="277"/>
      <c r="D1977" s="280" t="s">
        <v>44</v>
      </c>
      <c r="E1977" s="172" t="s">
        <v>1051</v>
      </c>
    </row>
    <row r="1978" spans="1:5" x14ac:dyDescent="0.25">
      <c r="A1978" s="275"/>
      <c r="B1978" s="278"/>
      <c r="C1978" s="279"/>
      <c r="D1978" s="281"/>
      <c r="E1978" s="173" t="s">
        <v>1052</v>
      </c>
    </row>
    <row r="1979" spans="1:5" x14ac:dyDescent="0.25">
      <c r="A1979" s="282" t="s">
        <v>2006</v>
      </c>
      <c r="B1979" s="284"/>
      <c r="C1979" s="285"/>
      <c r="D1979" s="288" t="s">
        <v>44</v>
      </c>
      <c r="E1979" s="170" t="s">
        <v>1051</v>
      </c>
    </row>
    <row r="1980" spans="1:5" x14ac:dyDescent="0.25">
      <c r="A1980" s="290"/>
      <c r="B1980" s="291"/>
      <c r="C1980" s="292"/>
      <c r="D1980" s="293"/>
      <c r="E1980" s="171" t="s">
        <v>1052</v>
      </c>
    </row>
    <row r="1981" spans="1:5" x14ac:dyDescent="0.25">
      <c r="A1981" s="274" t="s">
        <v>2014</v>
      </c>
      <c r="B1981" s="276"/>
      <c r="C1981" s="277"/>
      <c r="D1981" s="280" t="s">
        <v>44</v>
      </c>
      <c r="E1981" s="172" t="s">
        <v>1051</v>
      </c>
    </row>
    <row r="1982" spans="1:5" x14ac:dyDescent="0.25">
      <c r="A1982" s="275"/>
      <c r="B1982" s="278"/>
      <c r="C1982" s="279"/>
      <c r="D1982" s="281"/>
      <c r="E1982" s="173" t="s">
        <v>1052</v>
      </c>
    </row>
    <row r="1983" spans="1:5" x14ac:dyDescent="0.25">
      <c r="A1983" s="282" t="s">
        <v>1944</v>
      </c>
      <c r="B1983" s="284"/>
      <c r="C1983" s="285"/>
      <c r="D1983" s="288" t="s">
        <v>44</v>
      </c>
      <c r="E1983" s="170" t="s">
        <v>1051</v>
      </c>
    </row>
    <row r="1984" spans="1:5" x14ac:dyDescent="0.25">
      <c r="A1984" s="290"/>
      <c r="B1984" s="291"/>
      <c r="C1984" s="292"/>
      <c r="D1984" s="293"/>
      <c r="E1984" s="171" t="s">
        <v>1052</v>
      </c>
    </row>
    <row r="1985" spans="1:5" x14ac:dyDescent="0.25">
      <c r="A1985" s="274" t="s">
        <v>2023</v>
      </c>
      <c r="B1985" s="276" t="s">
        <v>1828</v>
      </c>
      <c r="C1985" s="277"/>
      <c r="D1985" s="280" t="s">
        <v>44</v>
      </c>
      <c r="E1985" s="172" t="s">
        <v>1051</v>
      </c>
    </row>
    <row r="1986" spans="1:5" x14ac:dyDescent="0.25">
      <c r="A1986" s="275"/>
      <c r="B1986" s="278"/>
      <c r="C1986" s="279"/>
      <c r="D1986" s="281"/>
      <c r="E1986" s="173" t="s">
        <v>1052</v>
      </c>
    </row>
    <row r="1987" spans="1:5" x14ac:dyDescent="0.25">
      <c r="A1987" s="282" t="s">
        <v>2024</v>
      </c>
      <c r="B1987" s="284" t="s">
        <v>1828</v>
      </c>
      <c r="C1987" s="285"/>
      <c r="D1987" s="288" t="s">
        <v>44</v>
      </c>
      <c r="E1987" s="170" t="s">
        <v>1051</v>
      </c>
    </row>
    <row r="1988" spans="1:5" x14ac:dyDescent="0.25">
      <c r="A1988" s="290"/>
      <c r="B1988" s="291"/>
      <c r="C1988" s="292"/>
      <c r="D1988" s="293"/>
      <c r="E1988" s="171" t="s">
        <v>1052</v>
      </c>
    </row>
    <row r="1989" spans="1:5" x14ac:dyDescent="0.25">
      <c r="A1989" s="274" t="s">
        <v>2025</v>
      </c>
      <c r="B1989" s="276" t="s">
        <v>1828</v>
      </c>
      <c r="C1989" s="277"/>
      <c r="D1989" s="280" t="s">
        <v>44</v>
      </c>
      <c r="E1989" s="172" t="s">
        <v>1051</v>
      </c>
    </row>
    <row r="1990" spans="1:5" x14ac:dyDescent="0.25">
      <c r="A1990" s="275"/>
      <c r="B1990" s="278"/>
      <c r="C1990" s="279"/>
      <c r="D1990" s="281"/>
      <c r="E1990" s="173" t="s">
        <v>1052</v>
      </c>
    </row>
    <row r="1991" spans="1:5" x14ac:dyDescent="0.25">
      <c r="A1991" s="282" t="s">
        <v>2026</v>
      </c>
      <c r="B1991" s="284" t="s">
        <v>1853</v>
      </c>
      <c r="C1991" s="285"/>
      <c r="D1991" s="288" t="s">
        <v>44</v>
      </c>
      <c r="E1991" s="170" t="s">
        <v>1051</v>
      </c>
    </row>
    <row r="1992" spans="1:5" x14ac:dyDescent="0.25">
      <c r="A1992" s="290"/>
      <c r="B1992" s="291"/>
      <c r="C1992" s="292"/>
      <c r="D1992" s="293"/>
      <c r="E1992" s="171" t="s">
        <v>1052</v>
      </c>
    </row>
    <row r="1993" spans="1:5" x14ac:dyDescent="0.25">
      <c r="A1993" s="274" t="s">
        <v>2027</v>
      </c>
      <c r="B1993" s="276" t="s">
        <v>1853</v>
      </c>
      <c r="C1993" s="277"/>
      <c r="D1993" s="280" t="s">
        <v>44</v>
      </c>
      <c r="E1993" s="172" t="s">
        <v>1051</v>
      </c>
    </row>
    <row r="1994" spans="1:5" x14ac:dyDescent="0.25">
      <c r="A1994" s="275"/>
      <c r="B1994" s="278"/>
      <c r="C1994" s="279"/>
      <c r="D1994" s="281"/>
      <c r="E1994" s="173" t="s">
        <v>1052</v>
      </c>
    </row>
    <row r="1995" spans="1:5" x14ac:dyDescent="0.25">
      <c r="A1995" s="282" t="s">
        <v>1396</v>
      </c>
      <c r="B1995" s="284" t="s">
        <v>1861</v>
      </c>
      <c r="C1995" s="285"/>
      <c r="D1995" s="288" t="s">
        <v>44</v>
      </c>
      <c r="E1995" s="170" t="s">
        <v>1051</v>
      </c>
    </row>
    <row r="1996" spans="1:5" x14ac:dyDescent="0.25">
      <c r="A1996" s="290"/>
      <c r="B1996" s="291"/>
      <c r="C1996" s="292"/>
      <c r="D1996" s="293"/>
      <c r="E1996" s="171" t="s">
        <v>1052</v>
      </c>
    </row>
    <row r="1997" spans="1:5" x14ac:dyDescent="0.25">
      <c r="A1997" s="274" t="s">
        <v>2028</v>
      </c>
      <c r="B1997" s="276" t="s">
        <v>1861</v>
      </c>
      <c r="C1997" s="277"/>
      <c r="D1997" s="280" t="s">
        <v>44</v>
      </c>
      <c r="E1997" s="172" t="s">
        <v>1051</v>
      </c>
    </row>
    <row r="1998" spans="1:5" x14ac:dyDescent="0.25">
      <c r="A1998" s="275"/>
      <c r="B1998" s="278"/>
      <c r="C1998" s="279"/>
      <c r="D1998" s="281"/>
      <c r="E1998" s="173" t="s">
        <v>1052</v>
      </c>
    </row>
    <row r="1999" spans="1:5" x14ac:dyDescent="0.25">
      <c r="A1999" s="282" t="s">
        <v>2029</v>
      </c>
      <c r="B1999" s="284" t="s">
        <v>1861</v>
      </c>
      <c r="C1999" s="285"/>
      <c r="D1999" s="288" t="s">
        <v>44</v>
      </c>
      <c r="E1999" s="170" t="s">
        <v>1051</v>
      </c>
    </row>
    <row r="2000" spans="1:5" x14ac:dyDescent="0.25">
      <c r="A2000" s="290"/>
      <c r="B2000" s="291"/>
      <c r="C2000" s="292"/>
      <c r="D2000" s="293"/>
      <c r="E2000" s="171" t="s">
        <v>1052</v>
      </c>
    </row>
    <row r="2001" spans="1:5" x14ac:dyDescent="0.25">
      <c r="A2001" s="274" t="s">
        <v>2030</v>
      </c>
      <c r="B2001" s="276" t="s">
        <v>1892</v>
      </c>
      <c r="C2001" s="277"/>
      <c r="D2001" s="280" t="s">
        <v>44</v>
      </c>
      <c r="E2001" s="172" t="s">
        <v>1051</v>
      </c>
    </row>
    <row r="2002" spans="1:5" x14ac:dyDescent="0.25">
      <c r="A2002" s="275"/>
      <c r="B2002" s="278"/>
      <c r="C2002" s="279"/>
      <c r="D2002" s="281"/>
      <c r="E2002" s="173" t="s">
        <v>1052</v>
      </c>
    </row>
    <row r="2003" spans="1:5" x14ac:dyDescent="0.25">
      <c r="A2003" s="282" t="s">
        <v>2031</v>
      </c>
      <c r="B2003" s="284" t="s">
        <v>1900</v>
      </c>
      <c r="C2003" s="285"/>
      <c r="D2003" s="288" t="s">
        <v>44</v>
      </c>
      <c r="E2003" s="170" t="s">
        <v>1051</v>
      </c>
    </row>
    <row r="2004" spans="1:5" x14ac:dyDescent="0.25">
      <c r="A2004" s="290"/>
      <c r="B2004" s="291"/>
      <c r="C2004" s="292"/>
      <c r="D2004" s="293"/>
      <c r="E2004" s="171" t="s">
        <v>1052</v>
      </c>
    </row>
    <row r="2005" spans="1:5" x14ac:dyDescent="0.25">
      <c r="A2005" s="274" t="s">
        <v>2032</v>
      </c>
      <c r="B2005" s="276" t="s">
        <v>1914</v>
      </c>
      <c r="C2005" s="277"/>
      <c r="D2005" s="280" t="s">
        <v>44</v>
      </c>
      <c r="E2005" s="172" t="s">
        <v>1051</v>
      </c>
    </row>
    <row r="2006" spans="1:5" x14ac:dyDescent="0.25">
      <c r="A2006" s="275"/>
      <c r="B2006" s="278"/>
      <c r="C2006" s="279"/>
      <c r="D2006" s="281"/>
      <c r="E2006" s="173" t="s">
        <v>1052</v>
      </c>
    </row>
    <row r="2007" spans="1:5" x14ac:dyDescent="0.25">
      <c r="A2007" s="282" t="s">
        <v>2033</v>
      </c>
      <c r="B2007" s="284" t="s">
        <v>1925</v>
      </c>
      <c r="C2007" s="285"/>
      <c r="D2007" s="288" t="s">
        <v>44</v>
      </c>
      <c r="E2007" s="170" t="s">
        <v>1051</v>
      </c>
    </row>
    <row r="2008" spans="1:5" x14ac:dyDescent="0.25">
      <c r="A2008" s="290"/>
      <c r="B2008" s="291"/>
      <c r="C2008" s="292"/>
      <c r="D2008" s="293"/>
      <c r="E2008" s="171" t="s">
        <v>1052</v>
      </c>
    </row>
    <row r="2009" spans="1:5" x14ac:dyDescent="0.25">
      <c r="A2009" s="274" t="s">
        <v>2034</v>
      </c>
      <c r="B2009" s="276" t="s">
        <v>1925</v>
      </c>
      <c r="C2009" s="277"/>
      <c r="D2009" s="280" t="s">
        <v>44</v>
      </c>
      <c r="E2009" s="172" t="s">
        <v>1051</v>
      </c>
    </row>
    <row r="2010" spans="1:5" x14ac:dyDescent="0.25">
      <c r="A2010" s="275"/>
      <c r="B2010" s="278"/>
      <c r="C2010" s="279"/>
      <c r="D2010" s="281"/>
      <c r="E2010" s="173" t="s">
        <v>1052</v>
      </c>
    </row>
    <row r="2011" spans="1:5" x14ac:dyDescent="0.25">
      <c r="A2011" s="282" t="s">
        <v>2035</v>
      </c>
      <c r="B2011" s="284" t="s">
        <v>1935</v>
      </c>
      <c r="C2011" s="285"/>
      <c r="D2011" s="288" t="s">
        <v>44</v>
      </c>
      <c r="E2011" s="170" t="s">
        <v>1051</v>
      </c>
    </row>
    <row r="2012" spans="1:5" x14ac:dyDescent="0.25">
      <c r="A2012" s="290"/>
      <c r="B2012" s="291"/>
      <c r="C2012" s="292"/>
      <c r="D2012" s="293"/>
      <c r="E2012" s="171" t="s">
        <v>1052</v>
      </c>
    </row>
    <row r="2013" spans="1:5" x14ac:dyDescent="0.25">
      <c r="A2013" s="274" t="s">
        <v>2036</v>
      </c>
      <c r="B2013" s="276" t="s">
        <v>1935</v>
      </c>
      <c r="C2013" s="277"/>
      <c r="D2013" s="280" t="s">
        <v>44</v>
      </c>
      <c r="E2013" s="172" t="s">
        <v>1051</v>
      </c>
    </row>
    <row r="2014" spans="1:5" x14ac:dyDescent="0.25">
      <c r="A2014" s="275"/>
      <c r="B2014" s="278"/>
      <c r="C2014" s="279"/>
      <c r="D2014" s="281"/>
      <c r="E2014" s="173" t="s">
        <v>1052</v>
      </c>
    </row>
    <row r="2015" spans="1:5" x14ac:dyDescent="0.25">
      <c r="A2015" s="282" t="s">
        <v>2037</v>
      </c>
      <c r="B2015" s="284" t="s">
        <v>1978</v>
      </c>
      <c r="C2015" s="285"/>
      <c r="D2015" s="288" t="s">
        <v>44</v>
      </c>
      <c r="E2015" s="170" t="s">
        <v>1051</v>
      </c>
    </row>
    <row r="2016" spans="1:5" x14ac:dyDescent="0.25">
      <c r="A2016" s="290"/>
      <c r="B2016" s="291"/>
      <c r="C2016" s="292"/>
      <c r="D2016" s="293"/>
      <c r="E2016" s="171" t="s">
        <v>1052</v>
      </c>
    </row>
    <row r="2017" spans="1:5" x14ac:dyDescent="0.25">
      <c r="A2017" s="274" t="s">
        <v>2038</v>
      </c>
      <c r="B2017" s="276" t="s">
        <v>2006</v>
      </c>
      <c r="C2017" s="277"/>
      <c r="D2017" s="280" t="s">
        <v>44</v>
      </c>
      <c r="E2017" s="172" t="s">
        <v>1051</v>
      </c>
    </row>
    <row r="2018" spans="1:5" x14ac:dyDescent="0.25">
      <c r="A2018" s="275"/>
      <c r="B2018" s="278"/>
      <c r="C2018" s="279"/>
      <c r="D2018" s="281"/>
      <c r="E2018" s="173" t="s">
        <v>1052</v>
      </c>
    </row>
    <row r="2019" spans="1:5" x14ac:dyDescent="0.25">
      <c r="A2019" s="166" t="s">
        <v>2039</v>
      </c>
      <c r="B2019" s="294"/>
      <c r="C2019" s="295"/>
      <c r="D2019" s="157" t="s">
        <v>44</v>
      </c>
      <c r="E2019" s="167"/>
    </row>
    <row r="2020" spans="1:5" x14ac:dyDescent="0.25">
      <c r="A2020" s="274" t="s">
        <v>2040</v>
      </c>
      <c r="B2020" s="276" t="s">
        <v>1960</v>
      </c>
      <c r="C2020" s="277"/>
      <c r="D2020" s="280" t="s">
        <v>44</v>
      </c>
      <c r="E2020" s="172" t="s">
        <v>1051</v>
      </c>
    </row>
    <row r="2021" spans="1:5" x14ac:dyDescent="0.25">
      <c r="A2021" s="275"/>
      <c r="B2021" s="278"/>
      <c r="C2021" s="279"/>
      <c r="D2021" s="281"/>
      <c r="E2021" s="173" t="s">
        <v>1052</v>
      </c>
    </row>
    <row r="2022" spans="1:5" x14ac:dyDescent="0.25">
      <c r="A2022" s="282" t="s">
        <v>2041</v>
      </c>
      <c r="B2022" s="284" t="s">
        <v>1984</v>
      </c>
      <c r="C2022" s="285"/>
      <c r="D2022" s="288" t="s">
        <v>44</v>
      </c>
      <c r="E2022" s="170" t="s">
        <v>1051</v>
      </c>
    </row>
    <row r="2023" spans="1:5" x14ac:dyDescent="0.25">
      <c r="A2023" s="290"/>
      <c r="B2023" s="291"/>
      <c r="C2023" s="292"/>
      <c r="D2023" s="293"/>
      <c r="E2023" s="171" t="s">
        <v>1052</v>
      </c>
    </row>
    <row r="2024" spans="1:5" x14ac:dyDescent="0.25">
      <c r="A2024" s="274" t="s">
        <v>2042</v>
      </c>
      <c r="B2024" s="276" t="s">
        <v>2014</v>
      </c>
      <c r="C2024" s="277"/>
      <c r="D2024" s="280" t="s">
        <v>44</v>
      </c>
      <c r="E2024" s="172" t="s">
        <v>1051</v>
      </c>
    </row>
    <row r="2025" spans="1:5" x14ac:dyDescent="0.25">
      <c r="A2025" s="275"/>
      <c r="B2025" s="278"/>
      <c r="C2025" s="279"/>
      <c r="D2025" s="281"/>
      <c r="E2025" s="173" t="s">
        <v>1052</v>
      </c>
    </row>
    <row r="2026" spans="1:5" x14ac:dyDescent="0.25">
      <c r="A2026" s="282" t="s">
        <v>2043</v>
      </c>
      <c r="B2026" s="284" t="s">
        <v>2018</v>
      </c>
      <c r="C2026" s="285"/>
      <c r="D2026" s="288" t="s">
        <v>44</v>
      </c>
      <c r="E2026" s="170" t="s">
        <v>1051</v>
      </c>
    </row>
    <row r="2027" spans="1:5" x14ac:dyDescent="0.25">
      <c r="A2027" s="290"/>
      <c r="B2027" s="291"/>
      <c r="C2027" s="292"/>
      <c r="D2027" s="293"/>
      <c r="E2027" s="171" t="s">
        <v>1052</v>
      </c>
    </row>
    <row r="2028" spans="1:5" x14ac:dyDescent="0.25">
      <c r="A2028" s="274" t="s">
        <v>2044</v>
      </c>
      <c r="B2028" s="276" t="s">
        <v>1960</v>
      </c>
      <c r="C2028" s="277"/>
      <c r="D2028" s="280" t="s">
        <v>44</v>
      </c>
      <c r="E2028" s="172" t="s">
        <v>1051</v>
      </c>
    </row>
    <row r="2029" spans="1:5" x14ac:dyDescent="0.25">
      <c r="A2029" s="275"/>
      <c r="B2029" s="278"/>
      <c r="C2029" s="279"/>
      <c r="D2029" s="281"/>
      <c r="E2029" s="173" t="s">
        <v>1052</v>
      </c>
    </row>
    <row r="2030" spans="1:5" x14ac:dyDescent="0.25">
      <c r="A2030" s="282" t="s">
        <v>2045</v>
      </c>
      <c r="B2030" s="284" t="s">
        <v>1853</v>
      </c>
      <c r="C2030" s="285"/>
      <c r="D2030" s="288" t="s">
        <v>44</v>
      </c>
      <c r="E2030" s="170" t="s">
        <v>1051</v>
      </c>
    </row>
    <row r="2031" spans="1:5" x14ac:dyDescent="0.25">
      <c r="A2031" s="290"/>
      <c r="B2031" s="291"/>
      <c r="C2031" s="292"/>
      <c r="D2031" s="293"/>
      <c r="E2031" s="171" t="s">
        <v>1052</v>
      </c>
    </row>
    <row r="2032" spans="1:5" x14ac:dyDescent="0.25">
      <c r="A2032" s="274" t="s">
        <v>2046</v>
      </c>
      <c r="B2032" s="276" t="s">
        <v>1870</v>
      </c>
      <c r="C2032" s="277"/>
      <c r="D2032" s="280" t="s">
        <v>44</v>
      </c>
      <c r="E2032" s="172" t="s">
        <v>1051</v>
      </c>
    </row>
    <row r="2033" spans="1:5" x14ac:dyDescent="0.25">
      <c r="A2033" s="275"/>
      <c r="B2033" s="278"/>
      <c r="C2033" s="279"/>
      <c r="D2033" s="281"/>
      <c r="E2033" s="173" t="s">
        <v>1052</v>
      </c>
    </row>
    <row r="2034" spans="1:5" x14ac:dyDescent="0.25">
      <c r="A2034" s="282" t="s">
        <v>2047</v>
      </c>
      <c r="B2034" s="284" t="s">
        <v>1925</v>
      </c>
      <c r="C2034" s="285"/>
      <c r="D2034" s="288" t="s">
        <v>44</v>
      </c>
      <c r="E2034" s="170" t="s">
        <v>1051</v>
      </c>
    </row>
    <row r="2035" spans="1:5" x14ac:dyDescent="0.25">
      <c r="A2035" s="290"/>
      <c r="B2035" s="291"/>
      <c r="C2035" s="292"/>
      <c r="D2035" s="293"/>
      <c r="E2035" s="171" t="s">
        <v>1052</v>
      </c>
    </row>
    <row r="2036" spans="1:5" x14ac:dyDescent="0.25">
      <c r="A2036" s="274" t="s">
        <v>2048</v>
      </c>
      <c r="B2036" s="276" t="s">
        <v>1960</v>
      </c>
      <c r="C2036" s="277"/>
      <c r="D2036" s="280" t="s">
        <v>44</v>
      </c>
      <c r="E2036" s="172" t="s">
        <v>1051</v>
      </c>
    </row>
    <row r="2037" spans="1:5" x14ac:dyDescent="0.25">
      <c r="A2037" s="275"/>
      <c r="B2037" s="278"/>
      <c r="C2037" s="279"/>
      <c r="D2037" s="281"/>
      <c r="E2037" s="173" t="s">
        <v>1052</v>
      </c>
    </row>
    <row r="2038" spans="1:5" x14ac:dyDescent="0.25">
      <c r="A2038" s="282" t="s">
        <v>1476</v>
      </c>
      <c r="B2038" s="284" t="s">
        <v>1978</v>
      </c>
      <c r="C2038" s="285"/>
      <c r="D2038" s="288" t="s">
        <v>44</v>
      </c>
      <c r="E2038" s="170" t="s">
        <v>1051</v>
      </c>
    </row>
    <row r="2039" spans="1:5" x14ac:dyDescent="0.25">
      <c r="A2039" s="290"/>
      <c r="B2039" s="291"/>
      <c r="C2039" s="292"/>
      <c r="D2039" s="293"/>
      <c r="E2039" s="171" t="s">
        <v>1052</v>
      </c>
    </row>
    <row r="2040" spans="1:5" x14ac:dyDescent="0.25">
      <c r="A2040" s="274" t="s">
        <v>2049</v>
      </c>
      <c r="B2040" s="276" t="s">
        <v>1984</v>
      </c>
      <c r="C2040" s="277"/>
      <c r="D2040" s="280" t="s">
        <v>44</v>
      </c>
      <c r="E2040" s="172" t="s">
        <v>1051</v>
      </c>
    </row>
    <row r="2041" spans="1:5" x14ac:dyDescent="0.25">
      <c r="A2041" s="275"/>
      <c r="B2041" s="278"/>
      <c r="C2041" s="279"/>
      <c r="D2041" s="281"/>
      <c r="E2041" s="173" t="s">
        <v>1052</v>
      </c>
    </row>
    <row r="2042" spans="1:5" x14ac:dyDescent="0.25">
      <c r="A2042" s="282" t="s">
        <v>2050</v>
      </c>
      <c r="B2042" s="284" t="s">
        <v>2006</v>
      </c>
      <c r="C2042" s="285"/>
      <c r="D2042" s="288" t="s">
        <v>44</v>
      </c>
      <c r="E2042" s="170" t="s">
        <v>1051</v>
      </c>
    </row>
    <row r="2043" spans="1:5" x14ac:dyDescent="0.25">
      <c r="A2043" s="290"/>
      <c r="B2043" s="291"/>
      <c r="C2043" s="292"/>
      <c r="D2043" s="293"/>
      <c r="E2043" s="171" t="s">
        <v>1052</v>
      </c>
    </row>
    <row r="2044" spans="1:5" x14ac:dyDescent="0.25">
      <c r="A2044" s="274" t="s">
        <v>2051</v>
      </c>
      <c r="B2044" s="276" t="s">
        <v>1828</v>
      </c>
      <c r="C2044" s="277"/>
      <c r="D2044" s="280" t="s">
        <v>44</v>
      </c>
      <c r="E2044" s="172" t="s">
        <v>1051</v>
      </c>
    </row>
    <row r="2045" spans="1:5" x14ac:dyDescent="0.25">
      <c r="A2045" s="275"/>
      <c r="B2045" s="278"/>
      <c r="C2045" s="279"/>
      <c r="D2045" s="281"/>
      <c r="E2045" s="173" t="s">
        <v>1052</v>
      </c>
    </row>
    <row r="2046" spans="1:5" x14ac:dyDescent="0.25">
      <c r="A2046" s="282" t="s">
        <v>2052</v>
      </c>
      <c r="B2046" s="284" t="s">
        <v>1853</v>
      </c>
      <c r="C2046" s="285"/>
      <c r="D2046" s="288" t="s">
        <v>44</v>
      </c>
      <c r="E2046" s="170" t="s">
        <v>1051</v>
      </c>
    </row>
    <row r="2047" spans="1:5" x14ac:dyDescent="0.25">
      <c r="A2047" s="290"/>
      <c r="B2047" s="291"/>
      <c r="C2047" s="292"/>
      <c r="D2047" s="293"/>
      <c r="E2047" s="171" t="s">
        <v>1052</v>
      </c>
    </row>
    <row r="2048" spans="1:5" x14ac:dyDescent="0.25">
      <c r="A2048" s="274" t="s">
        <v>2018</v>
      </c>
      <c r="B2048" s="276"/>
      <c r="C2048" s="277"/>
      <c r="D2048" s="280" t="s">
        <v>44</v>
      </c>
      <c r="E2048" s="172" t="s">
        <v>1051</v>
      </c>
    </row>
    <row r="2049" spans="1:5" x14ac:dyDescent="0.25">
      <c r="A2049" s="275"/>
      <c r="B2049" s="278"/>
      <c r="C2049" s="279"/>
      <c r="D2049" s="281"/>
      <c r="E2049" s="173" t="s">
        <v>1052</v>
      </c>
    </row>
    <row r="2050" spans="1:5" x14ac:dyDescent="0.25">
      <c r="A2050" s="282" t="s">
        <v>1876</v>
      </c>
      <c r="B2050" s="284"/>
      <c r="C2050" s="285"/>
      <c r="D2050" s="288" t="s">
        <v>44</v>
      </c>
      <c r="E2050" s="170" t="s">
        <v>1051</v>
      </c>
    </row>
    <row r="2051" spans="1:5" ht="14.4" thickBot="1" x14ac:dyDescent="0.3">
      <c r="A2051" s="283"/>
      <c r="B2051" s="286"/>
      <c r="C2051" s="287"/>
      <c r="D2051" s="289"/>
      <c r="E2051" s="174" t="s">
        <v>1052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F14" sqref="F14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มิถุนายน 2568  ปีงบประมาณ พ.ศ.2568 (ข้อมูล ณ วันที่ 26 กรกฎาคม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30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35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30</v>
      </c>
      <c r="C9" s="10" t="s">
        <v>69</v>
      </c>
      <c r="D9" s="49">
        <v>40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40</v>
      </c>
      <c r="C13" s="10" t="s">
        <v>92</v>
      </c>
      <c r="D13" s="49">
        <v>50</v>
      </c>
      <c r="E13" s="3" t="s">
        <v>93</v>
      </c>
      <c r="F13" s="49">
        <v>35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45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25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35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43.75</v>
      </c>
      <c r="E18" s="3" t="s">
        <v>110</v>
      </c>
      <c r="F18" s="49">
        <v>50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45.714285714285715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3" zoomScaleNormal="73" workbookViewId="0">
      <pane xSplit="2" ySplit="4" topLeftCell="E5" activePane="bottomRight" state="frozen"/>
      <selection activeCell="B12" sqref="B12"/>
      <selection pane="topRight" activeCell="B12" sqref="B12"/>
      <selection pane="bottomLeft" activeCell="B12" sqref="B12"/>
      <selection pane="bottomRight" activeCell="G158" sqref="G158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6.5" style="71" customWidth="1"/>
    <col min="8" max="8" width="10.296875" style="199" bestFit="1" customWidth="1"/>
    <col min="9" max="9" width="11.3984375" style="188" hidden="1" customWidth="1"/>
    <col min="10" max="10" width="17.19921875" style="78" customWidth="1"/>
    <col min="11" max="11" width="16.796875" style="77" customWidth="1"/>
    <col min="12" max="12" width="16.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2" t="s">
        <v>480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190" t="s">
        <v>481</v>
      </c>
    </row>
    <row r="2" spans="1:18" ht="24" customHeight="1" x14ac:dyDescent="0.7">
      <c r="A2" s="313" t="str">
        <f>'1.สรุปรายงานการส่งงบ '!A3:H3</f>
        <v xml:space="preserve">สำหรับเดือน มิถุนายน 2568  ปีงบประมาณ พ.ศ.2568 (ข้อมูล ณ วันที่ 26 กรกฎาคม 2568  เวลา 09.30 น.)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73"/>
      <c r="N2" s="74"/>
      <c r="O2" s="74"/>
      <c r="P2" s="74"/>
    </row>
    <row r="3" spans="1:18" s="191" customFormat="1" x14ac:dyDescent="0.25">
      <c r="A3" s="320" t="s">
        <v>45</v>
      </c>
      <c r="B3" s="320" t="s">
        <v>124</v>
      </c>
      <c r="C3" s="320" t="s">
        <v>125</v>
      </c>
      <c r="D3" s="320" t="s">
        <v>126</v>
      </c>
      <c r="E3" s="320" t="s">
        <v>56</v>
      </c>
      <c r="F3" s="320" t="s">
        <v>127</v>
      </c>
      <c r="G3" s="320" t="s">
        <v>128</v>
      </c>
      <c r="H3" s="332" t="s">
        <v>129</v>
      </c>
      <c r="I3" s="320" t="s">
        <v>130</v>
      </c>
      <c r="J3" s="329" t="s">
        <v>131</v>
      </c>
      <c r="K3" s="330" t="s">
        <v>132</v>
      </c>
      <c r="L3" s="322" t="s">
        <v>476</v>
      </c>
      <c r="M3" s="322" t="s">
        <v>4</v>
      </c>
      <c r="N3" s="325" t="s">
        <v>133</v>
      </c>
      <c r="O3" s="326"/>
      <c r="P3" s="327"/>
      <c r="Q3" s="328" t="s">
        <v>5</v>
      </c>
      <c r="R3" s="324" t="s">
        <v>479</v>
      </c>
    </row>
    <row r="4" spans="1:18" s="191" customFormat="1" ht="55.8" customHeight="1" x14ac:dyDescent="0.25">
      <c r="A4" s="321"/>
      <c r="B4" s="321"/>
      <c r="C4" s="321"/>
      <c r="D4" s="321"/>
      <c r="E4" s="321"/>
      <c r="F4" s="321"/>
      <c r="G4" s="321"/>
      <c r="H4" s="333"/>
      <c r="I4" s="321"/>
      <c r="J4" s="329"/>
      <c r="K4" s="331"/>
      <c r="L4" s="323"/>
      <c r="M4" s="323"/>
      <c r="N4" s="75" t="s">
        <v>134</v>
      </c>
      <c r="O4" s="75" t="s">
        <v>135</v>
      </c>
      <c r="P4" s="75" t="s">
        <v>47</v>
      </c>
      <c r="Q4" s="328"/>
      <c r="R4" s="32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800990.78</v>
      </c>
      <c r="K6" s="207">
        <f>บึงกาฬ!AN10</f>
        <v>1375062.16</v>
      </c>
      <c r="L6" s="208">
        <f>บึงกาฬ!AO10</f>
        <v>5646050.3399999999</v>
      </c>
      <c r="M6" s="208">
        <f>บึงกาฬ!AP10</f>
        <v>5336013.21</v>
      </c>
      <c r="N6" s="3"/>
      <c r="O6" s="3"/>
      <c r="P6" s="3"/>
      <c r="Q6" s="77">
        <f>L6-M6</f>
        <v>310037.12999999989</v>
      </c>
      <c r="R6" s="78">
        <f>L6/H6</f>
        <v>689.80456200366518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371360.61</v>
      </c>
      <c r="K7" s="207">
        <f>บึงกาฬ!AN11</f>
        <v>433552.36</v>
      </c>
      <c r="L7" s="208">
        <f>บึงกาฬ!AO11</f>
        <v>2614730.8199999998</v>
      </c>
      <c r="M7" s="208">
        <f>บึงกาฬ!AP11</f>
        <v>2764698.3200000003</v>
      </c>
      <c r="N7" s="3"/>
      <c r="O7" s="3"/>
      <c r="P7" s="3"/>
      <c r="Q7" s="77">
        <f t="shared" ref="Q7:Q70" si="0">L7-M7</f>
        <v>-149967.50000000047</v>
      </c>
      <c r="R7" s="78">
        <f t="shared" ref="R7:R70" si="1">L7/H7</f>
        <v>603.58513850415511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1311284.17</v>
      </c>
      <c r="K8" s="207">
        <f>บึงกาฬ!AN12</f>
        <v>897052.16999999993</v>
      </c>
      <c r="L8" s="208">
        <f>บึงกาฬ!AO12</f>
        <v>2662706.0300000003</v>
      </c>
      <c r="M8" s="208">
        <f>บึงกาฬ!AP12</f>
        <v>2771640.6</v>
      </c>
      <c r="N8" s="3"/>
      <c r="O8" s="3"/>
      <c r="P8" s="3"/>
      <c r="Q8" s="77">
        <f t="shared" si="0"/>
        <v>-108934.56999999983</v>
      </c>
      <c r="R8" s="78">
        <f t="shared" si="1"/>
        <v>891.43154670237709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1355407.58</v>
      </c>
      <c r="K9" s="207">
        <f>บึงกาฬ!AN13</f>
        <v>1418904.83</v>
      </c>
      <c r="L9" s="208">
        <f>บึงกาฬ!AO13</f>
        <v>2817371.2700000005</v>
      </c>
      <c r="M9" s="208">
        <f>บึงกาฬ!AP13</f>
        <v>2619385.4300000002</v>
      </c>
      <c r="N9" s="3"/>
      <c r="O9" s="3"/>
      <c r="P9" s="3"/>
      <c r="Q9" s="77">
        <f t="shared" si="0"/>
        <v>197985.84000000032</v>
      </c>
      <c r="R9" s="78">
        <f t="shared" si="1"/>
        <v>1241.6797135301897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1170035.8600000001</v>
      </c>
      <c r="K10" s="207">
        <f>บึงกาฬ!AN14</f>
        <v>1247984.6700000002</v>
      </c>
      <c r="L10" s="208">
        <f>บึงกาฬ!AO14</f>
        <v>4478064.12</v>
      </c>
      <c r="M10" s="208">
        <f>บึงกาฬ!AP14</f>
        <v>4258104.51</v>
      </c>
      <c r="N10" s="3"/>
      <c r="O10" s="3"/>
      <c r="P10" s="3"/>
      <c r="Q10" s="77">
        <f t="shared" si="0"/>
        <v>219959.61000000034</v>
      </c>
      <c r="R10" s="78">
        <f t="shared" si="1"/>
        <v>655.07081919251027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96745.1</v>
      </c>
      <c r="K11" s="207">
        <f>บึงกาฬ!AN15</f>
        <v>293818.01999999996</v>
      </c>
      <c r="L11" s="208">
        <f>บึงกาฬ!AO15</f>
        <v>2993215.3</v>
      </c>
      <c r="M11" s="208">
        <f>บึงกาฬ!AP15</f>
        <v>3421134.3400000003</v>
      </c>
      <c r="N11" s="3"/>
      <c r="O11" s="3"/>
      <c r="P11" s="3"/>
      <c r="Q11" s="77">
        <f t="shared" si="0"/>
        <v>-427919.0400000005</v>
      </c>
      <c r="R11" s="78">
        <f t="shared" si="1"/>
        <v>556.15297287253804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24070.18</v>
      </c>
      <c r="K12" s="207">
        <f>บึงกาฬ!AN16</f>
        <v>469503.14000000007</v>
      </c>
      <c r="L12" s="208">
        <f>บึงกาฬ!AO16</f>
        <v>3115040.48</v>
      </c>
      <c r="M12" s="208">
        <f>บึงกาฬ!AP16</f>
        <v>3103606.12</v>
      </c>
      <c r="N12" s="3"/>
      <c r="O12" s="3"/>
      <c r="P12" s="3"/>
      <c r="Q12" s="77">
        <f t="shared" si="0"/>
        <v>11434.35999999987</v>
      </c>
      <c r="R12" s="78">
        <f t="shared" si="1"/>
        <v>560.15833123538937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334613.28999999998</v>
      </c>
      <c r="K13" s="207">
        <f>บึงกาฬ!AN17</f>
        <v>517171.98000000004</v>
      </c>
      <c r="L13" s="208">
        <f>บึงกาฬ!AO17</f>
        <v>2390958.3000000003</v>
      </c>
      <c r="M13" s="208">
        <f>บึงกาฬ!AP17</f>
        <v>2102257.7200000002</v>
      </c>
      <c r="N13" s="3"/>
      <c r="O13" s="3"/>
      <c r="P13" s="3"/>
      <c r="Q13" s="77">
        <f t="shared" si="0"/>
        <v>288700.58000000007</v>
      </c>
      <c r="R13" s="78">
        <f t="shared" si="1"/>
        <v>601.34766096579483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350402.92</v>
      </c>
      <c r="K14" s="207">
        <f>บึงกาฬ!AN18</f>
        <v>393082.83</v>
      </c>
      <c r="L14" s="208">
        <f>บึงกาฬ!AO18</f>
        <v>1934022.6700000002</v>
      </c>
      <c r="M14" s="208">
        <f>บึงกาฬ!AP18</f>
        <v>2149925.89</v>
      </c>
      <c r="N14" s="3"/>
      <c r="O14" s="3"/>
      <c r="P14" s="3"/>
      <c r="Q14" s="77">
        <f t="shared" si="0"/>
        <v>-215903.21999999997</v>
      </c>
      <c r="R14" s="78">
        <f t="shared" si="1"/>
        <v>726.80295753476139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92007.67</v>
      </c>
      <c r="K15" s="207">
        <f>บึงกาฬ!AN19</f>
        <v>207294.16</v>
      </c>
      <c r="L15" s="208">
        <f>บึงกาฬ!AO19</f>
        <v>3860832.14</v>
      </c>
      <c r="M15" s="208">
        <f>บึงกาฬ!AP19</f>
        <v>3507132.45</v>
      </c>
      <c r="N15" s="3"/>
      <c r="O15" s="3"/>
      <c r="P15" s="3"/>
      <c r="Q15" s="77">
        <f t="shared" si="0"/>
        <v>353699.68999999994</v>
      </c>
      <c r="R15" s="78">
        <f t="shared" si="1"/>
        <v>935.7324624333495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443242.9</v>
      </c>
      <c r="K16" s="207">
        <f>บึงกาฬ!AN20</f>
        <v>67562.330000000016</v>
      </c>
      <c r="L16" s="208">
        <f>บึงกาฬ!AO20</f>
        <v>4622963.3</v>
      </c>
      <c r="M16" s="208">
        <f>บึงกาฬ!AP20</f>
        <v>4690899.3099999996</v>
      </c>
      <c r="N16" s="3"/>
      <c r="O16" s="3"/>
      <c r="P16" s="3"/>
      <c r="Q16" s="77">
        <f t="shared" si="0"/>
        <v>-67936.009999999776</v>
      </c>
      <c r="R16" s="78">
        <f t="shared" si="1"/>
        <v>653.42237455830389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120425.42</v>
      </c>
      <c r="K17" s="207">
        <f>บึงกาฬ!AN21</f>
        <v>177775.90999999997</v>
      </c>
      <c r="L17" s="208">
        <f>บึงกาฬ!AO21</f>
        <v>1902686.5</v>
      </c>
      <c r="M17" s="208">
        <f>บึงกาฬ!AP21</f>
        <v>2204381.36</v>
      </c>
      <c r="N17" s="3"/>
      <c r="O17" s="3"/>
      <c r="P17" s="3"/>
      <c r="Q17" s="77">
        <f t="shared" si="0"/>
        <v>-301694.85999999987</v>
      </c>
      <c r="R17" s="78">
        <f t="shared" si="1"/>
        <v>453.56054827175211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645086.42000000004</v>
      </c>
      <c r="K18" s="207">
        <f>บึงกาฬ!AN22</f>
        <v>648835.3600000001</v>
      </c>
      <c r="L18" s="208">
        <f>บึงกาฬ!AO22</f>
        <v>3060541.85</v>
      </c>
      <c r="M18" s="208">
        <f>บึงกาฬ!AP22</f>
        <v>3391001.0900000003</v>
      </c>
      <c r="N18" s="3"/>
      <c r="O18" s="3"/>
      <c r="P18" s="3"/>
      <c r="Q18" s="77">
        <f t="shared" si="0"/>
        <v>-330459.24000000022</v>
      </c>
      <c r="R18" s="78">
        <f t="shared" si="1"/>
        <v>772.27904365379766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286247.84000000003</v>
      </c>
      <c r="K19" s="207">
        <f>บึงกาฬ!AN23</f>
        <v>405204.33999999997</v>
      </c>
      <c r="L19" s="208">
        <f>บึงกาฬ!AO23</f>
        <v>2347213.2000000002</v>
      </c>
      <c r="M19" s="208">
        <f>บึงกาฬ!AP23</f>
        <v>2474174.3199999998</v>
      </c>
      <c r="N19" s="3"/>
      <c r="O19" s="3"/>
      <c r="P19" s="3"/>
      <c r="Q19" s="77">
        <f t="shared" si="0"/>
        <v>-126961.11999999965</v>
      </c>
      <c r="R19" s="78">
        <f t="shared" si="1"/>
        <v>1984.1193575655116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7401920.7399999993</v>
      </c>
      <c r="K20" s="212">
        <f>SUM(K5:K19)</f>
        <v>8552804.2600000016</v>
      </c>
      <c r="L20" s="212">
        <f>SUM(L5:L19)</f>
        <v>44446396.320000008</v>
      </c>
      <c r="M20" s="212">
        <f>SUM(M5:M19)</f>
        <v>44794354.670000002</v>
      </c>
      <c r="N20" s="210">
        <v>14</v>
      </c>
      <c r="O20" s="210">
        <v>14</v>
      </c>
      <c r="P20" s="210">
        <f>N20-O20</f>
        <v>0</v>
      </c>
      <c r="Q20" s="77">
        <f t="shared" si="0"/>
        <v>-347958.34999999404</v>
      </c>
      <c r="R20" s="78">
        <f>L20/H20</f>
        <v>708.52363775485821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685682.44</v>
      </c>
      <c r="K22" s="207">
        <f>บึงกาฬ!AN24</f>
        <v>713272.57</v>
      </c>
      <c r="L22" s="208">
        <f>บึงกาฬ!AO24</f>
        <v>4940542.71</v>
      </c>
      <c r="M22" s="208">
        <f>บึงกาฬ!AP24</f>
        <v>4520537.26</v>
      </c>
      <c r="N22" s="3"/>
      <c r="O22" s="3"/>
      <c r="P22" s="3"/>
      <c r="Q22" s="77">
        <f t="shared" si="0"/>
        <v>420005.45000000019</v>
      </c>
      <c r="R22" s="78">
        <f t="shared" si="1"/>
        <v>801.51568948734587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261318.06</v>
      </c>
      <c r="K23" s="207">
        <f>บึงกาฬ!AN25</f>
        <v>320885.03999999998</v>
      </c>
      <c r="L23" s="208">
        <f>บึงกาฬ!AO25</f>
        <v>2501373.5599999996</v>
      </c>
      <c r="M23" s="208">
        <f>บึงกาฬ!AP25</f>
        <v>3437972.06</v>
      </c>
      <c r="N23" s="3"/>
      <c r="O23" s="3"/>
      <c r="P23" s="3"/>
      <c r="Q23" s="77">
        <f t="shared" si="0"/>
        <v>-936598.50000000047</v>
      </c>
      <c r="R23" s="78">
        <f t="shared" si="1"/>
        <v>576.75203135808158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430432.48</v>
      </c>
      <c r="K24" s="207">
        <f>บึงกาฬ!AN26</f>
        <v>522358.92</v>
      </c>
      <c r="L24" s="208">
        <f>บึงกาฬ!AO26</f>
        <v>2379565.4499999997</v>
      </c>
      <c r="M24" s="208">
        <f>บึงกาฬ!AP26</f>
        <v>2073214.3199999998</v>
      </c>
      <c r="N24" s="3"/>
      <c r="O24" s="3"/>
      <c r="P24" s="3"/>
      <c r="Q24" s="77">
        <f t="shared" si="0"/>
        <v>306351.12999999989</v>
      </c>
      <c r="R24" s="78">
        <f t="shared" si="1"/>
        <v>643.99606224627871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576615.12</v>
      </c>
      <c r="K25" s="207">
        <f>บึงกาฬ!AN27</f>
        <v>86123.910000000033</v>
      </c>
      <c r="L25" s="208">
        <f>บึงกาฬ!AO27</f>
        <v>3065579.82</v>
      </c>
      <c r="M25" s="208">
        <f>บึงกาฬ!AP27</f>
        <v>3150273.44</v>
      </c>
      <c r="N25" s="3"/>
      <c r="O25" s="3"/>
      <c r="P25" s="3"/>
      <c r="Q25" s="77">
        <f t="shared" si="0"/>
        <v>-84693.620000000112</v>
      </c>
      <c r="R25" s="78">
        <f t="shared" si="1"/>
        <v>716.08965662228445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373467.73</v>
      </c>
      <c r="K26" s="207">
        <f>บึงกาฬ!AN28</f>
        <v>435964.97</v>
      </c>
      <c r="L26" s="208">
        <f>บึงกาฬ!AO28</f>
        <v>3347538.9</v>
      </c>
      <c r="M26" s="208">
        <f>บึงกาฬ!AP28</f>
        <v>3244541.6999999997</v>
      </c>
      <c r="N26" s="3"/>
      <c r="O26" s="3"/>
      <c r="P26" s="3"/>
      <c r="Q26" s="77">
        <f t="shared" si="0"/>
        <v>102997.20000000019</v>
      </c>
      <c r="R26" s="78">
        <f t="shared" si="1"/>
        <v>1251.4164112149533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327442.25</v>
      </c>
      <c r="K27" s="207">
        <f>บึงกาฬ!AN29</f>
        <v>650314.09999999986</v>
      </c>
      <c r="L27" s="208">
        <f>บึงกาฬ!AO29</f>
        <v>3454842.89</v>
      </c>
      <c r="M27" s="208">
        <f>บึงกาฬ!AP29</f>
        <v>2933052.36</v>
      </c>
      <c r="N27" s="3"/>
      <c r="O27" s="3"/>
      <c r="P27" s="3"/>
      <c r="Q27" s="77">
        <f t="shared" si="0"/>
        <v>521790.53000000026</v>
      </c>
      <c r="R27" s="78">
        <f t="shared" si="1"/>
        <v>1080.3135991244528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884530.62</v>
      </c>
      <c r="K28" s="207">
        <f>บึงกาฬ!AN30</f>
        <v>1000348.4299999999</v>
      </c>
      <c r="L28" s="208">
        <f>บึงกาฬ!AO30</f>
        <v>2182102.0099999998</v>
      </c>
      <c r="M28" s="208">
        <f>บึงกาฬ!AP30</f>
        <v>1796106.14</v>
      </c>
      <c r="N28" s="3"/>
      <c r="O28" s="3"/>
      <c r="P28" s="3"/>
      <c r="Q28" s="77">
        <f t="shared" si="0"/>
        <v>385995.86999999988</v>
      </c>
      <c r="R28" s="78">
        <f t="shared" si="1"/>
        <v>1177.6049703184024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718332.07</v>
      </c>
      <c r="K29" s="207">
        <f>บึงกาฬ!AN31</f>
        <v>719934.08</v>
      </c>
      <c r="L29" s="208">
        <f>บึงกาฬ!AO31</f>
        <v>2454921.7600000002</v>
      </c>
      <c r="M29" s="208">
        <f>บึงกาฬ!AP31</f>
        <v>1847614.96</v>
      </c>
      <c r="N29" s="3"/>
      <c r="O29" s="3"/>
      <c r="P29" s="3"/>
      <c r="Q29" s="77">
        <f t="shared" si="0"/>
        <v>607306.80000000028</v>
      </c>
      <c r="R29" s="78">
        <f t="shared" si="1"/>
        <v>865.32314416637303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248007.1</v>
      </c>
      <c r="K30" s="207">
        <f>บึงกาฬ!AN32</f>
        <v>222987.09999999998</v>
      </c>
      <c r="L30" s="208">
        <f>บึงกาฬ!AO32</f>
        <v>2325092.7999999998</v>
      </c>
      <c r="M30" s="208">
        <f>บึงกาฬ!AP32</f>
        <v>2727666.89</v>
      </c>
      <c r="N30" s="3"/>
      <c r="O30" s="3"/>
      <c r="P30" s="3"/>
      <c r="Q30" s="77">
        <f t="shared" si="0"/>
        <v>-402574.09000000032</v>
      </c>
      <c r="R30" s="78">
        <f t="shared" si="1"/>
        <v>334.59386962152826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204375.23</v>
      </c>
      <c r="K31" s="207">
        <f>บึงกาฬ!AN33</f>
        <v>233037.09000000003</v>
      </c>
      <c r="L31" s="208">
        <f>บึงกาฬ!AO33</f>
        <v>2189678.9900000002</v>
      </c>
      <c r="M31" s="208">
        <f>บึงกาฬ!AP33</f>
        <v>2069963.3399999999</v>
      </c>
      <c r="N31" s="3"/>
      <c r="O31" s="3"/>
      <c r="P31" s="3"/>
      <c r="Q31" s="77">
        <f t="shared" si="0"/>
        <v>119715.65000000037</v>
      </c>
      <c r="R31" s="78">
        <f t="shared" si="1"/>
        <v>417.47931172545287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1211759.9099999999</v>
      </c>
      <c r="K32" s="207">
        <f>บึงกาฬ!AN34</f>
        <v>1459727.97</v>
      </c>
      <c r="L32" s="208">
        <f>บึงกาฬ!AO34</f>
        <v>3764636.96</v>
      </c>
      <c r="M32" s="208">
        <f>บึงกาฬ!AP34</f>
        <v>3240249.86</v>
      </c>
      <c r="N32" s="3"/>
      <c r="O32" s="3"/>
      <c r="P32" s="3"/>
      <c r="Q32" s="77">
        <f t="shared" si="0"/>
        <v>524387.10000000009</v>
      </c>
      <c r="R32" s="78">
        <f t="shared" si="1"/>
        <v>765.79270951993487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433968.28</v>
      </c>
      <c r="K33" s="207">
        <f>บึงกาฬ!AN35</f>
        <v>445474.47000000003</v>
      </c>
      <c r="L33" s="208">
        <f>บึงกาฬ!AO35</f>
        <v>2489431.35</v>
      </c>
      <c r="M33" s="208">
        <f>บึงกาฬ!AP35</f>
        <v>2360700.85</v>
      </c>
      <c r="N33" s="3"/>
      <c r="O33" s="3"/>
      <c r="P33" s="3"/>
      <c r="Q33" s="77">
        <f t="shared" si="0"/>
        <v>128730.5</v>
      </c>
      <c r="R33" s="78">
        <f t="shared" si="1"/>
        <v>1668.5196715817694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6355931.290000001</v>
      </c>
      <c r="K34" s="212">
        <f>SUM(K21:K33)</f>
        <v>6810428.6499999985</v>
      </c>
      <c r="L34" s="212">
        <f>SUM(L21:L33)</f>
        <v>35095307.200000003</v>
      </c>
      <c r="M34" s="212">
        <f>SUM(M21:M33)</f>
        <v>33401893.180000003</v>
      </c>
      <c r="N34" s="210">
        <v>12</v>
      </c>
      <c r="O34" s="210">
        <v>12</v>
      </c>
      <c r="P34" s="210">
        <f>N34-O34</f>
        <v>0</v>
      </c>
      <c r="Q34" s="77">
        <f t="shared" si="0"/>
        <v>1693414.0199999996</v>
      </c>
      <c r="R34" s="78">
        <f>L34/H34</f>
        <v>736.64638764115705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543930.56000000006</v>
      </c>
      <c r="K36" s="207">
        <f>บึงกาฬ!AN36</f>
        <v>558673.49000000011</v>
      </c>
      <c r="L36" s="208">
        <f>บึงกาฬ!AO36</f>
        <v>3007708.46</v>
      </c>
      <c r="M36" s="208">
        <f>บึงกาฬ!AP36</f>
        <v>3082962.37</v>
      </c>
      <c r="N36" s="3"/>
      <c r="O36" s="3"/>
      <c r="P36" s="3"/>
      <c r="Q36" s="77">
        <f t="shared" si="0"/>
        <v>-75253.910000000149</v>
      </c>
      <c r="R36" s="78">
        <f t="shared" si="1"/>
        <v>480.23446591090533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963727.35</v>
      </c>
      <c r="K37" s="207">
        <f>บึงกาฬ!AN37</f>
        <v>1040234.65</v>
      </c>
      <c r="L37" s="208">
        <f>บึงกาฬ!AO37</f>
        <v>2426609.0300000003</v>
      </c>
      <c r="M37" s="208">
        <f>บึงกาฬ!AP37</f>
        <v>1708184.02</v>
      </c>
      <c r="N37" s="3"/>
      <c r="O37" s="3"/>
      <c r="P37" s="3"/>
      <c r="Q37" s="77">
        <f t="shared" si="0"/>
        <v>718425.01000000024</v>
      </c>
      <c r="R37" s="78">
        <f t="shared" si="1"/>
        <v>568.69206233887985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378128.54</v>
      </c>
      <c r="K38" s="207">
        <f>บึงกาฬ!AN38</f>
        <v>328191.93999999994</v>
      </c>
      <c r="L38" s="208">
        <f>บึงกาฬ!AO38</f>
        <v>8194592.1899999995</v>
      </c>
      <c r="M38" s="208">
        <f>บึงกาฬ!AP38</f>
        <v>8110342.4400000004</v>
      </c>
      <c r="N38" s="3"/>
      <c r="O38" s="3"/>
      <c r="P38" s="3"/>
      <c r="Q38" s="77">
        <f t="shared" si="0"/>
        <v>84249.749999999069</v>
      </c>
      <c r="R38" s="78">
        <f t="shared" si="1"/>
        <v>1450.1136418333037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83005.02</v>
      </c>
      <c r="K39" s="207">
        <f>บึงกาฬ!AN39</f>
        <v>108245.2</v>
      </c>
      <c r="L39" s="208">
        <f>บึงกาฬ!AO39</f>
        <v>1807560.58</v>
      </c>
      <c r="M39" s="208">
        <f>บึงกาฬ!AP39</f>
        <v>2046615.8699999999</v>
      </c>
      <c r="N39" s="3"/>
      <c r="O39" s="3"/>
      <c r="P39" s="3"/>
      <c r="Q39" s="77">
        <f t="shared" si="0"/>
        <v>-239055.2899999998</v>
      </c>
      <c r="R39" s="78">
        <f t="shared" si="1"/>
        <v>720.43068154643288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108868.28</v>
      </c>
      <c r="K40" s="207">
        <f>บึงกาฬ!AN40</f>
        <v>120840.20999999999</v>
      </c>
      <c r="L40" s="208">
        <f>บึงกาฬ!AO40</f>
        <v>1557416.7</v>
      </c>
      <c r="M40" s="208">
        <f>บึงกาฬ!AP40</f>
        <v>1885398.2100000002</v>
      </c>
      <c r="N40" s="3"/>
      <c r="O40" s="3"/>
      <c r="P40" s="3"/>
      <c r="Q40" s="77">
        <f t="shared" si="0"/>
        <v>-327981.51000000024</v>
      </c>
      <c r="R40" s="78">
        <f t="shared" si="1"/>
        <v>719.36106235565819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360164.91</v>
      </c>
      <c r="K41" s="207">
        <f>บึงกาฬ!AN41</f>
        <v>360535.18</v>
      </c>
      <c r="L41" s="208">
        <f>บึงกาฬ!AO41</f>
        <v>1509541.62</v>
      </c>
      <c r="M41" s="208">
        <f>บึงกาฬ!AP41</f>
        <v>1396152.66</v>
      </c>
      <c r="N41" s="3"/>
      <c r="O41" s="3"/>
      <c r="P41" s="3"/>
      <c r="Q41" s="77">
        <f t="shared" si="0"/>
        <v>113388.9600000002</v>
      </c>
      <c r="R41" s="78">
        <f t="shared" si="1"/>
        <v>595.47992899408291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916773.97</v>
      </c>
      <c r="K42" s="207">
        <f>บึงกาฬ!AN42</f>
        <v>1180282.8799999999</v>
      </c>
      <c r="L42" s="208">
        <f>บึงกาฬ!AO42</f>
        <v>3344612.67</v>
      </c>
      <c r="M42" s="208">
        <f>บึงกาฬ!AP42</f>
        <v>2495309.9</v>
      </c>
      <c r="N42" s="3"/>
      <c r="O42" s="3"/>
      <c r="P42" s="3"/>
      <c r="Q42" s="77">
        <f t="shared" si="0"/>
        <v>849302.77</v>
      </c>
      <c r="R42" s="78">
        <f t="shared" si="1"/>
        <v>732.82486196319019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76314.66</v>
      </c>
      <c r="K43" s="207">
        <f>บึงกาฬ!AN43</f>
        <v>94528.89</v>
      </c>
      <c r="L43" s="208">
        <f>บึงกาฬ!AO43</f>
        <v>1762290.28</v>
      </c>
      <c r="M43" s="208">
        <f>บึงกาฬ!AP43</f>
        <v>1827080.72</v>
      </c>
      <c r="N43" s="3"/>
      <c r="O43" s="3"/>
      <c r="P43" s="3"/>
      <c r="Q43" s="77">
        <f t="shared" si="0"/>
        <v>-64790.439999999944</v>
      </c>
      <c r="R43" s="78">
        <f t="shared" si="1"/>
        <v>623.81956814159298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484340.02</v>
      </c>
      <c r="K44" s="207">
        <f>บึงกาฬ!AN44</f>
        <v>532866.69000000006</v>
      </c>
      <c r="L44" s="208">
        <f>บึงกาฬ!AO44</f>
        <v>1978091.6699999997</v>
      </c>
      <c r="M44" s="208">
        <f>บึงกาฬ!AP44</f>
        <v>1936869.7600000002</v>
      </c>
      <c r="N44" s="3"/>
      <c r="O44" s="3"/>
      <c r="P44" s="3"/>
      <c r="Q44" s="77">
        <f t="shared" si="0"/>
        <v>41221.909999999451</v>
      </c>
      <c r="R44" s="78">
        <f t="shared" si="1"/>
        <v>565.65389476694304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93733.87</v>
      </c>
      <c r="K45" s="207">
        <f>บึงกาฬ!AN45</f>
        <v>176908.35</v>
      </c>
      <c r="L45" s="208">
        <f>บึงกาฬ!AO45</f>
        <v>1922781.7</v>
      </c>
      <c r="M45" s="208">
        <f>บึงกาฬ!AP45</f>
        <v>1969257.34</v>
      </c>
      <c r="N45" s="3" t="s">
        <v>198</v>
      </c>
      <c r="O45" s="3"/>
      <c r="P45" s="3"/>
      <c r="Q45" s="77">
        <f t="shared" si="0"/>
        <v>-46475.64000000013</v>
      </c>
      <c r="R45" s="78">
        <f t="shared" si="1"/>
        <v>452.84543099387656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288038.33</v>
      </c>
      <c r="K46" s="207">
        <f>บึงกาฬ!AN46</f>
        <v>376075.08</v>
      </c>
      <c r="L46" s="208">
        <f>บึงกาฬ!AO46</f>
        <v>2550690.7000000002</v>
      </c>
      <c r="M46" s="208">
        <f>บึงกาฬ!AP46</f>
        <v>2345911.9300000002</v>
      </c>
      <c r="N46" s="3"/>
      <c r="O46" s="3"/>
      <c r="P46" s="3"/>
      <c r="Q46" s="77">
        <f t="shared" si="0"/>
        <v>204778.77000000002</v>
      </c>
      <c r="R46" s="78">
        <f t="shared" si="1"/>
        <v>844.87933090427305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4297025.51</v>
      </c>
      <c r="K47" s="212">
        <f>SUM(K35:K46)</f>
        <v>4877382.5600000005</v>
      </c>
      <c r="L47" s="212">
        <f>SUM(L35:L46)</f>
        <v>30061895.599999998</v>
      </c>
      <c r="M47" s="212">
        <f>SUM(M35:M46)</f>
        <v>28804085.219999999</v>
      </c>
      <c r="N47" s="210">
        <v>11</v>
      </c>
      <c r="O47" s="210">
        <v>11</v>
      </c>
      <c r="P47" s="210">
        <f>N47-O47</f>
        <v>0</v>
      </c>
      <c r="Q47" s="77">
        <f t="shared" si="0"/>
        <v>1257810.379999999</v>
      </c>
      <c r="R47" s="78">
        <f>L47/H47</f>
        <v>723.66807732120071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158104.81</v>
      </c>
      <c r="K49" s="207">
        <f>บึงกาฬ!AN47</f>
        <v>278984.75999999995</v>
      </c>
      <c r="L49" s="208">
        <f>บึงกาฬ!AO47</f>
        <v>1598702.05</v>
      </c>
      <c r="M49" s="208">
        <f>บึงกาฬ!AP47</f>
        <v>3044027.0300000003</v>
      </c>
      <c r="N49" s="3"/>
      <c r="O49" s="3"/>
      <c r="P49" s="3"/>
      <c r="Q49" s="77">
        <f t="shared" si="0"/>
        <v>-1445324.9800000002</v>
      </c>
      <c r="R49" s="78">
        <f t="shared" si="1"/>
        <v>565.91223008849556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672061.57</v>
      </c>
      <c r="K50" s="207">
        <f>บึงกาฬ!AN48</f>
        <v>599383.51</v>
      </c>
      <c r="L50" s="208">
        <f>บึงกาฬ!AO48</f>
        <v>2991483.37</v>
      </c>
      <c r="M50" s="208">
        <f>บึงกาฬ!AP48</f>
        <v>2910667.39</v>
      </c>
      <c r="N50" s="3"/>
      <c r="O50" s="3"/>
      <c r="P50" s="3"/>
      <c r="Q50" s="77">
        <f t="shared" si="0"/>
        <v>80815.979999999981</v>
      </c>
      <c r="R50" s="78">
        <f t="shared" si="1"/>
        <v>783.521050288109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591031.84</v>
      </c>
      <c r="K51" s="207">
        <f>บึงกาฬ!AN49</f>
        <v>724791.95</v>
      </c>
      <c r="L51" s="208">
        <f>บึงกาฬ!AO49</f>
        <v>1664889.4100000001</v>
      </c>
      <c r="M51" s="208">
        <f>บึงกาฬ!AP49</f>
        <v>1611769.3099999998</v>
      </c>
      <c r="N51" s="3"/>
      <c r="O51" s="3"/>
      <c r="P51" s="3"/>
      <c r="Q51" s="77">
        <f t="shared" si="0"/>
        <v>53120.100000000326</v>
      </c>
      <c r="R51" s="78">
        <f t="shared" si="1"/>
        <v>815.32292360430961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1421198.2199999997</v>
      </c>
      <c r="K52" s="212">
        <f>SUM(K48:K51)</f>
        <v>1603160.22</v>
      </c>
      <c r="L52" s="212">
        <f>SUM(L48:L51)</f>
        <v>6255074.8300000001</v>
      </c>
      <c r="M52" s="212">
        <f>SUM(M48:M51)</f>
        <v>7566463.7299999995</v>
      </c>
      <c r="N52" s="210">
        <v>3</v>
      </c>
      <c r="O52" s="210">
        <v>3</v>
      </c>
      <c r="P52" s="210">
        <f>N52-O52</f>
        <v>0</v>
      </c>
      <c r="Q52" s="77">
        <f t="shared" si="0"/>
        <v>-1311388.8999999994</v>
      </c>
      <c r="R52" s="78">
        <f>L52/H52</f>
        <v>720.21586989061598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1956818.86</v>
      </c>
      <c r="K54" s="207">
        <f>บึงกาฬ!AN50</f>
        <v>2128990.67</v>
      </c>
      <c r="L54" s="208">
        <f>บึงกาฬ!AO50</f>
        <v>2424738.8300000005</v>
      </c>
      <c r="M54" s="208">
        <f>บึงกาฬ!AP50</f>
        <v>1197372.22</v>
      </c>
      <c r="N54" s="3"/>
      <c r="O54" s="3"/>
      <c r="P54" s="3"/>
      <c r="Q54" s="77">
        <f t="shared" si="0"/>
        <v>1227366.6100000006</v>
      </c>
      <c r="R54" s="78">
        <f t="shared" si="1"/>
        <v>831.52909122085066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1856532.52</v>
      </c>
      <c r="K55" s="207">
        <f>บึงกาฬ!AN51</f>
        <v>1537607.3000000003</v>
      </c>
      <c r="L55" s="208">
        <f>บึงกาฬ!AO51</f>
        <v>6462761.7899999991</v>
      </c>
      <c r="M55" s="208">
        <f>บึงกาฬ!AP51</f>
        <v>5043099.419999999</v>
      </c>
      <c r="N55" s="3"/>
      <c r="O55" s="3"/>
      <c r="P55" s="3"/>
      <c r="Q55" s="77">
        <f t="shared" si="0"/>
        <v>1419662.37</v>
      </c>
      <c r="R55" s="78">
        <f t="shared" si="1"/>
        <v>659.60010104102867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747027.52</v>
      </c>
      <c r="K56" s="207">
        <f>บึงกาฬ!AN52</f>
        <v>977711.67</v>
      </c>
      <c r="L56" s="208">
        <f>บึงกาฬ!AO52</f>
        <v>3508567.9699999997</v>
      </c>
      <c r="M56" s="208">
        <f>บึงกาฬ!AP52</f>
        <v>2786098.5799999996</v>
      </c>
      <c r="N56" s="3"/>
      <c r="O56" s="3"/>
      <c r="P56" s="3"/>
      <c r="Q56" s="77">
        <f t="shared" si="0"/>
        <v>722469.39000000013</v>
      </c>
      <c r="R56" s="78">
        <f t="shared" si="1"/>
        <v>724.46169110055746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2529904.61</v>
      </c>
      <c r="K57" s="207">
        <f>บึงกาฬ!AN53</f>
        <v>2622930.86</v>
      </c>
      <c r="L57" s="208">
        <f>บึงกาฬ!AO53</f>
        <v>4780344.26</v>
      </c>
      <c r="M57" s="208">
        <f>บึงกาฬ!AP53</f>
        <v>3364460.78</v>
      </c>
      <c r="N57" s="3"/>
      <c r="O57" s="3"/>
      <c r="P57" s="3"/>
      <c r="Q57" s="77">
        <f t="shared" si="0"/>
        <v>1415883.48</v>
      </c>
      <c r="R57" s="78">
        <f t="shared" si="1"/>
        <v>851.9594118695419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7090283.5099999998</v>
      </c>
      <c r="K58" s="212">
        <f>SUM(K53:K57)</f>
        <v>7267240.5</v>
      </c>
      <c r="L58" s="212">
        <f>SUM(L53:L57)</f>
        <v>17176412.850000001</v>
      </c>
      <c r="M58" s="212">
        <f>SUM(M53:M57)</f>
        <v>12391030.999999998</v>
      </c>
      <c r="N58" s="210">
        <v>4</v>
      </c>
      <c r="O58" s="210">
        <v>4</v>
      </c>
      <c r="P58" s="210">
        <f>N58-O58</f>
        <v>0</v>
      </c>
      <c r="Q58" s="77">
        <f t="shared" si="0"/>
        <v>4785381.8500000034</v>
      </c>
      <c r="R58" s="78">
        <f>L58/H58</f>
        <v>741.38522315262435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1031628.77</v>
      </c>
      <c r="K60" s="215">
        <f>บึงกาฬ!AN54</f>
        <v>1192042.1400000001</v>
      </c>
      <c r="L60" s="208">
        <f>บึงกาฬ!AO54</f>
        <v>3604962.2800000003</v>
      </c>
      <c r="M60" s="208">
        <f>บึงกาฬ!AP54</f>
        <v>3684666.03</v>
      </c>
      <c r="N60" s="40"/>
      <c r="O60" s="40"/>
      <c r="P60" s="40"/>
      <c r="Q60" s="80">
        <f t="shared" si="0"/>
        <v>-79703.749999999534</v>
      </c>
      <c r="R60" s="192">
        <f t="shared" si="1"/>
        <v>1267.1220667838313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1912888.29</v>
      </c>
      <c r="K61" s="215">
        <f>บึงกาฬ!AN55</f>
        <v>2016352.67</v>
      </c>
      <c r="L61" s="208">
        <f>บึงกาฬ!AO55</f>
        <v>5335467.8</v>
      </c>
      <c r="M61" s="208">
        <f>บึงกาฬ!AP55</f>
        <v>4999273.1399999997</v>
      </c>
      <c r="N61" s="3"/>
      <c r="O61" s="3"/>
      <c r="P61" s="3"/>
      <c r="Q61" s="77">
        <f t="shared" si="0"/>
        <v>336194.66000000015</v>
      </c>
      <c r="R61" s="78">
        <f t="shared" si="1"/>
        <v>1117.3754554973821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711904.84</v>
      </c>
      <c r="K62" s="208">
        <f>บึงกาฬ!AN56</f>
        <v>787156.27</v>
      </c>
      <c r="L62" s="208">
        <f>บึงกาฬ!AO56</f>
        <v>3296034.92</v>
      </c>
      <c r="M62" s="208">
        <f>บึงกาฬ!AP56</f>
        <v>3114680.19</v>
      </c>
      <c r="N62" s="3"/>
      <c r="O62" s="3"/>
      <c r="P62" s="3"/>
      <c r="Q62" s="77">
        <f t="shared" si="0"/>
        <v>181354.72999999998</v>
      </c>
      <c r="R62" s="78">
        <f t="shared" si="1"/>
        <v>1360.8732122213046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692860.44</v>
      </c>
      <c r="K63" s="208">
        <f>บึงกาฬ!AN57</f>
        <v>790085.25</v>
      </c>
      <c r="L63" s="208">
        <f>บึงกาฬ!AO57</f>
        <v>3623308.09</v>
      </c>
      <c r="M63" s="208">
        <f>บึงกาฬ!AP57</f>
        <v>3647417.4799999995</v>
      </c>
      <c r="N63" s="3"/>
      <c r="O63" s="3"/>
      <c r="P63" s="3"/>
      <c r="Q63" s="77">
        <f t="shared" si="0"/>
        <v>-24109.389999999665</v>
      </c>
      <c r="R63" s="78">
        <f t="shared" si="1"/>
        <v>839.89524571163645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490977.62</v>
      </c>
      <c r="K64" s="208">
        <f>บึงกาฬ!AN58</f>
        <v>559437.63</v>
      </c>
      <c r="L64" s="208">
        <f>บึงกาฬ!AO58</f>
        <v>2542864.62</v>
      </c>
      <c r="M64" s="208">
        <f>บึงกาฬ!AP58</f>
        <v>2777887.1399999997</v>
      </c>
      <c r="N64" s="3"/>
      <c r="O64" s="3"/>
      <c r="P64" s="3"/>
      <c r="Q64" s="77">
        <f t="shared" si="0"/>
        <v>-235022.51999999955</v>
      </c>
      <c r="R64" s="78">
        <f t="shared" si="1"/>
        <v>784.83475925925927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304257.75</v>
      </c>
      <c r="K65" s="208">
        <f>บึงกาฬ!AN59</f>
        <v>290513.37</v>
      </c>
      <c r="L65" s="208">
        <f>บึงกาฬ!AO59</f>
        <v>1721130.6</v>
      </c>
      <c r="M65" s="208">
        <f>บึงกาฬ!AP59</f>
        <v>1576717.76</v>
      </c>
      <c r="N65" s="40"/>
      <c r="O65" s="40"/>
      <c r="P65" s="40"/>
      <c r="Q65" s="80">
        <f t="shared" si="0"/>
        <v>144412.84000000008</v>
      </c>
      <c r="R65" s="192">
        <f t="shared" si="1"/>
        <v>1509.7636842105264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5144517.71</v>
      </c>
      <c r="K66" s="212">
        <f>SUM(K60:K65)</f>
        <v>5635587.3300000001</v>
      </c>
      <c r="L66" s="212">
        <f>SUM(L59:L65)</f>
        <v>20123768.310000002</v>
      </c>
      <c r="M66" s="212">
        <f>SUM(M59:M65)</f>
        <v>19800641.740000002</v>
      </c>
      <c r="N66" s="210">
        <v>6</v>
      </c>
      <c r="O66" s="210">
        <v>6</v>
      </c>
      <c r="P66" s="210">
        <f>N66-O66</f>
        <v>0</v>
      </c>
      <c r="Q66" s="77">
        <f t="shared" si="0"/>
        <v>323126.5700000003</v>
      </c>
      <c r="R66" s="78">
        <f>L66/H66</f>
        <v>1074.0696151793341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417039.65</v>
      </c>
      <c r="K68" s="207">
        <f>บึงกาฬ!AN60</f>
        <v>448727.53</v>
      </c>
      <c r="L68" s="208">
        <f>บึงกาฬ!AO60</f>
        <v>2992070.0599999996</v>
      </c>
      <c r="M68" s="208">
        <f>บึงกาฬ!AP60</f>
        <v>2827980.79</v>
      </c>
      <c r="N68" s="3"/>
      <c r="O68" s="3"/>
      <c r="P68" s="3"/>
      <c r="Q68" s="77">
        <f t="shared" si="0"/>
        <v>164089.26999999955</v>
      </c>
      <c r="R68" s="78">
        <f t="shared" si="1"/>
        <v>815.27794550408703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552514.56000000006</v>
      </c>
      <c r="K69" s="207">
        <f>บึงกาฬ!AN61</f>
        <v>785760.20000000007</v>
      </c>
      <c r="L69" s="208">
        <f>บึงกาฬ!AO61</f>
        <v>4325266.84</v>
      </c>
      <c r="M69" s="208">
        <f>บึงกาฬ!AP61</f>
        <v>3901569.93</v>
      </c>
      <c r="N69" s="3"/>
      <c r="O69" s="3"/>
      <c r="P69" s="3"/>
      <c r="Q69" s="77">
        <f t="shared" si="0"/>
        <v>423696.90999999968</v>
      </c>
      <c r="R69" s="78">
        <f t="shared" si="1"/>
        <v>1240.397717235446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606192.43999999994</v>
      </c>
      <c r="K70" s="207">
        <f>บึงกาฬ!AN62</f>
        <v>771796.67999999993</v>
      </c>
      <c r="L70" s="208">
        <f>บึงกาฬ!AO62</f>
        <v>5715291.0200000005</v>
      </c>
      <c r="M70" s="208">
        <f>บึงกาฬ!AP62</f>
        <v>5212512.22</v>
      </c>
      <c r="N70" s="3"/>
      <c r="O70" s="3"/>
      <c r="P70" s="3"/>
      <c r="Q70" s="77">
        <f t="shared" si="0"/>
        <v>502778.80000000075</v>
      </c>
      <c r="R70" s="78">
        <f t="shared" si="1"/>
        <v>909.20951638561894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598923.61</v>
      </c>
      <c r="K71" s="207">
        <f>บึงกาฬ!AN63</f>
        <v>593987.16999999993</v>
      </c>
      <c r="L71" s="208">
        <f>บึงกาฬ!AO63</f>
        <v>2972061.61</v>
      </c>
      <c r="M71" s="208">
        <f>บึงกาฬ!AP63</f>
        <v>2501049.08</v>
      </c>
      <c r="N71" s="3"/>
      <c r="O71" s="3"/>
      <c r="P71" s="3"/>
      <c r="Q71" s="77">
        <f t="shared" ref="Q71:Q82" si="2">L71-M71</f>
        <v>471012.5299999998</v>
      </c>
      <c r="R71" s="78">
        <f t="shared" ref="R71:R82" si="3">L71/H71</f>
        <v>864.97718568102437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444850.94</v>
      </c>
      <c r="K72" s="207">
        <f>บึงกาฬ!AN64</f>
        <v>541114.87</v>
      </c>
      <c r="L72" s="208">
        <f>บึงกาฬ!AO64</f>
        <v>3662593.41</v>
      </c>
      <c r="M72" s="208">
        <f>บึงกาฬ!AP64</f>
        <v>3213800.72</v>
      </c>
      <c r="N72" s="3"/>
      <c r="O72" s="3"/>
      <c r="P72" s="3"/>
      <c r="Q72" s="77">
        <f t="shared" si="2"/>
        <v>448792.68999999994</v>
      </c>
      <c r="R72" s="78">
        <f t="shared" si="3"/>
        <v>1009.2569330394049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690256.88</v>
      </c>
      <c r="K73" s="207">
        <f>บึงกาฬ!AN65</f>
        <v>694175.04</v>
      </c>
      <c r="L73" s="208">
        <f>บึงกาฬ!AO65</f>
        <v>4500410.59</v>
      </c>
      <c r="M73" s="208">
        <f>บึงกาฬ!AP65</f>
        <v>3502129.4199999995</v>
      </c>
      <c r="N73" s="3"/>
      <c r="O73" s="3"/>
      <c r="P73" s="3"/>
      <c r="Q73" s="77">
        <f t="shared" si="2"/>
        <v>998281.17000000039</v>
      </c>
      <c r="R73" s="78">
        <f t="shared" si="3"/>
        <v>984.12652307019459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3309778.0799999996</v>
      </c>
      <c r="K74" s="212">
        <f>SUM(K67:K73)</f>
        <v>3835561.49</v>
      </c>
      <c r="L74" s="212">
        <f>SUM(L67:L73)</f>
        <v>24167693.529999997</v>
      </c>
      <c r="M74" s="212">
        <f>SUM(M67:M73)</f>
        <v>21159042.16</v>
      </c>
      <c r="N74" s="210">
        <v>6</v>
      </c>
      <c r="O74" s="210">
        <v>6</v>
      </c>
      <c r="P74" s="210">
        <f>N74-O74</f>
        <v>0</v>
      </c>
      <c r="Q74" s="77">
        <f>L74-M74</f>
        <v>3008651.3699999973</v>
      </c>
      <c r="R74" s="78">
        <f>L74/H74</f>
        <v>963.58572345600248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1031387.23</v>
      </c>
      <c r="K76" s="207">
        <f>บึงกาฬ!AN66</f>
        <v>543355.50999999989</v>
      </c>
      <c r="L76" s="207">
        <f>บึงกาฬ!AO66</f>
        <v>3981865.5</v>
      </c>
      <c r="M76" s="207">
        <f>บึงกาฬ!AP66</f>
        <v>4174653.75</v>
      </c>
      <c r="N76" s="3"/>
      <c r="O76" s="3"/>
      <c r="P76" s="3"/>
      <c r="Q76" s="77">
        <f>L76-M76</f>
        <v>-192788.25</v>
      </c>
      <c r="R76" s="78">
        <f t="shared" si="3"/>
        <v>692.25756258692627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361131.4</v>
      </c>
      <c r="K77" s="207">
        <f>บึงกาฬ!AN67</f>
        <v>382198.65</v>
      </c>
      <c r="L77" s="207">
        <f>บึงกาฬ!AO67</f>
        <v>3609068.7199999997</v>
      </c>
      <c r="M77" s="207">
        <f>บึงกาฬ!AP67</f>
        <v>3650644.48</v>
      </c>
      <c r="N77" s="3"/>
      <c r="O77" s="3"/>
      <c r="P77" s="3"/>
      <c r="Q77" s="77">
        <f t="shared" si="2"/>
        <v>-41575.760000000242</v>
      </c>
      <c r="R77" s="78">
        <f t="shared" si="3"/>
        <v>823.42430298882039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375424.11</v>
      </c>
      <c r="K78" s="207">
        <f>บึงกาฬ!AN68</f>
        <v>346551.95999999996</v>
      </c>
      <c r="L78" s="207">
        <f>บึงกาฬ!AO68</f>
        <v>2680121.7000000002</v>
      </c>
      <c r="M78" s="207">
        <f>บึงกาฬ!AP68</f>
        <v>2272867.39</v>
      </c>
      <c r="N78" s="3"/>
      <c r="O78" s="3"/>
      <c r="P78" s="3"/>
      <c r="Q78" s="77">
        <f t="shared" si="2"/>
        <v>407254.31000000006</v>
      </c>
      <c r="R78" s="78">
        <f t="shared" si="3"/>
        <v>1358.399239736442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325583.99</v>
      </c>
      <c r="K79" s="207">
        <f>บึงกาฬ!AN69</f>
        <v>316574.39999999997</v>
      </c>
      <c r="L79" s="207">
        <f>บึงกาฬ!AO69</f>
        <v>4727800.33</v>
      </c>
      <c r="M79" s="207">
        <f>บึงกาฬ!AP69</f>
        <v>4608598.6500000004</v>
      </c>
      <c r="N79" s="3"/>
      <c r="O79" s="3"/>
      <c r="P79" s="3"/>
      <c r="Q79" s="77">
        <f t="shared" si="2"/>
        <v>119201.6799999997</v>
      </c>
      <c r="R79" s="78">
        <f t="shared" si="3"/>
        <v>944.23813261433997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748296.54</v>
      </c>
      <c r="K80" s="207">
        <f>บึงกาฬ!AN70</f>
        <v>756168.09000000008</v>
      </c>
      <c r="L80" s="207">
        <f>บึงกาฬ!AO70</f>
        <v>4365059.72</v>
      </c>
      <c r="M80" s="207">
        <f>บึงกาฬ!AP70</f>
        <v>3726147.61</v>
      </c>
      <c r="N80" s="3"/>
      <c r="O80" s="3"/>
      <c r="P80" s="3"/>
      <c r="Q80" s="77">
        <f t="shared" si="2"/>
        <v>638912.10999999987</v>
      </c>
      <c r="R80" s="78">
        <f t="shared" si="3"/>
        <v>820.80852200075208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2841823.2699999996</v>
      </c>
      <c r="K81" s="212">
        <f>SUM(K75:K80)</f>
        <v>2344848.61</v>
      </c>
      <c r="L81" s="212">
        <f>SUM(L75:L80)</f>
        <v>19363915.969999999</v>
      </c>
      <c r="M81" s="212">
        <f>SUM(M75:M80)</f>
        <v>18432911.880000003</v>
      </c>
      <c r="N81" s="210">
        <v>5</v>
      </c>
      <c r="O81" s="210">
        <v>5</v>
      </c>
      <c r="P81" s="210">
        <f>N81-O81</f>
        <v>0</v>
      </c>
      <c r="Q81" s="77">
        <f t="shared" si="2"/>
        <v>931004.08999999613</v>
      </c>
      <c r="R81" s="78">
        <f t="shared" si="3"/>
        <v>863.18887219720943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37862478.329999998</v>
      </c>
      <c r="K82" s="219">
        <f t="shared" si="4"/>
        <v>40927013.619999997</v>
      </c>
      <c r="L82" s="218">
        <f t="shared" si="4"/>
        <v>196690464.61000001</v>
      </c>
      <c r="M82" s="218">
        <f t="shared" si="4"/>
        <v>186350423.58000001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10340041.030000001</v>
      </c>
      <c r="R82" s="78">
        <f t="shared" si="3"/>
        <v>786.70836227136556</v>
      </c>
    </row>
    <row r="83" spans="1:18" ht="25.8" customHeight="1" thickTop="1" thickBot="1" x14ac:dyDescent="0.75">
      <c r="A83" s="220"/>
      <c r="B83" s="221"/>
      <c r="C83" s="221"/>
      <c r="D83" s="221"/>
      <c r="E83" s="317" t="s">
        <v>241</v>
      </c>
      <c r="F83" s="318"/>
      <c r="G83" s="319"/>
      <c r="H83" s="222"/>
      <c r="I83" s="220"/>
      <c r="J83" s="257">
        <f>J82/O82</f>
        <v>620696.36606557376</v>
      </c>
      <c r="K83" s="258">
        <f>K82/O82</f>
        <v>670934.64950819663</v>
      </c>
      <c r="L83" s="257">
        <f>L82/O82</f>
        <v>3224433.8460655739</v>
      </c>
      <c r="M83" s="257">
        <f>M82/O82</f>
        <v>3054924.9767213119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1662994.76</v>
      </c>
      <c r="K85" s="207">
        <f>อุดรธานี!AQ10</f>
        <v>2287748.2999999998</v>
      </c>
      <c r="L85" s="207">
        <f>อุดรธานี!AR10</f>
        <v>5951484.6100000003</v>
      </c>
      <c r="M85" s="207">
        <f>อุดรธานี!AS10</f>
        <v>5971525.6399999997</v>
      </c>
      <c r="N85" s="3"/>
      <c r="O85" s="3"/>
      <c r="P85" s="3"/>
      <c r="Q85" s="77">
        <f t="shared" ref="Q85:Q99" si="5">L85-M85</f>
        <v>-20041.029999999329</v>
      </c>
      <c r="R85" s="78">
        <f t="shared" ref="R85:R99" si="6">L85/H85</f>
        <v>762.13146497630942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2162459.75</v>
      </c>
      <c r="K86" s="207">
        <f>อุดรธานี!AQ11</f>
        <v>2239260.1800000002</v>
      </c>
      <c r="L86" s="207">
        <f>อุดรธานี!AR11</f>
        <v>3097325.5</v>
      </c>
      <c r="M86" s="207">
        <f>อุดรธานี!AS11</f>
        <v>4582685.96</v>
      </c>
      <c r="N86" s="3"/>
      <c r="O86" s="3"/>
      <c r="P86" s="3"/>
      <c r="Q86" s="77">
        <f t="shared" si="5"/>
        <v>-1485360.46</v>
      </c>
      <c r="R86" s="78">
        <f t="shared" si="6"/>
        <v>576.46110180532287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803599.18</v>
      </c>
      <c r="K87" s="207">
        <f>อุดรธานี!AQ12</f>
        <v>1002647.28</v>
      </c>
      <c r="L87" s="207">
        <f>อุดรธานี!AR12</f>
        <v>2535931.8200000003</v>
      </c>
      <c r="M87" s="207">
        <f>อุดรธานี!AS12</f>
        <v>3091351.82</v>
      </c>
      <c r="N87" s="3"/>
      <c r="O87" s="3"/>
      <c r="P87" s="3"/>
      <c r="Q87" s="77">
        <f t="shared" si="5"/>
        <v>-555419.99999999953</v>
      </c>
      <c r="R87" s="78">
        <f t="shared" si="6"/>
        <v>551.88940587595221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3355372.05</v>
      </c>
      <c r="K88" s="207">
        <f>อุดรธานี!AQ13</f>
        <v>4021483.7399999993</v>
      </c>
      <c r="L88" s="207">
        <f>อุดรธานี!AR13</f>
        <v>7868813.5700000003</v>
      </c>
      <c r="M88" s="207">
        <f>อุดรธานี!AS13</f>
        <v>7639916.2700000005</v>
      </c>
      <c r="N88" s="3"/>
      <c r="O88" s="3"/>
      <c r="P88" s="3"/>
      <c r="Q88" s="77">
        <f t="shared" si="5"/>
        <v>228897.29999999981</v>
      </c>
      <c r="R88" s="78">
        <f t="shared" si="6"/>
        <v>964.31538848039224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3142510.24</v>
      </c>
      <c r="K89" s="207">
        <f>อุดรธานี!AQ14</f>
        <v>3702000.5100000002</v>
      </c>
      <c r="L89" s="207">
        <f>อุดรธานี!AR14</f>
        <v>6169223.0800000001</v>
      </c>
      <c r="M89" s="207">
        <f>อุดรธานี!AS14</f>
        <v>6206087.8799999999</v>
      </c>
      <c r="N89" s="3"/>
      <c r="O89" s="3"/>
      <c r="P89" s="3"/>
      <c r="Q89" s="77">
        <f t="shared" si="5"/>
        <v>-36864.799999999814</v>
      </c>
      <c r="R89" s="78">
        <f t="shared" si="6"/>
        <v>669.76691781565523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1328039.01</v>
      </c>
      <c r="K90" s="207">
        <f>อุดรธานี!AQ15</f>
        <v>1517068.8699999999</v>
      </c>
      <c r="L90" s="207">
        <f>อุดรธานี!AR15</f>
        <v>2502393.71</v>
      </c>
      <c r="M90" s="207">
        <f>อุดรธานี!AS15</f>
        <v>3080215.7</v>
      </c>
      <c r="N90" s="3"/>
      <c r="O90" s="3"/>
      <c r="P90" s="3"/>
      <c r="Q90" s="77">
        <f t="shared" si="5"/>
        <v>-577821.99000000022</v>
      </c>
      <c r="R90" s="78">
        <f t="shared" si="6"/>
        <v>527.93116244725741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3352528.42</v>
      </c>
      <c r="K91" s="207">
        <f>อุดรธานี!AQ16</f>
        <v>4246583.28</v>
      </c>
      <c r="L91" s="207">
        <f>อุดรธานี!AR16</f>
        <v>7128845.5099999998</v>
      </c>
      <c r="M91" s="207">
        <f>อุดรธานี!AS16</f>
        <v>5475422.1700000009</v>
      </c>
      <c r="N91" s="3"/>
      <c r="O91" s="3"/>
      <c r="P91" s="3"/>
      <c r="Q91" s="77">
        <f t="shared" si="5"/>
        <v>1653423.3399999989</v>
      </c>
      <c r="R91" s="78">
        <f t="shared" si="6"/>
        <v>858.17328879258457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2840814.58</v>
      </c>
      <c r="K92" s="207">
        <f>อุดรธานี!AQ17</f>
        <v>3750815.0900000003</v>
      </c>
      <c r="L92" s="207">
        <f>อุดรธานี!AR17</f>
        <v>4872508.0199999996</v>
      </c>
      <c r="M92" s="207">
        <f>อุดรธานี!AS17</f>
        <v>4505319.66</v>
      </c>
      <c r="N92" s="3"/>
      <c r="O92" s="3"/>
      <c r="P92" s="3"/>
      <c r="Q92" s="77">
        <f t="shared" si="5"/>
        <v>367188.3599999994</v>
      </c>
      <c r="R92" s="78">
        <f t="shared" si="6"/>
        <v>534.97013833992094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3366244.4</v>
      </c>
      <c r="K93" s="207">
        <f>อุดรธานี!AQ18</f>
        <v>3565666.4999999995</v>
      </c>
      <c r="L93" s="207">
        <f>อุดรธานี!AR18</f>
        <v>5546025.5600000005</v>
      </c>
      <c r="M93" s="207">
        <f>อุดรธานี!AS18</f>
        <v>4991815.93</v>
      </c>
      <c r="N93" s="3"/>
      <c r="O93" s="3"/>
      <c r="P93" s="3"/>
      <c r="Q93" s="77">
        <f t="shared" si="5"/>
        <v>554209.63000000082</v>
      </c>
      <c r="R93" s="78">
        <f t="shared" si="6"/>
        <v>870.92109924623128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1818170.46</v>
      </c>
      <c r="K94" s="207">
        <f>อุดรธานี!AQ19</f>
        <v>2006235.7600000002</v>
      </c>
      <c r="L94" s="207">
        <f>อุดรธานี!AR19</f>
        <v>4367058.13</v>
      </c>
      <c r="M94" s="207">
        <f>อุดรธานี!AS19</f>
        <v>5251443.2</v>
      </c>
      <c r="N94" s="3"/>
      <c r="O94" s="3"/>
      <c r="P94" s="3"/>
      <c r="Q94" s="77">
        <f t="shared" si="5"/>
        <v>-884385.0700000003</v>
      </c>
      <c r="R94" s="78">
        <f t="shared" si="6"/>
        <v>835.32098890589134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3251528.75</v>
      </c>
      <c r="K95" s="207">
        <f>อุดรธานี!AQ20</f>
        <v>3600882.81</v>
      </c>
      <c r="L95" s="207">
        <f>อุดรธานี!AR20</f>
        <v>6692331.9199999999</v>
      </c>
      <c r="M95" s="207">
        <f>อุดรธานี!AS20</f>
        <v>6919197.790000001</v>
      </c>
      <c r="N95" s="3"/>
      <c r="O95" s="3"/>
      <c r="P95" s="3"/>
      <c r="Q95" s="77">
        <f t="shared" si="5"/>
        <v>-226865.87000000104</v>
      </c>
      <c r="R95" s="78">
        <f t="shared" si="6"/>
        <v>624.16824473046074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2352749.56</v>
      </c>
      <c r="K96" s="207">
        <f>อุดรธานี!AQ21</f>
        <v>2902823.62</v>
      </c>
      <c r="L96" s="207">
        <f>อุดรธานี!AR21</f>
        <v>6853393.1200000001</v>
      </c>
      <c r="M96" s="207">
        <f>อุดรธานี!AS21</f>
        <v>7261774.6399999997</v>
      </c>
      <c r="N96" s="3"/>
      <c r="O96" s="3"/>
      <c r="P96" s="3"/>
      <c r="Q96" s="77">
        <f t="shared" si="5"/>
        <v>-408381.51999999955</v>
      </c>
      <c r="R96" s="78">
        <f t="shared" si="6"/>
        <v>749.90623919466032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4662955.0199999996</v>
      </c>
      <c r="K97" s="207">
        <f>อุดรธานี!AQ22</f>
        <v>7801928.2400000002</v>
      </c>
      <c r="L97" s="207">
        <f>อุดรธานี!AR22</f>
        <v>7639987.2700000014</v>
      </c>
      <c r="M97" s="207">
        <f>อุดรธานี!AS22</f>
        <v>7134540.1400000006</v>
      </c>
      <c r="N97" s="3"/>
      <c r="O97" s="3"/>
      <c r="P97" s="3"/>
      <c r="Q97" s="77">
        <f t="shared" si="5"/>
        <v>505447.13000000082</v>
      </c>
      <c r="R97" s="78">
        <f t="shared" si="6"/>
        <v>546.06441784004016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2699480.8</v>
      </c>
      <c r="K98" s="207">
        <f>อุดรธานี!AQ23</f>
        <v>2740681.0999999996</v>
      </c>
      <c r="L98" s="207">
        <f>อุดรธานี!AR23</f>
        <v>5238861.3699999992</v>
      </c>
      <c r="M98" s="207">
        <f>อุดรธานี!AS23</f>
        <v>5125340.4499999993</v>
      </c>
      <c r="N98" s="3"/>
      <c r="O98" s="3"/>
      <c r="P98" s="3"/>
      <c r="Q98" s="77">
        <f t="shared" si="5"/>
        <v>113520.91999999993</v>
      </c>
      <c r="R98" s="78">
        <f t="shared" si="6"/>
        <v>819.59658479349173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1126745.32</v>
      </c>
      <c r="K99" s="207">
        <f>อุดรธานี!AQ24</f>
        <v>1249662.9099999999</v>
      </c>
      <c r="L99" s="207">
        <f>อุดรธานี!AR24</f>
        <v>3408414.4299999997</v>
      </c>
      <c r="M99" s="207">
        <f>อุดรธานี!AS24</f>
        <v>3548982.5500000003</v>
      </c>
      <c r="N99" s="3"/>
      <c r="O99" s="3"/>
      <c r="P99" s="3"/>
      <c r="Q99" s="77">
        <f t="shared" si="5"/>
        <v>-140568.12000000058</v>
      </c>
      <c r="R99" s="78">
        <f t="shared" si="6"/>
        <v>701.60856937011113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3081029.77</v>
      </c>
      <c r="K100" s="207">
        <f>อุดรธานี!AQ25</f>
        <v>3536598.85</v>
      </c>
      <c r="L100" s="207">
        <f>อุดรธานี!AR25</f>
        <v>5210204.5399999991</v>
      </c>
      <c r="M100" s="207">
        <f>อุดรธานี!AS25</f>
        <v>4010056.81</v>
      </c>
      <c r="N100" s="3"/>
      <c r="O100" s="3"/>
      <c r="P100" s="3"/>
      <c r="Q100" s="77">
        <f t="shared" ref="Q100:Q161" si="7">L100-M100</f>
        <v>1200147.7299999991</v>
      </c>
      <c r="R100" s="78">
        <f t="shared" ref="R100:R161" si="8">L100/H100</f>
        <v>1034.1811314013496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2042361.94</v>
      </c>
      <c r="K101" s="207">
        <f>อุดรธานี!AQ26</f>
        <v>2624968.92</v>
      </c>
      <c r="L101" s="207">
        <f>อุดรธานี!AR26</f>
        <v>3577352.62</v>
      </c>
      <c r="M101" s="207">
        <f>อุดรธานี!AS26</f>
        <v>3540834.04</v>
      </c>
      <c r="N101" s="3"/>
      <c r="O101" s="3"/>
      <c r="P101" s="3"/>
      <c r="Q101" s="77">
        <f t="shared" si="7"/>
        <v>36518.580000000075</v>
      </c>
      <c r="R101" s="78">
        <f t="shared" si="8"/>
        <v>711.7693235177079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2579516.33</v>
      </c>
      <c r="K102" s="207">
        <f>อุดรธานี!AQ27</f>
        <v>3211438.4</v>
      </c>
      <c r="L102" s="207">
        <f>อุดรธานี!AR27</f>
        <v>6160669.2699999996</v>
      </c>
      <c r="M102" s="207">
        <f>อุดรธานี!AS27</f>
        <v>5624986.4299999997</v>
      </c>
      <c r="N102" s="3"/>
      <c r="O102" s="3"/>
      <c r="P102" s="3"/>
      <c r="Q102" s="77">
        <f t="shared" si="7"/>
        <v>535682.83999999985</v>
      </c>
      <c r="R102" s="78">
        <f t="shared" si="8"/>
        <v>1342.1937407407406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2841334.63</v>
      </c>
      <c r="K103" s="207">
        <f>อุดรธานี!AQ28</f>
        <v>2958032.2699999996</v>
      </c>
      <c r="L103" s="207">
        <f>อุดรธานี!AR28</f>
        <v>6473116.0899999999</v>
      </c>
      <c r="M103" s="207">
        <f>อุดรธานี!AS28</f>
        <v>6829892.5100000007</v>
      </c>
      <c r="N103" s="3"/>
      <c r="O103" s="3"/>
      <c r="P103" s="3"/>
      <c r="Q103" s="77">
        <f t="shared" si="7"/>
        <v>-356776.42000000086</v>
      </c>
      <c r="R103" s="78">
        <f t="shared" si="8"/>
        <v>837.94383042071195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1968044.19</v>
      </c>
      <c r="K104" s="207">
        <f>อุดรธานี!AQ29</f>
        <v>2245389.35</v>
      </c>
      <c r="L104" s="207">
        <f>อุดรธานี!AR29</f>
        <v>4055449.54</v>
      </c>
      <c r="M104" s="207">
        <f>อุดรธานี!AS29</f>
        <v>4687929.33</v>
      </c>
      <c r="N104" s="3"/>
      <c r="O104" s="3"/>
      <c r="P104" s="3"/>
      <c r="Q104" s="77">
        <f t="shared" si="7"/>
        <v>-632479.79</v>
      </c>
      <c r="R104" s="78">
        <f t="shared" si="8"/>
        <v>721.35352899324084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958266.66</v>
      </c>
      <c r="K105" s="207">
        <f>อุดรธานี!AQ30</f>
        <v>1048775.48</v>
      </c>
      <c r="L105" s="207">
        <f>อุดรธานี!AR30</f>
        <v>5874526.2400000002</v>
      </c>
      <c r="M105" s="207">
        <f>อุดรธานี!AS30</f>
        <v>6167266.5100000007</v>
      </c>
      <c r="N105" s="3"/>
      <c r="O105" s="3"/>
      <c r="P105" s="3"/>
      <c r="Q105" s="77">
        <f t="shared" si="7"/>
        <v>-292740.27000000048</v>
      </c>
      <c r="R105" s="78">
        <f t="shared" si="8"/>
        <v>1021.3015020862309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1758763.31</v>
      </c>
      <c r="K106" s="207">
        <f>อุดรธานี!AQ31</f>
        <v>2060534.8599999999</v>
      </c>
      <c r="L106" s="207">
        <f>อุดรธานี!AR31</f>
        <v>3723251.97</v>
      </c>
      <c r="M106" s="207">
        <f>อุดรธานี!AS31</f>
        <v>3227591.79</v>
      </c>
      <c r="N106" s="3"/>
      <c r="O106" s="3"/>
      <c r="P106" s="3"/>
      <c r="Q106" s="77">
        <f t="shared" si="7"/>
        <v>495660.18000000017</v>
      </c>
      <c r="R106" s="78">
        <f t="shared" si="8"/>
        <v>1004.65514570966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3420861.24</v>
      </c>
      <c r="K107" s="207">
        <f>อุดรธานี!AQ32</f>
        <v>3881703.1700000004</v>
      </c>
      <c r="L107" s="207">
        <f>อุดรธานี!AR32</f>
        <v>4587597.1399999997</v>
      </c>
      <c r="M107" s="207">
        <f>อุดรธานี!AS32</f>
        <v>4502857.6899999995</v>
      </c>
      <c r="N107" s="3"/>
      <c r="O107" s="3"/>
      <c r="P107" s="3"/>
      <c r="Q107" s="77">
        <f t="shared" si="7"/>
        <v>84739.450000000186</v>
      </c>
      <c r="R107" s="78">
        <f t="shared" si="8"/>
        <v>709.16635337764717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1651435.54</v>
      </c>
      <c r="K108" s="207">
        <f>อุดรธานี!AQ33</f>
        <v>2548372.3699999996</v>
      </c>
      <c r="L108" s="207">
        <f>อุดรธานี!AR33</f>
        <v>2489183.64</v>
      </c>
      <c r="M108" s="207">
        <f>อุดรธานี!AS33</f>
        <v>2633552.61</v>
      </c>
      <c r="N108" s="3"/>
      <c r="O108" s="3"/>
      <c r="P108" s="3"/>
      <c r="Q108" s="77">
        <f t="shared" si="7"/>
        <v>-144368.96999999974</v>
      </c>
      <c r="R108" s="78">
        <f t="shared" si="8"/>
        <v>920.55607988165684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1581952.27</v>
      </c>
      <c r="K109" s="207">
        <f>อุดรธานี!AQ34</f>
        <v>1959216.62</v>
      </c>
      <c r="L109" s="207">
        <f>อุดรธานี!AR34</f>
        <v>5039356.3600000003</v>
      </c>
      <c r="M109" s="207">
        <f>อุดรธานี!AS34</f>
        <v>5085795.0600000005</v>
      </c>
      <c r="N109" s="3"/>
      <c r="O109" s="3"/>
      <c r="P109" s="3"/>
      <c r="Q109" s="77">
        <f t="shared" si="7"/>
        <v>-46438.700000000186</v>
      </c>
      <c r="R109" s="78">
        <f t="shared" si="8"/>
        <v>909.46694820429536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59809758.18</v>
      </c>
      <c r="K110" s="228">
        <f>SUM(K84:K109)</f>
        <v>72710518.480000004</v>
      </c>
      <c r="L110" s="212">
        <f>SUM(L84:L109)</f>
        <v>127063305.03</v>
      </c>
      <c r="M110" s="212">
        <f>SUM(M84:M109)</f>
        <v>127096382.58000003</v>
      </c>
      <c r="N110" s="210">
        <v>26</v>
      </c>
      <c r="O110" s="210">
        <v>26</v>
      </c>
      <c r="P110" s="210">
        <f>N110-O110</f>
        <v>0</v>
      </c>
      <c r="Q110" s="77">
        <f t="shared" si="7"/>
        <v>-33077.550000026822</v>
      </c>
      <c r="R110" s="78">
        <f>L110/H110</f>
        <v>764.64010633432429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759931.13</v>
      </c>
      <c r="K112" s="207">
        <f>อุดรธานี!AQ35</f>
        <v>551396.75</v>
      </c>
      <c r="L112" s="207">
        <f>อุดรธานี!AR35</f>
        <v>218634.36</v>
      </c>
      <c r="M112" s="207">
        <f>อุดรธานี!AS35</f>
        <v>355945.16</v>
      </c>
      <c r="N112" s="3"/>
      <c r="O112" s="3"/>
      <c r="P112" s="3"/>
      <c r="Q112" s="77">
        <f t="shared" si="7"/>
        <v>-137310.79999999999</v>
      </c>
      <c r="R112" s="78">
        <f t="shared" si="8"/>
        <v>63.797595564633788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2368437.09</v>
      </c>
      <c r="K113" s="207">
        <f>อุดรธานี!AQ36</f>
        <v>2354550.5099999998</v>
      </c>
      <c r="L113" s="207">
        <f>อุดรธานี!AR36</f>
        <v>4189219.4799999995</v>
      </c>
      <c r="M113" s="207">
        <f>อุดรธานี!AS36</f>
        <v>3754610.36</v>
      </c>
      <c r="N113" s="3"/>
      <c r="O113" s="3"/>
      <c r="P113" s="3"/>
      <c r="Q113" s="77">
        <f t="shared" si="7"/>
        <v>434609.11999999965</v>
      </c>
      <c r="R113" s="78">
        <f t="shared" si="8"/>
        <v>1036.9355148514851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1157391.5900000001</v>
      </c>
      <c r="K114" s="207">
        <f>อุดรธานี!AQ37</f>
        <v>1119250.9000000001</v>
      </c>
      <c r="L114" s="207">
        <f>อุดรธานี!AR37</f>
        <v>5092877.2</v>
      </c>
      <c r="M114" s="207">
        <f>อุดรธานี!AS37</f>
        <v>4818034.9799999995</v>
      </c>
      <c r="N114" s="3"/>
      <c r="O114" s="3"/>
      <c r="P114" s="3"/>
      <c r="Q114" s="77">
        <f t="shared" si="7"/>
        <v>274842.22000000067</v>
      </c>
      <c r="R114" s="78">
        <f t="shared" si="8"/>
        <v>1348.3921630924015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724270.87</v>
      </c>
      <c r="K115" s="207">
        <f>อุดรธานี!AQ38</f>
        <v>779949.25</v>
      </c>
      <c r="L115" s="207">
        <f>อุดรธานี!AR38</f>
        <v>2978040.92</v>
      </c>
      <c r="M115" s="207">
        <f>อุดรธานี!AS38</f>
        <v>2606620.6800000002</v>
      </c>
      <c r="N115" s="3"/>
      <c r="O115" s="3"/>
      <c r="P115" s="3"/>
      <c r="Q115" s="77">
        <f t="shared" si="7"/>
        <v>371420.23999999976</v>
      </c>
      <c r="R115" s="78">
        <f t="shared" si="8"/>
        <v>820.62301460457422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3555638.34</v>
      </c>
      <c r="K116" s="207">
        <f>อุดรธานี!AQ39</f>
        <v>3677564.5399999996</v>
      </c>
      <c r="L116" s="207">
        <f>อุดรธานี!AR39</f>
        <v>6194488.6099999994</v>
      </c>
      <c r="M116" s="207">
        <f>อุดรธานี!AS39</f>
        <v>5462334.0800000001</v>
      </c>
      <c r="N116" s="3"/>
      <c r="O116" s="3"/>
      <c r="P116" s="3"/>
      <c r="Q116" s="77">
        <f t="shared" si="7"/>
        <v>732154.52999999933</v>
      </c>
      <c r="R116" s="78">
        <f t="shared" si="8"/>
        <v>839.93065898305076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2227503.61</v>
      </c>
      <c r="K117" s="207">
        <f>อุดรธานี!AQ40</f>
        <v>2328395.3200000003</v>
      </c>
      <c r="L117" s="207">
        <f>อุดรธานี!AR40</f>
        <v>5463924.7599999998</v>
      </c>
      <c r="M117" s="207">
        <f>อุดรธานี!AS40</f>
        <v>4867661.08</v>
      </c>
      <c r="N117" s="3"/>
      <c r="O117" s="3"/>
      <c r="P117" s="3"/>
      <c r="Q117" s="77">
        <f t="shared" si="7"/>
        <v>596263.6799999997</v>
      </c>
      <c r="R117" s="78">
        <f t="shared" si="8"/>
        <v>756.77628254847639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913515.34</v>
      </c>
      <c r="K118" s="207">
        <f>อุดรธานี!AQ41</f>
        <v>944218.3</v>
      </c>
      <c r="L118" s="207">
        <f>อุดรธานี!AR41</f>
        <v>3335311.6799999997</v>
      </c>
      <c r="M118" s="207">
        <f>อุดรธานี!AS41</f>
        <v>3432634.4099999997</v>
      </c>
      <c r="N118" s="3"/>
      <c r="O118" s="3"/>
      <c r="P118" s="3"/>
      <c r="Q118" s="77">
        <f t="shared" si="7"/>
        <v>-97322.729999999981</v>
      </c>
      <c r="R118" s="78">
        <f t="shared" si="8"/>
        <v>1137.1672962836685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1238224.48</v>
      </c>
      <c r="K119" s="207">
        <f>อุดรธานี!AQ42</f>
        <v>1190542.1100000001</v>
      </c>
      <c r="L119" s="207">
        <f>อุดรธานี!AR42</f>
        <v>3543405.1700000004</v>
      </c>
      <c r="M119" s="207">
        <f>อุดรธานี!AS42</f>
        <v>2949445.83</v>
      </c>
      <c r="N119" s="3"/>
      <c r="O119" s="3"/>
      <c r="P119" s="3"/>
      <c r="Q119" s="77">
        <f t="shared" si="7"/>
        <v>593959.34000000032</v>
      </c>
      <c r="R119" s="78">
        <f t="shared" si="8"/>
        <v>1042.1779911764706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1262002.3999999999</v>
      </c>
      <c r="K120" s="207">
        <f>อุดรธานี!AQ43</f>
        <v>1242485.5999999999</v>
      </c>
      <c r="L120" s="207">
        <f>อุดรธานี!AR43</f>
        <v>2625038.3800000004</v>
      </c>
      <c r="M120" s="207">
        <f>อุดรธานี!AS43</f>
        <v>2405570.7099999995</v>
      </c>
      <c r="N120" s="3"/>
      <c r="O120" s="3"/>
      <c r="P120" s="3"/>
      <c r="Q120" s="77">
        <f t="shared" si="7"/>
        <v>219467.67000000086</v>
      </c>
      <c r="R120" s="78">
        <f t="shared" si="8"/>
        <v>1286.1530524252819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799533.03</v>
      </c>
      <c r="K121" s="207">
        <f>อุดรธานี!AQ44</f>
        <v>792486.2</v>
      </c>
      <c r="L121" s="207">
        <f>อุดรธานี!AR44</f>
        <v>4251147.1899999995</v>
      </c>
      <c r="M121" s="207">
        <f>อุดรธานี!AS44</f>
        <v>3349825.92</v>
      </c>
      <c r="N121" s="3"/>
      <c r="O121" s="3"/>
      <c r="P121" s="3"/>
      <c r="Q121" s="77">
        <f t="shared" si="7"/>
        <v>901321.26999999955</v>
      </c>
      <c r="R121" s="78">
        <f t="shared" si="8"/>
        <v>1137.27854200107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837797.24</v>
      </c>
      <c r="K122" s="207">
        <f>อุดรธานี!AQ45</f>
        <v>828168.64000000013</v>
      </c>
      <c r="L122" s="207">
        <f>อุดรธานี!AR45</f>
        <v>3204097.8899999997</v>
      </c>
      <c r="M122" s="207">
        <f>อุดรธานี!AS45</f>
        <v>3346144.8199999994</v>
      </c>
      <c r="N122" s="3"/>
      <c r="O122" s="3"/>
      <c r="P122" s="3"/>
      <c r="Q122" s="77">
        <f t="shared" si="7"/>
        <v>-142046.9299999997</v>
      </c>
      <c r="R122" s="78">
        <f t="shared" si="8"/>
        <v>896.50192781197529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15844245.119999999</v>
      </c>
      <c r="K123" s="212">
        <f>SUM(K111:K122)</f>
        <v>15809008.119999999</v>
      </c>
      <c r="L123" s="212">
        <f>SUM(L111:L122)</f>
        <v>41096185.640000001</v>
      </c>
      <c r="M123" s="212">
        <f>SUM(M111:M122)</f>
        <v>37348828.030000001</v>
      </c>
      <c r="N123" s="210">
        <v>11</v>
      </c>
      <c r="O123" s="210">
        <v>11</v>
      </c>
      <c r="P123" s="210">
        <f>N123-O123</f>
        <v>0</v>
      </c>
      <c r="Q123" s="77">
        <f t="shared" si="7"/>
        <v>3747357.6099999994</v>
      </c>
      <c r="R123" s="78">
        <f>L123/H123</f>
        <v>910.13388935642467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611352.29</v>
      </c>
      <c r="K125" s="207">
        <f>อุดรธานี!AQ46</f>
        <v>1088282.1299999999</v>
      </c>
      <c r="L125" s="207">
        <f>อุดรธานี!AR46</f>
        <v>2770367.23</v>
      </c>
      <c r="M125" s="207">
        <f>อุดรธานี!AS46</f>
        <v>2209976.5099999998</v>
      </c>
      <c r="N125" s="3"/>
      <c r="O125" s="3"/>
      <c r="P125" s="3"/>
      <c r="Q125" s="77">
        <f t="shared" si="7"/>
        <v>560390.7200000002</v>
      </c>
      <c r="R125" s="78">
        <f t="shared" si="8"/>
        <v>845.39738480317362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489903.47</v>
      </c>
      <c r="K126" s="207">
        <f>อุดรธานี!AQ47</f>
        <v>581232.52</v>
      </c>
      <c r="L126" s="207">
        <f>อุดรธานี!AR47</f>
        <v>4619724.1900000004</v>
      </c>
      <c r="M126" s="207">
        <f>อุดรธานี!AS47</f>
        <v>4054900.26</v>
      </c>
      <c r="N126" s="3"/>
      <c r="O126" s="3"/>
      <c r="P126" s="3"/>
      <c r="Q126" s="77">
        <f t="shared" si="7"/>
        <v>564823.93000000063</v>
      </c>
      <c r="R126" s="78">
        <f t="shared" si="8"/>
        <v>1354.3606537672238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826324.82</v>
      </c>
      <c r="K127" s="207">
        <f>อุดรธานี!AQ48</f>
        <v>1686616.5099999998</v>
      </c>
      <c r="L127" s="207">
        <f>อุดรธานี!AR48</f>
        <v>5228747.3499999996</v>
      </c>
      <c r="M127" s="207">
        <f>อุดรธานี!AS48</f>
        <v>3652949.4699999997</v>
      </c>
      <c r="N127" s="230"/>
      <c r="O127" s="230"/>
      <c r="P127" s="230"/>
      <c r="Q127" s="194">
        <f t="shared" si="7"/>
        <v>1575797.88</v>
      </c>
      <c r="R127" s="194">
        <f t="shared" si="8"/>
        <v>1806.754440221147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608563.43999999994</v>
      </c>
      <c r="K128" s="207">
        <f>อุดรธานี!AQ49</f>
        <v>742891.74</v>
      </c>
      <c r="L128" s="207">
        <f>อุดรธานี!AR49</f>
        <v>3277061.75</v>
      </c>
      <c r="M128" s="207">
        <f>อุดรธานี!AS49</f>
        <v>2806247.19</v>
      </c>
      <c r="N128" s="230"/>
      <c r="O128" s="230"/>
      <c r="P128" s="230"/>
      <c r="Q128" s="194">
        <f t="shared" si="7"/>
        <v>470814.56000000006</v>
      </c>
      <c r="R128" s="194">
        <f t="shared" si="8"/>
        <v>1333.2228437754272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262115.98</v>
      </c>
      <c r="K129" s="207">
        <f>อุดรธานี!AQ50</f>
        <v>747823.97</v>
      </c>
      <c r="L129" s="207">
        <f>อุดรธานี!AR50</f>
        <v>4018336.08</v>
      </c>
      <c r="M129" s="207">
        <f>อุดรธานี!AS50</f>
        <v>3979718.2099999995</v>
      </c>
      <c r="N129" s="230"/>
      <c r="O129" s="230"/>
      <c r="P129" s="230"/>
      <c r="Q129" s="194">
        <f t="shared" si="7"/>
        <v>38617.870000000577</v>
      </c>
      <c r="R129" s="194">
        <f t="shared" si="8"/>
        <v>764.96022844089089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267145.96999999997</v>
      </c>
      <c r="K130" s="207">
        <f>อุดรธานี!AQ51</f>
        <v>1132537.98</v>
      </c>
      <c r="L130" s="207">
        <f>อุดรธานี!AR51</f>
        <v>2858874.7</v>
      </c>
      <c r="M130" s="207">
        <f>อุดรธานี!AS51</f>
        <v>2317395.17</v>
      </c>
      <c r="N130" s="3"/>
      <c r="O130" s="3"/>
      <c r="P130" s="3"/>
      <c r="Q130" s="196">
        <f t="shared" si="7"/>
        <v>541479.53000000026</v>
      </c>
      <c r="R130" s="197">
        <f t="shared" si="8"/>
        <v>1320.4963972286375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891933.84</v>
      </c>
      <c r="K131" s="207">
        <f>อุดรธานี!AQ52</f>
        <v>1097908.9000000001</v>
      </c>
      <c r="L131" s="207">
        <f>อุดรธานี!AR52</f>
        <v>2622756.5099999998</v>
      </c>
      <c r="M131" s="207">
        <f>อุดรธานี!AS52</f>
        <v>1832317.07</v>
      </c>
      <c r="N131" s="3"/>
      <c r="O131" s="3"/>
      <c r="P131" s="3"/>
      <c r="Q131" s="196">
        <f t="shared" si="7"/>
        <v>790439.43999999971</v>
      </c>
      <c r="R131" s="197">
        <f t="shared" si="8"/>
        <v>1040.7763928571428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2104430.62</v>
      </c>
      <c r="K132" s="207">
        <f>อุดรธานี!AQ53</f>
        <v>2667206.5100000002</v>
      </c>
      <c r="L132" s="207">
        <f>อุดรธานี!AR53</f>
        <v>6733068.3799999999</v>
      </c>
      <c r="M132" s="207">
        <f>อุดรธานี!AS53</f>
        <v>5082831.9400000004</v>
      </c>
      <c r="N132" s="230"/>
      <c r="O132" s="230"/>
      <c r="P132" s="230"/>
      <c r="Q132" s="194">
        <f t="shared" si="7"/>
        <v>1650236.4399999995</v>
      </c>
      <c r="R132" s="194">
        <f t="shared" si="8"/>
        <v>941.55619913298835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594878.06000000006</v>
      </c>
      <c r="K133" s="207">
        <f>อุดรธานี!AQ54</f>
        <v>624951.97000000009</v>
      </c>
      <c r="L133" s="207">
        <f>อุดรธานี!AR54</f>
        <v>3837071.84</v>
      </c>
      <c r="M133" s="207">
        <f>อุดรธานี!AS54</f>
        <v>3416285.51</v>
      </c>
      <c r="N133" s="3"/>
      <c r="O133" s="3"/>
      <c r="P133" s="3"/>
      <c r="Q133" s="196">
        <f t="shared" si="7"/>
        <v>420786.33000000007</v>
      </c>
      <c r="R133" s="197">
        <f t="shared" si="8"/>
        <v>567.44629399585915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1074689.17</v>
      </c>
      <c r="K134" s="207">
        <f>อุดรธานี!AQ55</f>
        <v>1947278.9499999997</v>
      </c>
      <c r="L134" s="207">
        <f>อุดรธานี!AR55</f>
        <v>4378988.21</v>
      </c>
      <c r="M134" s="207">
        <f>อุดรธานี!AS55</f>
        <v>2975805.81</v>
      </c>
      <c r="N134" s="230"/>
      <c r="O134" s="230"/>
      <c r="P134" s="230"/>
      <c r="Q134" s="194">
        <f t="shared" si="7"/>
        <v>1403182.4</v>
      </c>
      <c r="R134" s="194">
        <f t="shared" si="8"/>
        <v>1146.3319921465968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429069.39</v>
      </c>
      <c r="K135" s="207">
        <f>อุดรธานี!AQ56</f>
        <v>850058.97</v>
      </c>
      <c r="L135" s="207">
        <f>อุดรธานี!AR56</f>
        <v>3490604.39</v>
      </c>
      <c r="M135" s="207">
        <f>อุดรธานี!AS56</f>
        <v>2904148.58</v>
      </c>
      <c r="N135" s="230"/>
      <c r="O135" s="230"/>
      <c r="P135" s="230"/>
      <c r="Q135" s="194">
        <f t="shared" si="7"/>
        <v>586455.81000000006</v>
      </c>
      <c r="R135" s="194">
        <f t="shared" si="8"/>
        <v>1256.064911838791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8160407.0499999998</v>
      </c>
      <c r="K136" s="212">
        <f>SUM(K124:K135)</f>
        <v>13166790.15</v>
      </c>
      <c r="L136" s="212">
        <f>SUM(L124:L135)</f>
        <v>43835600.630000003</v>
      </c>
      <c r="M136" s="212">
        <f>SUM(M124:M135)</f>
        <v>35232575.719999999</v>
      </c>
      <c r="N136" s="210">
        <v>11</v>
      </c>
      <c r="O136" s="210">
        <v>11</v>
      </c>
      <c r="P136" s="210">
        <f>N136-O136</f>
        <v>0</v>
      </c>
      <c r="Q136" s="80">
        <f t="shared" si="7"/>
        <v>8603024.9100000039</v>
      </c>
      <c r="R136" s="78">
        <f>L136/H136</f>
        <v>1031.6686427394682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3667931.32</v>
      </c>
      <c r="K138" s="207">
        <f>อุดรธานี!AQ57</f>
        <v>4335706.709999999</v>
      </c>
      <c r="L138" s="207">
        <f>อุดรธานี!AR57</f>
        <v>3437628.8099999996</v>
      </c>
      <c r="M138" s="207">
        <f>อุดรธานี!AS57</f>
        <v>4389658.5999999996</v>
      </c>
      <c r="N138" s="232"/>
      <c r="O138" s="232"/>
      <c r="P138" s="232"/>
      <c r="Q138" s="80">
        <f t="shared" si="7"/>
        <v>-952029.79</v>
      </c>
      <c r="R138" s="192">
        <f t="shared" si="8"/>
        <v>734.5360705128204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4027662.56</v>
      </c>
      <c r="K139" s="207">
        <f>อุดรธานี!AQ58</f>
        <v>4387520.59</v>
      </c>
      <c r="L139" s="207">
        <f>อุดรธานี!AR58</f>
        <v>9100945.2199999988</v>
      </c>
      <c r="M139" s="207">
        <f>อุดรธานี!AS58</f>
        <v>8288502.2000000002</v>
      </c>
      <c r="N139" s="3"/>
      <c r="O139" s="3"/>
      <c r="P139" s="3"/>
      <c r="Q139" s="77">
        <f t="shared" si="7"/>
        <v>812443.01999999862</v>
      </c>
      <c r="R139" s="78">
        <f t="shared" si="8"/>
        <v>1064.6870870379034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2357804.98</v>
      </c>
      <c r="K140" s="207">
        <f>อุดรธานี!AQ59</f>
        <v>3317098.9000000004</v>
      </c>
      <c r="L140" s="207">
        <f>อุดรธานี!AR59</f>
        <v>2170470.7400000002</v>
      </c>
      <c r="M140" s="207">
        <f>อุดรธานี!AS59</f>
        <v>2114795.04</v>
      </c>
      <c r="N140" s="3"/>
      <c r="O140" s="3"/>
      <c r="P140" s="3"/>
      <c r="Q140" s="77">
        <f t="shared" si="7"/>
        <v>55675.700000000186</v>
      </c>
      <c r="R140" s="78">
        <f t="shared" si="8"/>
        <v>481.15068499224122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696824.97</v>
      </c>
      <c r="K141" s="207">
        <f>อุดรธานี!AQ60</f>
        <v>1023154.71</v>
      </c>
      <c r="L141" s="207">
        <f>อุดรธานี!AR60</f>
        <v>3223063.16</v>
      </c>
      <c r="M141" s="207">
        <f>อุดรธานี!AS60</f>
        <v>3250713.9899999998</v>
      </c>
      <c r="N141" s="3"/>
      <c r="O141" s="3"/>
      <c r="P141" s="3"/>
      <c r="Q141" s="77">
        <f t="shared" si="7"/>
        <v>-27650.829999999609</v>
      </c>
      <c r="R141" s="78">
        <f t="shared" si="8"/>
        <v>1028.4183663050414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2608307.44</v>
      </c>
      <c r="K142" s="207">
        <f>อุดรธานี!AQ61</f>
        <v>3548068.18</v>
      </c>
      <c r="L142" s="207">
        <f>อุดรธานี!AR61</f>
        <v>4050830.64</v>
      </c>
      <c r="M142" s="207">
        <f>อุดรธานี!AS61</f>
        <v>3786439.4</v>
      </c>
      <c r="N142" s="3"/>
      <c r="O142" s="3"/>
      <c r="P142" s="3"/>
      <c r="Q142" s="77">
        <f t="shared" si="7"/>
        <v>264391.24000000022</v>
      </c>
      <c r="R142" s="78">
        <f t="shared" si="8"/>
        <v>565.99561827581385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1795670.26</v>
      </c>
      <c r="K143" s="207">
        <f>อุดรธานี!AQ62</f>
        <v>4725239.07</v>
      </c>
      <c r="L143" s="207">
        <f>อุดรธานี!AR62</f>
        <v>6274020.25</v>
      </c>
      <c r="M143" s="207">
        <f>อุดรธานี!AS62</f>
        <v>4156702.4199999995</v>
      </c>
      <c r="N143" s="3"/>
      <c r="O143" s="3"/>
      <c r="P143" s="3"/>
      <c r="Q143" s="77">
        <f t="shared" si="7"/>
        <v>2117317.8300000005</v>
      </c>
      <c r="R143" s="78">
        <f t="shared" si="8"/>
        <v>1087.5403449471312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2161582.4700000002</v>
      </c>
      <c r="K144" s="207">
        <f>อุดรธานี!AQ64</f>
        <v>2124615.79</v>
      </c>
      <c r="L144" s="207">
        <f>อุดรธานี!AR64</f>
        <v>4064283.48</v>
      </c>
      <c r="M144" s="207">
        <f>อุดรธานี!AS64</f>
        <v>3617835.1799999997</v>
      </c>
      <c r="N144" s="3"/>
      <c r="O144" s="3"/>
      <c r="P144" s="3"/>
      <c r="Q144" s="77">
        <f t="shared" si="7"/>
        <v>446448.30000000028</v>
      </c>
      <c r="R144" s="78">
        <f t="shared" si="8"/>
        <v>1195.026015877683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1138290.33</v>
      </c>
      <c r="K145" s="207">
        <f>อุดรธานี!AQ65</f>
        <v>1151725.24</v>
      </c>
      <c r="L145" s="207">
        <f>อุดรธานี!AR65</f>
        <v>3243335.4400000004</v>
      </c>
      <c r="M145" s="207">
        <f>อุดรธานี!AS65</f>
        <v>2906149.75</v>
      </c>
      <c r="N145" s="3"/>
      <c r="O145" s="3"/>
      <c r="P145" s="3"/>
      <c r="Q145" s="77">
        <f t="shared" si="7"/>
        <v>337185.69000000041</v>
      </c>
      <c r="R145" s="78">
        <f t="shared" si="8"/>
        <v>689.92457774941511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1613884.36</v>
      </c>
      <c r="K146" s="207">
        <f>อุดรธานี!AQ66</f>
        <v>3378144.6300000004</v>
      </c>
      <c r="L146" s="207">
        <f>อุดรธานี!AR66</f>
        <v>2224286.48</v>
      </c>
      <c r="M146" s="207">
        <f>อุดรธานี!AS66</f>
        <v>2368863.88</v>
      </c>
      <c r="N146" s="3"/>
      <c r="O146" s="3"/>
      <c r="P146" s="3"/>
      <c r="Q146" s="77">
        <f t="shared" si="7"/>
        <v>-144577.39999999991</v>
      </c>
      <c r="R146" s="78">
        <f t="shared" si="8"/>
        <v>754.25109528653775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1555842.95</v>
      </c>
      <c r="K147" s="207">
        <f>อุดรธานี!AQ67</f>
        <v>2647822.41</v>
      </c>
      <c r="L147" s="207">
        <f>อุดรธานี!AR67</f>
        <v>3246783.08</v>
      </c>
      <c r="M147" s="207">
        <f>อุดรธานี!AS67</f>
        <v>3370079.98</v>
      </c>
      <c r="N147" s="3"/>
      <c r="O147" s="3"/>
      <c r="P147" s="3"/>
      <c r="Q147" s="77">
        <f t="shared" si="7"/>
        <v>-123296.89999999991</v>
      </c>
      <c r="R147" s="78">
        <f t="shared" si="8"/>
        <v>737.40247104247101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823391.65</v>
      </c>
      <c r="K148" s="207">
        <f>อุดรธานี!AQ68</f>
        <v>1922316.0899999999</v>
      </c>
      <c r="L148" s="207">
        <f>อุดรธานี!AR68</f>
        <v>3128780.49</v>
      </c>
      <c r="M148" s="207">
        <f>อุดรธานี!AS68</f>
        <v>3315036.69</v>
      </c>
      <c r="N148" s="3"/>
      <c r="O148" s="3"/>
      <c r="P148" s="3"/>
      <c r="Q148" s="77">
        <f t="shared" si="7"/>
        <v>-186256.19999999972</v>
      </c>
      <c r="R148" s="78">
        <f t="shared" si="8"/>
        <v>1195.5599885364923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1396499.89</v>
      </c>
      <c r="K149" s="207">
        <f>อุดรธานี!AQ69</f>
        <v>1584137.1099999999</v>
      </c>
      <c r="L149" s="207">
        <f>อุดรธานี!AR69</f>
        <v>2039719.43</v>
      </c>
      <c r="M149" s="207">
        <f>อุดรธานี!AS69</f>
        <v>1821395.3800000001</v>
      </c>
      <c r="N149" s="3"/>
      <c r="O149" s="3"/>
      <c r="P149" s="3"/>
      <c r="Q149" s="77">
        <f t="shared" si="7"/>
        <v>218324.04999999981</v>
      </c>
      <c r="R149" s="78">
        <f t="shared" si="8"/>
        <v>460.6412443541102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432598.48</v>
      </c>
      <c r="K150" s="207">
        <f>อุดรธานี!AQ70</f>
        <v>1199458.44</v>
      </c>
      <c r="L150" s="207">
        <f>อุดรธานี!AR70</f>
        <v>2667774.67</v>
      </c>
      <c r="M150" s="207">
        <f>อุดรธานี!AS70</f>
        <v>2904889.2399999998</v>
      </c>
      <c r="N150" s="3"/>
      <c r="O150" s="3"/>
      <c r="P150" s="3"/>
      <c r="Q150" s="77">
        <f t="shared" si="7"/>
        <v>-237114.56999999983</v>
      </c>
      <c r="R150" s="78">
        <f t="shared" si="8"/>
        <v>1023.3121097046413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1523610.54</v>
      </c>
      <c r="K151" s="207">
        <f>อุดรธานี!AQ71</f>
        <v>4033556.4600000004</v>
      </c>
      <c r="L151" s="207">
        <f>อุดรธานี!AR71</f>
        <v>3014149.13</v>
      </c>
      <c r="M151" s="207">
        <f>อุดรธานี!AS71</f>
        <v>3687961.48</v>
      </c>
      <c r="N151" s="3"/>
      <c r="O151" s="3"/>
      <c r="P151" s="3"/>
      <c r="Q151" s="77">
        <f t="shared" si="7"/>
        <v>-673812.35000000009</v>
      </c>
      <c r="R151" s="78">
        <f t="shared" si="8"/>
        <v>589.16128420641121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2223636.0299999998</v>
      </c>
      <c r="K152" s="207">
        <f>อุดรธานี!AQ72</f>
        <v>3167645.9999999995</v>
      </c>
      <c r="L152" s="207">
        <f>อุดรธานี!AR72</f>
        <v>2399106.89</v>
      </c>
      <c r="M152" s="207">
        <f>อุดรธานี!AS72</f>
        <v>2912954.94</v>
      </c>
      <c r="N152" s="40"/>
      <c r="O152" s="40"/>
      <c r="P152" s="40"/>
      <c r="Q152" s="77">
        <f t="shared" si="7"/>
        <v>-513848.04999999981</v>
      </c>
      <c r="R152" s="78">
        <f t="shared" si="8"/>
        <v>431.6493145016193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1519508.62</v>
      </c>
      <c r="K153" s="207">
        <f>อุดรธานี!AQ73</f>
        <v>2058952.6000000003</v>
      </c>
      <c r="L153" s="207">
        <f>อุดรธานี!AR73</f>
        <v>3692976.7299999995</v>
      </c>
      <c r="M153" s="207">
        <f>อุดรธานี!AS73</f>
        <v>3887607.7199999997</v>
      </c>
      <c r="N153" s="3"/>
      <c r="O153" s="3"/>
      <c r="P153" s="3"/>
      <c r="Q153" s="77">
        <f t="shared" si="7"/>
        <v>-194630.99000000022</v>
      </c>
      <c r="R153" s="78">
        <f t="shared" si="8"/>
        <v>1306.3235691545806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29543046.849999998</v>
      </c>
      <c r="K154" s="212">
        <f>SUM(K137:K153)</f>
        <v>44605162.93</v>
      </c>
      <c r="L154" s="212">
        <f>SUM(L137:L153)</f>
        <v>57978154.640000001</v>
      </c>
      <c r="M154" s="212">
        <f>SUM(M137:M153)</f>
        <v>56779585.889999986</v>
      </c>
      <c r="N154" s="210">
        <v>16</v>
      </c>
      <c r="O154" s="210">
        <v>16</v>
      </c>
      <c r="P154" s="210">
        <f>N154-O154</f>
        <v>0</v>
      </c>
      <c r="Q154" s="77">
        <f t="shared" si="7"/>
        <v>1198568.7500000149</v>
      </c>
      <c r="R154" s="78">
        <f>L154/H154</f>
        <v>833.27088115667084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917921</v>
      </c>
      <c r="K156" s="207">
        <f>อุดรธานี!AQ74</f>
        <v>1367502.8499999999</v>
      </c>
      <c r="L156" s="207">
        <f>อุดรธานี!AR74</f>
        <v>3686380.2900000005</v>
      </c>
      <c r="M156" s="207">
        <f>อุดรธานี!AS74</f>
        <v>3417017.63</v>
      </c>
      <c r="N156" s="3"/>
      <c r="O156" s="3"/>
      <c r="P156" s="3"/>
      <c r="Q156" s="77">
        <f t="shared" si="7"/>
        <v>269362.66000000061</v>
      </c>
      <c r="R156" s="78">
        <f t="shared" si="8"/>
        <v>993.09813846982775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649242.02</v>
      </c>
      <c r="K157" s="207">
        <f>อุดรธานี!AQ75</f>
        <v>885409.95</v>
      </c>
      <c r="L157" s="207">
        <f>อุดรธานี!AR75</f>
        <v>3901403.2399999998</v>
      </c>
      <c r="M157" s="207">
        <f>อุดรธานี!AS75</f>
        <v>4221540.84</v>
      </c>
      <c r="N157" s="3"/>
      <c r="O157" s="3"/>
      <c r="P157" s="3"/>
      <c r="Q157" s="77">
        <f t="shared" si="7"/>
        <v>-320137.60000000009</v>
      </c>
      <c r="R157" s="78">
        <f t="shared" si="8"/>
        <v>789.59790325844961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526019.69999999995</v>
      </c>
      <c r="K158" s="207">
        <f>อุดรธานี!AQ76</f>
        <v>-64592.750000000116</v>
      </c>
      <c r="L158" s="207">
        <f>อุดรธานี!AR76</f>
        <v>2246270.1</v>
      </c>
      <c r="M158" s="207">
        <f>อุดรธานี!AS76</f>
        <v>3095664.78</v>
      </c>
      <c r="N158" s="3"/>
      <c r="O158" s="3"/>
      <c r="P158" s="3"/>
      <c r="Q158" s="77">
        <f t="shared" si="7"/>
        <v>-849394.6799999997</v>
      </c>
      <c r="R158" s="78">
        <f t="shared" si="8"/>
        <v>710.62008857956346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62614.3</v>
      </c>
      <c r="K159" s="207">
        <f>อุดรธานี!AQ77</f>
        <v>824963.2300000001</v>
      </c>
      <c r="L159" s="207">
        <f>อุดรธานี!AR77</f>
        <v>6568495.4199999999</v>
      </c>
      <c r="M159" s="207">
        <f>อุดรธานี!AS77</f>
        <v>6920085.21</v>
      </c>
      <c r="N159" s="3"/>
      <c r="O159" s="3"/>
      <c r="P159" s="3"/>
      <c r="Q159" s="77">
        <f t="shared" si="7"/>
        <v>-351589.79000000004</v>
      </c>
      <c r="R159" s="78">
        <f t="shared" si="8"/>
        <v>1079.1022539839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733777.71</v>
      </c>
      <c r="K160" s="207">
        <f>อุดรธานี!AQ78</f>
        <v>1024606.8400000001</v>
      </c>
      <c r="L160" s="207">
        <f>อุดรธานี!AR78</f>
        <v>2206335.15</v>
      </c>
      <c r="M160" s="207">
        <f>อุดรธานี!AS78</f>
        <v>2119277.96</v>
      </c>
      <c r="N160" s="3"/>
      <c r="O160" s="3"/>
      <c r="P160" s="3"/>
      <c r="Q160" s="77">
        <f t="shared" si="7"/>
        <v>87057.189999999944</v>
      </c>
      <c r="R160" s="78">
        <f t="shared" si="8"/>
        <v>678.45484317343175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226933.74</v>
      </c>
      <c r="K161" s="207">
        <f>อุดรธานี!AQ79</f>
        <v>-94940.440000000061</v>
      </c>
      <c r="L161" s="207">
        <f>อุดรธานี!AR79</f>
        <v>2031801.1700000002</v>
      </c>
      <c r="M161" s="207">
        <f>อุดรธานี!AS79</f>
        <v>2307794.69</v>
      </c>
      <c r="N161" s="3"/>
      <c r="O161" s="3"/>
      <c r="P161" s="3"/>
      <c r="Q161" s="77">
        <f t="shared" si="7"/>
        <v>-275993.51999999979</v>
      </c>
      <c r="R161" s="78">
        <f t="shared" si="8"/>
        <v>836.13216872427995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121242.67</v>
      </c>
      <c r="K162" s="207">
        <f>อุดรธานี!AQ80</f>
        <v>2061755.08</v>
      </c>
      <c r="L162" s="207">
        <f>อุดรธานี!AR80</f>
        <v>4757991.57</v>
      </c>
      <c r="M162" s="207">
        <f>อุดรธานี!AS80</f>
        <v>2952593.17</v>
      </c>
      <c r="N162" s="3"/>
      <c r="O162" s="3"/>
      <c r="P162" s="3"/>
      <c r="Q162" s="77">
        <f t="shared" ref="Q162:Q225" si="9">L162-M162</f>
        <v>1805398.4000000004</v>
      </c>
      <c r="R162" s="78">
        <f t="shared" ref="R162:R225" si="10">L162/H162</f>
        <v>1760.2632519422864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696337.96</v>
      </c>
      <c r="K163" s="207">
        <f>อุดรธานี!AQ81</f>
        <v>948565.97</v>
      </c>
      <c r="L163" s="207">
        <f>อุดรธานี!AR81</f>
        <v>1691018.6600000001</v>
      </c>
      <c r="M163" s="207">
        <f>อุดรธานี!AS81</f>
        <v>1222790.77</v>
      </c>
      <c r="N163" s="3"/>
      <c r="O163" s="3"/>
      <c r="P163" s="3"/>
      <c r="Q163" s="77">
        <f t="shared" si="9"/>
        <v>468227.89000000013</v>
      </c>
      <c r="R163" s="78">
        <f t="shared" si="10"/>
        <v>1020.5302715751359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456106.89</v>
      </c>
      <c r="K164" s="207">
        <f>อุดรธานี!AQ82</f>
        <v>817439.38000000012</v>
      </c>
      <c r="L164" s="207">
        <f>อุดรธานี!AR82</f>
        <v>3507821.69</v>
      </c>
      <c r="M164" s="207">
        <f>อุดรธานี!AS82</f>
        <v>3068571.7399999998</v>
      </c>
      <c r="N164" s="3"/>
      <c r="O164" s="3"/>
      <c r="P164" s="3"/>
      <c r="Q164" s="77">
        <f t="shared" si="9"/>
        <v>439249.95000000019</v>
      </c>
      <c r="R164" s="78">
        <f t="shared" si="10"/>
        <v>1410.4630840369923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4390195.9899999993</v>
      </c>
      <c r="K165" s="212">
        <f>SUM(K155:K164)</f>
        <v>7770710.1099999994</v>
      </c>
      <c r="L165" s="212">
        <f>SUM(L155:L164)</f>
        <v>30597517.290000003</v>
      </c>
      <c r="M165" s="212">
        <f>SUM(M155:M164)</f>
        <v>29325336.789999999</v>
      </c>
      <c r="N165" s="210">
        <v>9</v>
      </c>
      <c r="O165" s="210">
        <v>9</v>
      </c>
      <c r="P165" s="210">
        <f>N165-O165</f>
        <v>0</v>
      </c>
      <c r="Q165" s="77">
        <f t="shared" si="9"/>
        <v>1272180.5000000037</v>
      </c>
      <c r="R165" s="78">
        <f>L165/H165</f>
        <v>244.62749076576219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772487.46</v>
      </c>
      <c r="K167" s="207">
        <f>อุดรธานี!AQ83</f>
        <v>928655.09</v>
      </c>
      <c r="L167" s="207">
        <f>อุดรธานี!AR83</f>
        <v>2364639.71</v>
      </c>
      <c r="M167" s="207">
        <f>อุดรธานี!AS83</f>
        <v>2977570.3000000003</v>
      </c>
      <c r="N167" s="3"/>
      <c r="O167" s="3"/>
      <c r="P167" s="3"/>
      <c r="Q167" s="77">
        <f t="shared" si="9"/>
        <v>-612930.59000000032</v>
      </c>
      <c r="R167" s="78">
        <f t="shared" si="10"/>
        <v>615.79159114583331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2288784.92</v>
      </c>
      <c r="K168" s="207">
        <f>อุดรธานี!AQ84</f>
        <v>2062124.4800000002</v>
      </c>
      <c r="L168" s="207">
        <f>อุดรธานี!AR84</f>
        <v>5533159.2199999997</v>
      </c>
      <c r="M168" s="207">
        <f>อุดรธานี!AS84</f>
        <v>6524712.1799999997</v>
      </c>
      <c r="N168" s="3"/>
      <c r="O168" s="3"/>
      <c r="P168" s="3"/>
      <c r="Q168" s="77">
        <f t="shared" si="9"/>
        <v>-991552.96</v>
      </c>
      <c r="R168" s="78">
        <f t="shared" si="10"/>
        <v>701.82131151699639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5614979.6500000004</v>
      </c>
      <c r="K169" s="207">
        <f>อุดรธานี!AQ85</f>
        <v>4527396.3100000005</v>
      </c>
      <c r="L169" s="207">
        <f>อุดรธานี!AR85</f>
        <v>3661205.27</v>
      </c>
      <c r="M169" s="207">
        <f>อุดรธานี!AS85</f>
        <v>3742967.87</v>
      </c>
      <c r="N169" s="3"/>
      <c r="O169" s="3"/>
      <c r="P169" s="3"/>
      <c r="Q169" s="77">
        <f t="shared" si="9"/>
        <v>-81762.600000000093</v>
      </c>
      <c r="R169" s="78">
        <f t="shared" si="10"/>
        <v>466.69283237731037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997649.45</v>
      </c>
      <c r="K170" s="207">
        <f>อุดรธานี!AQ86</f>
        <v>1175347.73</v>
      </c>
      <c r="L170" s="207">
        <f>อุดรธานี!AR86</f>
        <v>4026896.9499999997</v>
      </c>
      <c r="M170" s="207">
        <f>อุดรธานี!AS86</f>
        <v>4449204.3099999996</v>
      </c>
      <c r="N170" s="3"/>
      <c r="O170" s="3"/>
      <c r="P170" s="3"/>
      <c r="Q170" s="77">
        <f t="shared" si="9"/>
        <v>-422307.35999999987</v>
      </c>
      <c r="R170" s="78">
        <f t="shared" si="10"/>
        <v>634.4567433433117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1483485.16</v>
      </c>
      <c r="K171" s="207">
        <f>อุดรธานี!AQ87</f>
        <v>817603.39999999991</v>
      </c>
      <c r="L171" s="207">
        <f>อุดรธานี!AR87</f>
        <v>3320536.0700000003</v>
      </c>
      <c r="M171" s="207">
        <f>อุดรธานี!AS87</f>
        <v>3857997.12</v>
      </c>
      <c r="N171" s="3"/>
      <c r="O171" s="3"/>
      <c r="P171" s="3"/>
      <c r="Q171" s="77">
        <f t="shared" si="9"/>
        <v>-537461.04999999981</v>
      </c>
      <c r="R171" s="78">
        <f t="shared" si="10"/>
        <v>813.05976248775721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2203138.87</v>
      </c>
      <c r="K172" s="207">
        <f>อุดรธานี!AQ88</f>
        <v>2328576.4299999997</v>
      </c>
      <c r="L172" s="207">
        <f>อุดรธานี!AR88</f>
        <v>4432457.04</v>
      </c>
      <c r="M172" s="207">
        <f>อุดรธานี!AS88</f>
        <v>5387792.6400000006</v>
      </c>
      <c r="N172" s="3"/>
      <c r="O172" s="3"/>
      <c r="P172" s="3"/>
      <c r="Q172" s="77">
        <f t="shared" si="9"/>
        <v>-955335.60000000056</v>
      </c>
      <c r="R172" s="78">
        <f t="shared" si="10"/>
        <v>546.47479225742813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1252283.56</v>
      </c>
      <c r="K173" s="207">
        <f>อุดรธานี!AQ89</f>
        <v>160737.8899999999</v>
      </c>
      <c r="L173" s="207">
        <f>อุดรธานี!AR89</f>
        <v>2787880.27</v>
      </c>
      <c r="M173" s="207">
        <f>อุดรธานี!AS89</f>
        <v>3375274.15</v>
      </c>
      <c r="N173" s="3"/>
      <c r="O173" s="3"/>
      <c r="P173" s="3"/>
      <c r="Q173" s="77">
        <f t="shared" si="9"/>
        <v>-587393.87999999989</v>
      </c>
      <c r="R173" s="78">
        <f t="shared" si="10"/>
        <v>682.63473800195891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2068392.62</v>
      </c>
      <c r="K174" s="207">
        <f>อุดรธานี!AQ90</f>
        <v>1790005.93</v>
      </c>
      <c r="L174" s="207">
        <f>อุดรธานี!AR90</f>
        <v>4951561.51</v>
      </c>
      <c r="M174" s="207">
        <f>อุดรธานี!AS90</f>
        <v>5400627.0500000007</v>
      </c>
      <c r="N174" s="3"/>
      <c r="O174" s="3"/>
      <c r="P174" s="3"/>
      <c r="Q174" s="77">
        <f t="shared" si="9"/>
        <v>-449065.54000000097</v>
      </c>
      <c r="R174" s="78">
        <f t="shared" si="10"/>
        <v>799.41257830158213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1819962.01</v>
      </c>
      <c r="K175" s="207">
        <f>อุดรธานี!AQ91</f>
        <v>1814160.4400000002</v>
      </c>
      <c r="L175" s="207">
        <f>อุดรธานี!AR91</f>
        <v>2895540.3899999997</v>
      </c>
      <c r="M175" s="207">
        <f>อุดรธานี!AS91</f>
        <v>3765865.72</v>
      </c>
      <c r="N175" s="3"/>
      <c r="O175" s="3"/>
      <c r="P175" s="3"/>
      <c r="Q175" s="77">
        <f t="shared" si="9"/>
        <v>-870325.33000000054</v>
      </c>
      <c r="R175" s="78">
        <f t="shared" si="10"/>
        <v>598.1285664118983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2606489.5299999998</v>
      </c>
      <c r="K176" s="207">
        <f>อุดรธานี!AQ92</f>
        <v>2949726.85</v>
      </c>
      <c r="L176" s="207">
        <f>อุดรธานี!AR92</f>
        <v>3265440.96</v>
      </c>
      <c r="M176" s="207">
        <f>อุดรธานี!AS92</f>
        <v>3681149.61</v>
      </c>
      <c r="N176" s="3"/>
      <c r="O176" s="3"/>
      <c r="P176" s="3"/>
      <c r="Q176" s="77">
        <f t="shared" si="9"/>
        <v>-415708.64999999991</v>
      </c>
      <c r="R176" s="78">
        <f t="shared" si="10"/>
        <v>499.99096003674782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1917571.2</v>
      </c>
      <c r="K177" s="207">
        <f>อุดรธานี!AQ93</f>
        <v>1788244.2699999998</v>
      </c>
      <c r="L177" s="207">
        <f>อุดรธานี!AR93</f>
        <v>2916386.9</v>
      </c>
      <c r="M177" s="207">
        <f>อุดรธานี!AS93</f>
        <v>3263491.9799999995</v>
      </c>
      <c r="N177" s="3"/>
      <c r="O177" s="3"/>
      <c r="P177" s="3"/>
      <c r="Q177" s="77">
        <f t="shared" si="9"/>
        <v>-347105.07999999961</v>
      </c>
      <c r="R177" s="78">
        <f t="shared" si="10"/>
        <v>712.87873380591543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728246.61</v>
      </c>
      <c r="K178" s="207">
        <f>อุดรธานี!AQ94</f>
        <v>787009.77</v>
      </c>
      <c r="L178" s="207">
        <f>อุดรธานี!AR94</f>
        <v>3038217.17</v>
      </c>
      <c r="M178" s="207">
        <f>อุดรธานี!AS94</f>
        <v>3258368.5699999994</v>
      </c>
      <c r="N178" s="3"/>
      <c r="O178" s="3"/>
      <c r="P178" s="3"/>
      <c r="Q178" s="77">
        <f t="shared" si="9"/>
        <v>-220151.39999999944</v>
      </c>
      <c r="R178" s="78">
        <f t="shared" si="10"/>
        <v>565.46010980830079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1498592.4</v>
      </c>
      <c r="K179" s="207">
        <f>อุดรธานี!AQ95</f>
        <v>1775458.96</v>
      </c>
      <c r="L179" s="207">
        <f>อุดรธานี!AR95</f>
        <v>4186050.0999999996</v>
      </c>
      <c r="M179" s="207">
        <f>อุดรธานี!AS95</f>
        <v>4902262.6900000004</v>
      </c>
      <c r="N179" s="3"/>
      <c r="O179" s="3"/>
      <c r="P179" s="3"/>
      <c r="Q179" s="77">
        <f t="shared" si="9"/>
        <v>-716212.59000000078</v>
      </c>
      <c r="R179" s="78">
        <f t="shared" si="10"/>
        <v>990.78108875739633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1887545.97</v>
      </c>
      <c r="K180" s="207">
        <f>อุดรธานี!AQ96</f>
        <v>1915105.4799999997</v>
      </c>
      <c r="L180" s="207">
        <f>อุดรธานี!AR96</f>
        <v>3201755.09</v>
      </c>
      <c r="M180" s="207">
        <f>อุดรธานี!AS96</f>
        <v>3235082.09</v>
      </c>
      <c r="N180" s="3"/>
      <c r="O180" s="3"/>
      <c r="P180" s="3"/>
      <c r="Q180" s="77">
        <f t="shared" si="9"/>
        <v>-33327</v>
      </c>
      <c r="R180" s="78">
        <f t="shared" si="10"/>
        <v>952.61978280273729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27139609.41</v>
      </c>
      <c r="K181" s="212">
        <f>SUM(K166:K180)</f>
        <v>24820153.030000001</v>
      </c>
      <c r="L181" s="212">
        <f>SUM(L166:L180)</f>
        <v>50581726.650000006</v>
      </c>
      <c r="M181" s="212">
        <f>SUM(M166:M180)</f>
        <v>57822366.280000001</v>
      </c>
      <c r="N181" s="210">
        <v>14</v>
      </c>
      <c r="O181" s="210">
        <v>14</v>
      </c>
      <c r="P181" s="210">
        <f>N181-O181</f>
        <v>0</v>
      </c>
      <c r="Q181" s="77">
        <f t="shared" si="9"/>
        <v>-7240639.6299999952</v>
      </c>
      <c r="R181" s="78">
        <f>L181/H181</f>
        <v>658.52191287706194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1134402.8400000001</v>
      </c>
      <c r="K183" s="207">
        <f>อุดรธานี!AQ97</f>
        <v>1304284.21</v>
      </c>
      <c r="L183" s="207">
        <f>อุดรธานี!AR97</f>
        <v>2589114.5</v>
      </c>
      <c r="M183" s="207">
        <f>อุดรธานี!AS97</f>
        <v>2230002.0699999998</v>
      </c>
      <c r="N183" s="3"/>
      <c r="O183" s="3"/>
      <c r="P183" s="3"/>
      <c r="Q183" s="77">
        <f t="shared" si="9"/>
        <v>359112.43000000017</v>
      </c>
      <c r="R183" s="78">
        <f t="shared" si="10"/>
        <v>1027.834259626836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1803508.6</v>
      </c>
      <c r="K184" s="207">
        <f>อุดรธานี!AQ98</f>
        <v>2088935.58</v>
      </c>
      <c r="L184" s="207">
        <f>อุดรธานี!AR98</f>
        <v>4479011.9399999995</v>
      </c>
      <c r="M184" s="207">
        <f>อุดรธานี!AS98</f>
        <v>4398707.1899999995</v>
      </c>
      <c r="N184" s="3"/>
      <c r="O184" s="3"/>
      <c r="P184" s="3"/>
      <c r="Q184" s="77">
        <f t="shared" si="9"/>
        <v>80304.75</v>
      </c>
      <c r="R184" s="78">
        <f t="shared" si="10"/>
        <v>850.39148281754308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762001.72</v>
      </c>
      <c r="K185" s="207">
        <f>อุดรธานี!AQ99</f>
        <v>775848.49</v>
      </c>
      <c r="L185" s="207">
        <f>อุดรธานี!AR99</f>
        <v>2823517.86</v>
      </c>
      <c r="M185" s="207">
        <f>อุดรธานี!AS99</f>
        <v>2821077.24</v>
      </c>
      <c r="N185" s="3"/>
      <c r="O185" s="3"/>
      <c r="P185" s="3"/>
      <c r="Q185" s="77">
        <f t="shared" si="9"/>
        <v>2440.6199999996461</v>
      </c>
      <c r="R185" s="78">
        <f t="shared" si="10"/>
        <v>988.28066503325158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772066</v>
      </c>
      <c r="K186" s="207">
        <f>อุดรธานี!AQ100</f>
        <v>782138.07</v>
      </c>
      <c r="L186" s="207">
        <f>อุดรธานี!AR100</f>
        <v>2940619.5700000003</v>
      </c>
      <c r="M186" s="207">
        <f>อุดรธานี!AS100</f>
        <v>2730820.12</v>
      </c>
      <c r="N186" s="3"/>
      <c r="O186" s="3"/>
      <c r="P186" s="3"/>
      <c r="Q186" s="77">
        <f t="shared" si="9"/>
        <v>209799.45000000019</v>
      </c>
      <c r="R186" s="78">
        <f t="shared" si="10"/>
        <v>912.10284429280409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730417.02</v>
      </c>
      <c r="K187" s="207">
        <f>อุดรธานี!AQ101</f>
        <v>657623.06000000006</v>
      </c>
      <c r="L187" s="207">
        <f>อุดรธานี!AR101</f>
        <v>2436985.39</v>
      </c>
      <c r="M187" s="207">
        <f>อุดรธานี!AS101</f>
        <v>2314683.79</v>
      </c>
      <c r="N187" s="3"/>
      <c r="O187" s="3"/>
      <c r="P187" s="3"/>
      <c r="Q187" s="77">
        <f t="shared" si="9"/>
        <v>122301.60000000009</v>
      </c>
      <c r="R187" s="78">
        <f t="shared" si="10"/>
        <v>1426.8064344262295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531437.25</v>
      </c>
      <c r="K188" s="207">
        <f>อุดรธานี!AQ102</f>
        <v>479286.95000000007</v>
      </c>
      <c r="L188" s="207">
        <f>อุดรธานี!AR102</f>
        <v>2849956.9299999997</v>
      </c>
      <c r="M188" s="207">
        <f>อุดรธานี!AS102</f>
        <v>2835262.2399999998</v>
      </c>
      <c r="N188" s="3"/>
      <c r="O188" s="3"/>
      <c r="P188" s="3"/>
      <c r="Q188" s="77">
        <f t="shared" si="9"/>
        <v>14694.689999999944</v>
      </c>
      <c r="R188" s="78">
        <f t="shared" si="10"/>
        <v>1339.8951245886224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5733833.4299999997</v>
      </c>
      <c r="K189" s="212">
        <f>SUM(K182:K188)</f>
        <v>6088116.3600000003</v>
      </c>
      <c r="L189" s="212">
        <f>SUM(L182:L188)</f>
        <v>18119206.189999998</v>
      </c>
      <c r="M189" s="212">
        <f>SUM(M182:M188)</f>
        <v>17330552.649999999</v>
      </c>
      <c r="N189" s="210">
        <v>6</v>
      </c>
      <c r="O189" s="210">
        <v>6</v>
      </c>
      <c r="P189" s="210">
        <f>N189-O189</f>
        <v>0</v>
      </c>
      <c r="Q189" s="77">
        <f t="shared" si="9"/>
        <v>788653.53999999911</v>
      </c>
      <c r="R189" s="78">
        <f>L189/H189</f>
        <v>1023.5683081007794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625326.47</v>
      </c>
      <c r="K191" s="207">
        <f>อุดรธานี!AQ103</f>
        <v>735641.96</v>
      </c>
      <c r="L191" s="207">
        <f>อุดรธานี!AR103</f>
        <v>2561258.29</v>
      </c>
      <c r="M191" s="207">
        <f>อุดรธานี!AS103</f>
        <v>2366495.62</v>
      </c>
      <c r="N191" s="3"/>
      <c r="O191" s="3"/>
      <c r="P191" s="3"/>
      <c r="Q191" s="77">
        <f t="shared" si="9"/>
        <v>194762.66999999993</v>
      </c>
      <c r="R191" s="78">
        <f t="shared" si="10"/>
        <v>995.82359642301708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1277189.1299999999</v>
      </c>
      <c r="K192" s="207">
        <f>อุดรธานี!AQ104</f>
        <v>1271448.5299999998</v>
      </c>
      <c r="L192" s="207">
        <f>อุดรธานี!AR104</f>
        <v>5833322.4299999997</v>
      </c>
      <c r="M192" s="207">
        <f>อุดรธานี!AS104</f>
        <v>5208439.4300000006</v>
      </c>
      <c r="N192" s="3"/>
      <c r="O192" s="3"/>
      <c r="P192" s="3"/>
      <c r="Q192" s="77">
        <f t="shared" si="9"/>
        <v>624882.99999999907</v>
      </c>
      <c r="R192" s="78">
        <f t="shared" si="10"/>
        <v>817.33535519125678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189801.15</v>
      </c>
      <c r="K193" s="207">
        <f>อุดรธานี!AQ105</f>
        <v>569254.9800000001</v>
      </c>
      <c r="L193" s="207">
        <f>อุดรธานี!AR105</f>
        <v>3772790.9000000004</v>
      </c>
      <c r="M193" s="207">
        <f>อุดรธานี!AS105</f>
        <v>3458410.27</v>
      </c>
      <c r="N193" s="3"/>
      <c r="O193" s="3"/>
      <c r="P193" s="3"/>
      <c r="Q193" s="77">
        <f t="shared" si="9"/>
        <v>314380.63000000035</v>
      </c>
      <c r="R193" s="78">
        <f t="shared" si="10"/>
        <v>612.26726712106461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215649.76</v>
      </c>
      <c r="K194" s="207">
        <f>อุดรธานี!AQ106</f>
        <v>586711.02</v>
      </c>
      <c r="L194" s="207">
        <f>อุดรธานี!AR106</f>
        <v>3862214.96</v>
      </c>
      <c r="M194" s="207">
        <f>อุดรธานี!AS106</f>
        <v>3792269.71</v>
      </c>
      <c r="N194" s="3"/>
      <c r="O194" s="3"/>
      <c r="P194" s="3"/>
      <c r="Q194" s="77">
        <f t="shared" si="9"/>
        <v>69945.25</v>
      </c>
      <c r="R194" s="78">
        <f t="shared" si="10"/>
        <v>695.89458738738733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2307966.5099999998</v>
      </c>
      <c r="K195" s="212">
        <f>SUM(K190:K194)</f>
        <v>3163056.4899999998</v>
      </c>
      <c r="L195" s="212">
        <f>SUM(L190:L194)</f>
        <v>16029586.579999998</v>
      </c>
      <c r="M195" s="212">
        <f>SUM(M190:M194)</f>
        <v>14825615.030000001</v>
      </c>
      <c r="N195" s="210">
        <v>4</v>
      </c>
      <c r="O195" s="210">
        <v>4</v>
      </c>
      <c r="P195" s="210">
        <f>N195-O195</f>
        <v>0</v>
      </c>
      <c r="Q195" s="77">
        <f t="shared" si="9"/>
        <v>1203971.549999997</v>
      </c>
      <c r="R195" s="78">
        <f>L195/H195</f>
        <v>748.31177722795383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345727.74</v>
      </c>
      <c r="K197" s="207">
        <f>อุดรธานี!AQ107</f>
        <v>303342.46999999997</v>
      </c>
      <c r="L197" s="207">
        <f>อุดรธานี!AR107</f>
        <v>2863628.66</v>
      </c>
      <c r="M197" s="207">
        <f>อุดรธานี!AS107</f>
        <v>2741239.2800000003</v>
      </c>
      <c r="N197" s="3"/>
      <c r="O197" s="3"/>
      <c r="P197" s="3"/>
      <c r="Q197" s="77">
        <f t="shared" si="9"/>
        <v>122389.37999999989</v>
      </c>
      <c r="R197" s="78">
        <f t="shared" si="10"/>
        <v>845.7261252215003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793107.43</v>
      </c>
      <c r="K198" s="207">
        <f>อุดรธานี!AQ108</f>
        <v>879689.13000000012</v>
      </c>
      <c r="L198" s="207">
        <f>อุดรธานี!AR108</f>
        <v>3985462.75</v>
      </c>
      <c r="M198" s="207">
        <f>อุดรธานี!AS108</f>
        <v>3452747.35</v>
      </c>
      <c r="N198" s="3"/>
      <c r="O198" s="3"/>
      <c r="P198" s="3"/>
      <c r="Q198" s="77">
        <f t="shared" si="9"/>
        <v>532715.39999999991</v>
      </c>
      <c r="R198" s="78">
        <f t="shared" si="10"/>
        <v>1331.5946374874707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407518.87</v>
      </c>
      <c r="K199" s="207">
        <f>อุดรธานี!AQ109</f>
        <v>529250.24000000011</v>
      </c>
      <c r="L199" s="207">
        <f>อุดรธานี!AR109</f>
        <v>1867180.53</v>
      </c>
      <c r="M199" s="207">
        <f>อุดรธานี!AS109</f>
        <v>1927043.4100000001</v>
      </c>
      <c r="N199" s="3"/>
      <c r="O199" s="3"/>
      <c r="P199" s="3"/>
      <c r="Q199" s="77">
        <f t="shared" si="9"/>
        <v>-59862.880000000121</v>
      </c>
      <c r="R199" s="78">
        <f t="shared" si="10"/>
        <v>956.05761904761903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917166.58</v>
      </c>
      <c r="K200" s="207">
        <f>อุดรธานี!AQ110</f>
        <v>1360692.2799999998</v>
      </c>
      <c r="L200" s="207">
        <f>อุดรธานี!AR110</f>
        <v>2866784.37</v>
      </c>
      <c r="M200" s="207">
        <f>อุดรธานี!AS110</f>
        <v>2318898.9</v>
      </c>
      <c r="N200" s="3"/>
      <c r="O200" s="3"/>
      <c r="P200" s="3"/>
      <c r="Q200" s="77">
        <f t="shared" si="9"/>
        <v>547885.4700000002</v>
      </c>
      <c r="R200" s="78">
        <f t="shared" si="10"/>
        <v>1542.1110112963959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658170.86</v>
      </c>
      <c r="K201" s="207">
        <f>อุดรธานี!AQ111</f>
        <v>827555.52</v>
      </c>
      <c r="L201" s="207">
        <f>อุดรธานี!AR111</f>
        <v>3681753.93</v>
      </c>
      <c r="M201" s="207">
        <f>อุดรธานี!AS111</f>
        <v>3748085.25</v>
      </c>
      <c r="N201" s="3"/>
      <c r="O201" s="3"/>
      <c r="P201" s="3"/>
      <c r="Q201" s="77">
        <f t="shared" si="9"/>
        <v>-66331.319999999832</v>
      </c>
      <c r="R201" s="78">
        <f t="shared" si="10"/>
        <v>1178.1612576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448024</v>
      </c>
      <c r="K202" s="207">
        <f>อุดรธานี!AQ112</f>
        <v>541062.87000000011</v>
      </c>
      <c r="L202" s="207">
        <f>อุดรธานี!AR112</f>
        <v>1996813.7999999998</v>
      </c>
      <c r="M202" s="207">
        <f>อุดรธานี!AS112</f>
        <v>1366520.4300000002</v>
      </c>
      <c r="N202" s="3"/>
      <c r="O202" s="3"/>
      <c r="P202" s="3"/>
      <c r="Q202" s="77">
        <f t="shared" si="9"/>
        <v>630293.36999999965</v>
      </c>
      <c r="R202" s="78">
        <f t="shared" si="10"/>
        <v>707.33751328374069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515684.38</v>
      </c>
      <c r="K203" s="207">
        <f>อุดรธานี!AQ113</f>
        <v>548417.5</v>
      </c>
      <c r="L203" s="207">
        <f>อุดรธานี!AR113</f>
        <v>3147000.2800000003</v>
      </c>
      <c r="M203" s="207">
        <f>อุดรธานี!AS113</f>
        <v>2952087.14</v>
      </c>
      <c r="N203" s="3"/>
      <c r="O203" s="3"/>
      <c r="P203" s="3"/>
      <c r="Q203" s="77">
        <f t="shared" si="9"/>
        <v>194913.14000000013</v>
      </c>
      <c r="R203" s="78">
        <f t="shared" si="10"/>
        <v>971.5962581043533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2258313.67</v>
      </c>
      <c r="K204" s="207">
        <f>อุดรธานี!AQ114</f>
        <v>2364815.04</v>
      </c>
      <c r="L204" s="207">
        <f>อุดรธานี!AR114</f>
        <v>4382306.5399999991</v>
      </c>
      <c r="M204" s="207">
        <f>อุดรธานี!AS114</f>
        <v>3606377.8000000003</v>
      </c>
      <c r="N204" s="3"/>
      <c r="O204" s="3"/>
      <c r="P204" s="3"/>
      <c r="Q204" s="77">
        <f t="shared" si="9"/>
        <v>775928.73999999883</v>
      </c>
      <c r="R204" s="78">
        <f t="shared" si="10"/>
        <v>1260.0076308223115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611153.87</v>
      </c>
      <c r="K205" s="207">
        <f>อุดรธานี!AQ115</f>
        <v>638371.30999999994</v>
      </c>
      <c r="L205" s="207">
        <f>อุดรธานี!AR115</f>
        <v>2126673.69</v>
      </c>
      <c r="M205" s="207">
        <f>อุดรธานี!AS115</f>
        <v>1993106.06</v>
      </c>
      <c r="N205" s="3"/>
      <c r="O205" s="3"/>
      <c r="P205" s="3"/>
      <c r="Q205" s="77">
        <f t="shared" si="9"/>
        <v>133567.62999999989</v>
      </c>
      <c r="R205" s="78">
        <f t="shared" si="10"/>
        <v>1194.7604999999999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736507.87</v>
      </c>
      <c r="K206" s="207">
        <f>อุดรธานี!AQ116</f>
        <v>736781.44000000006</v>
      </c>
      <c r="L206" s="207">
        <f>อุดรธานี!AR116</f>
        <v>2132405.5099999998</v>
      </c>
      <c r="M206" s="207">
        <f>อุดรธานี!AS116</f>
        <v>1551821.6</v>
      </c>
      <c r="N206" s="3"/>
      <c r="O206" s="3"/>
      <c r="P206" s="3"/>
      <c r="Q206" s="77">
        <f t="shared" si="9"/>
        <v>580583.90999999968</v>
      </c>
      <c r="R206" s="78">
        <f t="shared" si="10"/>
        <v>1068.8749423558895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985611.32</v>
      </c>
      <c r="K207" s="207">
        <f>อุดรธานี!AQ117</f>
        <v>885095.42999999982</v>
      </c>
      <c r="L207" s="207">
        <f>อุดรธานี!AR117</f>
        <v>4178412.24</v>
      </c>
      <c r="M207" s="207">
        <f>อุดรธานี!AS117</f>
        <v>3601039.05</v>
      </c>
      <c r="N207" s="3"/>
      <c r="O207" s="3"/>
      <c r="P207" s="3"/>
      <c r="Q207" s="77">
        <f t="shared" si="9"/>
        <v>577373.19000000041</v>
      </c>
      <c r="R207" s="78">
        <f t="shared" si="10"/>
        <v>1555.6262993298585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510545.82</v>
      </c>
      <c r="K208" s="207">
        <f>อุดรธานี!AQ118</f>
        <v>577490.31000000006</v>
      </c>
      <c r="L208" s="207">
        <f>อุดรธานี!AR118</f>
        <v>2293794.6800000002</v>
      </c>
      <c r="M208" s="207">
        <f>อุดรธานี!AS118</f>
        <v>2408265.94</v>
      </c>
      <c r="N208" s="3"/>
      <c r="O208" s="3"/>
      <c r="P208" s="3"/>
      <c r="Q208" s="77">
        <f t="shared" si="9"/>
        <v>-114471.25999999978</v>
      </c>
      <c r="R208" s="78">
        <f t="shared" si="10"/>
        <v>815.13670220326946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9187532.4100000001</v>
      </c>
      <c r="K209" s="212">
        <f>SUM(K196:K208)</f>
        <v>10192563.539999999</v>
      </c>
      <c r="L209" s="212">
        <f>SUM(L196:L208)</f>
        <v>35522216.980000004</v>
      </c>
      <c r="M209" s="212">
        <f>SUM(M196:M208)</f>
        <v>31667232.210000005</v>
      </c>
      <c r="N209" s="210">
        <v>12</v>
      </c>
      <c r="O209" s="210">
        <v>12</v>
      </c>
      <c r="P209" s="210">
        <f>N209-O209</f>
        <v>0</v>
      </c>
      <c r="Q209" s="77">
        <f t="shared" si="9"/>
        <v>3854984.7699999996</v>
      </c>
      <c r="R209" s="78">
        <f>L209/H209</f>
        <v>1105.5434620771218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1583015.97</v>
      </c>
      <c r="K211" s="207">
        <f>อุดรธานี!AQ119</f>
        <v>1583457.95</v>
      </c>
      <c r="L211" s="207">
        <f>อุดรธานี!AR119</f>
        <v>4511948.8899999997</v>
      </c>
      <c r="M211" s="207">
        <f>อุดรธานี!AS119</f>
        <v>4204288.45</v>
      </c>
      <c r="N211" s="3"/>
      <c r="O211" s="3"/>
      <c r="P211" s="3"/>
      <c r="Q211" s="77">
        <f t="shared" si="9"/>
        <v>307660.43999999948</v>
      </c>
      <c r="R211" s="78">
        <f t="shared" si="10"/>
        <v>756.27705162587995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733656.66</v>
      </c>
      <c r="K212" s="207">
        <f>อุดรธานี!AQ120</f>
        <v>700965.8600000001</v>
      </c>
      <c r="L212" s="207">
        <f>อุดรธานี!AR120</f>
        <v>2867765.88</v>
      </c>
      <c r="M212" s="207">
        <f>อุดรธานี!AS120</f>
        <v>2951744.8499999996</v>
      </c>
      <c r="N212" s="3"/>
      <c r="O212" s="3"/>
      <c r="P212" s="3"/>
      <c r="Q212" s="77">
        <f t="shared" si="9"/>
        <v>-83978.969999999739</v>
      </c>
      <c r="R212" s="78">
        <f t="shared" si="10"/>
        <v>550.43490978886757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223987.43</v>
      </c>
      <c r="K213" s="207">
        <f>อุดรธานี!AQ121</f>
        <v>242687.05</v>
      </c>
      <c r="L213" s="207">
        <f>อุดรธานี!AR121</f>
        <v>2282677.0099999998</v>
      </c>
      <c r="M213" s="207">
        <f>อุดรธานี!AS121</f>
        <v>2219877.7999999998</v>
      </c>
      <c r="N213" s="3"/>
      <c r="O213" s="3"/>
      <c r="P213" s="3"/>
      <c r="Q213" s="77">
        <f t="shared" si="9"/>
        <v>62799.209999999963</v>
      </c>
      <c r="R213" s="78">
        <f t="shared" si="10"/>
        <v>1582.9937656033285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1093456.6399999999</v>
      </c>
      <c r="K214" s="207">
        <f>อุดรธานี!AQ122</f>
        <v>1027386.85</v>
      </c>
      <c r="L214" s="207">
        <f>อุดรธานี!AR122</f>
        <v>1674822.9</v>
      </c>
      <c r="M214" s="207">
        <f>อุดรธานี!AS122</f>
        <v>2101981.34</v>
      </c>
      <c r="N214" s="3"/>
      <c r="O214" s="3"/>
      <c r="P214" s="3"/>
      <c r="Q214" s="77">
        <f t="shared" si="9"/>
        <v>-427158.43999999994</v>
      </c>
      <c r="R214" s="78">
        <f t="shared" si="10"/>
        <v>594.33034066713981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1048698.68</v>
      </c>
      <c r="K215" s="207">
        <f>อุดรธานี!AQ123</f>
        <v>1251834.94</v>
      </c>
      <c r="L215" s="207">
        <f>อุดรธานี!AR123</f>
        <v>3019914.25</v>
      </c>
      <c r="M215" s="207">
        <f>อุดรธานี!AS123</f>
        <v>2911743.3899999997</v>
      </c>
      <c r="N215" s="3"/>
      <c r="O215" s="3"/>
      <c r="P215" s="3"/>
      <c r="Q215" s="77">
        <f t="shared" si="9"/>
        <v>108170.86000000034</v>
      </c>
      <c r="R215" s="78">
        <f t="shared" si="10"/>
        <v>651.12424536438118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785571.83</v>
      </c>
      <c r="K216" s="207">
        <f>อุดรธานี!AQ124</f>
        <v>882281.26</v>
      </c>
      <c r="L216" s="207">
        <f>อุดรธานี!AR124</f>
        <v>1823213.03</v>
      </c>
      <c r="M216" s="207">
        <f>อุดรธานี!AS124</f>
        <v>1850735.2699999998</v>
      </c>
      <c r="N216" s="3"/>
      <c r="O216" s="3"/>
      <c r="P216" s="3"/>
      <c r="Q216" s="77">
        <f t="shared" si="9"/>
        <v>-27522.239999999758</v>
      </c>
      <c r="R216" s="78">
        <f t="shared" si="10"/>
        <v>497.60180949781659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829158.74</v>
      </c>
      <c r="K217" s="207">
        <f>อุดรธานี!AQ125</f>
        <v>947757.67</v>
      </c>
      <c r="L217" s="207">
        <f>อุดรธานี!AR125</f>
        <v>2602112.64</v>
      </c>
      <c r="M217" s="207">
        <f>อุดรธานี!AS125</f>
        <v>2395369.13</v>
      </c>
      <c r="N217" s="3"/>
      <c r="O217" s="3"/>
      <c r="P217" s="3"/>
      <c r="Q217" s="77">
        <f t="shared" si="9"/>
        <v>206743.51000000024</v>
      </c>
      <c r="R217" s="78">
        <f t="shared" si="10"/>
        <v>634.35217942467091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1588379.05</v>
      </c>
      <c r="K218" s="207">
        <f>อุดรธานี!AQ126</f>
        <v>1680528.85</v>
      </c>
      <c r="L218" s="207">
        <f>อุดรธานี!AR126</f>
        <v>2063119.8599999999</v>
      </c>
      <c r="M218" s="207">
        <f>อุดรธานี!AS126</f>
        <v>2073537.3399999999</v>
      </c>
      <c r="N218" s="3"/>
      <c r="O218" s="3"/>
      <c r="P218" s="3"/>
      <c r="Q218" s="77">
        <f t="shared" si="9"/>
        <v>-10417.479999999981</v>
      </c>
      <c r="R218" s="78">
        <f t="shared" si="10"/>
        <v>1071.1941121495327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925734.42</v>
      </c>
      <c r="K219" s="207">
        <f>อุดรธานี!AQ127</f>
        <v>978140.75</v>
      </c>
      <c r="L219" s="207">
        <f>อุดรธานี!AR127</f>
        <v>1818045.54</v>
      </c>
      <c r="M219" s="207">
        <f>อุดรธานี!AS127</f>
        <v>1791225.08</v>
      </c>
      <c r="N219" s="3"/>
      <c r="O219" s="3"/>
      <c r="P219" s="3"/>
      <c r="Q219" s="77">
        <f t="shared" si="9"/>
        <v>26820.459999999963</v>
      </c>
      <c r="R219" s="78">
        <f t="shared" si="10"/>
        <v>625.18759972489681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372140.09</v>
      </c>
      <c r="K220" s="207">
        <f>อุดรธานี!AQ128</f>
        <v>436904.57000000007</v>
      </c>
      <c r="L220" s="207">
        <f>อุดรธานี!AR128</f>
        <v>1669529.02</v>
      </c>
      <c r="M220" s="207">
        <f>อุดรธานี!AS128</f>
        <v>1711268.8399999999</v>
      </c>
      <c r="N220" s="3"/>
      <c r="O220" s="3"/>
      <c r="P220" s="3"/>
      <c r="Q220" s="77">
        <f t="shared" si="9"/>
        <v>-41739.819999999832</v>
      </c>
      <c r="R220" s="78">
        <f t="shared" si="10"/>
        <v>550.99967656765682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9183799.5099999998</v>
      </c>
      <c r="K221" s="212">
        <f>SUM(K210:K220)</f>
        <v>9731945.75</v>
      </c>
      <c r="L221" s="212">
        <f>SUM(L210:L220)</f>
        <v>24333149.019999996</v>
      </c>
      <c r="M221" s="212">
        <f>SUM(M210:M220)</f>
        <v>24211771.489999998</v>
      </c>
      <c r="N221" s="210">
        <v>10</v>
      </c>
      <c r="O221" s="210">
        <v>10</v>
      </c>
      <c r="P221" s="210">
        <f>N221-O221</f>
        <v>0</v>
      </c>
      <c r="Q221" s="77">
        <f t="shared" si="9"/>
        <v>121377.52999999747</v>
      </c>
      <c r="R221" s="78">
        <f>L221/H221</f>
        <v>681.52445160206128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1233760.04</v>
      </c>
      <c r="K223" s="207">
        <f>อุดรธานี!AQ129</f>
        <v>1769249.0200000003</v>
      </c>
      <c r="L223" s="207">
        <f>อุดรธานี!AR129</f>
        <v>5897861.71</v>
      </c>
      <c r="M223" s="207">
        <f>อุดรธานี!AS129</f>
        <v>5010741.79</v>
      </c>
      <c r="N223" s="3"/>
      <c r="O223" s="3"/>
      <c r="P223" s="3"/>
      <c r="Q223" s="77">
        <f t="shared" si="9"/>
        <v>887119.91999999993</v>
      </c>
      <c r="R223" s="78">
        <f t="shared" si="10"/>
        <v>667.17892647058818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194192.73</v>
      </c>
      <c r="K224" s="207">
        <f>อุดรธานี!AQ130</f>
        <v>558792.54</v>
      </c>
      <c r="L224" s="207">
        <f>อุดรธานี!AR130</f>
        <v>2933170.3899999997</v>
      </c>
      <c r="M224" s="207">
        <f>อุดรธานี!AS130</f>
        <v>3555895.89</v>
      </c>
      <c r="N224" s="3"/>
      <c r="O224" s="3"/>
      <c r="P224" s="3"/>
      <c r="Q224" s="77">
        <f t="shared" si="9"/>
        <v>-622725.50000000047</v>
      </c>
      <c r="R224" s="78">
        <f t="shared" si="10"/>
        <v>612.09732679465765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1560909.21</v>
      </c>
      <c r="K225" s="207">
        <f>อุดรธานี!AQ131</f>
        <v>2720527.17</v>
      </c>
      <c r="L225" s="207">
        <f>อุดรธานี!AR131</f>
        <v>5835199.7400000002</v>
      </c>
      <c r="M225" s="207">
        <f>อุดรธานี!AS131</f>
        <v>6545309.4999999991</v>
      </c>
      <c r="N225" s="3"/>
      <c r="O225" s="3"/>
      <c r="P225" s="3"/>
      <c r="Q225" s="77">
        <f t="shared" si="9"/>
        <v>-710109.75999999885</v>
      </c>
      <c r="R225" s="78">
        <f t="shared" si="10"/>
        <v>686.97901342123851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1573244.96</v>
      </c>
      <c r="K226" s="207">
        <f>อุดรธานี!AQ132</f>
        <v>1779055.86</v>
      </c>
      <c r="L226" s="207">
        <f>อุดรธานี!AR132</f>
        <v>3789988.22</v>
      </c>
      <c r="M226" s="207">
        <f>อุดรธานี!AS132</f>
        <v>4214631.5200000005</v>
      </c>
      <c r="N226" s="3"/>
      <c r="O226" s="3"/>
      <c r="P226" s="3"/>
      <c r="Q226" s="77">
        <f t="shared" ref="Q226:Q288" si="11">L226-M226</f>
        <v>-424643.30000000028</v>
      </c>
      <c r="R226" s="78">
        <f t="shared" ref="R226:R288" si="12">L226/H226</f>
        <v>596.75456148638011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831827.68</v>
      </c>
      <c r="K227" s="207">
        <f>อุดรธานี!AQ133</f>
        <v>870840.19000000006</v>
      </c>
      <c r="L227" s="207">
        <f>อุดรธานี!AR133</f>
        <v>3072744.71</v>
      </c>
      <c r="M227" s="207">
        <f>อุดรธานี!AS133</f>
        <v>3527335.33</v>
      </c>
      <c r="N227" s="3"/>
      <c r="O227" s="3"/>
      <c r="P227" s="3"/>
      <c r="Q227" s="77">
        <f t="shared" si="11"/>
        <v>-454590.62000000011</v>
      </c>
      <c r="R227" s="78">
        <f t="shared" si="12"/>
        <v>802.28321409921671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1008337.27</v>
      </c>
      <c r="K228" s="207">
        <f>อุดรธานี!AQ134</f>
        <v>1320801.29</v>
      </c>
      <c r="L228" s="207">
        <f>อุดรธานี!AR134</f>
        <v>5933498.5</v>
      </c>
      <c r="M228" s="207">
        <f>อุดรธานี!AS134</f>
        <v>6502974.8499999996</v>
      </c>
      <c r="N228" s="3"/>
      <c r="O228" s="3"/>
      <c r="P228" s="3"/>
      <c r="Q228" s="77">
        <f t="shared" si="11"/>
        <v>-569476.34999999963</v>
      </c>
      <c r="R228" s="78">
        <f t="shared" si="12"/>
        <v>833.23950287880916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522123.85</v>
      </c>
      <c r="K229" s="207">
        <f>อุดรธานี!AQ135</f>
        <v>507648.48</v>
      </c>
      <c r="L229" s="207">
        <f>อุดรธานี!AR135</f>
        <v>3318039.75</v>
      </c>
      <c r="M229" s="207">
        <f>อุดรธานี!AS135</f>
        <v>3614593.33</v>
      </c>
      <c r="N229" s="3"/>
      <c r="O229" s="3"/>
      <c r="P229" s="3"/>
      <c r="Q229" s="77">
        <f t="shared" si="11"/>
        <v>-296553.58000000007</v>
      </c>
      <c r="R229" s="78">
        <f t="shared" si="12"/>
        <v>1051.3433935361218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373426.73</v>
      </c>
      <c r="K230" s="207">
        <f>อุดรธานี!AQ136</f>
        <v>501933.39999999997</v>
      </c>
      <c r="L230" s="207">
        <f>อุดรธานี!AR136</f>
        <v>2136112.75</v>
      </c>
      <c r="M230" s="207">
        <f>อุดรธานี!AS136</f>
        <v>2695324.8200000003</v>
      </c>
      <c r="N230" s="3"/>
      <c r="O230" s="3"/>
      <c r="P230" s="3"/>
      <c r="Q230" s="77">
        <f t="shared" si="11"/>
        <v>-559212.0700000003</v>
      </c>
      <c r="R230" s="78">
        <f t="shared" si="12"/>
        <v>620.06175616835992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1331695.5</v>
      </c>
      <c r="K231" s="207">
        <f>อุดรธานี!AQ137</f>
        <v>1635918.2999999998</v>
      </c>
      <c r="L231" s="207">
        <f>อุดรธานี!AR137</f>
        <v>4779324.4000000004</v>
      </c>
      <c r="M231" s="207">
        <f>อุดรธานี!AS137</f>
        <v>4342208.16</v>
      </c>
      <c r="N231" s="3"/>
      <c r="O231" s="3"/>
      <c r="P231" s="3"/>
      <c r="Q231" s="77">
        <f t="shared" si="11"/>
        <v>437116.24000000022</v>
      </c>
      <c r="R231" s="78">
        <f t="shared" si="12"/>
        <v>603.29770260035355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982184.88</v>
      </c>
      <c r="K232" s="207">
        <f>อุดรธานี!AQ138</f>
        <v>1150694.9900000002</v>
      </c>
      <c r="L232" s="207">
        <f>อุดรธานี!AR138</f>
        <v>6222950.2999999998</v>
      </c>
      <c r="M232" s="207">
        <f>อุดรธานี!AS138</f>
        <v>5616077.7400000002</v>
      </c>
      <c r="N232" s="3"/>
      <c r="O232" s="3"/>
      <c r="P232" s="3"/>
      <c r="Q232" s="77">
        <f t="shared" si="11"/>
        <v>606872.55999999959</v>
      </c>
      <c r="R232" s="78">
        <f t="shared" si="12"/>
        <v>1473.9342254855519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671429.77</v>
      </c>
      <c r="K233" s="207">
        <f>อุดรธานี!AQ139</f>
        <v>933594.2699999999</v>
      </c>
      <c r="L233" s="207">
        <f>อุดรธานี!AR139</f>
        <v>6804830.7400000002</v>
      </c>
      <c r="M233" s="207">
        <f>อุดรธานี!AS139</f>
        <v>6018735.1900000004</v>
      </c>
      <c r="N233" s="3"/>
      <c r="O233" s="3"/>
      <c r="P233" s="3"/>
      <c r="Q233" s="77">
        <f t="shared" si="11"/>
        <v>786095.54999999981</v>
      </c>
      <c r="R233" s="78">
        <f t="shared" si="12"/>
        <v>1561.0990456526727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430357.79</v>
      </c>
      <c r="K234" s="207">
        <f>อุดรธานี!AQ140</f>
        <v>820000.07</v>
      </c>
      <c r="L234" s="207">
        <f>อุดรธานี!AR140</f>
        <v>2966266.91</v>
      </c>
      <c r="M234" s="207">
        <f>อุดรธานี!AS140</f>
        <v>3127500.79</v>
      </c>
      <c r="N234" s="3"/>
      <c r="O234" s="3"/>
      <c r="P234" s="3"/>
      <c r="Q234" s="77">
        <f t="shared" si="11"/>
        <v>-161233.87999999989</v>
      </c>
      <c r="R234" s="78">
        <f t="shared" si="12"/>
        <v>710.48309221556894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122695.18</v>
      </c>
      <c r="K235" s="207">
        <f>อุดรธานี!AQ141</f>
        <v>195518.64999999997</v>
      </c>
      <c r="L235" s="207">
        <f>อุดรธานี!AR141</f>
        <v>3265720.4699999997</v>
      </c>
      <c r="M235" s="207">
        <f>อุดรธานี!AS141</f>
        <v>3229306.2100000004</v>
      </c>
      <c r="N235" s="3"/>
      <c r="O235" s="3"/>
      <c r="P235" s="3"/>
      <c r="Q235" s="77">
        <f t="shared" si="11"/>
        <v>36414.259999999311</v>
      </c>
      <c r="R235" s="78">
        <f t="shared" si="12"/>
        <v>1246.4581946564886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989711.28</v>
      </c>
      <c r="K236" s="207">
        <f>อุดรธานี!AQ142</f>
        <v>1444010.4300000002</v>
      </c>
      <c r="L236" s="207">
        <f>อุดรธานี!AR142</f>
        <v>4868251.3499999996</v>
      </c>
      <c r="M236" s="207">
        <f>อุดรธานี!AS142</f>
        <v>4582951.3099999996</v>
      </c>
      <c r="N236" s="3"/>
      <c r="O236" s="3"/>
      <c r="P236" s="3"/>
      <c r="Q236" s="77">
        <f t="shared" si="11"/>
        <v>285300.04000000004</v>
      </c>
      <c r="R236" s="78">
        <f t="shared" si="12"/>
        <v>954.5590882352941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2039098.09</v>
      </c>
      <c r="K237" s="207">
        <f>อุดรธานี!AQ143</f>
        <v>2403050.5599999996</v>
      </c>
      <c r="L237" s="207">
        <f>อุดรธานี!AR143</f>
        <v>4393215.91</v>
      </c>
      <c r="M237" s="207">
        <f>อุดรธานี!AS143</f>
        <v>4784992.24</v>
      </c>
      <c r="N237" s="3"/>
      <c r="O237" s="3"/>
      <c r="P237" s="3"/>
      <c r="Q237" s="77">
        <f t="shared" si="11"/>
        <v>-391776.33000000007</v>
      </c>
      <c r="R237" s="78">
        <f t="shared" si="12"/>
        <v>617.54510964295753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13864994.959999997</v>
      </c>
      <c r="K238" s="212">
        <f>SUM(K222:K237)</f>
        <v>18611635.219999999</v>
      </c>
      <c r="L238" s="212">
        <f>SUM(L222:L237)</f>
        <v>66217175.850000009</v>
      </c>
      <c r="M238" s="212">
        <f>SUM(M222:M237)</f>
        <v>67368578.670000002</v>
      </c>
      <c r="N238" s="210">
        <v>15</v>
      </c>
      <c r="O238" s="210">
        <v>15</v>
      </c>
      <c r="P238" s="210">
        <f>N238-O238</f>
        <v>0</v>
      </c>
      <c r="Q238" s="77">
        <f t="shared" si="11"/>
        <v>-1151402.8199999928</v>
      </c>
      <c r="R238" s="78">
        <f>L238/H238</f>
        <v>812.07215817809458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585987.31000000006</v>
      </c>
      <c r="K240" s="207">
        <f>อุดรธานี!AQ144</f>
        <v>935742.09000000008</v>
      </c>
      <c r="L240" s="207">
        <f>อุดรธานี!AR144</f>
        <v>2177560.06</v>
      </c>
      <c r="M240" s="207">
        <f>อุดรธานี!AS144</f>
        <v>2358603.9300000002</v>
      </c>
      <c r="N240" s="3"/>
      <c r="O240" s="3"/>
      <c r="P240" s="3"/>
      <c r="Q240" s="77">
        <f t="shared" si="11"/>
        <v>-181043.87000000011</v>
      </c>
      <c r="R240" s="78">
        <f t="shared" si="12"/>
        <v>667.96320858895706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1913349.07</v>
      </c>
      <c r="K241" s="207">
        <f>อุดรธานี!AQ145</f>
        <v>2247055.63</v>
      </c>
      <c r="L241" s="207">
        <f>อุดรธานี!AR145</f>
        <v>3986359.69</v>
      </c>
      <c r="M241" s="207">
        <f>อุดรธานี!AS145</f>
        <v>4908927.0199999996</v>
      </c>
      <c r="N241" s="3"/>
      <c r="O241" s="3"/>
      <c r="P241" s="3"/>
      <c r="Q241" s="77">
        <f t="shared" si="11"/>
        <v>-922567.32999999961</v>
      </c>
      <c r="R241" s="78">
        <f t="shared" si="12"/>
        <v>732.38282013595438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591545.57999999996</v>
      </c>
      <c r="K242" s="207">
        <f>อุดรธานี!AQ146</f>
        <v>962897.57000000007</v>
      </c>
      <c r="L242" s="207">
        <f>อุดรธานี!AR146</f>
        <v>2465251.63</v>
      </c>
      <c r="M242" s="207">
        <f>อุดรธานี!AS146</f>
        <v>2265719.98</v>
      </c>
      <c r="N242" s="3"/>
      <c r="O242" s="3"/>
      <c r="P242" s="3"/>
      <c r="Q242" s="77">
        <f t="shared" si="11"/>
        <v>199531.64999999991</v>
      </c>
      <c r="R242" s="78">
        <f t="shared" si="12"/>
        <v>1229.5519351620947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1308089.72</v>
      </c>
      <c r="K243" s="207">
        <f>อุดรธานี!AQ147</f>
        <v>1270036.5899999999</v>
      </c>
      <c r="L243" s="207">
        <f>อุดรธานี!AR147</f>
        <v>3794464.6500000004</v>
      </c>
      <c r="M243" s="207">
        <f>อุดรธานี!AS147</f>
        <v>4383567.55</v>
      </c>
      <c r="N243" s="3"/>
      <c r="O243" s="3"/>
      <c r="P243" s="3"/>
      <c r="Q243" s="77">
        <f t="shared" si="11"/>
        <v>-589102.89999999944</v>
      </c>
      <c r="R243" s="78">
        <f t="shared" si="12"/>
        <v>676.49574790515248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1762222.75</v>
      </c>
      <c r="K244" s="207">
        <f>อุดรธานี!AQ148</f>
        <v>2626597.21</v>
      </c>
      <c r="L244" s="207">
        <f>อุดรธานี!AR148</f>
        <v>5270076.84</v>
      </c>
      <c r="M244" s="207">
        <f>อุดรธานี!AS148</f>
        <v>4482067.2699999996</v>
      </c>
      <c r="N244" s="3"/>
      <c r="O244" s="3"/>
      <c r="P244" s="3"/>
      <c r="Q244" s="77">
        <f t="shared" si="11"/>
        <v>788009.5700000003</v>
      </c>
      <c r="R244" s="78">
        <f t="shared" si="12"/>
        <v>1554.1364907107047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1709362.57</v>
      </c>
      <c r="K245" s="207">
        <f>อุดรธานี!AQ149</f>
        <v>1894465.1500000001</v>
      </c>
      <c r="L245" s="207">
        <f>อุดรธานี!AR149</f>
        <v>2849229.06</v>
      </c>
      <c r="M245" s="207">
        <f>อุดรธานี!AS149</f>
        <v>2853947.6</v>
      </c>
      <c r="N245" s="3"/>
      <c r="O245" s="3"/>
      <c r="P245" s="3"/>
      <c r="Q245" s="77">
        <f t="shared" si="11"/>
        <v>-4718.5400000000373</v>
      </c>
      <c r="R245" s="78">
        <f t="shared" si="12"/>
        <v>697.31499265785612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268370.01</v>
      </c>
      <c r="K246" s="207">
        <f>อุดรธานี!AQ150</f>
        <v>1420476.64</v>
      </c>
      <c r="L246" s="207">
        <f>อุดรธานี!AR150</f>
        <v>3474842.14</v>
      </c>
      <c r="M246" s="207">
        <f>อุดรธานี!AS150</f>
        <v>3799651.34</v>
      </c>
      <c r="N246" s="3"/>
      <c r="O246" s="3"/>
      <c r="P246" s="3"/>
      <c r="Q246" s="77">
        <f t="shared" si="11"/>
        <v>-324809.19999999972</v>
      </c>
      <c r="R246" s="78">
        <f t="shared" si="12"/>
        <v>772.01558320373249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399372.26</v>
      </c>
      <c r="K247" s="207">
        <f>อุดรธานี!AQ151</f>
        <v>489169.99000000005</v>
      </c>
      <c r="L247" s="207">
        <f>อุดรธานี!AR151</f>
        <v>2800310.4800000004</v>
      </c>
      <c r="M247" s="207">
        <f>อุดรธานี!AS151</f>
        <v>2986712.66</v>
      </c>
      <c r="N247" s="3"/>
      <c r="O247" s="3"/>
      <c r="P247" s="3"/>
      <c r="Q247" s="77">
        <f t="shared" si="11"/>
        <v>-186402.1799999997</v>
      </c>
      <c r="R247" s="78">
        <f t="shared" si="12"/>
        <v>673.47534391534407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504400.9</v>
      </c>
      <c r="K248" s="207">
        <f>อุดรธานี!AQ152</f>
        <v>881613.39999999991</v>
      </c>
      <c r="L248" s="207">
        <f>อุดรธานี!AR152</f>
        <v>3812536.74</v>
      </c>
      <c r="M248" s="207">
        <f>อุดรธานี!AS152</f>
        <v>3172905.08</v>
      </c>
      <c r="N248" s="3"/>
      <c r="O248" s="3"/>
      <c r="P248" s="3"/>
      <c r="Q248" s="77">
        <f t="shared" si="11"/>
        <v>639631.66000000015</v>
      </c>
      <c r="R248" s="78">
        <f t="shared" si="12"/>
        <v>975.57234902763571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674273.13</v>
      </c>
      <c r="K249" s="207">
        <f>อุดรธานี!AQ153</f>
        <v>1416238.57</v>
      </c>
      <c r="L249" s="207">
        <f>อุดรธานี!AR153</f>
        <v>2458186.19</v>
      </c>
      <c r="M249" s="207">
        <f>อุดรธานี!AS153</f>
        <v>2877563.11</v>
      </c>
      <c r="N249" s="3"/>
      <c r="O249" s="3"/>
      <c r="P249" s="3"/>
      <c r="Q249" s="77">
        <f t="shared" si="11"/>
        <v>-419376.91999999993</v>
      </c>
      <c r="R249" s="78">
        <f t="shared" si="12"/>
        <v>662.40533279439501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4026401.21</v>
      </c>
      <c r="K250" s="207">
        <f>อุดรธานี!AQ154</f>
        <v>4180390.5900000008</v>
      </c>
      <c r="L250" s="207">
        <f>อุดรธานี!AR154</f>
        <v>5718362.3099999996</v>
      </c>
      <c r="M250" s="207">
        <f>อุดรธานี!AS154</f>
        <v>7208117.2299999995</v>
      </c>
      <c r="N250" s="3"/>
      <c r="O250" s="3"/>
      <c r="P250" s="3"/>
      <c r="Q250" s="77">
        <f t="shared" si="11"/>
        <v>-1489754.92</v>
      </c>
      <c r="R250" s="78">
        <f t="shared" si="12"/>
        <v>838.71550454678788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23522.92</v>
      </c>
      <c r="K251" s="207">
        <f>อุดรธานี!AQ155</f>
        <v>789052.07</v>
      </c>
      <c r="L251" s="207">
        <f>อุดรธานี!AR155</f>
        <v>3832222.75</v>
      </c>
      <c r="M251" s="207">
        <f>อุดรธานี!AS155</f>
        <v>3626339.93</v>
      </c>
      <c r="N251" s="3"/>
      <c r="O251" s="3"/>
      <c r="P251" s="3"/>
      <c r="Q251" s="77">
        <f t="shared" si="11"/>
        <v>205882.81999999983</v>
      </c>
      <c r="R251" s="78">
        <f t="shared" si="12"/>
        <v>818.50122810764628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56104.37</v>
      </c>
      <c r="K252" s="207">
        <f>อุดรธานี!AQ156</f>
        <v>62906.819999999992</v>
      </c>
      <c r="L252" s="207">
        <f>อุดรธานี!AR156</f>
        <v>1914244.9000000001</v>
      </c>
      <c r="M252" s="207">
        <f>อุดรธานี!AS156</f>
        <v>2347448.59</v>
      </c>
      <c r="N252" s="3"/>
      <c r="O252" s="3"/>
      <c r="P252" s="3"/>
      <c r="Q252" s="77">
        <f t="shared" si="11"/>
        <v>-433203.68999999971</v>
      </c>
      <c r="R252" s="78">
        <f t="shared" si="12"/>
        <v>843.27969162995601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937113.59999999998</v>
      </c>
      <c r="K253" s="207">
        <f>อุดรธานี!AQ157</f>
        <v>1557469.74</v>
      </c>
      <c r="L253" s="207">
        <f>อุดรธานี!AR157</f>
        <v>2818326.62</v>
      </c>
      <c r="M253" s="207">
        <f>อุดรธานี!AS157</f>
        <v>2625618.4099999997</v>
      </c>
      <c r="N253" s="3"/>
      <c r="O253" s="3"/>
      <c r="P253" s="3"/>
      <c r="Q253" s="77">
        <f t="shared" si="11"/>
        <v>192708.21000000043</v>
      </c>
      <c r="R253" s="78">
        <f t="shared" si="12"/>
        <v>868.2460320394332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1127531.79</v>
      </c>
      <c r="K254" s="207">
        <f>อุดรธานี!AQ158</f>
        <v>1482869.14</v>
      </c>
      <c r="L254" s="207">
        <f>อุดรธานี!AR158</f>
        <v>2806902.54</v>
      </c>
      <c r="M254" s="207">
        <f>อุดรธานี!AS158</f>
        <v>2649737.7599999998</v>
      </c>
      <c r="N254" s="3"/>
      <c r="O254" s="3"/>
      <c r="P254" s="3"/>
      <c r="Q254" s="77">
        <f t="shared" si="11"/>
        <v>157164.78000000026</v>
      </c>
      <c r="R254" s="78">
        <f t="shared" si="12"/>
        <v>1112.5257788347205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1602896.24</v>
      </c>
      <c r="K255" s="207">
        <f>อุดรธานี!AQ159</f>
        <v>1659310.81</v>
      </c>
      <c r="L255" s="207">
        <f>อุดรธานี!AR159</f>
        <v>3983406.9499999997</v>
      </c>
      <c r="M255" s="207">
        <f>อุดรธานี!AS159</f>
        <v>3738696.03</v>
      </c>
      <c r="N255" s="3"/>
      <c r="O255" s="3"/>
      <c r="P255" s="3"/>
      <c r="Q255" s="77">
        <f t="shared" si="11"/>
        <v>244710.91999999993</v>
      </c>
      <c r="R255" s="78">
        <f t="shared" si="12"/>
        <v>996.59918689016752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372741.59</v>
      </c>
      <c r="K256" s="207">
        <f>อุดรธานี!AQ160</f>
        <v>548897.63</v>
      </c>
      <c r="L256" s="207">
        <f>อุดรธานี!AR160</f>
        <v>2796925.96</v>
      </c>
      <c r="M256" s="207">
        <f>อุดรธานี!AS160</f>
        <v>2809877.22</v>
      </c>
      <c r="N256" s="3"/>
      <c r="O256" s="3"/>
      <c r="P256" s="3"/>
      <c r="Q256" s="77">
        <f t="shared" si="11"/>
        <v>-12951.260000000242</v>
      </c>
      <c r="R256" s="78">
        <f t="shared" si="12"/>
        <v>1148.6348911704313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793503.28</v>
      </c>
      <c r="K257" s="207">
        <f>อุดรธานี!AQ161</f>
        <v>939849.51</v>
      </c>
      <c r="L257" s="207">
        <f>อุดรธานี!AR161</f>
        <v>3090399.49</v>
      </c>
      <c r="M257" s="207">
        <f>อุดรธานี!AS161</f>
        <v>2881121.41</v>
      </c>
      <c r="N257" s="3"/>
      <c r="O257" s="3"/>
      <c r="P257" s="3"/>
      <c r="Q257" s="77">
        <f t="shared" si="11"/>
        <v>209278.08000000007</v>
      </c>
      <c r="R257" s="78">
        <f t="shared" si="12"/>
        <v>1286.5942922564529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588786.09</v>
      </c>
      <c r="K258" s="207">
        <f>อุดรธานี!AQ162</f>
        <v>592765.15999999992</v>
      </c>
      <c r="L258" s="207">
        <f>อุดรธานี!AR162</f>
        <v>3180533.9599999995</v>
      </c>
      <c r="M258" s="207">
        <f>อุดรธานี!AS162</f>
        <v>3517897.2400000007</v>
      </c>
      <c r="N258" s="3"/>
      <c r="O258" s="3"/>
      <c r="P258" s="3"/>
      <c r="Q258" s="77">
        <f t="shared" si="11"/>
        <v>-337363.28000000119</v>
      </c>
      <c r="R258" s="78">
        <f t="shared" si="12"/>
        <v>606.04686737804866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468314.88</v>
      </c>
      <c r="K259" s="207">
        <f>อุดรธานี!AQ163</f>
        <v>823447.71</v>
      </c>
      <c r="L259" s="207">
        <f>อุดรธานี!AR163</f>
        <v>2793435.37</v>
      </c>
      <c r="M259" s="207">
        <f>อุดรธานี!AS163</f>
        <v>2618926.85</v>
      </c>
      <c r="N259" s="3"/>
      <c r="O259" s="3"/>
      <c r="P259" s="3"/>
      <c r="Q259" s="77">
        <f t="shared" si="11"/>
        <v>174508.52000000002</v>
      </c>
      <c r="R259" s="78">
        <f t="shared" si="12"/>
        <v>1318.280023596036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19713889.27</v>
      </c>
      <c r="K260" s="212">
        <f>SUM(K239:K259)</f>
        <v>26781252.020000003</v>
      </c>
      <c r="L260" s="212">
        <f>SUM(L239:L259)</f>
        <v>66023578.329999998</v>
      </c>
      <c r="M260" s="212">
        <f>SUM(M239:M259)</f>
        <v>68113446.209999993</v>
      </c>
      <c r="N260" s="210">
        <v>20</v>
      </c>
      <c r="O260" s="210">
        <v>20</v>
      </c>
      <c r="P260" s="210">
        <f>N260-O260</f>
        <v>0</v>
      </c>
      <c r="Q260" s="77">
        <f t="shared" si="11"/>
        <v>-2089867.8799999952</v>
      </c>
      <c r="R260" s="78">
        <f>L260/H260</f>
        <v>870.88558974832483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2197083.02</v>
      </c>
      <c r="K262" s="207">
        <f>อุดรธานี!AQ164</f>
        <v>5009584.91</v>
      </c>
      <c r="L262" s="207">
        <f>อุดรธานี!AR164</f>
        <v>6288346.6499999994</v>
      </c>
      <c r="M262" s="207">
        <f>อุดรธานี!AS164</f>
        <v>4617237.75</v>
      </c>
      <c r="N262" s="3"/>
      <c r="O262" s="3"/>
      <c r="P262" s="3"/>
      <c r="Q262" s="77">
        <f t="shared" si="11"/>
        <v>1671108.8999999994</v>
      </c>
      <c r="R262" s="78">
        <f t="shared" si="12"/>
        <v>1270.3730606060606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339241.73</v>
      </c>
      <c r="K263" s="207">
        <f>อุดรธานี!AQ165</f>
        <v>762182.77</v>
      </c>
      <c r="L263" s="207">
        <f>อุดรธานี!AR165</f>
        <v>2539087.92</v>
      </c>
      <c r="M263" s="207">
        <f>อุดรธานี!AS165</f>
        <v>2293610.3800000004</v>
      </c>
      <c r="N263" s="3"/>
      <c r="O263" s="3"/>
      <c r="P263" s="3"/>
      <c r="Q263" s="77">
        <f t="shared" si="11"/>
        <v>245477.53999999957</v>
      </c>
      <c r="R263" s="78">
        <f t="shared" si="12"/>
        <v>1100.6016124837452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803578.41</v>
      </c>
      <c r="K264" s="207">
        <f>อุดรธานี!AQ166</f>
        <v>3419272.0800000005</v>
      </c>
      <c r="L264" s="207">
        <f>อุดรธานี!AR166</f>
        <v>5001201.4499999993</v>
      </c>
      <c r="M264" s="207">
        <f>อุดรธานี!AS166</f>
        <v>3135923.66</v>
      </c>
      <c r="N264" s="3"/>
      <c r="O264" s="3"/>
      <c r="P264" s="3"/>
      <c r="Q264" s="77">
        <f t="shared" si="11"/>
        <v>1865277.7899999991</v>
      </c>
      <c r="R264" s="78">
        <f t="shared" si="12"/>
        <v>1921.3221091048788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3566317.4</v>
      </c>
      <c r="K265" s="207">
        <f>อุดรธานี!AQ167</f>
        <v>5433335.6500000004</v>
      </c>
      <c r="L265" s="207">
        <f>อุดรธานี!AR167</f>
        <v>4432464.0299999993</v>
      </c>
      <c r="M265" s="207">
        <f>อุดรธานี!AS167</f>
        <v>3745966.32</v>
      </c>
      <c r="N265" s="3"/>
      <c r="O265" s="3"/>
      <c r="P265" s="3"/>
      <c r="Q265" s="77">
        <f t="shared" si="11"/>
        <v>686497.7099999995</v>
      </c>
      <c r="R265" s="78">
        <f t="shared" si="12"/>
        <v>718.273218279047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2906134.91</v>
      </c>
      <c r="K266" s="207">
        <f>อุดรธานี!AQ168</f>
        <v>12167416.139999999</v>
      </c>
      <c r="L266" s="207">
        <f>อุดรธานี!AR168</f>
        <v>5238633.91</v>
      </c>
      <c r="M266" s="207">
        <f>อุดรธานี!AS168</f>
        <v>4471757.05</v>
      </c>
      <c r="N266" s="3"/>
      <c r="O266" s="3"/>
      <c r="P266" s="3"/>
      <c r="Q266" s="77">
        <f t="shared" si="11"/>
        <v>766876.86000000034</v>
      </c>
      <c r="R266" s="78">
        <f t="shared" si="12"/>
        <v>925.0633780681618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445992.17</v>
      </c>
      <c r="K267" s="207">
        <f>อุดรธานี!AQ169</f>
        <v>2289391.15</v>
      </c>
      <c r="L267" s="207">
        <f>อุดรธานี!AR169</f>
        <v>3639006.91</v>
      </c>
      <c r="M267" s="207">
        <f>อุดรธานี!AS169</f>
        <v>3412832.53</v>
      </c>
      <c r="N267" s="3"/>
      <c r="O267" s="3"/>
      <c r="P267" s="3"/>
      <c r="Q267" s="77">
        <f t="shared" si="11"/>
        <v>226174.38000000035</v>
      </c>
      <c r="R267" s="78">
        <f t="shared" si="12"/>
        <v>1118.3180424093423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1175239.8799999999</v>
      </c>
      <c r="K268" s="207">
        <f>อุดรธานี!AQ170</f>
        <v>4113988.44</v>
      </c>
      <c r="L268" s="207">
        <f>อุดรธานี!AR170</f>
        <v>3368010.23</v>
      </c>
      <c r="M268" s="207">
        <f>อุดรธานี!AS170</f>
        <v>3481773.03</v>
      </c>
      <c r="N268" s="3"/>
      <c r="O268" s="3"/>
      <c r="P268" s="3"/>
      <c r="Q268" s="77">
        <f t="shared" si="11"/>
        <v>-113762.79999999981</v>
      </c>
      <c r="R268" s="78">
        <f t="shared" si="12"/>
        <v>777.83146189376441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698038.84</v>
      </c>
      <c r="K269" s="207">
        <f>อุดรธานี!AQ171</f>
        <v>1979209.0599999998</v>
      </c>
      <c r="L269" s="207">
        <f>อุดรธานี!AR171</f>
        <v>2556429.66</v>
      </c>
      <c r="M269" s="207">
        <f>อุดรธานี!AS171</f>
        <v>2422986.8800000004</v>
      </c>
      <c r="N269" s="3"/>
      <c r="O269" s="3"/>
      <c r="P269" s="3"/>
      <c r="Q269" s="77">
        <f t="shared" si="11"/>
        <v>133442.7799999998</v>
      </c>
      <c r="R269" s="78">
        <f t="shared" si="12"/>
        <v>1085.5327643312103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235929.69</v>
      </c>
      <c r="K270" s="207">
        <f>อุดรธานี!AQ172</f>
        <v>563037.06999999995</v>
      </c>
      <c r="L270" s="207">
        <f>อุดรธานี!AR172</f>
        <v>1816288</v>
      </c>
      <c r="M270" s="207">
        <f>อุดรธานี!AS172</f>
        <v>1972971.67</v>
      </c>
      <c r="N270" s="3"/>
      <c r="O270" s="3"/>
      <c r="P270" s="3"/>
      <c r="Q270" s="77">
        <f t="shared" si="11"/>
        <v>-156683.66999999993</v>
      </c>
      <c r="R270" s="78">
        <f t="shared" si="12"/>
        <v>1156.8713375796178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12367556.049999999</v>
      </c>
      <c r="K271" s="212">
        <f>SUM(K261:K270)</f>
        <v>35737417.269999996</v>
      </c>
      <c r="L271" s="212">
        <f>SUM(L261:L270)</f>
        <v>34879468.759999998</v>
      </c>
      <c r="M271" s="212">
        <f>SUM(M261:M270)</f>
        <v>29555059.270000003</v>
      </c>
      <c r="N271" s="210">
        <v>9</v>
      </c>
      <c r="O271" s="210">
        <v>9</v>
      </c>
      <c r="P271" s="210">
        <f>N271-O271</f>
        <v>0</v>
      </c>
      <c r="Q271" s="77">
        <f t="shared" si="11"/>
        <v>5324409.4899999946</v>
      </c>
      <c r="R271" s="78">
        <f>L271/H271</f>
        <v>1050.4914845044123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1443981.66</v>
      </c>
      <c r="K273" s="207">
        <f>อุดรธานี!AQ173</f>
        <v>941479.97000000009</v>
      </c>
      <c r="L273" s="207">
        <f>อุดรธานี!AR173</f>
        <v>3909941.66</v>
      </c>
      <c r="M273" s="207">
        <f>อุดรธานี!AS173</f>
        <v>4470289.95</v>
      </c>
      <c r="N273" s="3"/>
      <c r="O273" s="3"/>
      <c r="P273" s="3"/>
      <c r="Q273" s="77">
        <f t="shared" si="11"/>
        <v>-560348.29</v>
      </c>
      <c r="R273" s="78">
        <f t="shared" si="12"/>
        <v>478.63161464071493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650398.52</v>
      </c>
      <c r="K274" s="207">
        <f>อุดรธานี!AQ174</f>
        <v>575579.79</v>
      </c>
      <c r="L274" s="207">
        <f>อุดรธานี!AR174</f>
        <v>3263124.4</v>
      </c>
      <c r="M274" s="207">
        <f>อุดรธานี!AS174</f>
        <v>3429150.98</v>
      </c>
      <c r="N274" s="3"/>
      <c r="O274" s="3"/>
      <c r="P274" s="3"/>
      <c r="Q274" s="77">
        <f t="shared" si="11"/>
        <v>-166026.58000000007</v>
      </c>
      <c r="R274" s="78">
        <f t="shared" si="12"/>
        <v>795.88400000000001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1087275.49</v>
      </c>
      <c r="K275" s="207">
        <f>อุดรธานี!AQ175</f>
        <v>627174.2300000001</v>
      </c>
      <c r="L275" s="207">
        <f>อุดรธานี!AR175</f>
        <v>4494713.6399999997</v>
      </c>
      <c r="M275" s="207">
        <f>อุดรธานี!AS175</f>
        <v>4529862.2899999991</v>
      </c>
      <c r="N275" s="3"/>
      <c r="O275" s="3"/>
      <c r="P275" s="3"/>
      <c r="Q275" s="77">
        <f t="shared" si="11"/>
        <v>-35148.649999999441</v>
      </c>
      <c r="R275" s="78">
        <f t="shared" si="12"/>
        <v>903.27846463022502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799881.14</v>
      </c>
      <c r="K276" s="207">
        <f>อุดรธานี!AQ176</f>
        <v>863979.19</v>
      </c>
      <c r="L276" s="207">
        <f>อุดรธานี!AR176</f>
        <v>1703444.06</v>
      </c>
      <c r="M276" s="207">
        <f>อุดรธานี!AS176</f>
        <v>1493857.3900000001</v>
      </c>
      <c r="N276" s="3"/>
      <c r="O276" s="3"/>
      <c r="P276" s="3"/>
      <c r="Q276" s="77">
        <f t="shared" si="11"/>
        <v>209586.66999999993</v>
      </c>
      <c r="R276" s="78">
        <f t="shared" si="12"/>
        <v>314.23059583102747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656032.55000000005</v>
      </c>
      <c r="K277" s="207">
        <f>อุดรธานี!AQ177</f>
        <v>466426.55999999994</v>
      </c>
      <c r="L277" s="207">
        <f>อุดรธานี!AR177</f>
        <v>4280952.0999999996</v>
      </c>
      <c r="M277" s="207">
        <f>อุดรธานี!AS177</f>
        <v>4356071.9799999995</v>
      </c>
      <c r="N277" s="3"/>
      <c r="O277" s="3"/>
      <c r="P277" s="3"/>
      <c r="Q277" s="77">
        <f t="shared" si="11"/>
        <v>-75119.879999999888</v>
      </c>
      <c r="R277" s="78">
        <f t="shared" si="12"/>
        <v>831.25283495145629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1105239.3799999999</v>
      </c>
      <c r="K278" s="207">
        <f>อุดรธานี!AQ178</f>
        <v>1259132.6799999997</v>
      </c>
      <c r="L278" s="207">
        <f>อุดรธานี!AR178</f>
        <v>4051659.04</v>
      </c>
      <c r="M278" s="207">
        <f>อุดรธานี!AS178</f>
        <v>4230622.07</v>
      </c>
      <c r="N278" s="3"/>
      <c r="O278" s="3"/>
      <c r="P278" s="3"/>
      <c r="Q278" s="77">
        <f t="shared" si="11"/>
        <v>-178963.03000000026</v>
      </c>
      <c r="R278" s="78">
        <f t="shared" si="12"/>
        <v>636.85303992455204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1297929.05</v>
      </c>
      <c r="K279" s="207">
        <f>อุดรธานี!AQ179</f>
        <v>975509.97000000009</v>
      </c>
      <c r="L279" s="207">
        <f>อุดรธานี!AR179</f>
        <v>4973555.46</v>
      </c>
      <c r="M279" s="207">
        <f>อุดรธานี!AS179</f>
        <v>5179591.4300000006</v>
      </c>
      <c r="N279" s="3"/>
      <c r="O279" s="3"/>
      <c r="P279" s="3"/>
      <c r="Q279" s="77">
        <f t="shared" si="11"/>
        <v>-206035.97000000067</v>
      </c>
      <c r="R279" s="78">
        <f t="shared" si="12"/>
        <v>616.22543179283855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974319.68</v>
      </c>
      <c r="K280" s="207">
        <f>อุดรธานี!AQ180</f>
        <v>431806.65</v>
      </c>
      <c r="L280" s="207">
        <f>อุดรธานี!AR180</f>
        <v>3511573.33</v>
      </c>
      <c r="M280" s="207">
        <f>อุดรธานี!AS180</f>
        <v>3916096.8699999996</v>
      </c>
      <c r="N280" s="3"/>
      <c r="O280" s="3"/>
      <c r="P280" s="3"/>
      <c r="Q280" s="77">
        <f t="shared" si="11"/>
        <v>-404523.53999999957</v>
      </c>
      <c r="R280" s="78">
        <f t="shared" si="12"/>
        <v>757.45757765314931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949482.49</v>
      </c>
      <c r="K281" s="207">
        <f>อุดรธานี!AQ181</f>
        <v>818740.7300000001</v>
      </c>
      <c r="L281" s="207">
        <f>อุดรธานี!AR181</f>
        <v>3632051.9699999997</v>
      </c>
      <c r="M281" s="207">
        <f>อุดรธานี!AS181</f>
        <v>4009413.4</v>
      </c>
      <c r="N281" s="3"/>
      <c r="O281" s="3"/>
      <c r="P281" s="3"/>
      <c r="Q281" s="77">
        <f t="shared" si="11"/>
        <v>-377361.43000000017</v>
      </c>
      <c r="R281" s="78">
        <f t="shared" si="12"/>
        <v>669.62610066371678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821928.56</v>
      </c>
      <c r="K282" s="207">
        <f>อุดรธานี!AQ182</f>
        <v>744522.32</v>
      </c>
      <c r="L282" s="207">
        <f>อุดรธานี!AR182</f>
        <v>3626081.96</v>
      </c>
      <c r="M282" s="207">
        <f>อุดรธานี!AS182</f>
        <v>3643635.2100000004</v>
      </c>
      <c r="N282" s="3"/>
      <c r="O282" s="3"/>
      <c r="P282" s="3"/>
      <c r="Q282" s="77">
        <f t="shared" si="11"/>
        <v>-17553.250000000466</v>
      </c>
      <c r="R282" s="78">
        <f t="shared" si="12"/>
        <v>774.30748665385431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436777.04</v>
      </c>
      <c r="K283" s="207">
        <f>อุดรธานี!AQ183</f>
        <v>490716.86000000004</v>
      </c>
      <c r="L283" s="207">
        <f>อุดรธานี!AR183</f>
        <v>2562919.2599999998</v>
      </c>
      <c r="M283" s="207">
        <f>อุดรธานี!AS183</f>
        <v>2627651.44</v>
      </c>
      <c r="N283" s="3"/>
      <c r="O283" s="3"/>
      <c r="P283" s="3"/>
      <c r="Q283" s="77">
        <f t="shared" si="11"/>
        <v>-64732.180000000168</v>
      </c>
      <c r="R283" s="78">
        <f t="shared" si="12"/>
        <v>738.38065687121855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916842.77</v>
      </c>
      <c r="K284" s="207">
        <f>อุดรธานี!AQ184</f>
        <v>1061567.72</v>
      </c>
      <c r="L284" s="207">
        <f>อุดรธานี!AR184</f>
        <v>4241655.41</v>
      </c>
      <c r="M284" s="207">
        <f>อุดรธานี!AS184</f>
        <v>4187006.21</v>
      </c>
      <c r="N284" s="3"/>
      <c r="O284" s="3"/>
      <c r="P284" s="3"/>
      <c r="Q284" s="77">
        <f t="shared" si="11"/>
        <v>54649.200000000186</v>
      </c>
      <c r="R284" s="78">
        <f t="shared" si="12"/>
        <v>636.9808394653852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11140088.329999998</v>
      </c>
      <c r="K285" s="212">
        <f>SUM(K272:K284)</f>
        <v>9256636.6700000018</v>
      </c>
      <c r="L285" s="212">
        <f>SUM(L272:L284)</f>
        <v>44251672.289999992</v>
      </c>
      <c r="M285" s="212">
        <f>SUM(M272:M284)</f>
        <v>46073249.219999999</v>
      </c>
      <c r="N285" s="210">
        <v>13</v>
      </c>
      <c r="O285" s="210">
        <v>13</v>
      </c>
      <c r="P285" s="210">
        <f>N285-O285</f>
        <v>0</v>
      </c>
      <c r="Q285" s="77">
        <f t="shared" si="11"/>
        <v>-1821576.9300000072</v>
      </c>
      <c r="R285" s="78">
        <f>L285/H285</f>
        <v>659.27225484937867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284359.53999999998</v>
      </c>
      <c r="K287" s="207">
        <f>อุดรธานี!AQ185</f>
        <v>210403.82999999996</v>
      </c>
      <c r="L287" s="207">
        <f>อุดรธานี!AR185</f>
        <v>1754754.43</v>
      </c>
      <c r="M287" s="207">
        <f>อุดรธานี!AS185</f>
        <v>1962903.8699999999</v>
      </c>
      <c r="N287" s="3"/>
      <c r="O287" s="3"/>
      <c r="P287" s="3"/>
      <c r="Q287" s="77">
        <f t="shared" si="11"/>
        <v>-208149.43999999994</v>
      </c>
      <c r="R287" s="78">
        <f t="shared" si="12"/>
        <v>715.93407996736028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591057.84</v>
      </c>
      <c r="K288" s="207">
        <f>อุดรธานี!AQ186</f>
        <v>683427.02999999991</v>
      </c>
      <c r="L288" s="207">
        <f>อุดรธานี!AR186</f>
        <v>2102298.4500000002</v>
      </c>
      <c r="M288" s="207">
        <f>อุดรธานี!AS186</f>
        <v>3658825.04</v>
      </c>
      <c r="N288" s="3"/>
      <c r="O288" s="3"/>
      <c r="P288" s="3"/>
      <c r="Q288" s="77">
        <f t="shared" si="11"/>
        <v>-1556526.5899999999</v>
      </c>
      <c r="R288" s="78">
        <f t="shared" si="12"/>
        <v>694.05693298118194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1254953.32</v>
      </c>
      <c r="K289" s="207">
        <f>อุดรธานี!AQ187</f>
        <v>1411403.2700000003</v>
      </c>
      <c r="L289" s="207">
        <f>อุดรธานี!AR187</f>
        <v>3194897.88</v>
      </c>
      <c r="M289" s="207">
        <f>อุดรธานี!AS187</f>
        <v>3227397.51</v>
      </c>
      <c r="N289" s="3"/>
      <c r="O289" s="3"/>
      <c r="P289" s="3"/>
      <c r="Q289" s="77">
        <f t="shared" ref="Q289:Q347" si="13">L289-M289</f>
        <v>-32499.629999999888</v>
      </c>
      <c r="R289" s="78">
        <f t="shared" ref="R289:R347" si="14">L289/H289</f>
        <v>576.6963682310469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71056.3</v>
      </c>
      <c r="K290" s="207">
        <f>อุดรธานี!AQ188</f>
        <v>120424.15</v>
      </c>
      <c r="L290" s="207">
        <f>อุดรธานี!AR188</f>
        <v>890722.9</v>
      </c>
      <c r="M290" s="207">
        <f>อุดรธานี!AS188</f>
        <v>1329114.3500000001</v>
      </c>
      <c r="N290" s="3"/>
      <c r="O290" s="3"/>
      <c r="P290" s="3"/>
      <c r="Q290" s="77">
        <f t="shared" si="13"/>
        <v>-438391.45000000007</v>
      </c>
      <c r="R290" s="78">
        <f t="shared" si="14"/>
        <v>483.56292073832793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690259.19</v>
      </c>
      <c r="K291" s="207">
        <f>อุดรธานี!AQ189</f>
        <v>716511.83</v>
      </c>
      <c r="L291" s="207">
        <f>อุดรธานี!AR189</f>
        <v>1792951.33</v>
      </c>
      <c r="M291" s="207">
        <f>อุดรธานี!AS189</f>
        <v>1998958.76</v>
      </c>
      <c r="N291" s="3"/>
      <c r="O291" s="3"/>
      <c r="P291" s="3"/>
      <c r="Q291" s="77">
        <f t="shared" si="13"/>
        <v>-206007.42999999993</v>
      </c>
      <c r="R291" s="78">
        <f t="shared" si="14"/>
        <v>542.82510747805031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2891686.19</v>
      </c>
      <c r="K292" s="212">
        <f>SUM(K286:K291)</f>
        <v>3142170.11</v>
      </c>
      <c r="L292" s="212">
        <f>SUM(L286:L291)</f>
        <v>9735624.9900000002</v>
      </c>
      <c r="M292" s="212">
        <f>SUM(M286:M291)</f>
        <v>12177199.529999999</v>
      </c>
      <c r="N292" s="210">
        <v>5</v>
      </c>
      <c r="O292" s="210">
        <v>5</v>
      </c>
      <c r="P292" s="210">
        <f>N292-O292</f>
        <v>0</v>
      </c>
      <c r="Q292" s="77">
        <f t="shared" si="13"/>
        <v>-2441574.5399999991</v>
      </c>
      <c r="R292" s="78">
        <f>L292/H292</f>
        <v>602.26569687596657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1118153.46</v>
      </c>
      <c r="K294" s="207">
        <f>อุดรธานี!AQ190</f>
        <v>1070317.56</v>
      </c>
      <c r="L294" s="207">
        <f>อุดรธานี!AR190</f>
        <v>2732951.32</v>
      </c>
      <c r="M294" s="207">
        <f>อุดรธานี!AS190</f>
        <v>2474334.17</v>
      </c>
      <c r="N294" s="3"/>
      <c r="O294" s="3"/>
      <c r="P294" s="3"/>
      <c r="Q294" s="77">
        <f t="shared" si="13"/>
        <v>258617.14999999991</v>
      </c>
      <c r="R294" s="78">
        <f t="shared" si="14"/>
        <v>804.04569579288022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345031.15</v>
      </c>
      <c r="K295" s="207">
        <f>อุดรธานี!AQ191</f>
        <v>1253362.7899999998</v>
      </c>
      <c r="L295" s="207">
        <f>อุดรธานี!AR191</f>
        <v>2990719.05</v>
      </c>
      <c r="M295" s="207">
        <f>อุดรธานี!AS191</f>
        <v>2272593.2400000002</v>
      </c>
      <c r="N295" s="3"/>
      <c r="O295" s="3"/>
      <c r="P295" s="3"/>
      <c r="Q295" s="77">
        <f t="shared" si="13"/>
        <v>718125.80999999959</v>
      </c>
      <c r="R295" s="78">
        <f t="shared" si="14"/>
        <v>1178.8407765076861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608801.02</v>
      </c>
      <c r="K296" s="207">
        <f>อุดรธานี!AQ192</f>
        <v>579732.70000000007</v>
      </c>
      <c r="L296" s="207">
        <f>อุดรธานี!AR192</f>
        <v>2481614.73</v>
      </c>
      <c r="M296" s="207">
        <f>อุดรธานี!AS192</f>
        <v>3028069.8999999994</v>
      </c>
      <c r="N296" s="3"/>
      <c r="O296" s="3"/>
      <c r="P296" s="3"/>
      <c r="Q296" s="77">
        <f t="shared" si="13"/>
        <v>-546455.16999999946</v>
      </c>
      <c r="R296" s="78">
        <f t="shared" si="14"/>
        <v>765.93047222222219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1086033.8999999999</v>
      </c>
      <c r="K297" s="207">
        <f>อุดรธานี!AQ193</f>
        <v>1190143.5799999998</v>
      </c>
      <c r="L297" s="207">
        <f>อุดรธานี!AR193</f>
        <v>4394715.17</v>
      </c>
      <c r="M297" s="207">
        <f>อุดรธานี!AS193</f>
        <v>3798087.36</v>
      </c>
      <c r="N297" s="3"/>
      <c r="O297" s="3"/>
      <c r="P297" s="3"/>
      <c r="Q297" s="77">
        <f t="shared" si="13"/>
        <v>596627.81000000006</v>
      </c>
      <c r="R297" s="78">
        <f t="shared" si="14"/>
        <v>940.44835651615665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3158019.53</v>
      </c>
      <c r="K298" s="212">
        <f>SUM(K293:K297)</f>
        <v>4093556.63</v>
      </c>
      <c r="L298" s="212">
        <f>SUM(L293:L297)</f>
        <v>12600000.27</v>
      </c>
      <c r="M298" s="212">
        <f>SUM(M293:M297)</f>
        <v>11573084.67</v>
      </c>
      <c r="N298" s="210">
        <v>4</v>
      </c>
      <c r="O298" s="210">
        <v>4</v>
      </c>
      <c r="P298" s="210">
        <f>N298-O298</f>
        <v>0</v>
      </c>
      <c r="Q298" s="77">
        <f t="shared" si="13"/>
        <v>1026915.5999999996</v>
      </c>
      <c r="R298" s="78">
        <f>L298/H298</f>
        <v>909.81300238284348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1349315.65</v>
      </c>
      <c r="K300" s="207">
        <f>อุดรธานี!AQ194</f>
        <v>1325270.25</v>
      </c>
      <c r="L300" s="207">
        <f>อุดรธานี!AR194</f>
        <v>2600174.4500000002</v>
      </c>
      <c r="M300" s="207">
        <f>อุดรธานี!AS194</f>
        <v>1866394.5499999998</v>
      </c>
      <c r="N300" s="3"/>
      <c r="O300" s="3"/>
      <c r="P300" s="3"/>
      <c r="Q300" s="77">
        <f t="shared" si="13"/>
        <v>733779.90000000037</v>
      </c>
      <c r="R300" s="78">
        <f t="shared" si="14"/>
        <v>811.28687987519504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1273706.0900000001</v>
      </c>
      <c r="K301" s="207">
        <f>อุดรธานี!AQ195</f>
        <v>980078.8400000002</v>
      </c>
      <c r="L301" s="207">
        <f>อุดรธานี!AR195</f>
        <v>2829237.32</v>
      </c>
      <c r="M301" s="207">
        <f>อุดรธานี!AS195</f>
        <v>2299850.44</v>
      </c>
      <c r="N301" s="3"/>
      <c r="O301" s="3"/>
      <c r="P301" s="3"/>
      <c r="Q301" s="77">
        <f t="shared" si="13"/>
        <v>529386.87999999989</v>
      </c>
      <c r="R301" s="78">
        <f t="shared" si="14"/>
        <v>1100.4423648385841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856659.41</v>
      </c>
      <c r="K302" s="207">
        <f>อุดรธานี!AQ196</f>
        <v>763453.12</v>
      </c>
      <c r="L302" s="207">
        <f>อุดรธานี!AR196</f>
        <v>3681304.4</v>
      </c>
      <c r="M302" s="207">
        <f>อุดรธานี!AS196</f>
        <v>3470336.14</v>
      </c>
      <c r="N302" s="3"/>
      <c r="O302" s="3"/>
      <c r="P302" s="3"/>
      <c r="Q302" s="77">
        <f t="shared" si="13"/>
        <v>210968.25999999978</v>
      </c>
      <c r="R302" s="78">
        <f t="shared" si="14"/>
        <v>1171.6436664544876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619904.03</v>
      </c>
      <c r="K303" s="207">
        <f>อุดรธานี!AQ197</f>
        <v>722352.91</v>
      </c>
      <c r="L303" s="207">
        <f>อุดรธานี!AR197</f>
        <v>1720780.57</v>
      </c>
      <c r="M303" s="207">
        <f>อุดรธานี!AS197</f>
        <v>1622669.1600000001</v>
      </c>
      <c r="N303" s="3"/>
      <c r="O303" s="3"/>
      <c r="P303" s="3"/>
      <c r="Q303" s="77">
        <f t="shared" si="13"/>
        <v>98111.409999999916</v>
      </c>
      <c r="R303" s="78">
        <f t="shared" si="14"/>
        <v>1187.5642305037957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610371.11</v>
      </c>
      <c r="K304" s="207">
        <f>อุดรธานี!AQ198</f>
        <v>405820.33</v>
      </c>
      <c r="L304" s="207">
        <f>อุดรธานี!AR198</f>
        <v>2052502.81</v>
      </c>
      <c r="M304" s="207">
        <f>อุดรธานี!AS198</f>
        <v>1632806.6400000001</v>
      </c>
      <c r="N304" s="3"/>
      <c r="O304" s="3"/>
      <c r="P304" s="3"/>
      <c r="Q304" s="77">
        <f t="shared" si="13"/>
        <v>419696.16999999993</v>
      </c>
      <c r="R304" s="78">
        <f t="shared" si="14"/>
        <v>1054.1873703133026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442337.83</v>
      </c>
      <c r="K305" s="207">
        <f>อุดรธานี!AQ199</f>
        <v>394548.72</v>
      </c>
      <c r="L305" s="207">
        <f>อุดรธานี!AR199</f>
        <v>2143379.65</v>
      </c>
      <c r="M305" s="207">
        <f>อุดรธานี!AS199</f>
        <v>2094606</v>
      </c>
      <c r="N305" s="3"/>
      <c r="O305" s="3"/>
      <c r="P305" s="3"/>
      <c r="Q305" s="77">
        <f t="shared" si="13"/>
        <v>48773.649999999907</v>
      </c>
      <c r="R305" s="78">
        <f t="shared" si="14"/>
        <v>2087.0298442064263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1840232.11</v>
      </c>
      <c r="K306" s="207">
        <f>อุดรธานี!AQ200</f>
        <v>1887790.8800000001</v>
      </c>
      <c r="L306" s="207">
        <f>อุดรธานี!AR200</f>
        <v>3795327.1100000003</v>
      </c>
      <c r="M306" s="207">
        <f>อุดรธานี!AS200</f>
        <v>2674256.9900000002</v>
      </c>
      <c r="N306" s="3"/>
      <c r="O306" s="3"/>
      <c r="P306" s="3"/>
      <c r="Q306" s="77">
        <f t="shared" si="13"/>
        <v>1121070.1200000001</v>
      </c>
      <c r="R306" s="78">
        <f t="shared" si="14"/>
        <v>1105.8645425407926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954281.74</v>
      </c>
      <c r="K307" s="207">
        <f>อุดรธานี!AQ201</f>
        <v>556057.74</v>
      </c>
      <c r="L307" s="207">
        <f>อุดรธานี!AR201</f>
        <v>2658707</v>
      </c>
      <c r="M307" s="207">
        <f>อุดรธานี!AS201</f>
        <v>2573101.73</v>
      </c>
      <c r="N307" s="3"/>
      <c r="O307" s="3"/>
      <c r="P307" s="3"/>
      <c r="Q307" s="77">
        <f t="shared" si="13"/>
        <v>85605.270000000019</v>
      </c>
      <c r="R307" s="78">
        <f t="shared" si="14"/>
        <v>988.73447378207516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834352.1</v>
      </c>
      <c r="K308" s="207">
        <f>อุดรธานี!AQ202</f>
        <v>906549.1</v>
      </c>
      <c r="L308" s="207">
        <f>อุดรธานี!AR202</f>
        <v>1205617.7</v>
      </c>
      <c r="M308" s="207">
        <f>อุดรธานี!AS202</f>
        <v>1157958.51</v>
      </c>
      <c r="N308" s="235"/>
      <c r="O308" s="235"/>
      <c r="P308" s="235"/>
      <c r="Q308" s="200">
        <f t="shared" si="13"/>
        <v>47659.189999999944</v>
      </c>
      <c r="R308" s="200">
        <f t="shared" si="14"/>
        <v>1184.3002946954814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8781160.0700000022</v>
      </c>
      <c r="K309" s="212">
        <f>SUM(K299:K308)</f>
        <v>7941921.8899999997</v>
      </c>
      <c r="L309" s="212">
        <f>SUM(L299:L308)</f>
        <v>22687031.010000002</v>
      </c>
      <c r="M309" s="212">
        <f>SUM(M299:M308)</f>
        <v>19391980.16</v>
      </c>
      <c r="N309" s="210">
        <v>9</v>
      </c>
      <c r="O309" s="210">
        <v>9</v>
      </c>
      <c r="P309" s="210">
        <v>0</v>
      </c>
      <c r="Q309" s="77">
        <f t="shared" si="13"/>
        <v>3295050.8500000015</v>
      </c>
      <c r="R309" s="78">
        <f>L309/H309</f>
        <v>1107.7651860351564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590089.61</v>
      </c>
      <c r="K311" s="207">
        <f>อุดรธานี!AQ203</f>
        <v>630886.1</v>
      </c>
      <c r="L311" s="207">
        <f>อุดรธานี!AR203</f>
        <v>2837666.74</v>
      </c>
      <c r="M311" s="207">
        <f>อุดรธานี!AS203</f>
        <v>2668995.88</v>
      </c>
      <c r="N311" s="3"/>
      <c r="O311" s="3"/>
      <c r="P311" s="3"/>
      <c r="Q311" s="77">
        <f t="shared" si="13"/>
        <v>168670.86000000034</v>
      </c>
      <c r="R311" s="78">
        <f t="shared" si="14"/>
        <v>838.80187407626374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1427942.96</v>
      </c>
      <c r="K312" s="207">
        <f>อุดรธานี!AQ204</f>
        <v>1028227.4199999999</v>
      </c>
      <c r="L312" s="207">
        <f>อุดรธานี!AR204</f>
        <v>3066098.9699999997</v>
      </c>
      <c r="M312" s="207">
        <f>อุดรธานี!AS204</f>
        <v>2686883</v>
      </c>
      <c r="N312" s="3"/>
      <c r="O312" s="3"/>
      <c r="P312" s="3"/>
      <c r="Q312" s="77">
        <f t="shared" si="13"/>
        <v>379215.96999999974</v>
      </c>
      <c r="R312" s="78">
        <f t="shared" si="14"/>
        <v>1053.2803057368601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585757.68999999994</v>
      </c>
      <c r="K313" s="207">
        <f>อุดรธานี!AQ205</f>
        <v>632298.61</v>
      </c>
      <c r="L313" s="207">
        <f>อุดรธานี!AR205</f>
        <v>3928710.75</v>
      </c>
      <c r="M313" s="207">
        <f>อุดรธานี!AS205</f>
        <v>4188092.98</v>
      </c>
      <c r="N313" s="3"/>
      <c r="O313" s="3"/>
      <c r="P313" s="3"/>
      <c r="Q313" s="77">
        <f t="shared" si="13"/>
        <v>-259382.22999999998</v>
      </c>
      <c r="R313" s="78">
        <f t="shared" si="14"/>
        <v>716.13393182646735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785947.21</v>
      </c>
      <c r="K314" s="207">
        <f>อุดรธานี!AQ206</f>
        <v>345926.99999999988</v>
      </c>
      <c r="L314" s="207">
        <f>อุดรธานี!AR206</f>
        <v>2966239.9299999997</v>
      </c>
      <c r="M314" s="207">
        <f>อุดรธานี!AS206</f>
        <v>2917202.35</v>
      </c>
      <c r="N314" s="3"/>
      <c r="O314" s="3"/>
      <c r="P314" s="3"/>
      <c r="Q314" s="77">
        <f>L314-M314</f>
        <v>49037.579999999609</v>
      </c>
      <c r="R314" s="78">
        <f t="shared" si="14"/>
        <v>898.58828536807016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3389737.4699999997</v>
      </c>
      <c r="K315" s="212">
        <f>SUM(K310:K314)</f>
        <v>2637339.13</v>
      </c>
      <c r="L315" s="212">
        <f>SUM(L310:L314)</f>
        <v>12798716.390000001</v>
      </c>
      <c r="M315" s="212">
        <f>SUM(M310:M314)</f>
        <v>12461174.209999999</v>
      </c>
      <c r="N315" s="210">
        <v>4</v>
      </c>
      <c r="O315" s="210">
        <v>4</v>
      </c>
      <c r="P315" s="210">
        <f>N315-O315</f>
        <v>0</v>
      </c>
      <c r="Q315" s="77">
        <f t="shared" si="13"/>
        <v>337542.18000000156</v>
      </c>
      <c r="R315" s="78">
        <f>L315/H315</f>
        <v>848.66496850341491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2630281.0499999998</v>
      </c>
      <c r="K317" s="207">
        <f>อุดรธานี!AQ63</f>
        <v>2601749.1700000004</v>
      </c>
      <c r="L317" s="207">
        <f>อุดรธานี!AR63</f>
        <v>4045317.08</v>
      </c>
      <c r="M317" s="207">
        <f>อุดรธานี!AS63</f>
        <v>3230135.7600000002</v>
      </c>
      <c r="N317" s="3"/>
      <c r="O317" s="3"/>
      <c r="P317" s="3"/>
      <c r="Q317" s="77">
        <f>L317-M317</f>
        <v>815181.31999999983</v>
      </c>
      <c r="R317" s="78">
        <f>L317/H317</f>
        <v>1123.387136906415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2630281.0499999998</v>
      </c>
      <c r="K318" s="212">
        <f>SUM(K316:K317)</f>
        <v>2601749.1700000004</v>
      </c>
      <c r="L318" s="212">
        <f>SUM(L316:L317)</f>
        <v>4045317.08</v>
      </c>
      <c r="M318" s="212">
        <f>SUM(M316:M317)</f>
        <v>3230135.7600000002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2353629.39</v>
      </c>
      <c r="K320" s="207">
        <f>อุดรธานี!AQ207</f>
        <v>2279396.94</v>
      </c>
      <c r="L320" s="207">
        <f>อุดรธานี!AR207</f>
        <v>3254806.37</v>
      </c>
      <c r="M320" s="207">
        <f>อุดรธานี!AS207</f>
        <v>2778454.15</v>
      </c>
      <c r="N320" s="3"/>
      <c r="O320" s="3"/>
      <c r="P320" s="3"/>
      <c r="Q320" s="77">
        <f t="shared" si="13"/>
        <v>476352.2200000002</v>
      </c>
      <c r="R320" s="78">
        <f t="shared" si="14"/>
        <v>823.37626359726789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2264277.96</v>
      </c>
      <c r="K321" s="207">
        <f>อุดรธานี!AQ208</f>
        <v>2453869.48</v>
      </c>
      <c r="L321" s="207">
        <f>อุดรธานี!AR208</f>
        <v>2924910.84</v>
      </c>
      <c r="M321" s="207">
        <f>อุดรธานี!AS208</f>
        <v>2693728.3000000003</v>
      </c>
      <c r="N321" s="3"/>
      <c r="O321" s="3"/>
      <c r="P321" s="3"/>
      <c r="Q321" s="77">
        <f t="shared" si="13"/>
        <v>231182.53999999957</v>
      </c>
      <c r="R321" s="78">
        <f t="shared" si="14"/>
        <v>861.53485714285705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1659641.33</v>
      </c>
      <c r="K322" s="207">
        <f>อุดรธานี!AQ209</f>
        <v>2163168.0499999998</v>
      </c>
      <c r="L322" s="207">
        <f>อุดรธานี!AR209</f>
        <v>3150703.93</v>
      </c>
      <c r="M322" s="207">
        <f>อุดรธานี!AS209</f>
        <v>2487172.3800000004</v>
      </c>
      <c r="N322" s="3"/>
      <c r="O322" s="3"/>
      <c r="P322" s="3"/>
      <c r="Q322" s="77">
        <f t="shared" si="13"/>
        <v>663531.54999999981</v>
      </c>
      <c r="R322" s="78">
        <f t="shared" si="14"/>
        <v>1168.2254097144976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3262470.88</v>
      </c>
      <c r="K323" s="207">
        <f>อุดรธานี!AQ210</f>
        <v>3356136.6500000004</v>
      </c>
      <c r="L323" s="207">
        <f>อุดรธานี!AR210</f>
        <v>4283559.3499999996</v>
      </c>
      <c r="M323" s="207">
        <f>อุดรธานี!AS210</f>
        <v>3442034.3500000006</v>
      </c>
      <c r="N323" s="3"/>
      <c r="O323" s="3"/>
      <c r="P323" s="3"/>
      <c r="Q323" s="77">
        <f t="shared" si="13"/>
        <v>841524.99999999907</v>
      </c>
      <c r="R323" s="78">
        <f t="shared" si="14"/>
        <v>723.69646055076862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1313635.4099999999</v>
      </c>
      <c r="K324" s="207">
        <f>อุดรธานี!AQ211</f>
        <v>1369280.72</v>
      </c>
      <c r="L324" s="207">
        <f>อุดรธานี!AR211</f>
        <v>2053147.31</v>
      </c>
      <c r="M324" s="207">
        <f>อุดรธานี!AS211</f>
        <v>1791078.25</v>
      </c>
      <c r="N324" s="3"/>
      <c r="O324" s="3"/>
      <c r="P324" s="3"/>
      <c r="Q324" s="77">
        <f t="shared" si="13"/>
        <v>262069.06000000006</v>
      </c>
      <c r="R324" s="78">
        <f t="shared" si="14"/>
        <v>1284.8230976220275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10853654.969999999</v>
      </c>
      <c r="K325" s="228">
        <f>SUM(K319:K324)</f>
        <v>11621851.840000002</v>
      </c>
      <c r="L325" s="212">
        <f>SUM(L319:L324)</f>
        <v>15667127.800000001</v>
      </c>
      <c r="M325" s="212">
        <f>SUM(M319:M324)</f>
        <v>13192467.43</v>
      </c>
      <c r="N325" s="210">
        <v>5</v>
      </c>
      <c r="O325" s="210">
        <v>5</v>
      </c>
      <c r="P325" s="210">
        <f>N325-O325</f>
        <v>0</v>
      </c>
      <c r="Q325" s="77">
        <f t="shared" si="13"/>
        <v>2474660.370000001</v>
      </c>
      <c r="R325" s="78">
        <f>L325/H325</f>
        <v>892.10384921990669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1554244.15</v>
      </c>
      <c r="K327" s="207">
        <f>อุดรธานี!AQ212</f>
        <v>1738778.26</v>
      </c>
      <c r="L327" s="207">
        <f>อุดรธานี!AR212</f>
        <v>4170636.7100000004</v>
      </c>
      <c r="M327" s="207">
        <f>อุดรธานี!AS212</f>
        <v>3162073.46</v>
      </c>
      <c r="N327" s="3"/>
      <c r="O327" s="3"/>
      <c r="P327" s="3"/>
      <c r="Q327" s="77">
        <f t="shared" si="13"/>
        <v>1008563.2500000005</v>
      </c>
      <c r="R327" s="78">
        <f t="shared" si="14"/>
        <v>681.92228744277315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2086680.99</v>
      </c>
      <c r="K328" s="207">
        <f>อุดรธานี!AQ213</f>
        <v>2151939.94</v>
      </c>
      <c r="L328" s="207">
        <f>อุดรธานี!AR213</f>
        <v>3601035.5999999996</v>
      </c>
      <c r="M328" s="207">
        <f>อุดรธานี!AS213</f>
        <v>3600531.19</v>
      </c>
      <c r="N328" s="3"/>
      <c r="O328" s="3"/>
      <c r="P328" s="3"/>
      <c r="Q328" s="77">
        <f t="shared" si="13"/>
        <v>504.40999999968335</v>
      </c>
      <c r="R328" s="78">
        <f t="shared" si="14"/>
        <v>1450.860435132957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905293.06</v>
      </c>
      <c r="K329" s="207">
        <f>อุดรธานี!AQ214</f>
        <v>1187554.0900000001</v>
      </c>
      <c r="L329" s="207">
        <f>อุดรธานี!AR214</f>
        <v>3728986.41</v>
      </c>
      <c r="M329" s="207">
        <f>อุดรธานี!AS214</f>
        <v>3294020.22</v>
      </c>
      <c r="N329" s="3"/>
      <c r="O329" s="3"/>
      <c r="P329" s="3"/>
      <c r="Q329" s="77">
        <f t="shared" si="13"/>
        <v>434966.18999999994</v>
      </c>
      <c r="R329" s="78">
        <f t="shared" si="14"/>
        <v>1402.9294243792326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2630220.0499999998</v>
      </c>
      <c r="K330" s="207">
        <f>อุดรธานี!AQ215</f>
        <v>2771231.53</v>
      </c>
      <c r="L330" s="207">
        <f>อุดรธานี!AR215</f>
        <v>7185964.370000001</v>
      </c>
      <c r="M330" s="207">
        <f>อุดรธานี!AS215</f>
        <v>6357609.4600000009</v>
      </c>
      <c r="N330" s="3"/>
      <c r="O330" s="3"/>
      <c r="P330" s="3"/>
      <c r="Q330" s="77">
        <f t="shared" si="13"/>
        <v>828354.91000000015</v>
      </c>
      <c r="R330" s="78">
        <f t="shared" si="14"/>
        <v>908.23614383215386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7176438.2499999991</v>
      </c>
      <c r="K331" s="212">
        <f>SUM(K326:K330)</f>
        <v>7849503.8200000003</v>
      </c>
      <c r="L331" s="212">
        <f>SUM(L326:L330)</f>
        <v>18686623.090000004</v>
      </c>
      <c r="M331" s="212">
        <f>SUM(M326:M330)</f>
        <v>16414234.330000002</v>
      </c>
      <c r="N331" s="210">
        <v>4</v>
      </c>
      <c r="O331" s="210">
        <v>4</v>
      </c>
      <c r="P331" s="210">
        <f>N331-O331</f>
        <v>0</v>
      </c>
      <c r="Q331" s="77">
        <f t="shared" si="13"/>
        <v>2272388.7600000016</v>
      </c>
      <c r="R331" s="78">
        <f t="shared" si="14"/>
        <v>974.88642998747935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267267900.59999999</v>
      </c>
      <c r="K332" s="219">
        <f t="shared" si="15"/>
        <v>338333058.73000002</v>
      </c>
      <c r="L332" s="218">
        <f t="shared" si="15"/>
        <v>752748984.50999999</v>
      </c>
      <c r="M332" s="218">
        <f t="shared" si="15"/>
        <v>731190856.12999988</v>
      </c>
      <c r="N332" s="216">
        <f t="shared" si="15"/>
        <v>208</v>
      </c>
      <c r="O332" s="216">
        <f t="shared" si="15"/>
        <v>208</v>
      </c>
      <c r="P332" s="216">
        <f>N332-O332</f>
        <v>0</v>
      </c>
      <c r="Q332" s="77">
        <f t="shared" si="13"/>
        <v>21558128.380000114</v>
      </c>
      <c r="R332" s="78">
        <f t="shared" si="14"/>
        <v>755.90261019975333</v>
      </c>
    </row>
    <row r="333" spans="1:18" ht="24" customHeight="1" thickTop="1" thickBot="1" x14ac:dyDescent="0.75">
      <c r="A333" s="220"/>
      <c r="B333" s="221"/>
      <c r="C333" s="221"/>
      <c r="D333" s="221"/>
      <c r="E333" s="317" t="s">
        <v>303</v>
      </c>
      <c r="F333" s="318"/>
      <c r="G333" s="319"/>
      <c r="H333" s="222"/>
      <c r="I333" s="220"/>
      <c r="J333" s="257">
        <f>J332/O332</f>
        <v>1284941.8298076922</v>
      </c>
      <c r="K333" s="258">
        <f>K332/O332</f>
        <v>1626601.2438942308</v>
      </c>
      <c r="L333" s="257">
        <f>L332/O332</f>
        <v>3618985.5024519232</v>
      </c>
      <c r="M333" s="257">
        <f>M332/O332</f>
        <v>3515340.6544711534</v>
      </c>
      <c r="N333" s="221"/>
      <c r="O333" s="221"/>
      <c r="P333" s="221"/>
      <c r="Q333" s="77">
        <f t="shared" si="13"/>
        <v>103644.84798076982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4678136.5999999996</v>
      </c>
      <c r="K335" s="207">
        <f>'เลย '!AM4</f>
        <v>4451648.3899999997</v>
      </c>
      <c r="L335" s="207">
        <f>'เลย '!AN4</f>
        <v>4782293.33</v>
      </c>
      <c r="M335" s="207">
        <f>'เลย '!AO4</f>
        <v>5045065.12</v>
      </c>
      <c r="N335" s="3"/>
      <c r="O335" s="3"/>
      <c r="P335" s="3"/>
      <c r="Q335" s="77">
        <f t="shared" si="13"/>
        <v>-262771.79000000004</v>
      </c>
      <c r="R335" s="78">
        <f t="shared" si="14"/>
        <v>687.11111063218391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415946.62</v>
      </c>
      <c r="K336" s="207">
        <f>'เลย '!AM5</f>
        <v>620983.64</v>
      </c>
      <c r="L336" s="207">
        <f>'เลย '!AN5</f>
        <v>2066073.1</v>
      </c>
      <c r="M336" s="207">
        <f>'เลย '!AO5</f>
        <v>2036318.0699999998</v>
      </c>
      <c r="N336" s="3"/>
      <c r="O336" s="3"/>
      <c r="P336" s="3"/>
      <c r="Q336" s="77">
        <f t="shared" si="13"/>
        <v>29755.030000000261</v>
      </c>
      <c r="R336" s="78">
        <f t="shared" si="14"/>
        <v>957.84566527584616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2432623.15</v>
      </c>
      <c r="K337" s="207">
        <f>'เลย '!AM6</f>
        <v>2242949.81</v>
      </c>
      <c r="L337" s="207">
        <f>'เลย '!AN6</f>
        <v>5278467.5500000007</v>
      </c>
      <c r="M337" s="207">
        <f>'เลย '!AO6</f>
        <v>5943670.3900000006</v>
      </c>
      <c r="N337" s="3"/>
      <c r="O337" s="3"/>
      <c r="P337" s="3"/>
      <c r="Q337" s="77">
        <f t="shared" si="13"/>
        <v>-665202.83999999985</v>
      </c>
      <c r="R337" s="78">
        <f t="shared" si="14"/>
        <v>802.80875285171112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932874.87</v>
      </c>
      <c r="K338" s="207">
        <f>'เลย '!AM7</f>
        <v>967466.82</v>
      </c>
      <c r="L338" s="207">
        <f>'เลย '!AN7</f>
        <v>4092291.34</v>
      </c>
      <c r="M338" s="207">
        <f>'เลย '!AO7</f>
        <v>3830622.78</v>
      </c>
      <c r="N338" s="3"/>
      <c r="O338" s="3"/>
      <c r="P338" s="3"/>
      <c r="Q338" s="77">
        <f t="shared" si="13"/>
        <v>261668.56000000006</v>
      </c>
      <c r="R338" s="78">
        <f t="shared" si="14"/>
        <v>1210.0210940272027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993251.87</v>
      </c>
      <c r="K339" s="207">
        <f>'เลย '!AM8</f>
        <v>1407128.4300000002</v>
      </c>
      <c r="L339" s="207">
        <f>'เลย '!AN8</f>
        <v>3255452.01</v>
      </c>
      <c r="M339" s="207">
        <f>'เลย '!AO8</f>
        <v>2594740.91</v>
      </c>
      <c r="N339" s="3"/>
      <c r="O339" s="3"/>
      <c r="P339" s="3"/>
      <c r="Q339" s="77">
        <f t="shared" si="13"/>
        <v>660711.09999999963</v>
      </c>
      <c r="R339" s="78">
        <f t="shared" si="14"/>
        <v>1017.3287531249999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1259484.3999999999</v>
      </c>
      <c r="K340" s="207">
        <f>'เลย '!AM9</f>
        <v>917881.42999999993</v>
      </c>
      <c r="L340" s="207">
        <f>'เลย '!AN9</f>
        <v>1687686.99</v>
      </c>
      <c r="M340" s="207">
        <f>'เลย '!AO9</f>
        <v>1585229.2399999998</v>
      </c>
      <c r="N340" s="3"/>
      <c r="O340" s="3"/>
      <c r="P340" s="3"/>
      <c r="Q340" s="77">
        <f t="shared" si="13"/>
        <v>102457.75000000023</v>
      </c>
      <c r="R340" s="78">
        <f t="shared" si="14"/>
        <v>931.39458609271526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1594777.09</v>
      </c>
      <c r="K341" s="207">
        <f>'เลย '!AM10</f>
        <v>1533604.7100000002</v>
      </c>
      <c r="L341" s="207">
        <f>'เลย '!AN10</f>
        <v>3207646.85</v>
      </c>
      <c r="M341" s="207">
        <f>'เลย '!AO10</f>
        <v>3362128.7199999997</v>
      </c>
      <c r="N341" s="3"/>
      <c r="O341" s="3"/>
      <c r="P341" s="3"/>
      <c r="Q341" s="77">
        <f t="shared" si="13"/>
        <v>-154481.86999999965</v>
      </c>
      <c r="R341" s="78">
        <f t="shared" si="14"/>
        <v>621.15547056545313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677696.36</v>
      </c>
      <c r="K342" s="207">
        <f>'เลย '!AM11</f>
        <v>721887.58</v>
      </c>
      <c r="L342" s="207">
        <f>'เลย '!AN11</f>
        <v>5646901.7400000002</v>
      </c>
      <c r="M342" s="207">
        <f>'เลย '!AO11</f>
        <v>3165413.61</v>
      </c>
      <c r="N342" s="3"/>
      <c r="O342" s="3"/>
      <c r="P342" s="3"/>
      <c r="Q342" s="77">
        <f t="shared" si="13"/>
        <v>2481488.1300000004</v>
      </c>
      <c r="R342" s="78">
        <f t="shared" si="14"/>
        <v>1788.6923471650302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1711036.78</v>
      </c>
      <c r="K343" s="207">
        <f>'เลย '!AM12</f>
        <v>2504614.56</v>
      </c>
      <c r="L343" s="207">
        <f>'เลย '!AN12</f>
        <v>4189002.4200000004</v>
      </c>
      <c r="M343" s="207">
        <f>'เลย '!AO12</f>
        <v>3302904.9499999997</v>
      </c>
      <c r="N343" s="3"/>
      <c r="O343" s="3"/>
      <c r="P343" s="3"/>
      <c r="Q343" s="77">
        <f t="shared" si="13"/>
        <v>886097.47000000067</v>
      </c>
      <c r="R343" s="78">
        <f t="shared" si="14"/>
        <v>809.46906666666678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1063156.75</v>
      </c>
      <c r="K344" s="207">
        <f>'เลย '!AM13</f>
        <v>1221546.67</v>
      </c>
      <c r="L344" s="207">
        <f>'เลย '!AN13</f>
        <v>3211930.41</v>
      </c>
      <c r="M344" s="207">
        <f>'เลย '!AO13</f>
        <v>3408644.36</v>
      </c>
      <c r="N344" s="3"/>
      <c r="O344" s="3"/>
      <c r="P344" s="3"/>
      <c r="Q344" s="77">
        <f t="shared" si="13"/>
        <v>-196713.94999999972</v>
      </c>
      <c r="R344" s="78">
        <f t="shared" si="14"/>
        <v>583.13914488017429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1023489.63</v>
      </c>
      <c r="K345" s="207">
        <f>'เลย '!AM14</f>
        <v>1112895.3400000001</v>
      </c>
      <c r="L345" s="207">
        <f>'เลย '!AN14</f>
        <v>2808397.76</v>
      </c>
      <c r="M345" s="207">
        <f>'เลย '!AO14</f>
        <v>2697999.1399999997</v>
      </c>
      <c r="N345" s="3"/>
      <c r="O345" s="3"/>
      <c r="P345" s="3"/>
      <c r="Q345" s="77">
        <f t="shared" si="13"/>
        <v>110398.62000000011</v>
      </c>
      <c r="R345" s="78">
        <f t="shared" si="14"/>
        <v>1282.3734063926941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679089.53</v>
      </c>
      <c r="K346" s="207">
        <f>'เลย '!AM15</f>
        <v>725459.12</v>
      </c>
      <c r="L346" s="207">
        <f>'เลย '!AN15</f>
        <v>1422207.68</v>
      </c>
      <c r="M346" s="207">
        <f>'เลย '!AO15</f>
        <v>1540980.25</v>
      </c>
      <c r="N346" s="3"/>
      <c r="O346" s="3"/>
      <c r="P346" s="3"/>
      <c r="Q346" s="77">
        <f t="shared" si="13"/>
        <v>-118772.57000000007</v>
      </c>
      <c r="R346" s="78">
        <f t="shared" si="14"/>
        <v>584.78934210526313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1380400.79</v>
      </c>
      <c r="K347" s="207">
        <f>'เลย '!AM16</f>
        <v>1251118.8600000001</v>
      </c>
      <c r="L347" s="207">
        <f>'เลย '!AN16</f>
        <v>1666167.87</v>
      </c>
      <c r="M347" s="207">
        <f>'เลย '!AO16</f>
        <v>1767881.3399999999</v>
      </c>
      <c r="N347" s="3"/>
      <c r="O347" s="3"/>
      <c r="P347" s="3"/>
      <c r="Q347" s="77">
        <f t="shared" si="13"/>
        <v>-101713.46999999974</v>
      </c>
      <c r="R347" s="78">
        <f t="shared" si="14"/>
        <v>586.67882746478881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18841964.439999998</v>
      </c>
      <c r="K348" s="212">
        <f>SUM(K334:K347)</f>
        <v>19679185.360000003</v>
      </c>
      <c r="L348" s="212">
        <f>SUM(L334:L347)</f>
        <v>43314519.04999999</v>
      </c>
      <c r="M348" s="212">
        <f>SUM(M334:M347)</f>
        <v>40281598.879999995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3032920.1699999943</v>
      </c>
      <c r="R348" s="78">
        <f>L348/H348</f>
        <v>856.83096712296231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421328.43</v>
      </c>
      <c r="K350" s="207">
        <f>'เลย '!AM17</f>
        <v>513241.27999999997</v>
      </c>
      <c r="L350" s="207">
        <f>'เลย '!AN17</f>
        <v>2034474.3400000003</v>
      </c>
      <c r="M350" s="207">
        <f>'เลย '!AO17</f>
        <v>1921156.7499999998</v>
      </c>
      <c r="N350" s="3"/>
      <c r="O350" s="3"/>
      <c r="P350" s="3"/>
      <c r="Q350" s="77">
        <f t="shared" si="16"/>
        <v>113317.59000000055</v>
      </c>
      <c r="R350" s="78">
        <f t="shared" ref="R350:R400" si="17">L350/H350</f>
        <v>1165.8878739255017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191403.92</v>
      </c>
      <c r="K351" s="207">
        <f>'เลย '!AM18</f>
        <v>160263.09000000003</v>
      </c>
      <c r="L351" s="207">
        <f>'เลย '!AN18</f>
        <v>1085421.6399999999</v>
      </c>
      <c r="M351" s="207">
        <f>'เลย '!AO18</f>
        <v>1101841.6199999999</v>
      </c>
      <c r="N351" s="3"/>
      <c r="O351" s="3"/>
      <c r="P351" s="3"/>
      <c r="Q351" s="77">
        <f t="shared" si="16"/>
        <v>-16419.979999999981</v>
      </c>
      <c r="R351" s="78">
        <f t="shared" si="17"/>
        <v>875.34003225806441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572294.28</v>
      </c>
      <c r="K352" s="207">
        <f>'เลย '!AM19</f>
        <v>599025.1</v>
      </c>
      <c r="L352" s="207">
        <f>'เลย '!AN19</f>
        <v>2060336.9</v>
      </c>
      <c r="M352" s="207">
        <f>'เลย '!AO19</f>
        <v>1887410.67</v>
      </c>
      <c r="N352" s="3"/>
      <c r="O352" s="3"/>
      <c r="P352" s="3"/>
      <c r="Q352" s="77">
        <f t="shared" si="16"/>
        <v>172926.22999999998</v>
      </c>
      <c r="R352" s="78">
        <f t="shared" si="17"/>
        <v>851.02722015695986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1185026.6299999999</v>
      </c>
      <c r="K353" s="212">
        <f>SUM(K350:K352)</f>
        <v>1272529.47</v>
      </c>
      <c r="L353" s="212">
        <f>SUM(L350:L352)</f>
        <v>5180232.8800000008</v>
      </c>
      <c r="M353" s="212">
        <f>SUM(M350:M352)</f>
        <v>4910409.0399999991</v>
      </c>
      <c r="N353" s="210">
        <v>3</v>
      </c>
      <c r="O353" s="210">
        <v>3</v>
      </c>
      <c r="P353" s="210">
        <f>N353-O353</f>
        <v>0</v>
      </c>
      <c r="Q353" s="77">
        <f t="shared" si="16"/>
        <v>269823.84000000171</v>
      </c>
      <c r="R353" s="78">
        <f>L353/H353</f>
        <v>958.23767665556807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2315290.2799999998</v>
      </c>
      <c r="K355" s="207">
        <f>'เลย '!AM20</f>
        <v>2311524.06</v>
      </c>
      <c r="L355" s="207">
        <f>'เลย '!AN20</f>
        <v>3358314.5</v>
      </c>
      <c r="M355" s="207">
        <f>'เลย '!AO20</f>
        <v>2901684.63</v>
      </c>
      <c r="N355" s="3"/>
      <c r="O355" s="3"/>
      <c r="P355" s="3"/>
      <c r="Q355" s="77">
        <f t="shared" si="16"/>
        <v>456629.87000000011</v>
      </c>
      <c r="R355" s="78">
        <f t="shared" si="17"/>
        <v>731.49956436506204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818327.62</v>
      </c>
      <c r="K356" s="207">
        <f>'เลย '!AM21</f>
        <v>664039.08000000007</v>
      </c>
      <c r="L356" s="207">
        <f>'เลย '!AN21</f>
        <v>2118232.83</v>
      </c>
      <c r="M356" s="207">
        <f>'เลย '!AO21</f>
        <v>1932812.32</v>
      </c>
      <c r="N356" s="3"/>
      <c r="O356" s="3"/>
      <c r="P356" s="3"/>
      <c r="Q356" s="77">
        <f t="shared" si="16"/>
        <v>185420.51</v>
      </c>
      <c r="R356" s="78">
        <f t="shared" si="17"/>
        <v>757.86505545617172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1850002.75</v>
      </c>
      <c r="K357" s="207">
        <f>'เลย '!AM22</f>
        <v>1874508.54</v>
      </c>
      <c r="L357" s="207">
        <f>'เลย '!AN22</f>
        <v>2847610.73</v>
      </c>
      <c r="M357" s="207">
        <f>'เลย '!AO22</f>
        <v>3175832.07</v>
      </c>
      <c r="N357" s="3"/>
      <c r="O357" s="3"/>
      <c r="P357" s="3"/>
      <c r="Q357" s="77">
        <f t="shared" si="16"/>
        <v>-328221.33999999985</v>
      </c>
      <c r="R357" s="78">
        <f t="shared" si="17"/>
        <v>795.8666098378983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1040014.77</v>
      </c>
      <c r="K358" s="207">
        <f>'เลย '!AM23</f>
        <v>1101162.0899999999</v>
      </c>
      <c r="L358" s="207">
        <f>'เลย '!AN23</f>
        <v>3185169.71</v>
      </c>
      <c r="M358" s="207">
        <f>'เลย '!AO23</f>
        <v>3232968.14</v>
      </c>
      <c r="N358" s="3"/>
      <c r="O358" s="3"/>
      <c r="P358" s="3"/>
      <c r="Q358" s="77">
        <f t="shared" si="16"/>
        <v>-47798.430000000168</v>
      </c>
      <c r="R358" s="78">
        <f t="shared" si="17"/>
        <v>615.37281877897988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466125.07</v>
      </c>
      <c r="K359" s="207">
        <f>'เลย '!AM24</f>
        <v>456689.8</v>
      </c>
      <c r="L359" s="207">
        <f>'เลย '!AN24</f>
        <v>2029988.9</v>
      </c>
      <c r="M359" s="207">
        <f>'เลย '!AO24</f>
        <v>1993544.31</v>
      </c>
      <c r="N359" s="3"/>
      <c r="O359" s="3"/>
      <c r="P359" s="3"/>
      <c r="Q359" s="77">
        <f t="shared" si="16"/>
        <v>36444.589999999851</v>
      </c>
      <c r="R359" s="78">
        <f t="shared" si="17"/>
        <v>800.78457593688358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597511.35</v>
      </c>
      <c r="K360" s="207">
        <f>'เลย '!AM25</f>
        <v>663418.52</v>
      </c>
      <c r="L360" s="207">
        <f>'เลย '!AN25</f>
        <v>1622038.48</v>
      </c>
      <c r="M360" s="207">
        <f>'เลย '!AO25</f>
        <v>1534536.67</v>
      </c>
      <c r="N360" s="3"/>
      <c r="O360" s="3"/>
      <c r="P360" s="3"/>
      <c r="Q360" s="77">
        <f t="shared" si="16"/>
        <v>87501.810000000056</v>
      </c>
      <c r="R360" s="78">
        <f t="shared" si="17"/>
        <v>672.76585649108256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1078953.08</v>
      </c>
      <c r="K361" s="207">
        <f>'เลย '!AM26</f>
        <v>1172535.8500000001</v>
      </c>
      <c r="L361" s="207">
        <f>'เลย '!AN26</f>
        <v>2527903.91</v>
      </c>
      <c r="M361" s="207">
        <f>'เลย '!AO26</f>
        <v>2426560.0700000003</v>
      </c>
      <c r="N361" s="3"/>
      <c r="O361" s="3"/>
      <c r="P361" s="3"/>
      <c r="Q361" s="77">
        <f t="shared" si="16"/>
        <v>101343.83999999985</v>
      </c>
      <c r="R361" s="78">
        <f t="shared" si="17"/>
        <v>1465.4515420289856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1223029.1599999999</v>
      </c>
      <c r="K362" s="207">
        <f>'เลย '!AM27</f>
        <v>1207339.93</v>
      </c>
      <c r="L362" s="207">
        <f>'เลย '!AN27</f>
        <v>1665513.31</v>
      </c>
      <c r="M362" s="207">
        <f>'เลย '!AO27</f>
        <v>1453933.12</v>
      </c>
      <c r="N362" s="3"/>
      <c r="O362" s="3"/>
      <c r="P362" s="3"/>
      <c r="Q362" s="77">
        <f t="shared" si="16"/>
        <v>211580.18999999994</v>
      </c>
      <c r="R362" s="78">
        <f t="shared" si="17"/>
        <v>692.80919717138102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633046.15</v>
      </c>
      <c r="K363" s="207">
        <f>'เลย '!AM28</f>
        <v>677345.1</v>
      </c>
      <c r="L363" s="207">
        <f>'เลย '!AN28</f>
        <v>1409868.99</v>
      </c>
      <c r="M363" s="207">
        <f>'เลย '!AO28</f>
        <v>1238838.2899999998</v>
      </c>
      <c r="N363" s="3"/>
      <c r="O363" s="3"/>
      <c r="P363" s="3"/>
      <c r="Q363" s="77">
        <f t="shared" si="16"/>
        <v>171030.70000000019</v>
      </c>
      <c r="R363" s="78">
        <f t="shared" si="17"/>
        <v>698.30063893016347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1174476.46</v>
      </c>
      <c r="K364" s="207">
        <f>'เลย '!AM29</f>
        <v>1150838.71</v>
      </c>
      <c r="L364" s="207">
        <f>'เลย '!AN29</f>
        <v>2149465.52</v>
      </c>
      <c r="M364" s="207">
        <f>'เลย '!AO29</f>
        <v>1840137.11</v>
      </c>
      <c r="N364" s="3"/>
      <c r="O364" s="3"/>
      <c r="P364" s="3"/>
      <c r="Q364" s="77">
        <f t="shared" si="16"/>
        <v>309328.40999999992</v>
      </c>
      <c r="R364" s="78">
        <f t="shared" si="17"/>
        <v>1024.5307530981888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11196776.690000001</v>
      </c>
      <c r="K365" s="212">
        <f>SUM(K354:K364)</f>
        <v>11279401.68</v>
      </c>
      <c r="L365" s="212">
        <f>SUM(L354:L364)</f>
        <v>22914106.879999999</v>
      </c>
      <c r="M365" s="212">
        <f>SUM(M354:M364)</f>
        <v>21730846.73</v>
      </c>
      <c r="N365" s="210">
        <v>10</v>
      </c>
      <c r="O365" s="210">
        <v>10</v>
      </c>
      <c r="P365" s="210">
        <f>N365-O365</f>
        <v>0</v>
      </c>
      <c r="Q365" s="77">
        <f t="shared" si="16"/>
        <v>1183260.1499999985</v>
      </c>
      <c r="R365" s="78">
        <f>L365/H365</f>
        <v>781.19824355652531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558963.12</v>
      </c>
      <c r="K367" s="207">
        <f>'เลย '!AM30</f>
        <v>775330.71</v>
      </c>
      <c r="L367" s="207">
        <f>'เลย '!AN30</f>
        <v>3007398.26</v>
      </c>
      <c r="M367" s="207">
        <f>'เลย '!AO30</f>
        <v>2807350.98</v>
      </c>
      <c r="N367" s="3"/>
      <c r="O367" s="3"/>
      <c r="P367" s="3"/>
      <c r="Q367" s="77">
        <f t="shared" si="16"/>
        <v>200047.2799999998</v>
      </c>
      <c r="R367" s="78">
        <f t="shared" si="17"/>
        <v>809.52846837146694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1496230.83</v>
      </c>
      <c r="K368" s="207">
        <f>'เลย '!AM31</f>
        <v>2327261.2600000002</v>
      </c>
      <c r="L368" s="207">
        <f>'เลย '!AN31</f>
        <v>4628384.63</v>
      </c>
      <c r="M368" s="207">
        <f>'เลย '!AO31</f>
        <v>3783193.75</v>
      </c>
      <c r="N368" s="3"/>
      <c r="O368" s="3"/>
      <c r="P368" s="3"/>
      <c r="Q368" s="77">
        <f t="shared" si="16"/>
        <v>845190.87999999989</v>
      </c>
      <c r="R368" s="78">
        <f t="shared" si="17"/>
        <v>940.5374171916277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998767.98</v>
      </c>
      <c r="K369" s="207">
        <f>'เลย '!AM32</f>
        <v>1153658.02</v>
      </c>
      <c r="L369" s="207">
        <f>'เลย '!AN32</f>
        <v>2156287.3899999997</v>
      </c>
      <c r="M369" s="207">
        <f>'เลย '!AO32</f>
        <v>2224320.56</v>
      </c>
      <c r="N369" s="3"/>
      <c r="O369" s="3"/>
      <c r="P369" s="3"/>
      <c r="Q369" s="77">
        <f t="shared" si="16"/>
        <v>-68033.170000000391</v>
      </c>
      <c r="R369" s="78">
        <f t="shared" si="17"/>
        <v>1662.5191904394756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778538.38</v>
      </c>
      <c r="K370" s="207">
        <f>'เลย '!AM33</f>
        <v>862342.70000000007</v>
      </c>
      <c r="L370" s="207">
        <f>'เลย '!AN33</f>
        <v>3104681.36</v>
      </c>
      <c r="M370" s="207">
        <f>'เลย '!AO33</f>
        <v>3251752.5100000002</v>
      </c>
      <c r="N370" s="3"/>
      <c r="O370" s="3"/>
      <c r="P370" s="3"/>
      <c r="Q370" s="77">
        <f t="shared" si="16"/>
        <v>-147071.15000000037</v>
      </c>
      <c r="R370" s="78">
        <f t="shared" si="17"/>
        <v>639.08632358995465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1116695.3700000001</v>
      </c>
      <c r="K371" s="207">
        <f>'เลย '!AM34</f>
        <v>1229141.8</v>
      </c>
      <c r="L371" s="207">
        <f>'เลย '!AN34</f>
        <v>3538018</v>
      </c>
      <c r="M371" s="207">
        <f>'เลย '!AO34</f>
        <v>2645412.2999999998</v>
      </c>
      <c r="N371" s="3"/>
      <c r="O371" s="3"/>
      <c r="P371" s="3"/>
      <c r="Q371" s="77">
        <f t="shared" si="16"/>
        <v>892605.70000000019</v>
      </c>
      <c r="R371" s="78">
        <f t="shared" si="17"/>
        <v>1052.3551457465794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1069380.52</v>
      </c>
      <c r="K372" s="207">
        <f>'เลย '!AM35</f>
        <v>1176793.3500000001</v>
      </c>
      <c r="L372" s="207">
        <f>'เลย '!AN35</f>
        <v>3198910.81</v>
      </c>
      <c r="M372" s="207">
        <f>'เลย '!AO35</f>
        <v>2659296.4600000004</v>
      </c>
      <c r="N372" s="3"/>
      <c r="O372" s="3"/>
      <c r="P372" s="3"/>
      <c r="Q372" s="77">
        <f t="shared" si="16"/>
        <v>539614.34999999963</v>
      </c>
      <c r="R372" s="78">
        <f t="shared" si="17"/>
        <v>1177.3687191755614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915736.93</v>
      </c>
      <c r="K373" s="207">
        <f>'เลย '!AM36</f>
        <v>956682.32000000007</v>
      </c>
      <c r="L373" s="207">
        <f>'เลย '!AN36</f>
        <v>1511830.46</v>
      </c>
      <c r="M373" s="207">
        <f>'เลย '!AO36</f>
        <v>1322884.95</v>
      </c>
      <c r="N373" s="3"/>
      <c r="O373" s="3"/>
      <c r="P373" s="3"/>
      <c r="Q373" s="77">
        <f t="shared" si="16"/>
        <v>188945.51</v>
      </c>
      <c r="R373" s="78">
        <f t="shared" si="17"/>
        <v>921.28608165752587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6934313.129999999</v>
      </c>
      <c r="K374" s="212">
        <f>SUM(K366:K373)</f>
        <v>8481210.1600000001</v>
      </c>
      <c r="L374" s="212">
        <f>SUM(L366:L373)</f>
        <v>21145510.91</v>
      </c>
      <c r="M374" s="212">
        <f>SUM(M366:M373)</f>
        <v>18694211.510000002</v>
      </c>
      <c r="N374" s="210">
        <v>7</v>
      </c>
      <c r="O374" s="210">
        <v>7</v>
      </c>
      <c r="P374" s="210">
        <f>N374-O374</f>
        <v>0</v>
      </c>
      <c r="Q374" s="77">
        <f t="shared" si="16"/>
        <v>2451299.3999999985</v>
      </c>
      <c r="R374" s="78">
        <f>L374/H374</f>
        <v>939.34125138821025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707280.9</v>
      </c>
      <c r="K376" s="207">
        <f>'เลย '!AM37</f>
        <v>773480.63</v>
      </c>
      <c r="L376" s="207">
        <f>'เลย '!AN37</f>
        <v>627525.9</v>
      </c>
      <c r="M376" s="207">
        <f>'เลย '!AO37</f>
        <v>878684.72</v>
      </c>
      <c r="N376" s="3"/>
      <c r="O376" s="3"/>
      <c r="P376" s="3"/>
      <c r="Q376" s="77">
        <f t="shared" si="16"/>
        <v>-251158.81999999995</v>
      </c>
      <c r="R376" s="78">
        <f t="shared" si="17"/>
        <v>538.18687821612355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828626.77</v>
      </c>
      <c r="K377" s="207">
        <f>'เลย '!AM38</f>
        <v>844747.81</v>
      </c>
      <c r="L377" s="207">
        <f>'เลย '!AN38</f>
        <v>468120.94</v>
      </c>
      <c r="M377" s="207">
        <f>'เลย '!AO38</f>
        <v>577641.63</v>
      </c>
      <c r="N377" s="3"/>
      <c r="O377" s="3"/>
      <c r="P377" s="3"/>
      <c r="Q377" s="77">
        <f t="shared" si="16"/>
        <v>-109520.69</v>
      </c>
      <c r="R377" s="78">
        <f t="shared" si="17"/>
        <v>784.12217755443885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2294333.04</v>
      </c>
      <c r="K378" s="207">
        <f>'เลย '!AM39</f>
        <v>2300618.9300000002</v>
      </c>
      <c r="L378" s="207">
        <f>'เลย '!AN39</f>
        <v>1204467.3600000001</v>
      </c>
      <c r="M378" s="207">
        <f>'เลย '!AO39</f>
        <v>1377813.37</v>
      </c>
      <c r="N378" s="3"/>
      <c r="O378" s="3"/>
      <c r="P378" s="3"/>
      <c r="Q378" s="77">
        <f t="shared" si="16"/>
        <v>-173346.01</v>
      </c>
      <c r="R378" s="78">
        <f t="shared" si="17"/>
        <v>314.31820459290191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247297.15</v>
      </c>
      <c r="K379" s="207">
        <f>'เลย '!AM40</f>
        <v>347928.67</v>
      </c>
      <c r="L379" s="207">
        <f>'เลย '!AN40</f>
        <v>1073732.2799999998</v>
      </c>
      <c r="M379" s="207">
        <f>'เลย '!AO40</f>
        <v>1674541.93</v>
      </c>
      <c r="N379" s="3"/>
      <c r="O379" s="3"/>
      <c r="P379" s="3"/>
      <c r="Q379" s="77">
        <f t="shared" si="16"/>
        <v>-600809.65000000014</v>
      </c>
      <c r="R379" s="78">
        <f t="shared" si="17"/>
        <v>247.57488586580581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484558.83</v>
      </c>
      <c r="K380" s="207">
        <f>'เลย '!AM41</f>
        <v>519312.63</v>
      </c>
      <c r="L380" s="207">
        <f>'เลย '!AN41</f>
        <v>1268852.8499999999</v>
      </c>
      <c r="M380" s="207">
        <f>'เลย '!AO41</f>
        <v>1415640.0499999998</v>
      </c>
      <c r="N380" s="3"/>
      <c r="O380" s="3"/>
      <c r="P380" s="3"/>
      <c r="Q380" s="77">
        <f t="shared" si="16"/>
        <v>-146787.19999999995</v>
      </c>
      <c r="R380" s="78">
        <f t="shared" si="17"/>
        <v>572.58702617328515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1116215.52</v>
      </c>
      <c r="K381" s="207">
        <f>'เลย '!AM42</f>
        <v>1174339.1000000001</v>
      </c>
      <c r="L381" s="207">
        <f>'เลย '!AN42</f>
        <v>1068550.22</v>
      </c>
      <c r="M381" s="207">
        <f>'เลย '!AO42</f>
        <v>1167239.79</v>
      </c>
      <c r="N381" s="3"/>
      <c r="O381" s="3"/>
      <c r="P381" s="3"/>
      <c r="Q381" s="77">
        <f t="shared" si="16"/>
        <v>-98689.570000000065</v>
      </c>
      <c r="R381" s="78">
        <f t="shared" si="17"/>
        <v>566.26932697403288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1924398.38</v>
      </c>
      <c r="K382" s="207">
        <f>'เลย '!AM43</f>
        <v>2042774.7599999998</v>
      </c>
      <c r="L382" s="207">
        <f>'เลย '!AN43</f>
        <v>889470.34</v>
      </c>
      <c r="M382" s="207">
        <f>'เลย '!AO43</f>
        <v>975401.35</v>
      </c>
      <c r="N382" s="3"/>
      <c r="O382" s="3"/>
      <c r="P382" s="3"/>
      <c r="Q382" s="77">
        <f t="shared" si="16"/>
        <v>-85931.010000000009</v>
      </c>
      <c r="R382" s="78">
        <f t="shared" si="17"/>
        <v>465.20415271966527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1267793.43</v>
      </c>
      <c r="K383" s="207">
        <f>'เลย '!AM44</f>
        <v>1412398.6899999997</v>
      </c>
      <c r="L383" s="207">
        <f>'เลย '!AN44</f>
        <v>1266406.6100000001</v>
      </c>
      <c r="M383" s="207">
        <f>'เลย '!AO44</f>
        <v>3749035.94</v>
      </c>
      <c r="N383" s="3"/>
      <c r="O383" s="3"/>
      <c r="P383" s="3"/>
      <c r="Q383" s="77">
        <f t="shared" si="16"/>
        <v>-2482629.33</v>
      </c>
      <c r="R383" s="78">
        <f t="shared" si="17"/>
        <v>262.35894137145226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3689300.84</v>
      </c>
      <c r="K384" s="207">
        <f>'เลย '!AM45</f>
        <v>4285884.6900000004</v>
      </c>
      <c r="L384" s="207">
        <f>'เลย '!AN45</f>
        <v>1761961.8499999999</v>
      </c>
      <c r="M384" s="207">
        <f>'เลย '!AO45</f>
        <v>1874642.61</v>
      </c>
      <c r="N384" s="3"/>
      <c r="O384" s="3"/>
      <c r="P384" s="3"/>
      <c r="Q384" s="77">
        <f t="shared" si="16"/>
        <v>-112680.76000000024</v>
      </c>
      <c r="R384" s="78">
        <f t="shared" si="17"/>
        <v>340.47571980676327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892490</v>
      </c>
      <c r="K385" s="207">
        <f>'เลย '!AM46</f>
        <v>1375866.3</v>
      </c>
      <c r="L385" s="207">
        <f>'เลย '!AN46</f>
        <v>883779.4</v>
      </c>
      <c r="M385" s="207">
        <f>'เลย '!AO46</f>
        <v>2621347.85</v>
      </c>
      <c r="N385" s="3"/>
      <c r="O385" s="3"/>
      <c r="P385" s="3"/>
      <c r="Q385" s="77">
        <f t="shared" si="16"/>
        <v>-1737568.4500000002</v>
      </c>
      <c r="R385" s="78">
        <f t="shared" si="17"/>
        <v>270.02120378857319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329176.94</v>
      </c>
      <c r="K386" s="207">
        <f>'เลย '!AM47</f>
        <v>458337.63</v>
      </c>
      <c r="L386" s="207">
        <f>'เลย '!AN47</f>
        <v>865980.98</v>
      </c>
      <c r="M386" s="207">
        <f>'เลย '!AO47</f>
        <v>1021292.07</v>
      </c>
      <c r="N386" s="3"/>
      <c r="O386" s="3"/>
      <c r="P386" s="3"/>
      <c r="Q386" s="77">
        <f t="shared" si="16"/>
        <v>-155311.08999999997</v>
      </c>
      <c r="R386" s="78">
        <f t="shared" si="17"/>
        <v>435.60411468812879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934938.91</v>
      </c>
      <c r="K387" s="207">
        <f>'เลย '!AM48</f>
        <v>1002617.72</v>
      </c>
      <c r="L387" s="207">
        <f>'เลย '!AN48</f>
        <v>766241.88</v>
      </c>
      <c r="M387" s="207">
        <f>'เลย '!AO48</f>
        <v>1065393.67</v>
      </c>
      <c r="N387" s="3"/>
      <c r="O387" s="3"/>
      <c r="P387" s="3"/>
      <c r="Q387" s="77">
        <f t="shared" si="16"/>
        <v>-299151.78999999992</v>
      </c>
      <c r="R387" s="78">
        <f t="shared" si="17"/>
        <v>511.85162324649298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14716410.709999999</v>
      </c>
      <c r="K388" s="212">
        <f>SUM(K375:K387)</f>
        <v>16538307.560000002</v>
      </c>
      <c r="L388" s="212">
        <f>SUM(L375:L387)</f>
        <v>12145090.610000001</v>
      </c>
      <c r="M388" s="212">
        <f>SUM(M375:M387)</f>
        <v>18398674.979999997</v>
      </c>
      <c r="N388" s="210">
        <v>12</v>
      </c>
      <c r="O388" s="210">
        <v>12</v>
      </c>
      <c r="P388" s="210">
        <f>N388-O388</f>
        <v>0</v>
      </c>
      <c r="Q388" s="77">
        <f t="shared" si="16"/>
        <v>-6253584.3699999955</v>
      </c>
      <c r="R388" s="78">
        <f>L388/H388</f>
        <v>371.33000917234847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467017.85</v>
      </c>
      <c r="K390" s="207">
        <f>'เลย '!AM49</f>
        <v>495496.04000000004</v>
      </c>
      <c r="L390" s="207">
        <f>'เลย '!AN49</f>
        <v>964188.7</v>
      </c>
      <c r="M390" s="207">
        <f>'เลย '!AO49</f>
        <v>1204368.1299999999</v>
      </c>
      <c r="N390" s="3"/>
      <c r="O390" s="3"/>
      <c r="P390" s="3"/>
      <c r="Q390" s="77">
        <f t="shared" si="16"/>
        <v>-240179.42999999993</v>
      </c>
      <c r="R390" s="78">
        <f t="shared" si="17"/>
        <v>758.60637293469711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341216.2</v>
      </c>
      <c r="K391" s="207">
        <f>'เลย '!AM50</f>
        <v>335234.87</v>
      </c>
      <c r="L391" s="207">
        <f>'เลย '!AN50</f>
        <v>2630796.33</v>
      </c>
      <c r="M391" s="207">
        <f>'เลย '!AO50</f>
        <v>2926110.33</v>
      </c>
      <c r="N391" s="3"/>
      <c r="O391" s="3"/>
      <c r="P391" s="3"/>
      <c r="Q391" s="77">
        <f t="shared" si="16"/>
        <v>-295314</v>
      </c>
      <c r="R391" s="78">
        <f t="shared" si="17"/>
        <v>1927.3233186813188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391626.93</v>
      </c>
      <c r="K392" s="207">
        <f>'เลย '!AM51</f>
        <v>484195.17</v>
      </c>
      <c r="L392" s="207">
        <f>'เลย '!AN51</f>
        <v>1882483.08</v>
      </c>
      <c r="M392" s="207">
        <f>'เลย '!AO51</f>
        <v>2022446.5099999998</v>
      </c>
      <c r="N392" s="3"/>
      <c r="O392" s="3"/>
      <c r="P392" s="3"/>
      <c r="Q392" s="77">
        <f t="shared" si="16"/>
        <v>-139963.4299999997</v>
      </c>
      <c r="R392" s="78">
        <f t="shared" si="17"/>
        <v>713.87299203640498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372243.01</v>
      </c>
      <c r="K393" s="207">
        <f>'เลย '!AM52</f>
        <v>377521.74000000005</v>
      </c>
      <c r="L393" s="207">
        <f>'เลย '!AN52</f>
        <v>1603155.77</v>
      </c>
      <c r="M393" s="207">
        <f>'เลย '!AO52</f>
        <v>1881551.16</v>
      </c>
      <c r="N393" s="3"/>
      <c r="O393" s="3"/>
      <c r="P393" s="3"/>
      <c r="Q393" s="77">
        <f t="shared" si="16"/>
        <v>-278395.3899999999</v>
      </c>
      <c r="R393" s="78">
        <f t="shared" si="17"/>
        <v>1370.2186068376068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214303.37</v>
      </c>
      <c r="K394" s="207">
        <f>'เลย '!AM53</f>
        <v>206259.63999999998</v>
      </c>
      <c r="L394" s="207">
        <f>'เลย '!AN53</f>
        <v>1442728.05</v>
      </c>
      <c r="M394" s="207">
        <f>'เลย '!AO53</f>
        <v>1733226.57</v>
      </c>
      <c r="N394" s="3"/>
      <c r="O394" s="3"/>
      <c r="P394" s="3"/>
      <c r="Q394" s="77">
        <f t="shared" si="16"/>
        <v>-290498.52</v>
      </c>
      <c r="R394" s="78">
        <f t="shared" si="17"/>
        <v>1617.4081278026906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1786407.3599999999</v>
      </c>
      <c r="K395" s="212">
        <f>SUM(K389:K394)</f>
        <v>1898707.46</v>
      </c>
      <c r="L395" s="212">
        <f>SUM(L389:L394)</f>
        <v>8523351.9300000016</v>
      </c>
      <c r="M395" s="212">
        <f>SUM(M389:M394)</f>
        <v>9767702.6999999993</v>
      </c>
      <c r="N395" s="210">
        <v>5</v>
      </c>
      <c r="O395" s="210">
        <v>5</v>
      </c>
      <c r="P395" s="210">
        <f>N395-O395</f>
        <v>0</v>
      </c>
      <c r="Q395" s="77">
        <f t="shared" si="16"/>
        <v>-1244350.7699999977</v>
      </c>
      <c r="R395" s="78">
        <f>L395/H395</f>
        <v>1162.0111697341515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909935.95</v>
      </c>
      <c r="K397" s="207">
        <f>'เลย '!AM54</f>
        <v>787057.16999999981</v>
      </c>
      <c r="L397" s="207">
        <f>'เลย '!AN54</f>
        <v>3352271.79</v>
      </c>
      <c r="M397" s="207">
        <f>'เลย '!AO54</f>
        <v>2986276.29</v>
      </c>
      <c r="N397" s="3"/>
      <c r="O397" s="3"/>
      <c r="P397" s="3"/>
      <c r="Q397" s="77">
        <f t="shared" si="16"/>
        <v>365995.5</v>
      </c>
      <c r="R397" s="78">
        <f t="shared" si="17"/>
        <v>1539.1514187327823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501922.31</v>
      </c>
      <c r="K398" s="207">
        <f>'เลย '!AM55</f>
        <v>826796.49</v>
      </c>
      <c r="L398" s="207">
        <f>'เลย '!AN55</f>
        <v>2246488.6</v>
      </c>
      <c r="M398" s="207">
        <f>'เลย '!AO55</f>
        <v>1839546.46</v>
      </c>
      <c r="N398" s="3"/>
      <c r="O398" s="3"/>
      <c r="P398" s="3"/>
      <c r="Q398" s="77">
        <f t="shared" si="16"/>
        <v>406942.14000000013</v>
      </c>
      <c r="R398" s="78">
        <f t="shared" si="17"/>
        <v>1426.3419682539684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270079.35999999999</v>
      </c>
      <c r="K399" s="207">
        <f>'เลย '!AM56</f>
        <v>260464.53999999998</v>
      </c>
      <c r="L399" s="207">
        <f>'เลย '!AN56</f>
        <v>2123178.41</v>
      </c>
      <c r="M399" s="207">
        <f>'เลย '!AO56</f>
        <v>1923808.57</v>
      </c>
      <c r="N399" s="3"/>
      <c r="O399" s="3"/>
      <c r="P399" s="3"/>
      <c r="Q399" s="77">
        <f t="shared" si="16"/>
        <v>199369.84000000008</v>
      </c>
      <c r="R399" s="78">
        <f t="shared" si="17"/>
        <v>1489.9497614035088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628901.54</v>
      </c>
      <c r="K400" s="207">
        <f>'เลย '!AM57</f>
        <v>823031.47000000009</v>
      </c>
      <c r="L400" s="207">
        <f>'เลย '!AN57</f>
        <v>1942315.19</v>
      </c>
      <c r="M400" s="207">
        <f>'เลย '!AO57</f>
        <v>1482331.62</v>
      </c>
      <c r="N400" s="3"/>
      <c r="O400" s="3"/>
      <c r="P400" s="3"/>
      <c r="Q400" s="77">
        <f t="shared" si="16"/>
        <v>459983.56999999983</v>
      </c>
      <c r="R400" s="78">
        <f t="shared" si="17"/>
        <v>1026.0513417855257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744843.39</v>
      </c>
      <c r="K401" s="207">
        <f>'เลย '!AM58</f>
        <v>1030780.85</v>
      </c>
      <c r="L401" s="207">
        <f>'เลย '!AN58</f>
        <v>3957993.05</v>
      </c>
      <c r="M401" s="207">
        <f>'เลย '!AO58</f>
        <v>3276360.1700000004</v>
      </c>
      <c r="N401" s="3"/>
      <c r="O401" s="3"/>
      <c r="P401" s="3"/>
      <c r="Q401" s="77">
        <f t="shared" ref="Q401:Q450" si="18">L401-M401</f>
        <v>681632.87999999942</v>
      </c>
      <c r="R401" s="78">
        <f t="shared" ref="R401:R449" si="19">L401/H401</f>
        <v>1566.2813810842897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3055682.5500000003</v>
      </c>
      <c r="K402" s="212">
        <f>SUM(K396:K401)</f>
        <v>3728130.52</v>
      </c>
      <c r="L402" s="212">
        <f>SUM(L396:L401)</f>
        <v>13622247.039999999</v>
      </c>
      <c r="M402" s="212">
        <f>SUM(M396:M401)</f>
        <v>11508323.110000001</v>
      </c>
      <c r="N402" s="210">
        <v>5</v>
      </c>
      <c r="O402" s="210">
        <v>5</v>
      </c>
      <c r="P402" s="210">
        <f>N402-O402</f>
        <v>0</v>
      </c>
      <c r="Q402" s="77">
        <f t="shared" si="18"/>
        <v>2113923.9299999978</v>
      </c>
      <c r="R402" s="78">
        <f>L402/H402</f>
        <v>1419.2797499479057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651147.89</v>
      </c>
      <c r="K404" s="207">
        <f>'เลย '!AM59</f>
        <v>552780.58000000007</v>
      </c>
      <c r="L404" s="207">
        <f>'เลย '!AN59</f>
        <v>1186142.6600000001</v>
      </c>
      <c r="M404" s="207">
        <f>'เลย '!AO59</f>
        <v>954278.32000000007</v>
      </c>
      <c r="N404" s="3"/>
      <c r="O404" s="3"/>
      <c r="P404" s="3"/>
      <c r="Q404" s="77">
        <f t="shared" si="18"/>
        <v>231864.34000000008</v>
      </c>
      <c r="R404" s="78">
        <f t="shared" si="19"/>
        <v>659.70114571746399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1274086.8</v>
      </c>
      <c r="K405" s="207">
        <f>'เลย '!AM60</f>
        <v>1221295.06</v>
      </c>
      <c r="L405" s="207">
        <f>'เลย '!AN60</f>
        <v>18705598.809999999</v>
      </c>
      <c r="M405" s="207">
        <f>'เลย '!AO60</f>
        <v>18774005.450000003</v>
      </c>
      <c r="N405" s="3"/>
      <c r="O405" s="3"/>
      <c r="P405" s="3"/>
      <c r="Q405" s="77">
        <f t="shared" si="18"/>
        <v>-68406.640000004321</v>
      </c>
      <c r="R405" s="78">
        <f t="shared" si="19"/>
        <v>7990.4309312259711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428466.5</v>
      </c>
      <c r="K406" s="207">
        <f>'เลย '!AM61</f>
        <v>196754.08000000002</v>
      </c>
      <c r="L406" s="207">
        <f>'เลย '!AN61</f>
        <v>2785242.2</v>
      </c>
      <c r="M406" s="207">
        <f>'เลย '!AO61</f>
        <v>3221968.88</v>
      </c>
      <c r="N406" s="3"/>
      <c r="O406" s="3"/>
      <c r="P406" s="3"/>
      <c r="Q406" s="77">
        <f t="shared" si="18"/>
        <v>-436726.6799999997</v>
      </c>
      <c r="R406" s="78">
        <f t="shared" si="19"/>
        <v>963.7516262975779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561833.12</v>
      </c>
      <c r="K407" s="207">
        <f>'เลย '!AM62</f>
        <v>560636.67000000004</v>
      </c>
      <c r="L407" s="207">
        <f>'เลย '!AN62</f>
        <v>2074641.99</v>
      </c>
      <c r="M407" s="207">
        <f>'เลย '!AO62</f>
        <v>1849998.21</v>
      </c>
      <c r="N407" s="3"/>
      <c r="O407" s="3"/>
      <c r="P407" s="3"/>
      <c r="Q407" s="77">
        <f t="shared" si="18"/>
        <v>224643.78000000003</v>
      </c>
      <c r="R407" s="78">
        <f t="shared" si="19"/>
        <v>855.16982275350369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445104.47</v>
      </c>
      <c r="K408" s="207">
        <f>'เลย '!AM63</f>
        <v>394369.57999999996</v>
      </c>
      <c r="L408" s="207">
        <f>'เลย '!AN63</f>
        <v>1096061.3900000001</v>
      </c>
      <c r="M408" s="207">
        <f>'เลย '!AO63</f>
        <v>1033535.2200000001</v>
      </c>
      <c r="N408" s="3"/>
      <c r="O408" s="3"/>
      <c r="P408" s="3"/>
      <c r="Q408" s="77">
        <f t="shared" si="18"/>
        <v>62526.170000000042</v>
      </c>
      <c r="R408" s="78">
        <f t="shared" si="19"/>
        <v>1707.2607320872276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704250.19</v>
      </c>
      <c r="K409" s="207">
        <f>'เลย '!AM64</f>
        <v>675991.87</v>
      </c>
      <c r="L409" s="207">
        <f>'เลย '!AN64</f>
        <v>781663.08</v>
      </c>
      <c r="M409" s="207">
        <f>'เลย '!AO64</f>
        <v>767306.6</v>
      </c>
      <c r="N409" s="3"/>
      <c r="O409" s="3"/>
      <c r="P409" s="3"/>
      <c r="Q409" s="77">
        <f t="shared" si="18"/>
        <v>14356.479999999981</v>
      </c>
      <c r="R409" s="78">
        <f t="shared" si="19"/>
        <v>1115.0685877318117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669675.81000000006</v>
      </c>
      <c r="K410" s="207">
        <f>'เลย '!AM65</f>
        <v>625514.34000000008</v>
      </c>
      <c r="L410" s="207">
        <f>'เลย '!AN65</f>
        <v>1773716.28</v>
      </c>
      <c r="M410" s="207">
        <f>'เลย '!AO65</f>
        <v>1650627.46</v>
      </c>
      <c r="N410" s="3"/>
      <c r="O410" s="3"/>
      <c r="P410" s="3"/>
      <c r="Q410" s="77">
        <f t="shared" si="18"/>
        <v>123088.82000000007</v>
      </c>
      <c r="R410" s="78">
        <f t="shared" si="19"/>
        <v>2208.8621170610213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4734564.78</v>
      </c>
      <c r="K411" s="212">
        <f>SUM(K403:K410)</f>
        <v>4227342.1800000006</v>
      </c>
      <c r="L411" s="212">
        <f>SUM(L403:L410)</f>
        <v>28403066.409999996</v>
      </c>
      <c r="M411" s="212">
        <f>SUM(M403:M410)</f>
        <v>28251720.140000004</v>
      </c>
      <c r="N411" s="210">
        <v>7</v>
      </c>
      <c r="O411" s="210">
        <v>7</v>
      </c>
      <c r="P411" s="210">
        <f>N411-O411</f>
        <v>0</v>
      </c>
      <c r="Q411" s="77">
        <f t="shared" si="18"/>
        <v>151346.2699999921</v>
      </c>
      <c r="R411" s="78">
        <f>L411/H411</f>
        <v>2448.3291449013013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599623.38</v>
      </c>
      <c r="K413" s="207">
        <f>'เลย '!AM66</f>
        <v>686779.53</v>
      </c>
      <c r="L413" s="207">
        <f>'เลย '!AN66</f>
        <v>1518372.23</v>
      </c>
      <c r="M413" s="207">
        <f>'เลย '!AO66</f>
        <v>1766333.9699999997</v>
      </c>
      <c r="N413" s="3"/>
      <c r="O413" s="3"/>
      <c r="P413" s="3"/>
      <c r="Q413" s="77">
        <f t="shared" si="18"/>
        <v>-247961.73999999976</v>
      </c>
      <c r="R413" s="78">
        <f t="shared" si="19"/>
        <v>409.48549892125135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352417.27</v>
      </c>
      <c r="K414" s="207">
        <f>'เลย '!AM67</f>
        <v>413106.61</v>
      </c>
      <c r="L414" s="207">
        <f>'เลย '!AN67</f>
        <v>4240588.66</v>
      </c>
      <c r="M414" s="207">
        <f>'เลย '!AO67</f>
        <v>4036467.6799999997</v>
      </c>
      <c r="N414" s="3"/>
      <c r="O414" s="3"/>
      <c r="P414" s="3"/>
      <c r="Q414" s="77">
        <f t="shared" si="18"/>
        <v>204120.98000000045</v>
      </c>
      <c r="R414" s="78">
        <f t="shared" si="19"/>
        <v>613.15625506072877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432863.6</v>
      </c>
      <c r="K415" s="207">
        <f>'เลย '!AM68</f>
        <v>1051010.3199999998</v>
      </c>
      <c r="L415" s="207">
        <f>'เลย '!AN68</f>
        <v>2985555.02</v>
      </c>
      <c r="M415" s="207">
        <f>'เลย '!AO68</f>
        <v>3000986.7</v>
      </c>
      <c r="N415" s="3"/>
      <c r="O415" s="3"/>
      <c r="P415" s="3"/>
      <c r="Q415" s="77">
        <f t="shared" si="18"/>
        <v>-15431.680000000168</v>
      </c>
      <c r="R415" s="78">
        <f t="shared" si="19"/>
        <v>603.14242828282829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971420.34</v>
      </c>
      <c r="K416" s="207">
        <f>'เลย '!AM69</f>
        <v>1850691.6800000002</v>
      </c>
      <c r="L416" s="207">
        <f>'เลย '!AN69</f>
        <v>3259261.6799999997</v>
      </c>
      <c r="M416" s="207">
        <f>'เลย '!AO69</f>
        <v>2977010.7600000002</v>
      </c>
      <c r="N416" s="3"/>
      <c r="O416" s="3"/>
      <c r="P416" s="3"/>
      <c r="Q416" s="77">
        <f t="shared" si="18"/>
        <v>282250.91999999946</v>
      </c>
      <c r="R416" s="78">
        <f t="shared" si="19"/>
        <v>840.88278637770895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846329.9</v>
      </c>
      <c r="K417" s="207">
        <f>'เลย '!AM70</f>
        <v>922674.78999999992</v>
      </c>
      <c r="L417" s="207">
        <f>'เลย '!AN70</f>
        <v>311134.94</v>
      </c>
      <c r="M417" s="207">
        <f>'เลย '!AO70</f>
        <v>832500.53</v>
      </c>
      <c r="N417" s="3"/>
      <c r="O417" s="3"/>
      <c r="P417" s="3"/>
      <c r="Q417" s="77">
        <f t="shared" si="18"/>
        <v>-521365.59</v>
      </c>
      <c r="R417" s="78">
        <f t="shared" si="19"/>
        <v>167.81819848975189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317344.11</v>
      </c>
      <c r="K418" s="207">
        <f>'เลย '!AM71</f>
        <v>408263.48999999976</v>
      </c>
      <c r="L418" s="207">
        <f>'เลย '!AN71</f>
        <v>3322598.37</v>
      </c>
      <c r="M418" s="207">
        <f>'เลย '!AO71</f>
        <v>3330488.1799999997</v>
      </c>
      <c r="N418" s="3"/>
      <c r="O418" s="3"/>
      <c r="P418" s="3"/>
      <c r="Q418" s="77">
        <f t="shared" si="18"/>
        <v>-7889.8099999995902</v>
      </c>
      <c r="R418" s="78">
        <f t="shared" si="19"/>
        <v>550.37243167136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437529.21</v>
      </c>
      <c r="K419" s="207">
        <f>'เลย '!AM72</f>
        <v>819505.91999999993</v>
      </c>
      <c r="L419" s="207">
        <f>'เลย '!AN72</f>
        <v>900873.17</v>
      </c>
      <c r="M419" s="207">
        <f>'เลย '!AO72</f>
        <v>1047635.7499999999</v>
      </c>
      <c r="N419" s="3"/>
      <c r="O419" s="3"/>
      <c r="P419" s="3"/>
      <c r="Q419" s="77">
        <f t="shared" si="18"/>
        <v>-146762.57999999984</v>
      </c>
      <c r="R419" s="78">
        <f t="shared" si="19"/>
        <v>536.87316448152569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156920.14000000001</v>
      </c>
      <c r="K420" s="207">
        <f>'เลย '!AM73</f>
        <v>553516.71000000008</v>
      </c>
      <c r="L420" s="207">
        <f>'เลย '!AN73</f>
        <v>829938.43</v>
      </c>
      <c r="M420" s="207">
        <f>'เลย '!AO73</f>
        <v>656569.56000000006</v>
      </c>
      <c r="N420" s="3"/>
      <c r="O420" s="3"/>
      <c r="P420" s="3"/>
      <c r="Q420" s="77">
        <f t="shared" si="18"/>
        <v>173368.87</v>
      </c>
      <c r="R420" s="78">
        <f t="shared" si="19"/>
        <v>265.07136058767168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372145.81</v>
      </c>
      <c r="K421" s="207">
        <f>'เลย '!AM74</f>
        <v>1321814.25</v>
      </c>
      <c r="L421" s="207">
        <f>'เลย '!AN74</f>
        <v>1913872.01</v>
      </c>
      <c r="M421" s="207">
        <f>'เลย '!AO74</f>
        <v>2204383.1199999996</v>
      </c>
      <c r="N421" s="3"/>
      <c r="O421" s="3"/>
      <c r="P421" s="3"/>
      <c r="Q421" s="77">
        <f t="shared" si="18"/>
        <v>-290511.10999999964</v>
      </c>
      <c r="R421" s="78">
        <f t="shared" si="19"/>
        <v>621.7907764782326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644209.9</v>
      </c>
      <c r="K422" s="207">
        <f>'เลย '!AM75</f>
        <v>669653.41</v>
      </c>
      <c r="L422" s="207">
        <f>'เลย '!AN75</f>
        <v>749987.72</v>
      </c>
      <c r="M422" s="207">
        <f>'เลย '!AO75</f>
        <v>1067841.83</v>
      </c>
      <c r="N422" s="3"/>
      <c r="O422" s="3"/>
      <c r="P422" s="3"/>
      <c r="Q422" s="77">
        <f t="shared" si="18"/>
        <v>-317854.1100000001</v>
      </c>
      <c r="R422" s="78">
        <f t="shared" si="19"/>
        <v>172.17348943985306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556760.32999999996</v>
      </c>
      <c r="K423" s="207">
        <f>'เลย '!AM76</f>
        <v>552115.59</v>
      </c>
      <c r="L423" s="207">
        <f>'เลย '!AN76</f>
        <v>1052504.1200000001</v>
      </c>
      <c r="M423" s="207">
        <f>'เลย '!AO76</f>
        <v>1108797.19</v>
      </c>
      <c r="N423" s="3"/>
      <c r="O423" s="3"/>
      <c r="P423" s="3"/>
      <c r="Q423" s="77">
        <f t="shared" si="18"/>
        <v>-56293.069999999832</v>
      </c>
      <c r="R423" s="78">
        <f t="shared" si="19"/>
        <v>188.62081003584231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399090.9</v>
      </c>
      <c r="K424" s="207">
        <f>'เลย '!AM77</f>
        <v>525327.56000000006</v>
      </c>
      <c r="L424" s="207">
        <f>'เลย '!AN77</f>
        <v>1447959.77</v>
      </c>
      <c r="M424" s="207">
        <f>'เลย '!AO77</f>
        <v>1808785.1</v>
      </c>
      <c r="N424" s="3"/>
      <c r="O424" s="3"/>
      <c r="P424" s="3"/>
      <c r="Q424" s="77">
        <f t="shared" si="18"/>
        <v>-360825.33000000007</v>
      </c>
      <c r="R424" s="78">
        <f t="shared" si="19"/>
        <v>244.79455114116652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135949.07</v>
      </c>
      <c r="K425" s="207">
        <f>'เลย '!AM78</f>
        <v>938527.59</v>
      </c>
      <c r="L425" s="207">
        <f>'เลย '!AN78</f>
        <v>681521.7</v>
      </c>
      <c r="M425" s="207">
        <f>'เลย '!AO78</f>
        <v>851035.27999999991</v>
      </c>
      <c r="N425" s="3"/>
      <c r="O425" s="3"/>
      <c r="P425" s="3"/>
      <c r="Q425" s="77">
        <f t="shared" si="18"/>
        <v>-169513.57999999996</v>
      </c>
      <c r="R425" s="78">
        <f t="shared" si="19"/>
        <v>210.86686262376236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6222603.9600000009</v>
      </c>
      <c r="K426" s="212">
        <f>SUM(K412:K425)</f>
        <v>10712987.449999999</v>
      </c>
      <c r="L426" s="212">
        <f>SUM(L412:L425)</f>
        <v>23214167.82</v>
      </c>
      <c r="M426" s="212">
        <f>SUM(M412:M425)</f>
        <v>24688835.650000002</v>
      </c>
      <c r="N426" s="210">
        <v>13</v>
      </c>
      <c r="O426" s="210">
        <v>13</v>
      </c>
      <c r="P426" s="210">
        <f>N426-O426</f>
        <v>0</v>
      </c>
      <c r="Q426" s="77">
        <f t="shared" si="18"/>
        <v>-1474667.8300000019</v>
      </c>
      <c r="R426" s="78">
        <f>L426/H426</f>
        <v>427.43031466921985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2615569.44</v>
      </c>
      <c r="K428" s="207">
        <f>'เลย '!AM79</f>
        <v>3306635.67</v>
      </c>
      <c r="L428" s="207">
        <f>'เลย '!AN79</f>
        <v>3237935.49</v>
      </c>
      <c r="M428" s="207">
        <f>'เลย '!AO79</f>
        <v>4126992.8300000005</v>
      </c>
      <c r="N428" s="3"/>
      <c r="O428" s="3"/>
      <c r="P428" s="3"/>
      <c r="Q428" s="77">
        <f t="shared" si="18"/>
        <v>-889057.34000000032</v>
      </c>
      <c r="R428" s="78">
        <f t="shared" si="19"/>
        <v>1287.9616109785204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654839.12</v>
      </c>
      <c r="K429" s="207">
        <f>'เลย '!AM80</f>
        <v>1165952.4500000002</v>
      </c>
      <c r="L429" s="207">
        <f>'เลย '!AN80</f>
        <v>2850309.9</v>
      </c>
      <c r="M429" s="207">
        <f>'เลย '!AO80</f>
        <v>3900821.48</v>
      </c>
      <c r="N429" s="3"/>
      <c r="O429" s="3"/>
      <c r="P429" s="3"/>
      <c r="Q429" s="77">
        <f t="shared" si="18"/>
        <v>-1050511.58</v>
      </c>
      <c r="R429" s="78">
        <f t="shared" si="19"/>
        <v>528.22644551519647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554645.71</v>
      </c>
      <c r="K430" s="207">
        <f>'เลย '!AM81</f>
        <v>661274.57999999996</v>
      </c>
      <c r="L430" s="207">
        <f>'เลย '!AN81</f>
        <v>2596429.58</v>
      </c>
      <c r="M430" s="207">
        <f>'เลย '!AO81</f>
        <v>2470732.9900000002</v>
      </c>
      <c r="N430" s="3"/>
      <c r="O430" s="3"/>
      <c r="P430" s="3"/>
      <c r="Q430" s="77">
        <f t="shared" si="18"/>
        <v>125696.58999999985</v>
      </c>
      <c r="R430" s="78">
        <f t="shared" si="19"/>
        <v>621.00683568524278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3825054.27</v>
      </c>
      <c r="K431" s="212">
        <f>SUM(K427:K430)</f>
        <v>5133862.7</v>
      </c>
      <c r="L431" s="212">
        <f>SUM(L427:L430)</f>
        <v>8684674.9700000007</v>
      </c>
      <c r="M431" s="212">
        <f>SUM(M427:M430)</f>
        <v>10498547.300000001</v>
      </c>
      <c r="N431" s="210">
        <v>3</v>
      </c>
      <c r="O431" s="210">
        <v>3</v>
      </c>
      <c r="P431" s="210">
        <f>N431-O431</f>
        <v>0</v>
      </c>
      <c r="Q431" s="77">
        <f t="shared" si="18"/>
        <v>-1813872.33</v>
      </c>
      <c r="R431" s="78">
        <f>L431/H431</f>
        <v>718.27598792490289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431043.44</v>
      </c>
      <c r="K433" s="207">
        <f>'เลย '!AM82</f>
        <v>444274.01</v>
      </c>
      <c r="L433" s="207">
        <f>'เลย '!AN82</f>
        <v>1721528.06</v>
      </c>
      <c r="M433" s="207">
        <f>'เลย '!AO82</f>
        <v>1993780.2199999997</v>
      </c>
      <c r="N433" s="3"/>
      <c r="O433" s="3"/>
      <c r="P433" s="3"/>
      <c r="Q433" s="77">
        <f t="shared" si="18"/>
        <v>-272252.15999999968</v>
      </c>
      <c r="R433" s="78">
        <f>L433/H433</f>
        <v>1220.9418865248226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613497.65</v>
      </c>
      <c r="K434" s="207">
        <f>'เลย '!AM83</f>
        <v>674367.64</v>
      </c>
      <c r="L434" s="207">
        <f>'เลย '!AN83</f>
        <v>2144439.0699999998</v>
      </c>
      <c r="M434" s="207">
        <f>'เลย '!AO83</f>
        <v>2693385.3800000004</v>
      </c>
      <c r="N434" s="3"/>
      <c r="O434" s="3"/>
      <c r="P434" s="3"/>
      <c r="Q434" s="77">
        <f t="shared" si="18"/>
        <v>-548946.31000000052</v>
      </c>
      <c r="R434" s="78">
        <f t="shared" si="19"/>
        <v>514.74773643782999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651039.03</v>
      </c>
      <c r="K435" s="207">
        <f>'เลย '!AM84</f>
        <v>593890.86</v>
      </c>
      <c r="L435" s="207">
        <f>'เลย '!AN84</f>
        <v>2312581.2800000003</v>
      </c>
      <c r="M435" s="207">
        <f>'เลย '!AO84</f>
        <v>2719537.97</v>
      </c>
      <c r="N435" s="3"/>
      <c r="O435" s="3"/>
      <c r="P435" s="3"/>
      <c r="Q435" s="77">
        <f t="shared" si="18"/>
        <v>-406956.68999999994</v>
      </c>
      <c r="R435" s="78">
        <f t="shared" si="19"/>
        <v>617.84164573871237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76866.240000000005</v>
      </c>
      <c r="K436" s="207">
        <f>'เลย '!AM85</f>
        <v>87419.1</v>
      </c>
      <c r="L436" s="207">
        <f>'เลย '!AN85</f>
        <v>1148197.8900000001</v>
      </c>
      <c r="M436" s="207">
        <f>'เลย '!AO85</f>
        <v>1548252.71</v>
      </c>
      <c r="N436" s="3"/>
      <c r="O436" s="3"/>
      <c r="P436" s="3"/>
      <c r="Q436" s="77">
        <f t="shared" si="18"/>
        <v>-400054.81999999983</v>
      </c>
      <c r="R436" s="78">
        <f t="shared" si="19"/>
        <v>664.08206477732801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1772446.36</v>
      </c>
      <c r="K437" s="212">
        <f>SUM(K432:K436)</f>
        <v>1799951.6099999999</v>
      </c>
      <c r="L437" s="212">
        <f>SUM(L432:L436)</f>
        <v>7326746.3000000007</v>
      </c>
      <c r="M437" s="212">
        <f>SUM(M432:M436)</f>
        <v>8954956.2800000012</v>
      </c>
      <c r="N437" s="210">
        <v>4</v>
      </c>
      <c r="O437" s="210">
        <v>4</v>
      </c>
      <c r="P437" s="210">
        <f>N437-O437</f>
        <v>0</v>
      </c>
      <c r="Q437" s="77">
        <f t="shared" si="18"/>
        <v>-1628209.9800000004</v>
      </c>
      <c r="R437" s="78">
        <f>L437/H437</f>
        <v>663.17399529326576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1587354.1</v>
      </c>
      <c r="K439" s="207">
        <f>'เลย '!AM86</f>
        <v>721296.35999999987</v>
      </c>
      <c r="L439" s="207">
        <f>'เลย '!AN86</f>
        <v>4347244.9399999995</v>
      </c>
      <c r="M439" s="207">
        <f>'เลย '!AO86</f>
        <v>4260128.72</v>
      </c>
      <c r="N439" s="3"/>
      <c r="O439" s="3"/>
      <c r="P439" s="3"/>
      <c r="Q439" s="77">
        <f t="shared" si="18"/>
        <v>87116.219999999739</v>
      </c>
      <c r="R439" s="78">
        <f t="shared" si="19"/>
        <v>828.36222179878041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829663.63</v>
      </c>
      <c r="K440" s="207">
        <f>'เลย '!AM87</f>
        <v>866191.02</v>
      </c>
      <c r="L440" s="207">
        <f>'เลย '!AN87</f>
        <v>2748254.95</v>
      </c>
      <c r="M440" s="207">
        <f>'เลย '!AO87</f>
        <v>2209068.2000000002</v>
      </c>
      <c r="N440" s="3"/>
      <c r="O440" s="3"/>
      <c r="P440" s="3"/>
      <c r="Q440" s="77">
        <f t="shared" si="18"/>
        <v>539186.75</v>
      </c>
      <c r="R440" s="78">
        <f t="shared" si="19"/>
        <v>981.87029296177218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441178.74</v>
      </c>
      <c r="K441" s="207">
        <f>'เลย '!AM88</f>
        <v>461252.14999999997</v>
      </c>
      <c r="L441" s="207">
        <f>'เลย '!AN88</f>
        <v>1727300.3900000001</v>
      </c>
      <c r="M441" s="207">
        <f>'เลย '!AO88</f>
        <v>1632892.85</v>
      </c>
      <c r="N441" s="3"/>
      <c r="O441" s="3"/>
      <c r="P441" s="3"/>
      <c r="Q441" s="77">
        <f t="shared" si="18"/>
        <v>94407.540000000037</v>
      </c>
      <c r="R441" s="78">
        <f t="shared" si="19"/>
        <v>1158.4845003353455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2025793.41</v>
      </c>
      <c r="K442" s="207">
        <f>'เลย '!AM89</f>
        <v>707401.13000000012</v>
      </c>
      <c r="L442" s="207">
        <f>'เลย '!AN89</f>
        <v>3169685.7</v>
      </c>
      <c r="M442" s="207">
        <f>'เลย '!AO89</f>
        <v>2666053.64</v>
      </c>
      <c r="N442" s="3"/>
      <c r="O442" s="3"/>
      <c r="P442" s="3"/>
      <c r="Q442" s="77">
        <f t="shared" si="18"/>
        <v>503632.06000000006</v>
      </c>
      <c r="R442" s="78">
        <f t="shared" si="19"/>
        <v>668.56901497574358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4883989.88</v>
      </c>
      <c r="K443" s="212">
        <f>SUM(K438:K442)</f>
        <v>2756140.66</v>
      </c>
      <c r="L443" s="212">
        <f>SUM(L438:L442)</f>
        <v>11992485.98</v>
      </c>
      <c r="M443" s="212">
        <f>SUM(M438:M442)</f>
        <v>10768143.41</v>
      </c>
      <c r="N443" s="210">
        <v>4</v>
      </c>
      <c r="O443" s="210">
        <v>4</v>
      </c>
      <c r="P443" s="210">
        <f>N443-O443</f>
        <v>0</v>
      </c>
      <c r="Q443" s="77">
        <f t="shared" si="18"/>
        <v>1224342.5700000003</v>
      </c>
      <c r="R443" s="78">
        <f>L443/H443</f>
        <v>839.8687569157504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950001.17</v>
      </c>
      <c r="K445" s="207">
        <f>'เลย '!AM90</f>
        <v>894880.22</v>
      </c>
      <c r="L445" s="207">
        <f>'เลย '!AN90</f>
        <v>1796615.69</v>
      </c>
      <c r="M445" s="207">
        <f>'เลย '!AO90</f>
        <v>1923536.1500000001</v>
      </c>
      <c r="N445" s="3"/>
      <c r="O445" s="3"/>
      <c r="P445" s="3"/>
      <c r="Q445" s="77">
        <f t="shared" si="18"/>
        <v>-126920.4600000002</v>
      </c>
      <c r="R445" s="78">
        <f t="shared" si="19"/>
        <v>532.80417852906282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859199.15</v>
      </c>
      <c r="K446" s="207">
        <f>'เลย '!AM91</f>
        <v>870689.13</v>
      </c>
      <c r="L446" s="207">
        <f>'เลย '!AN91</f>
        <v>2286901.5699999998</v>
      </c>
      <c r="M446" s="207">
        <f>'เลย '!AO91</f>
        <v>2416570.1100000003</v>
      </c>
      <c r="N446" s="3"/>
      <c r="O446" s="3"/>
      <c r="P446" s="3"/>
      <c r="Q446" s="77">
        <f t="shared" si="18"/>
        <v>-129668.5400000005</v>
      </c>
      <c r="R446" s="78">
        <f t="shared" si="19"/>
        <v>634.72150152650568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748230.78</v>
      </c>
      <c r="K447" s="207">
        <f>'เลย '!AM92</f>
        <v>767906.15</v>
      </c>
      <c r="L447" s="207">
        <f>'เลย '!AN92</f>
        <v>1087947.6600000001</v>
      </c>
      <c r="M447" s="207">
        <f>'เลย '!AO92</f>
        <v>1111389.5</v>
      </c>
      <c r="N447" s="3"/>
      <c r="O447" s="3"/>
      <c r="P447" s="3"/>
      <c r="Q447" s="77">
        <f t="shared" si="18"/>
        <v>-23441.839999999851</v>
      </c>
      <c r="R447" s="78">
        <f t="shared" si="19"/>
        <v>727.72418729097001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900761.35</v>
      </c>
      <c r="K448" s="207">
        <f>'เลย '!AM93</f>
        <v>799852.15</v>
      </c>
      <c r="L448" s="207">
        <f>'เลย '!AN93</f>
        <v>1401140.38</v>
      </c>
      <c r="M448" s="207">
        <f>'เลย '!AO93</f>
        <v>1505853.52</v>
      </c>
      <c r="N448" s="3"/>
      <c r="O448" s="3"/>
      <c r="P448" s="3"/>
      <c r="Q448" s="77">
        <f t="shared" si="18"/>
        <v>-104713.14000000013</v>
      </c>
      <c r="R448" s="78">
        <f t="shared" si="19"/>
        <v>570.49689739413679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566828.51</v>
      </c>
      <c r="K449" s="207">
        <f>'เลย '!AM94</f>
        <v>602910.44999999995</v>
      </c>
      <c r="L449" s="207">
        <f>'เลย '!AN94</f>
        <v>1400387.97</v>
      </c>
      <c r="M449" s="207">
        <f>'เลย '!AO94</f>
        <v>1466442</v>
      </c>
      <c r="N449" s="3"/>
      <c r="O449" s="3"/>
      <c r="P449" s="3"/>
      <c r="Q449" s="77">
        <f t="shared" si="18"/>
        <v>-66054.030000000028</v>
      </c>
      <c r="R449" s="78">
        <f t="shared" si="19"/>
        <v>572.99016775777409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4025020.96</v>
      </c>
      <c r="K450" s="212">
        <f>SUM(K444:K449)</f>
        <v>3936238.0999999996</v>
      </c>
      <c r="L450" s="212">
        <f>SUM(L444:L449)</f>
        <v>7972993.2699999996</v>
      </c>
      <c r="M450" s="212">
        <f>SUM(M444:M449)</f>
        <v>8423791.2800000012</v>
      </c>
      <c r="N450" s="210">
        <v>6</v>
      </c>
      <c r="O450" s="210">
        <v>6</v>
      </c>
      <c r="P450" s="210">
        <f>N450-O450</f>
        <v>0</v>
      </c>
      <c r="Q450" s="77">
        <f t="shared" si="18"/>
        <v>-450798.01000000164</v>
      </c>
      <c r="R450" s="78">
        <f>L450/H450</f>
        <v>596.33457516828719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445462.4</v>
      </c>
      <c r="K452" s="207">
        <f>'เลย '!AM95</f>
        <v>-92284.270000000019</v>
      </c>
      <c r="L452" s="207">
        <f>'เลย '!AN95</f>
        <v>1470146.24</v>
      </c>
      <c r="M452" s="207">
        <f>'เลย '!AO95</f>
        <v>1649302.75</v>
      </c>
      <c r="N452" s="3"/>
      <c r="O452" s="3"/>
      <c r="P452" s="3"/>
      <c r="Q452" s="77">
        <f t="shared" ref="Q452:Q514" si="20">L452-M452</f>
        <v>-179156.51</v>
      </c>
      <c r="R452" s="78">
        <f t="shared" ref="R452:R514" si="21">L452/H452</f>
        <v>291.63781789327516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457178.05</v>
      </c>
      <c r="K453" s="207">
        <f>'เลย '!AM96</f>
        <v>268372.33</v>
      </c>
      <c r="L453" s="207">
        <f>'เลย '!AN96</f>
        <v>1695218.6</v>
      </c>
      <c r="M453" s="207">
        <f>'เลย '!AO96</f>
        <v>1583720.89</v>
      </c>
      <c r="N453" s="3"/>
      <c r="O453" s="3"/>
      <c r="P453" s="3"/>
      <c r="Q453" s="77">
        <f t="shared" si="20"/>
        <v>111497.7100000002</v>
      </c>
      <c r="R453" s="78">
        <f t="shared" si="21"/>
        <v>579.76012311901513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1477363.55</v>
      </c>
      <c r="K454" s="207">
        <f>'เลย '!AM97</f>
        <v>1389813.35</v>
      </c>
      <c r="L454" s="207">
        <f>'เลย '!AN97</f>
        <v>3951307.74</v>
      </c>
      <c r="M454" s="207">
        <f>'เลย '!AO97</f>
        <v>4243550.43</v>
      </c>
      <c r="N454" s="3"/>
      <c r="O454" s="3"/>
      <c r="P454" s="3"/>
      <c r="Q454" s="77">
        <f t="shared" si="20"/>
        <v>-292242.68999999948</v>
      </c>
      <c r="R454" s="78">
        <f t="shared" si="21"/>
        <v>700.33813186813188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809097.59</v>
      </c>
      <c r="K455" s="207">
        <f>'เลย '!AM98</f>
        <v>759020.05999999994</v>
      </c>
      <c r="L455" s="207">
        <f>'เลย '!AN98</f>
        <v>1527693.6099999999</v>
      </c>
      <c r="M455" s="207">
        <f>'เลย '!AO98</f>
        <v>1642900.64</v>
      </c>
      <c r="N455" s="3"/>
      <c r="O455" s="3"/>
      <c r="P455" s="3"/>
      <c r="Q455" s="77">
        <f t="shared" si="20"/>
        <v>-115207.03000000003</v>
      </c>
      <c r="R455" s="78">
        <f t="shared" si="21"/>
        <v>517.33613613274633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850585.83</v>
      </c>
      <c r="K456" s="207">
        <f>'เลย '!AM99</f>
        <v>822497.51</v>
      </c>
      <c r="L456" s="207">
        <f>'เลย '!AN99</f>
        <v>1399620.71</v>
      </c>
      <c r="M456" s="207">
        <f>'เลย '!AO99</f>
        <v>1542966.75</v>
      </c>
      <c r="N456" s="3"/>
      <c r="O456" s="3"/>
      <c r="P456" s="3"/>
      <c r="Q456" s="77">
        <f t="shared" si="20"/>
        <v>-143346.04000000004</v>
      </c>
      <c r="R456" s="78">
        <f t="shared" si="21"/>
        <v>496.14346331088268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4039687.42</v>
      </c>
      <c r="K457" s="212">
        <f>SUM(K451:K456)</f>
        <v>3147418.9800000004</v>
      </c>
      <c r="L457" s="212">
        <f>SUM(L451:L456)</f>
        <v>10043986.899999999</v>
      </c>
      <c r="M457" s="212">
        <f>SUM(M451:M456)</f>
        <v>10662441.459999999</v>
      </c>
      <c r="N457" s="210">
        <v>5</v>
      </c>
      <c r="O457" s="210">
        <v>5</v>
      </c>
      <c r="P457" s="210">
        <f>N457-O457</f>
        <v>0</v>
      </c>
      <c r="Q457" s="77">
        <f t="shared" si="20"/>
        <v>-618454.56000000052</v>
      </c>
      <c r="R457" s="78">
        <f t="shared" si="21"/>
        <v>518.23883700531439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87219949.139999986</v>
      </c>
      <c r="K458" s="219">
        <f>K348+K353+K365+K374+K388+K395+K402+K411+K426+K431+K437+K443+K450+K457</f>
        <v>94591413.890000001</v>
      </c>
      <c r="L458" s="218">
        <f>L348+L353+L365+L374+L388+L395+L402+L411+L426+L431+L437+L443+L450+L457</f>
        <v>224483180.94999999</v>
      </c>
      <c r="M458" s="218">
        <f>M348+M353+M365+M374+M388+M395+M402+M411+M426+M431+M437+M443+M450+M457</f>
        <v>227540202.47000003</v>
      </c>
      <c r="N458" s="216">
        <f t="shared" ref="N458:O458" si="22">N348+N353+N365+N374+N388+N395+N402+N411+N426+N431+N437+N443+N450+N457</f>
        <v>97</v>
      </c>
      <c r="O458" s="216">
        <f t="shared" si="22"/>
        <v>97</v>
      </c>
      <c r="P458" s="216">
        <f>N458-O458</f>
        <v>0</v>
      </c>
      <c r="Q458" s="77">
        <f t="shared" si="20"/>
        <v>-3057021.5200000405</v>
      </c>
      <c r="R458" s="78">
        <f t="shared" si="21"/>
        <v>764.7916713227628</v>
      </c>
    </row>
    <row r="459" spans="1:18" ht="25.8" customHeight="1" thickTop="1" thickBot="1" x14ac:dyDescent="0.75">
      <c r="A459" s="220"/>
      <c r="B459" s="221"/>
      <c r="C459" s="221"/>
      <c r="D459" s="221"/>
      <c r="E459" s="317" t="s">
        <v>362</v>
      </c>
      <c r="F459" s="318"/>
      <c r="G459" s="319"/>
      <c r="H459" s="222"/>
      <c r="I459" s="220"/>
      <c r="J459" s="257">
        <f>J458/O458</f>
        <v>899174.73340206174</v>
      </c>
      <c r="K459" s="258">
        <f>K458/O458</f>
        <v>975169.21536082472</v>
      </c>
      <c r="L459" s="257">
        <f>L458/O458</f>
        <v>2314259.5974226804</v>
      </c>
      <c r="M459" s="257">
        <f>M458/O458</f>
        <v>2345775.2831958765</v>
      </c>
      <c r="N459" s="221"/>
      <c r="O459" s="221"/>
      <c r="P459" s="221"/>
      <c r="Q459" s="77">
        <f t="shared" si="20"/>
        <v>-31515.685773196165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1292075.6200000001</v>
      </c>
      <c r="K461" s="207">
        <f>หนองคาย!AG12</f>
        <v>1498266.7000000002</v>
      </c>
      <c r="L461" s="208">
        <f>หนองคาย!AH12</f>
        <v>2471139.96</v>
      </c>
      <c r="M461" s="208">
        <f>หนองคาย!AI12</f>
        <v>2115362.42</v>
      </c>
      <c r="N461" s="3"/>
      <c r="O461" s="3"/>
      <c r="P461" s="3"/>
      <c r="Q461" s="77">
        <f t="shared" si="20"/>
        <v>355777.54000000004</v>
      </c>
      <c r="R461" s="78">
        <f t="shared" si="21"/>
        <v>595.59892986261752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1182076.0900000001</v>
      </c>
      <c r="K462" s="207">
        <f>หนองคาย!AG13</f>
        <v>1364504.4200000002</v>
      </c>
      <c r="L462" s="208">
        <f>หนองคาย!AH13</f>
        <v>3449970.5599999996</v>
      </c>
      <c r="M462" s="208">
        <f>หนองคาย!AI13</f>
        <v>3444937.98</v>
      </c>
      <c r="N462" s="3"/>
      <c r="O462" s="3"/>
      <c r="P462" s="3"/>
      <c r="Q462" s="77">
        <f t="shared" si="20"/>
        <v>5032.5799999996088</v>
      </c>
      <c r="R462" s="78">
        <f t="shared" si="21"/>
        <v>783.37206176203438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269343.92</v>
      </c>
      <c r="K463" s="207">
        <f>หนองคาย!AG14</f>
        <v>353810.66</v>
      </c>
      <c r="L463" s="208">
        <f>หนองคาย!AH14</f>
        <v>1413984.47</v>
      </c>
      <c r="M463" s="208">
        <f>หนองคาย!AI14</f>
        <v>1236565.8599999999</v>
      </c>
      <c r="N463" s="3"/>
      <c r="O463" s="3"/>
      <c r="P463" s="3"/>
      <c r="Q463" s="77">
        <f t="shared" si="20"/>
        <v>177418.6100000001</v>
      </c>
      <c r="R463" s="78">
        <f t="shared" si="21"/>
        <v>499.64115547703182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999238.05</v>
      </c>
      <c r="K464" s="207">
        <f>หนองคาย!AG15</f>
        <v>1137831.78</v>
      </c>
      <c r="L464" s="208">
        <f>หนองคาย!AH15</f>
        <v>3346318.79</v>
      </c>
      <c r="M464" s="208">
        <f>หนองคาย!AI15</f>
        <v>3227589.6</v>
      </c>
      <c r="N464" s="3"/>
      <c r="O464" s="3"/>
      <c r="P464" s="3"/>
      <c r="Q464" s="77">
        <f t="shared" si="20"/>
        <v>118729.18999999994</v>
      </c>
      <c r="R464" s="78">
        <f t="shared" si="21"/>
        <v>800.55473444976076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1311160.8700000001</v>
      </c>
      <c r="K465" s="207">
        <f>หนองคาย!AG16</f>
        <v>1446514.61</v>
      </c>
      <c r="L465" s="208">
        <f>หนองคาย!AH16</f>
        <v>3919479.63</v>
      </c>
      <c r="M465" s="208">
        <f>หนองคาย!AI16</f>
        <v>3756610.87</v>
      </c>
      <c r="N465" s="3"/>
      <c r="O465" s="3"/>
      <c r="P465" s="3"/>
      <c r="Q465" s="77">
        <f t="shared" si="20"/>
        <v>162868.75999999978</v>
      </c>
      <c r="R465" s="78">
        <f t="shared" si="21"/>
        <v>546.95501395478652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737374.29</v>
      </c>
      <c r="K466" s="207">
        <f>หนองคาย!AG17</f>
        <v>984705.88</v>
      </c>
      <c r="L466" s="208">
        <f>หนองคาย!AH17</f>
        <v>3812926.5199999996</v>
      </c>
      <c r="M466" s="208">
        <f>หนองคาย!AI17</f>
        <v>4129323.63</v>
      </c>
      <c r="N466" s="3"/>
      <c r="O466" s="3"/>
      <c r="P466" s="3"/>
      <c r="Q466" s="77">
        <f t="shared" si="20"/>
        <v>-316397.11000000034</v>
      </c>
      <c r="R466" s="78">
        <f t="shared" si="21"/>
        <v>601.40796845425859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1256260.69</v>
      </c>
      <c r="K467" s="207">
        <f>หนองคาย!AG18</f>
        <v>1432394.99</v>
      </c>
      <c r="L467" s="208">
        <f>หนองคาย!AH18</f>
        <v>3199069.5100000002</v>
      </c>
      <c r="M467" s="208">
        <f>หนองคาย!AI18</f>
        <v>3026758.56</v>
      </c>
      <c r="N467" s="3"/>
      <c r="O467" s="3"/>
      <c r="P467" s="3"/>
      <c r="Q467" s="77">
        <f t="shared" si="20"/>
        <v>172310.95000000019</v>
      </c>
      <c r="R467" s="78">
        <f t="shared" si="21"/>
        <v>1501.20577663069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809692.37</v>
      </c>
      <c r="K468" s="207">
        <f>หนองคาย!AG19</f>
        <v>1070877.44</v>
      </c>
      <c r="L468" s="208">
        <f>หนองคาย!AH19</f>
        <v>1026306.6799999999</v>
      </c>
      <c r="M468" s="208">
        <f>หนองคาย!AI19</f>
        <v>613347.99</v>
      </c>
      <c r="N468" s="3"/>
      <c r="O468" s="3"/>
      <c r="P468" s="3"/>
      <c r="Q468" s="77">
        <f t="shared" si="20"/>
        <v>412958.68999999994</v>
      </c>
      <c r="R468" s="78">
        <f t="shared" si="21"/>
        <v>1250.0690377588305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1783814.29</v>
      </c>
      <c r="K469" s="207">
        <f>หนองคาย!AG20</f>
        <v>2221659.7799999998</v>
      </c>
      <c r="L469" s="208">
        <f>หนองคาย!AH20</f>
        <v>2885972.67</v>
      </c>
      <c r="M469" s="208">
        <f>หนองคาย!AI20</f>
        <v>3315634.22</v>
      </c>
      <c r="N469" s="3"/>
      <c r="O469" s="3"/>
      <c r="P469" s="3"/>
      <c r="Q469" s="77">
        <f t="shared" si="20"/>
        <v>-429661.55000000028</v>
      </c>
      <c r="R469" s="78">
        <f t="shared" si="21"/>
        <v>545.96531782065836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1350335.33</v>
      </c>
      <c r="K470" s="207">
        <f>หนองคาย!AG21</f>
        <v>1520949.79</v>
      </c>
      <c r="L470" s="208">
        <f>หนองคาย!AH21</f>
        <v>3644179.42</v>
      </c>
      <c r="M470" s="208">
        <f>หนองคาย!AI21</f>
        <v>3057497.6399999997</v>
      </c>
      <c r="N470" s="3"/>
      <c r="O470" s="3"/>
      <c r="P470" s="3"/>
      <c r="Q470" s="77">
        <f t="shared" si="20"/>
        <v>586681.78000000026</v>
      </c>
      <c r="R470" s="78">
        <f t="shared" si="21"/>
        <v>650.3978975548813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742113.53</v>
      </c>
      <c r="K471" s="207">
        <f>หนองคาย!AG22</f>
        <v>786280.54</v>
      </c>
      <c r="L471" s="208">
        <f>หนองคาย!AH22</f>
        <v>3221508.55</v>
      </c>
      <c r="M471" s="208">
        <f>หนองคาย!AI22</f>
        <v>3164695.86</v>
      </c>
      <c r="N471" s="3"/>
      <c r="O471" s="3"/>
      <c r="P471" s="3"/>
      <c r="Q471" s="77">
        <f t="shared" si="20"/>
        <v>56812.689999999944</v>
      </c>
      <c r="R471" s="78">
        <f t="shared" si="21"/>
        <v>675.08561399832354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705714.2</v>
      </c>
      <c r="K472" s="207">
        <f>หนองคาย!AG23</f>
        <v>778777.66999999993</v>
      </c>
      <c r="L472" s="208">
        <f>หนองคาย!AH23</f>
        <v>3813655.6500000004</v>
      </c>
      <c r="M472" s="208">
        <f>หนองคาย!AI23</f>
        <v>3565194.3</v>
      </c>
      <c r="N472" s="3"/>
      <c r="O472" s="3"/>
      <c r="P472" s="3"/>
      <c r="Q472" s="77">
        <f t="shared" si="20"/>
        <v>248461.35000000056</v>
      </c>
      <c r="R472" s="78">
        <f t="shared" si="21"/>
        <v>806.61075507614225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875451.78</v>
      </c>
      <c r="K473" s="207">
        <f>หนองคาย!AG24</f>
        <v>965553.49000000011</v>
      </c>
      <c r="L473" s="208">
        <f>หนองคาย!AH24</f>
        <v>6242326.6699999999</v>
      </c>
      <c r="M473" s="208">
        <f>หนองคาย!AI24</f>
        <v>6253183.8200000003</v>
      </c>
      <c r="N473" s="3"/>
      <c r="O473" s="3"/>
      <c r="P473" s="3"/>
      <c r="Q473" s="77">
        <f t="shared" si="20"/>
        <v>-10857.150000000373</v>
      </c>
      <c r="R473" s="78">
        <f t="shared" si="21"/>
        <v>814.71243409031581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1496115.88</v>
      </c>
      <c r="K474" s="207">
        <f>หนองคาย!AG25</f>
        <v>1624932.17</v>
      </c>
      <c r="L474" s="208">
        <f>หนองคาย!AH25</f>
        <v>3837591.47</v>
      </c>
      <c r="M474" s="208">
        <f>หนองคาย!AI25</f>
        <v>2783215.8099999996</v>
      </c>
      <c r="N474" s="3"/>
      <c r="O474" s="3"/>
      <c r="P474" s="3"/>
      <c r="Q474" s="77">
        <f t="shared" si="20"/>
        <v>1054375.6600000006</v>
      </c>
      <c r="R474" s="78">
        <f t="shared" si="21"/>
        <v>650.99091942324003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639765.06999999995</v>
      </c>
      <c r="K475" s="207">
        <f>หนองคาย!AG26</f>
        <v>898550.83999999985</v>
      </c>
      <c r="L475" s="208">
        <f>หนองคาย!AH26</f>
        <v>3687888.6799999997</v>
      </c>
      <c r="M475" s="208">
        <f>หนองคาย!AI26</f>
        <v>3533739.82</v>
      </c>
      <c r="N475" s="3"/>
      <c r="O475" s="3"/>
      <c r="P475" s="3"/>
      <c r="Q475" s="77">
        <f t="shared" si="20"/>
        <v>154148.85999999987</v>
      </c>
      <c r="R475" s="78">
        <f t="shared" si="21"/>
        <v>815.36340481980983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616661.85</v>
      </c>
      <c r="K476" s="207">
        <f>หนองคาย!AG27</f>
        <v>669246.30999999994</v>
      </c>
      <c r="L476" s="208">
        <f>หนองคาย!AH27</f>
        <v>2654810.37</v>
      </c>
      <c r="M476" s="208">
        <f>หนองคาย!AI27</f>
        <v>2391492.61</v>
      </c>
      <c r="N476" s="3"/>
      <c r="O476" s="3"/>
      <c r="P476" s="3"/>
      <c r="Q476" s="77">
        <f t="shared" si="20"/>
        <v>263317.76000000024</v>
      </c>
      <c r="R476" s="78">
        <f t="shared" si="21"/>
        <v>906.38797200409704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919042.61</v>
      </c>
      <c r="K477" s="207">
        <f>หนองคาย!AG28</f>
        <v>1051784.53</v>
      </c>
      <c r="L477" s="208">
        <f>หนองคาย!AH28</f>
        <v>2650140.71</v>
      </c>
      <c r="M477" s="208">
        <f>หนองคาย!AI28</f>
        <v>2244300.69</v>
      </c>
      <c r="N477" s="3"/>
      <c r="O477" s="3"/>
      <c r="P477" s="3"/>
      <c r="Q477" s="77">
        <f t="shared" si="20"/>
        <v>405840.02</v>
      </c>
      <c r="R477" s="78">
        <f t="shared" si="21"/>
        <v>1018.5014258262875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16986236.439999998</v>
      </c>
      <c r="K478" s="212">
        <f>SUM(K460:K477)</f>
        <v>19806641.600000001</v>
      </c>
      <c r="L478" s="212">
        <f>SUM(L460:L477)</f>
        <v>55277270.310000002</v>
      </c>
      <c r="M478" s="212">
        <f>SUM(M460:M477)</f>
        <v>51859451.679999992</v>
      </c>
      <c r="N478" s="210">
        <v>17</v>
      </c>
      <c r="O478" s="210">
        <v>17</v>
      </c>
      <c r="P478" s="210">
        <f>N478-O478</f>
        <v>0</v>
      </c>
      <c r="Q478" s="77">
        <f t="shared" si="20"/>
        <v>3417818.6300000101</v>
      </c>
      <c r="R478" s="78">
        <f>L478/H478</f>
        <v>727.13158614067174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1633253.16</v>
      </c>
      <c r="K480" s="207">
        <f>หนองคาย!AG29</f>
        <v>1708079.3099999998</v>
      </c>
      <c r="L480" s="208">
        <f>หนองคาย!AH29</f>
        <v>5094236.0199999996</v>
      </c>
      <c r="M480" s="208">
        <f>หนองคาย!AI29</f>
        <v>3612255.5700000003</v>
      </c>
      <c r="N480" s="3"/>
      <c r="O480" s="3"/>
      <c r="P480" s="3"/>
      <c r="Q480" s="77">
        <f t="shared" si="20"/>
        <v>1481980.4499999993</v>
      </c>
      <c r="R480" s="78">
        <f t="shared" si="21"/>
        <v>1314.9809034589571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1199368.1200000001</v>
      </c>
      <c r="K481" s="207">
        <f>หนองคาย!AG30</f>
        <v>1244223.0700000003</v>
      </c>
      <c r="L481" s="208">
        <f>หนองคาย!AH30</f>
        <v>2996435.5300000003</v>
      </c>
      <c r="M481" s="208">
        <f>หนองคาย!AI30</f>
        <v>2471113.65</v>
      </c>
      <c r="N481" s="3"/>
      <c r="O481" s="3"/>
      <c r="P481" s="3"/>
      <c r="Q481" s="77">
        <f t="shared" si="20"/>
        <v>525321.88000000035</v>
      </c>
      <c r="R481" s="78">
        <f t="shared" si="21"/>
        <v>935.21708177278413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1345624.66</v>
      </c>
      <c r="K482" s="207">
        <f>หนองคาย!AG31</f>
        <v>1568045.42</v>
      </c>
      <c r="L482" s="208">
        <f>หนองคาย!AH31</f>
        <v>5636008.9399999995</v>
      </c>
      <c r="M482" s="208">
        <f>หนองคาย!AI31</f>
        <v>5115358.38</v>
      </c>
      <c r="N482" s="3"/>
      <c r="O482" s="3"/>
      <c r="P482" s="3"/>
      <c r="Q482" s="77">
        <f t="shared" si="20"/>
        <v>520650.55999999959</v>
      </c>
      <c r="R482" s="78">
        <f t="shared" si="21"/>
        <v>809.53877334099388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605751.61</v>
      </c>
      <c r="K483" s="207">
        <f>หนองคาย!AG32</f>
        <v>680328.02</v>
      </c>
      <c r="L483" s="208">
        <f>หนองคาย!AH32</f>
        <v>2911668.6799999997</v>
      </c>
      <c r="M483" s="208">
        <f>หนองคาย!AI32</f>
        <v>3143808.86</v>
      </c>
      <c r="N483" s="3"/>
      <c r="O483" s="3"/>
      <c r="P483" s="3"/>
      <c r="Q483" s="77">
        <f t="shared" si="20"/>
        <v>-232140.18000000017</v>
      </c>
      <c r="R483" s="78">
        <f t="shared" si="21"/>
        <v>618.84562805526025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765478.99</v>
      </c>
      <c r="K484" s="207">
        <f>หนองคาย!AG33</f>
        <v>1029607.76</v>
      </c>
      <c r="L484" s="208">
        <f>หนองคาย!AH33</f>
        <v>4549912.1900000004</v>
      </c>
      <c r="M484" s="208">
        <f>หนองคาย!AI33</f>
        <v>3749164.63</v>
      </c>
      <c r="N484" s="3"/>
      <c r="O484" s="3"/>
      <c r="P484" s="3"/>
      <c r="Q484" s="77">
        <f t="shared" si="20"/>
        <v>800747.56000000052</v>
      </c>
      <c r="R484" s="78">
        <f t="shared" si="21"/>
        <v>767.27018381112987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1300524.72</v>
      </c>
      <c r="K485" s="207">
        <f>หนองคาย!AG34</f>
        <v>1425033.91</v>
      </c>
      <c r="L485" s="208">
        <f>หนองคาย!AH34</f>
        <v>3859583.9</v>
      </c>
      <c r="M485" s="208">
        <f>หนองคาย!AI34</f>
        <v>2925747.1599999997</v>
      </c>
      <c r="N485" s="3"/>
      <c r="O485" s="3"/>
      <c r="P485" s="3"/>
      <c r="Q485" s="77">
        <f t="shared" si="20"/>
        <v>933836.74000000022</v>
      </c>
      <c r="R485" s="78">
        <f t="shared" si="21"/>
        <v>857.30428698356286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1953244.44</v>
      </c>
      <c r="K486" s="207">
        <f>หนองคาย!AG35</f>
        <v>2019619.2199999997</v>
      </c>
      <c r="L486" s="208">
        <f>หนองคาย!AH35</f>
        <v>3739391.1199999996</v>
      </c>
      <c r="M486" s="208">
        <f>หนองคาย!AI35</f>
        <v>2919964.54</v>
      </c>
      <c r="N486" s="3"/>
      <c r="O486" s="3"/>
      <c r="P486" s="3"/>
      <c r="Q486" s="77">
        <f t="shared" si="20"/>
        <v>819426.57999999961</v>
      </c>
      <c r="R486" s="78">
        <f t="shared" si="21"/>
        <v>649.31257509984368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825653.18</v>
      </c>
      <c r="K487" s="207">
        <f>หนองคาย!AG36</f>
        <v>844582.10000000009</v>
      </c>
      <c r="L487" s="208">
        <f>หนองคาย!AH36</f>
        <v>3065430.29</v>
      </c>
      <c r="M487" s="208">
        <f>หนองคาย!AI36</f>
        <v>2611120.39</v>
      </c>
      <c r="N487" s="3"/>
      <c r="O487" s="3"/>
      <c r="P487" s="3"/>
      <c r="Q487" s="77">
        <f t="shared" si="20"/>
        <v>454309.89999999991</v>
      </c>
      <c r="R487" s="78">
        <f t="shared" si="21"/>
        <v>937.72722239216887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1261724.8600000001</v>
      </c>
      <c r="K488" s="207">
        <f>หนองคาย!AG37</f>
        <v>1311330.04</v>
      </c>
      <c r="L488" s="208">
        <f>หนองคาย!AH37</f>
        <v>3482022.76</v>
      </c>
      <c r="M488" s="208">
        <f>หนองคาย!AI37</f>
        <v>3448242.19</v>
      </c>
      <c r="N488" s="3"/>
      <c r="O488" s="3"/>
      <c r="P488" s="3"/>
      <c r="Q488" s="77">
        <f t="shared" si="20"/>
        <v>33780.569999999832</v>
      </c>
      <c r="R488" s="78">
        <f t="shared" si="21"/>
        <v>692.1134486185648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1385595.51</v>
      </c>
      <c r="K489" s="207">
        <f>หนองคาย!AG38</f>
        <v>1422704.6700000002</v>
      </c>
      <c r="L489" s="208">
        <f>หนองคาย!AH38</f>
        <v>4880894.2</v>
      </c>
      <c r="M489" s="208">
        <f>หนองคาย!AI38</f>
        <v>3857880.51</v>
      </c>
      <c r="N489" s="3"/>
      <c r="O489" s="3"/>
      <c r="P489" s="3"/>
      <c r="Q489" s="77">
        <f t="shared" si="20"/>
        <v>1023013.6900000004</v>
      </c>
      <c r="R489" s="78">
        <f t="shared" si="21"/>
        <v>1052.824460742019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12276219.25</v>
      </c>
      <c r="K490" s="212">
        <f>SUM(K479:K489)</f>
        <v>13253553.520000001</v>
      </c>
      <c r="L490" s="212">
        <f>SUM(L479:L489)</f>
        <v>40215583.630000003</v>
      </c>
      <c r="M490" s="212">
        <f>SUM(M479:M489)</f>
        <v>33854655.880000003</v>
      </c>
      <c r="N490" s="210">
        <v>10</v>
      </c>
      <c r="O490" s="210">
        <v>10</v>
      </c>
      <c r="P490" s="210">
        <f>N490-O490</f>
        <v>0</v>
      </c>
      <c r="Q490" s="77">
        <f t="shared" si="20"/>
        <v>6360927.75</v>
      </c>
      <c r="R490" s="78">
        <f>L490/H490</f>
        <v>840.06483184324873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356046.05</v>
      </c>
      <c r="K492" s="207">
        <f>หนองคาย!AG39</f>
        <v>614992.05999999994</v>
      </c>
      <c r="L492" s="208">
        <f>หนองคาย!AH39</f>
        <v>3266363.1399999997</v>
      </c>
      <c r="M492" s="208">
        <f>หนองคาย!AI39</f>
        <v>3842570.89</v>
      </c>
      <c r="N492" s="3"/>
      <c r="O492" s="3"/>
      <c r="P492" s="3"/>
      <c r="Q492" s="77">
        <f t="shared" si="20"/>
        <v>-576207.75000000047</v>
      </c>
      <c r="R492" s="78">
        <f t="shared" si="21"/>
        <v>1076.5864007910347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610271.88</v>
      </c>
      <c r="K493" s="207">
        <f>หนองคาย!AG40</f>
        <v>732511.23</v>
      </c>
      <c r="L493" s="208">
        <f>หนองคาย!AH40</f>
        <v>3297848.6300000004</v>
      </c>
      <c r="M493" s="208">
        <f>หนองคาย!AI40</f>
        <v>3288558.34</v>
      </c>
      <c r="N493" s="3"/>
      <c r="O493" s="3"/>
      <c r="P493" s="3"/>
      <c r="Q493" s="77">
        <f t="shared" si="20"/>
        <v>9290.2900000005029</v>
      </c>
      <c r="R493" s="78">
        <f t="shared" si="21"/>
        <v>892.75815646995136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380918.54</v>
      </c>
      <c r="K494" s="207">
        <f>หนองคาย!AG41</f>
        <v>697433.1</v>
      </c>
      <c r="L494" s="208">
        <f>หนองคาย!AH41</f>
        <v>2395616.9699999997</v>
      </c>
      <c r="M494" s="208">
        <f>หนองคาย!AI41</f>
        <v>2839211.9</v>
      </c>
      <c r="N494" s="3"/>
      <c r="O494" s="3"/>
      <c r="P494" s="3"/>
      <c r="Q494" s="77">
        <f t="shared" si="20"/>
        <v>-443594.93000000017</v>
      </c>
      <c r="R494" s="78">
        <f t="shared" si="21"/>
        <v>840.5673578947368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854768.4</v>
      </c>
      <c r="K495" s="207">
        <f>หนองคาย!AG42</f>
        <v>1310229.76</v>
      </c>
      <c r="L495" s="208">
        <f>หนองคาย!AH42</f>
        <v>3810934.8200000003</v>
      </c>
      <c r="M495" s="208">
        <f>หนองคาย!AI42</f>
        <v>3927387.1399999997</v>
      </c>
      <c r="N495" s="3"/>
      <c r="O495" s="3"/>
      <c r="P495" s="3"/>
      <c r="Q495" s="77">
        <f t="shared" si="20"/>
        <v>-116452.31999999937</v>
      </c>
      <c r="R495" s="78">
        <f t="shared" si="21"/>
        <v>980.68317550180143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901500.3</v>
      </c>
      <c r="K496" s="207">
        <f>หนองคาย!AG43</f>
        <v>1137275.2699999998</v>
      </c>
      <c r="L496" s="208">
        <f>หนองคาย!AH43</f>
        <v>3507119.01</v>
      </c>
      <c r="M496" s="208">
        <f>หนองคาย!AI43</f>
        <v>3927245.8</v>
      </c>
      <c r="N496" s="3"/>
      <c r="O496" s="3"/>
      <c r="P496" s="3"/>
      <c r="Q496" s="77">
        <f t="shared" si="20"/>
        <v>-420126.79000000004</v>
      </c>
      <c r="R496" s="78">
        <f t="shared" si="21"/>
        <v>746.9902044728434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1159141.8500000001</v>
      </c>
      <c r="K497" s="207">
        <f>หนองคาย!AG44</f>
        <v>1312682.3800000001</v>
      </c>
      <c r="L497" s="208">
        <f>หนองคาย!AH44</f>
        <v>3424308.73</v>
      </c>
      <c r="M497" s="208">
        <f>หนองคาย!AI44</f>
        <v>2875019.09</v>
      </c>
      <c r="N497" s="3"/>
      <c r="O497" s="3"/>
      <c r="P497" s="3"/>
      <c r="Q497" s="77">
        <f t="shared" si="20"/>
        <v>549289.64000000013</v>
      </c>
      <c r="R497" s="78">
        <f t="shared" si="21"/>
        <v>1202.3555933988764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349384.4</v>
      </c>
      <c r="K498" s="207">
        <f>หนองคาย!AG45</f>
        <v>423444.57000000007</v>
      </c>
      <c r="L498" s="208">
        <f>หนองคาย!AH45</f>
        <v>2625446.12</v>
      </c>
      <c r="M498" s="208">
        <f>หนองคาย!AI45</f>
        <v>2632133.4500000002</v>
      </c>
      <c r="N498" s="3"/>
      <c r="O498" s="3"/>
      <c r="P498" s="3"/>
      <c r="Q498" s="77">
        <f t="shared" si="20"/>
        <v>-6687.3300000000745</v>
      </c>
      <c r="R498" s="78">
        <f t="shared" si="21"/>
        <v>649.2201088031652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639396.82999999996</v>
      </c>
      <c r="K499" s="207">
        <f>หนองคาย!AG46</f>
        <v>754214.33</v>
      </c>
      <c r="L499" s="208">
        <f>หนองคาย!AH46</f>
        <v>2971370.1399999997</v>
      </c>
      <c r="M499" s="208">
        <f>หนองคาย!AI46</f>
        <v>2956854.28</v>
      </c>
      <c r="N499" s="3"/>
      <c r="O499" s="3"/>
      <c r="P499" s="3"/>
      <c r="Q499" s="77">
        <f t="shared" si="20"/>
        <v>14515.85999999987</v>
      </c>
      <c r="R499" s="78">
        <f t="shared" si="21"/>
        <v>581.70911119812058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608401.24</v>
      </c>
      <c r="K500" s="207">
        <f>หนองคาย!AG47</f>
        <v>649191.56999999995</v>
      </c>
      <c r="L500" s="208">
        <f>หนองคาย!AH47</f>
        <v>3845124.3200000003</v>
      </c>
      <c r="M500" s="208">
        <f>หนองคาย!AI47</f>
        <v>4020046.18</v>
      </c>
      <c r="N500" s="3"/>
      <c r="O500" s="3"/>
      <c r="P500" s="3"/>
      <c r="Q500" s="77">
        <f t="shared" si="20"/>
        <v>-174921.85999999987</v>
      </c>
      <c r="R500" s="78">
        <f t="shared" si="21"/>
        <v>651.82646550262757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170341.75</v>
      </c>
      <c r="K501" s="207">
        <f>หนองคาย!AG48</f>
        <v>201764.57</v>
      </c>
      <c r="L501" s="208">
        <f>หนองคาย!AH48</f>
        <v>1602535.69</v>
      </c>
      <c r="M501" s="208">
        <f>หนองคาย!AI48</f>
        <v>1876001.1800000002</v>
      </c>
      <c r="N501" s="3"/>
      <c r="O501" s="3"/>
      <c r="P501" s="3"/>
      <c r="Q501" s="77">
        <f t="shared" si="20"/>
        <v>-273465.49000000022</v>
      </c>
      <c r="R501" s="78">
        <f t="shared" si="21"/>
        <v>641.27078431372547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759141.63</v>
      </c>
      <c r="K502" s="207">
        <f>หนองคาย!AG49</f>
        <v>1408730.18</v>
      </c>
      <c r="L502" s="208">
        <f>หนองคาย!AH49</f>
        <v>4270390.84</v>
      </c>
      <c r="M502" s="208">
        <f>หนองคาย!AI49</f>
        <v>4164441.89</v>
      </c>
      <c r="N502" s="3"/>
      <c r="O502" s="3"/>
      <c r="P502" s="3"/>
      <c r="Q502" s="77">
        <f t="shared" si="20"/>
        <v>105948.94999999972</v>
      </c>
      <c r="R502" s="78">
        <f t="shared" si="21"/>
        <v>747.35576478823941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336196.7</v>
      </c>
      <c r="K503" s="207">
        <f>หนองคาย!AG50</f>
        <v>781551.45000000007</v>
      </c>
      <c r="L503" s="208">
        <f>หนองคาย!AH50</f>
        <v>2838833.4000000004</v>
      </c>
      <c r="M503" s="208">
        <f>หนองคาย!AI50</f>
        <v>2846666.99</v>
      </c>
      <c r="N503" s="3"/>
      <c r="O503" s="3"/>
      <c r="P503" s="3"/>
      <c r="Q503" s="77">
        <f t="shared" si="20"/>
        <v>-7833.589999999851</v>
      </c>
      <c r="R503" s="78">
        <f t="shared" si="21"/>
        <v>792.97022346368726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295168.89</v>
      </c>
      <c r="K504" s="207">
        <f>หนองคาย!AG51</f>
        <v>641819.26</v>
      </c>
      <c r="L504" s="208">
        <f>หนองคาย!AH51</f>
        <v>2184812.7200000002</v>
      </c>
      <c r="M504" s="208">
        <f>หนองคาย!AI51</f>
        <v>2030981.3499999999</v>
      </c>
      <c r="N504" s="3"/>
      <c r="O504" s="3"/>
      <c r="P504" s="3"/>
      <c r="Q504" s="77">
        <f t="shared" si="20"/>
        <v>153831.37000000034</v>
      </c>
      <c r="R504" s="78">
        <f t="shared" si="21"/>
        <v>571.79081915728875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372504.75</v>
      </c>
      <c r="K505" s="207">
        <f>หนองคาย!AG52</f>
        <v>802547.45</v>
      </c>
      <c r="L505" s="208">
        <f>หนองคาย!AH52</f>
        <v>2537990.19</v>
      </c>
      <c r="M505" s="208">
        <f>หนองคาย!AI52</f>
        <v>2804292.09</v>
      </c>
      <c r="N505" s="3"/>
      <c r="O505" s="3"/>
      <c r="P505" s="3"/>
      <c r="Q505" s="77">
        <f t="shared" si="20"/>
        <v>-266301.89999999991</v>
      </c>
      <c r="R505" s="78">
        <f t="shared" si="21"/>
        <v>593.9597917154224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179830</v>
      </c>
      <c r="K506" s="207">
        <f>หนองคาย!AG53</f>
        <v>460013.19</v>
      </c>
      <c r="L506" s="208">
        <f>หนองคาย!AH53</f>
        <v>1802675.81</v>
      </c>
      <c r="M506" s="208">
        <f>หนองคาย!AI53</f>
        <v>1895395.74</v>
      </c>
      <c r="N506" s="3"/>
      <c r="O506" s="3"/>
      <c r="P506" s="3"/>
      <c r="Q506" s="77">
        <f t="shared" si="20"/>
        <v>-92719.929999999935</v>
      </c>
      <c r="R506" s="78">
        <f t="shared" si="21"/>
        <v>684.64709836688189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7973013.21</v>
      </c>
      <c r="K507" s="212">
        <f>SUM(K491:K506)</f>
        <v>11928400.369999999</v>
      </c>
      <c r="L507" s="212">
        <f>SUM(L491:L506)</f>
        <v>44381370.529999994</v>
      </c>
      <c r="M507" s="212">
        <f>SUM(M491:M506)</f>
        <v>45926806.31000001</v>
      </c>
      <c r="N507" s="210">
        <v>15</v>
      </c>
      <c r="O507" s="210">
        <v>15</v>
      </c>
      <c r="P507" s="210">
        <f>N507-O507</f>
        <v>0</v>
      </c>
      <c r="Q507" s="77">
        <f t="shared" si="20"/>
        <v>-1545435.7800000161</v>
      </c>
      <c r="R507" s="78">
        <f>L507/H507</f>
        <v>757.64571221277606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888070.42</v>
      </c>
      <c r="K509" s="215">
        <f>หนองคาย!AG54</f>
        <v>918867.29</v>
      </c>
      <c r="L509" s="208">
        <f>หนองคาย!AH54</f>
        <v>2482510.91</v>
      </c>
      <c r="M509" s="208">
        <f>หนองคาย!AI54</f>
        <v>2349544.06</v>
      </c>
      <c r="N509" s="40"/>
      <c r="O509" s="40"/>
      <c r="P509" s="40"/>
      <c r="Q509" s="77">
        <f t="shared" si="20"/>
        <v>132966.85000000009</v>
      </c>
      <c r="R509" s="78">
        <f t="shared" si="21"/>
        <v>1028.8068421052633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283575.84000000003</v>
      </c>
      <c r="K510" s="215">
        <f>หนองคาย!AG55</f>
        <v>338569.62000000005</v>
      </c>
      <c r="L510" s="208">
        <f>หนองคาย!AH55</f>
        <v>2240152.25</v>
      </c>
      <c r="M510" s="208">
        <f>หนองคาย!AI55</f>
        <v>2746068.62</v>
      </c>
      <c r="N510" s="3"/>
      <c r="O510" s="3"/>
      <c r="P510" s="3"/>
      <c r="Q510" s="77">
        <f t="shared" si="20"/>
        <v>-505916.37000000011</v>
      </c>
      <c r="R510" s="78">
        <f t="shared" si="21"/>
        <v>1090.0984184914842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1319184.95</v>
      </c>
      <c r="K511" s="215">
        <f>หนองคาย!AG56</f>
        <v>1328767.3699999999</v>
      </c>
      <c r="L511" s="208">
        <f>หนองคาย!AH56</f>
        <v>3160033</v>
      </c>
      <c r="M511" s="208">
        <f>หนองคาย!AI56</f>
        <v>2535476.2999999998</v>
      </c>
      <c r="N511" s="3"/>
      <c r="O511" s="3"/>
      <c r="P511" s="3"/>
      <c r="Q511" s="77">
        <f t="shared" si="20"/>
        <v>624556.70000000019</v>
      </c>
      <c r="R511" s="78">
        <f t="shared" si="21"/>
        <v>923.98625730994149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1235389.77</v>
      </c>
      <c r="K512" s="215">
        <f>หนองคาย!AG57</f>
        <v>1249432.1000000001</v>
      </c>
      <c r="L512" s="208">
        <f>หนองคาย!AH57</f>
        <v>3598982.4299999997</v>
      </c>
      <c r="M512" s="208">
        <f>หนองคาย!AI57</f>
        <v>3466811.1100000003</v>
      </c>
      <c r="N512" s="3"/>
      <c r="O512" s="3"/>
      <c r="P512" s="3"/>
      <c r="Q512" s="77">
        <f t="shared" si="20"/>
        <v>132171.31999999937</v>
      </c>
      <c r="R512" s="78">
        <f t="shared" si="21"/>
        <v>1402.5652494154324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329280.78999999998</v>
      </c>
      <c r="K513" s="215">
        <f>หนองคาย!AG58</f>
        <v>320744.31</v>
      </c>
      <c r="L513" s="208">
        <f>หนองคาย!AH58</f>
        <v>1690779.62</v>
      </c>
      <c r="M513" s="208">
        <f>หนองคาย!AI58</f>
        <v>2007091.5100000002</v>
      </c>
      <c r="N513" s="3"/>
      <c r="O513" s="3"/>
      <c r="P513" s="3"/>
      <c r="Q513" s="77">
        <f t="shared" si="20"/>
        <v>-316311.89000000013</v>
      </c>
      <c r="R513" s="78">
        <f t="shared" si="21"/>
        <v>1777.8965509989487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770899.43</v>
      </c>
      <c r="K514" s="215">
        <f>หนองคาย!AG59</f>
        <v>739356.6100000001</v>
      </c>
      <c r="L514" s="208">
        <f>หนองคาย!AH59</f>
        <v>1474642.23</v>
      </c>
      <c r="M514" s="208">
        <f>หนองคาย!AI59</f>
        <v>1433906.22</v>
      </c>
      <c r="N514" s="3"/>
      <c r="O514" s="3"/>
      <c r="P514" s="3"/>
      <c r="Q514" s="77">
        <f t="shared" si="20"/>
        <v>40736.010000000009</v>
      </c>
      <c r="R514" s="78">
        <f t="shared" si="21"/>
        <v>721.09644498777504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4826401.2</v>
      </c>
      <c r="K515" s="212">
        <f>SUM(K508:K514)</f>
        <v>4895737.3000000007</v>
      </c>
      <c r="L515" s="212">
        <f>SUM(L508:L514)</f>
        <v>14647100.440000001</v>
      </c>
      <c r="M515" s="212">
        <f>SUM(M508:M514)</f>
        <v>14538897.82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108202.62000000104</v>
      </c>
      <c r="R515" s="78">
        <f>L515/H515</f>
        <v>1089.0037501858737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1691350.22</v>
      </c>
      <c r="K517" s="207">
        <f>หนองคาย!AG60</f>
        <v>1702453.99</v>
      </c>
      <c r="L517" s="208">
        <f>หนองคาย!AH60</f>
        <v>3127470.63</v>
      </c>
      <c r="M517" s="208">
        <f>หนองคาย!AI60</f>
        <v>2549029.0699999998</v>
      </c>
      <c r="N517" s="3"/>
      <c r="O517" s="3"/>
      <c r="P517" s="3"/>
      <c r="Q517" s="77">
        <f t="shared" si="23"/>
        <v>578441.56000000006</v>
      </c>
      <c r="R517" s="78">
        <f t="shared" ref="R517:R552" si="24">L517/H517</f>
        <v>986.27266792809837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584970.57999999996</v>
      </c>
      <c r="K518" s="207">
        <f>หนองคาย!AG61</f>
        <v>595517.7699999999</v>
      </c>
      <c r="L518" s="208">
        <f>หนองคาย!AH61</f>
        <v>5267154.54</v>
      </c>
      <c r="M518" s="208">
        <f>หนองคาย!AI61</f>
        <v>5238704.59</v>
      </c>
      <c r="N518" s="3"/>
      <c r="O518" s="3"/>
      <c r="P518" s="3"/>
      <c r="Q518" s="77">
        <f t="shared" si="23"/>
        <v>28449.950000000186</v>
      </c>
      <c r="R518" s="78">
        <f t="shared" si="24"/>
        <v>1058.7245306532664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479275</v>
      </c>
      <c r="K519" s="207">
        <f>หนองคาย!AG62</f>
        <v>525660.29</v>
      </c>
      <c r="L519" s="208">
        <f>หนองคาย!AH62</f>
        <v>2496446.3499999996</v>
      </c>
      <c r="M519" s="208">
        <f>หนองคาย!AI62</f>
        <v>2061160.77</v>
      </c>
      <c r="N519" s="3"/>
      <c r="O519" s="3"/>
      <c r="P519" s="3"/>
      <c r="Q519" s="77">
        <f t="shared" si="23"/>
        <v>435285.57999999961</v>
      </c>
      <c r="R519" s="78">
        <f t="shared" si="24"/>
        <v>933.59998130142094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1086648.7</v>
      </c>
      <c r="K520" s="207">
        <f>หนองคาย!AG63</f>
        <v>1218682.6700000002</v>
      </c>
      <c r="L520" s="208">
        <f>หนองคาย!AH63</f>
        <v>3835530.38</v>
      </c>
      <c r="M520" s="208">
        <f>หนองคาย!AI63</f>
        <v>2743346.55</v>
      </c>
      <c r="N520" s="3"/>
      <c r="O520" s="3"/>
      <c r="P520" s="3"/>
      <c r="Q520" s="77">
        <f t="shared" si="23"/>
        <v>1092183.83</v>
      </c>
      <c r="R520" s="78">
        <f t="shared" si="24"/>
        <v>1211.8579399684045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1310862.79</v>
      </c>
      <c r="K521" s="207">
        <f>หนองคาย!AG64</f>
        <v>1372832.19</v>
      </c>
      <c r="L521" s="208">
        <f>หนองคาย!AH64</f>
        <v>2501213.83</v>
      </c>
      <c r="M521" s="208">
        <f>หนองคาย!AI64</f>
        <v>2300171.17</v>
      </c>
      <c r="N521" s="3"/>
      <c r="O521" s="3"/>
      <c r="P521" s="3"/>
      <c r="Q521" s="77">
        <f t="shared" si="23"/>
        <v>201042.66000000015</v>
      </c>
      <c r="R521" s="78">
        <f t="shared" si="24"/>
        <v>1135.8827565849228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5153107.29</v>
      </c>
      <c r="K522" s="228">
        <f>SUM(K516:K521)</f>
        <v>5415146.9100000001</v>
      </c>
      <c r="L522" s="212">
        <f>SUM(L516:L521)</f>
        <v>17227815.729999997</v>
      </c>
      <c r="M522" s="212">
        <f>SUM(M516:M521)</f>
        <v>14892412.15</v>
      </c>
      <c r="N522" s="210">
        <v>5</v>
      </c>
      <c r="O522" s="210">
        <v>5</v>
      </c>
      <c r="P522" s="210">
        <f>N522-O522</f>
        <v>0</v>
      </c>
      <c r="Q522" s="77">
        <f t="shared" si="23"/>
        <v>2335403.5799999963</v>
      </c>
      <c r="R522" s="78">
        <f>L522/H522</f>
        <v>1064.299482918391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733716.53</v>
      </c>
      <c r="K524" s="207">
        <f>หนองคาย!AG65</f>
        <v>697231.91999999993</v>
      </c>
      <c r="L524" s="208">
        <f>หนองคาย!AH65</f>
        <v>3483112.14</v>
      </c>
      <c r="M524" s="208">
        <f>หนองคาย!AI65</f>
        <v>3705237.08</v>
      </c>
      <c r="N524" s="3"/>
      <c r="O524" s="3"/>
      <c r="P524" s="3"/>
      <c r="Q524" s="77">
        <f t="shared" si="23"/>
        <v>-222124.93999999994</v>
      </c>
      <c r="R524" s="78">
        <f t="shared" si="24"/>
        <v>625.22206785137325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911534.93</v>
      </c>
      <c r="K525" s="207">
        <f>หนองคาย!AG66</f>
        <v>852896.75</v>
      </c>
      <c r="L525" s="208">
        <f>หนองคาย!AH66</f>
        <v>2317840.6799999997</v>
      </c>
      <c r="M525" s="208">
        <f>หนองคาย!AI66</f>
        <v>2519915.9899999998</v>
      </c>
      <c r="N525" s="3"/>
      <c r="O525" s="3"/>
      <c r="P525" s="3"/>
      <c r="Q525" s="77">
        <f t="shared" si="23"/>
        <v>-202075.31000000006</v>
      </c>
      <c r="R525" s="78">
        <f t="shared" si="24"/>
        <v>452.34985948477748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456205.18</v>
      </c>
      <c r="K526" s="207">
        <f>หนองคาย!AG67</f>
        <v>483261.16999999993</v>
      </c>
      <c r="L526" s="208">
        <f>หนองคาย!AH67</f>
        <v>2866805.15</v>
      </c>
      <c r="M526" s="208">
        <f>หนองคาย!AI67</f>
        <v>3659277.5700000003</v>
      </c>
      <c r="N526" s="3"/>
      <c r="O526" s="3"/>
      <c r="P526" s="3"/>
      <c r="Q526" s="77">
        <f t="shared" si="23"/>
        <v>-792472.42000000039</v>
      </c>
      <c r="R526" s="78">
        <f t="shared" si="24"/>
        <v>398.16738194444446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2101456.64</v>
      </c>
      <c r="K527" s="212">
        <f>SUM(K523:K526)</f>
        <v>2033389.8399999999</v>
      </c>
      <c r="L527" s="212">
        <f>SUM(L523:L526)</f>
        <v>8667757.9700000007</v>
      </c>
      <c r="M527" s="212">
        <f>SUM(M523:M526)</f>
        <v>9884430.6400000006</v>
      </c>
      <c r="N527" s="210">
        <v>3</v>
      </c>
      <c r="O527" s="210">
        <v>3</v>
      </c>
      <c r="P527" s="210">
        <f>N527-O527</f>
        <v>0</v>
      </c>
      <c r="Q527" s="77">
        <f t="shared" si="23"/>
        <v>-1216672.67</v>
      </c>
      <c r="R527" s="78">
        <f>L527/H527</f>
        <v>484.3675870354848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1390750.46</v>
      </c>
      <c r="K529" s="207">
        <f>หนองคาย!AG68</f>
        <v>1559749.6700000002</v>
      </c>
      <c r="L529" s="208">
        <f>หนองคาย!AH68</f>
        <v>5843420.5999999996</v>
      </c>
      <c r="M529" s="208">
        <f>หนองคาย!AI68</f>
        <v>4410111.9800000004</v>
      </c>
      <c r="N529" s="3"/>
      <c r="O529" s="3"/>
      <c r="P529" s="3"/>
      <c r="Q529" s="77">
        <f t="shared" si="23"/>
        <v>1433308.6199999992</v>
      </c>
      <c r="R529" s="78">
        <f t="shared" si="24"/>
        <v>879.76823246010235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1413039.33</v>
      </c>
      <c r="K530" s="207">
        <f>หนองคาย!AG69</f>
        <v>1443548.9600000002</v>
      </c>
      <c r="L530" s="208">
        <f>หนองคาย!AH69</f>
        <v>3899581.8699999996</v>
      </c>
      <c r="M530" s="208">
        <f>หนองคาย!AI69</f>
        <v>3046322.41</v>
      </c>
      <c r="N530" s="3"/>
      <c r="O530" s="3"/>
      <c r="P530" s="3"/>
      <c r="Q530" s="77">
        <f t="shared" si="23"/>
        <v>853259.4599999995</v>
      </c>
      <c r="R530" s="78">
        <f t="shared" si="24"/>
        <v>1219.0002719599875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1054070.77</v>
      </c>
      <c r="K531" s="207">
        <f>หนองคาย!AG70</f>
        <v>1155973.7</v>
      </c>
      <c r="L531" s="208">
        <f>หนองคาย!AH70</f>
        <v>5815904.5300000003</v>
      </c>
      <c r="M531" s="208">
        <f>หนองคาย!AI70</f>
        <v>5053845.2</v>
      </c>
      <c r="N531" s="3"/>
      <c r="O531" s="3"/>
      <c r="P531" s="3"/>
      <c r="Q531" s="77">
        <f t="shared" si="23"/>
        <v>762059.33000000007</v>
      </c>
      <c r="R531" s="78">
        <f t="shared" si="24"/>
        <v>1030.4579252303331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2213533.04</v>
      </c>
      <c r="K532" s="207">
        <f>หนองคาย!AG71</f>
        <v>2260857.64</v>
      </c>
      <c r="L532" s="208">
        <f>หนองคาย!AH71</f>
        <v>4737816.0599999996</v>
      </c>
      <c r="M532" s="208">
        <f>หนองคาย!AI71</f>
        <v>3996999.59</v>
      </c>
      <c r="N532" s="3"/>
      <c r="O532" s="3"/>
      <c r="P532" s="3"/>
      <c r="Q532" s="77">
        <f t="shared" si="23"/>
        <v>740816.46999999974</v>
      </c>
      <c r="R532" s="78">
        <f t="shared" si="24"/>
        <v>867.09664348462661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1532063.48</v>
      </c>
      <c r="K533" s="207">
        <f>หนองคาย!AG72</f>
        <v>1532993.79</v>
      </c>
      <c r="L533" s="208">
        <f>หนองคาย!AH72</f>
        <v>7670110.9399999995</v>
      </c>
      <c r="M533" s="208">
        <f>หนองคาย!AI72</f>
        <v>6532323.0899999999</v>
      </c>
      <c r="N533" s="3"/>
      <c r="O533" s="3"/>
      <c r="P533" s="3"/>
      <c r="Q533" s="77">
        <f t="shared" si="23"/>
        <v>1137787.8499999996</v>
      </c>
      <c r="R533" s="78">
        <f t="shared" si="24"/>
        <v>763.19511840796019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1253390.8700000001</v>
      </c>
      <c r="K534" s="207">
        <f>หนองคาย!AG73</f>
        <v>1274264.4700000002</v>
      </c>
      <c r="L534" s="208">
        <f>หนองคาย!AH73</f>
        <v>3700713.01</v>
      </c>
      <c r="M534" s="208">
        <f>หนองคาย!AI73</f>
        <v>3146874.97</v>
      </c>
      <c r="N534" s="3"/>
      <c r="O534" s="3"/>
      <c r="P534" s="3"/>
      <c r="Q534" s="77">
        <f t="shared" si="23"/>
        <v>553838.03999999957</v>
      </c>
      <c r="R534" s="78">
        <f t="shared" si="24"/>
        <v>1302.1509535538353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591634.99</v>
      </c>
      <c r="K535" s="207">
        <f>หนองคาย!AG74</f>
        <v>591724.1100000001</v>
      </c>
      <c r="L535" s="208">
        <f>หนองคาย!AH74</f>
        <v>2885471.16</v>
      </c>
      <c r="M535" s="208">
        <f>หนองคาย!AI74</f>
        <v>2726321.87</v>
      </c>
      <c r="N535" s="3"/>
      <c r="O535" s="3"/>
      <c r="P535" s="3"/>
      <c r="Q535" s="77">
        <f t="shared" si="23"/>
        <v>159149.29000000004</v>
      </c>
      <c r="R535" s="78">
        <f t="shared" si="24"/>
        <v>920.11197704081633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9448482.9399999995</v>
      </c>
      <c r="K536" s="212">
        <f>SUM(K528:K535)</f>
        <v>9819112.3399999999</v>
      </c>
      <c r="L536" s="212">
        <f>SUM(L528:L535)</f>
        <v>34553018.170000002</v>
      </c>
      <c r="M536" s="212">
        <f>SUM(M528:M535)</f>
        <v>28912799.109999999</v>
      </c>
      <c r="N536" s="210">
        <v>7</v>
      </c>
      <c r="O536" s="210">
        <v>7</v>
      </c>
      <c r="P536" s="210">
        <f>N536-O536</f>
        <v>0</v>
      </c>
      <c r="Q536" s="77">
        <f t="shared" si="23"/>
        <v>5640219.0600000024</v>
      </c>
      <c r="R536" s="78">
        <f>L536/H536</f>
        <v>934.44622792546727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676780.59</v>
      </c>
      <c r="K538" s="207">
        <f>หนองคาย!AG75</f>
        <v>901586.41999999993</v>
      </c>
      <c r="L538" s="208">
        <f>หนองคาย!AH75</f>
        <v>3253450.17</v>
      </c>
      <c r="M538" s="208">
        <f>หนองคาย!AI75</f>
        <v>3987235.4000000004</v>
      </c>
      <c r="N538" s="3"/>
      <c r="O538" s="3"/>
      <c r="P538" s="3"/>
      <c r="Q538" s="77">
        <f t="shared" si="23"/>
        <v>-733785.23000000045</v>
      </c>
      <c r="R538" s="78">
        <f t="shared" si="24"/>
        <v>618.40908002280935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1380099.44</v>
      </c>
      <c r="K539" s="207">
        <f>หนองคาย!AG76</f>
        <v>1606456.5599999998</v>
      </c>
      <c r="L539" s="208">
        <f>หนองคาย!AH76</f>
        <v>4886497.43</v>
      </c>
      <c r="M539" s="208">
        <f>หนองคาย!AI76</f>
        <v>4270461.7</v>
      </c>
      <c r="N539" s="3"/>
      <c r="O539" s="3"/>
      <c r="P539" s="3"/>
      <c r="Q539" s="77">
        <f t="shared" si="23"/>
        <v>616035.72999999952</v>
      </c>
      <c r="R539" s="78">
        <f t="shared" si="24"/>
        <v>742.85458041958043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708818.81</v>
      </c>
      <c r="K540" s="207">
        <f>หนองคาย!AG77</f>
        <v>742284.97000000009</v>
      </c>
      <c r="L540" s="208">
        <f>หนองคาย!AH77</f>
        <v>1515889.8399999999</v>
      </c>
      <c r="M540" s="208">
        <f>หนองคาย!AI77</f>
        <v>1494390.8699999999</v>
      </c>
      <c r="N540" s="3"/>
      <c r="O540" s="3"/>
      <c r="P540" s="3"/>
      <c r="Q540" s="77">
        <f t="shared" si="23"/>
        <v>21498.969999999972</v>
      </c>
      <c r="R540" s="78">
        <f t="shared" si="24"/>
        <v>572.68222138269732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710106.78</v>
      </c>
      <c r="K541" s="207">
        <f>หนองคาย!AG78</f>
        <v>867182.88</v>
      </c>
      <c r="L541" s="208">
        <f>หนองคาย!AH78</f>
        <v>3769030.12</v>
      </c>
      <c r="M541" s="208">
        <f>หนองคาย!AI78</f>
        <v>3573353.75</v>
      </c>
      <c r="N541" s="3"/>
      <c r="O541" s="3"/>
      <c r="P541" s="3"/>
      <c r="Q541" s="77">
        <f t="shared" si="23"/>
        <v>195676.37000000011</v>
      </c>
      <c r="R541" s="78">
        <f t="shared" si="24"/>
        <v>744.86761264822132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962240.06</v>
      </c>
      <c r="K542" s="207">
        <f>หนองคาย!AG79</f>
        <v>1114210.71</v>
      </c>
      <c r="L542" s="208">
        <f>หนองคาย!AH79</f>
        <v>3221969.89</v>
      </c>
      <c r="M542" s="208">
        <f>หนองคาย!AI79</f>
        <v>3276838.61</v>
      </c>
      <c r="N542" s="3"/>
      <c r="O542" s="3"/>
      <c r="P542" s="3"/>
      <c r="Q542" s="77">
        <f t="shared" si="23"/>
        <v>-54868.719999999739</v>
      </c>
      <c r="R542" s="78">
        <f t="shared" si="24"/>
        <v>729.11742249377687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1683978.49</v>
      </c>
      <c r="K543" s="207">
        <f>หนองคาย!AG80</f>
        <v>1653107.03</v>
      </c>
      <c r="L543" s="208">
        <f>หนองคาย!AH80</f>
        <v>3004460.6</v>
      </c>
      <c r="M543" s="208">
        <f>หนองคาย!AI80</f>
        <v>2052184.0399999998</v>
      </c>
      <c r="N543" s="3"/>
      <c r="O543" s="3"/>
      <c r="P543" s="3"/>
      <c r="Q543" s="77">
        <f t="shared" si="23"/>
        <v>952276.56000000029</v>
      </c>
      <c r="R543" s="78">
        <f t="shared" si="24"/>
        <v>703.78557039119232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6122024.1699999999</v>
      </c>
      <c r="K544" s="212">
        <f>SUM(K537:K543)</f>
        <v>6884828.5699999994</v>
      </c>
      <c r="L544" s="212">
        <f>SUM(L537:L543)</f>
        <v>19651298.050000001</v>
      </c>
      <c r="M544" s="212">
        <f>SUM(M537:M543)</f>
        <v>18654464.370000001</v>
      </c>
      <c r="N544" s="210">
        <v>6</v>
      </c>
      <c r="O544" s="210">
        <v>6</v>
      </c>
      <c r="P544" s="210">
        <f>N544-O544</f>
        <v>0</v>
      </c>
      <c r="Q544" s="77">
        <f t="shared" si="23"/>
        <v>996833.6799999997</v>
      </c>
      <c r="R544" s="78">
        <f>L544/H544</f>
        <v>696.0153733087767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228154.13</v>
      </c>
      <c r="K546" s="207">
        <f>หนองคาย!AG81</f>
        <v>268546.45</v>
      </c>
      <c r="L546" s="208">
        <f>หนองคาย!AH81</f>
        <v>1703489.73</v>
      </c>
      <c r="M546" s="208">
        <f>หนองคาย!AI81</f>
        <v>1816829.94</v>
      </c>
      <c r="N546" s="3"/>
      <c r="O546" s="3"/>
      <c r="P546" s="3"/>
      <c r="Q546" s="77">
        <f t="shared" si="23"/>
        <v>-113340.20999999996</v>
      </c>
      <c r="R546" s="78">
        <f t="shared" si="24"/>
        <v>1530.5388409703503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485619.3</v>
      </c>
      <c r="K547" s="207">
        <f>หนองคาย!AG82</f>
        <v>492772.05</v>
      </c>
      <c r="L547" s="208">
        <f>หนองคาย!AH82</f>
        <v>1789848.78</v>
      </c>
      <c r="M547" s="208">
        <f>หนองคาย!AI82</f>
        <v>2179989.86</v>
      </c>
      <c r="N547" s="3"/>
      <c r="O547" s="3"/>
      <c r="P547" s="3"/>
      <c r="Q547" s="77">
        <f t="shared" si="23"/>
        <v>-390141.07999999984</v>
      </c>
      <c r="R547" s="78">
        <f t="shared" si="24"/>
        <v>1557.7448041775458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120351.96</v>
      </c>
      <c r="K548" s="207">
        <f>หนองคาย!AG83</f>
        <v>127037.85</v>
      </c>
      <c r="L548" s="208">
        <f>หนองคาย!AH83</f>
        <v>2789611.04</v>
      </c>
      <c r="M548" s="208">
        <f>หนองคาย!AI83</f>
        <v>2446973.6300000004</v>
      </c>
      <c r="N548" s="3"/>
      <c r="O548" s="3"/>
      <c r="P548" s="3"/>
      <c r="Q548" s="77">
        <f t="shared" si="23"/>
        <v>342637.40999999968</v>
      </c>
      <c r="R548" s="78">
        <f t="shared" si="24"/>
        <v>1193.6718185708173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182845.57</v>
      </c>
      <c r="K549" s="207">
        <f>หนองคาย!AG84</f>
        <v>202041.30000000002</v>
      </c>
      <c r="L549" s="208">
        <f>หนองคาย!AH84</f>
        <v>1872801.08</v>
      </c>
      <c r="M549" s="208">
        <f>หนองคาย!AI84</f>
        <v>1963366.12</v>
      </c>
      <c r="N549" s="3"/>
      <c r="O549" s="3"/>
      <c r="P549" s="3"/>
      <c r="Q549" s="77">
        <f t="shared" si="23"/>
        <v>-90565.040000000037</v>
      </c>
      <c r="R549" s="78">
        <f t="shared" si="24"/>
        <v>758.52615633859864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321332.13</v>
      </c>
      <c r="K550" s="207">
        <f>หนองคาย!AG85</f>
        <v>359957.11</v>
      </c>
      <c r="L550" s="208">
        <f>หนองคาย!AH85</f>
        <v>2483807.92</v>
      </c>
      <c r="M550" s="208">
        <f>หนองคาย!AI85</f>
        <v>3031851.4699999997</v>
      </c>
      <c r="N550" s="3"/>
      <c r="O550" s="3"/>
      <c r="P550" s="3"/>
      <c r="Q550" s="77">
        <f t="shared" si="23"/>
        <v>-548043.54999999981</v>
      </c>
      <c r="R550" s="78">
        <f t="shared" si="24"/>
        <v>707.63758404558405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1338303.0899999999</v>
      </c>
      <c r="K551" s="212">
        <f>SUM(K545:K550)</f>
        <v>1450354.7599999998</v>
      </c>
      <c r="L551" s="212">
        <f>SUM(L545:L550)</f>
        <v>10639558.550000001</v>
      </c>
      <c r="M551" s="212">
        <f>SUM(M545:M550)</f>
        <v>11439011.02</v>
      </c>
      <c r="N551" s="210">
        <v>5</v>
      </c>
      <c r="O551" s="210">
        <v>5</v>
      </c>
      <c r="P551" s="210"/>
      <c r="Q551" s="77">
        <f t="shared" si="23"/>
        <v>-799452.46999999881</v>
      </c>
      <c r="R551" s="78">
        <f t="shared" si="24"/>
        <v>1005.8194885611648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66225244.230000004</v>
      </c>
      <c r="K552" s="242">
        <f t="shared" si="25"/>
        <v>75487165.210000008</v>
      </c>
      <c r="L552" s="241">
        <f t="shared" si="25"/>
        <v>245260773.38</v>
      </c>
      <c r="M552" s="241">
        <f t="shared" si="25"/>
        <v>229962928.98000005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15297844.399999946</v>
      </c>
      <c r="R552" s="78">
        <f t="shared" si="24"/>
        <v>802.05098033957722</v>
      </c>
    </row>
    <row r="553" spans="1:18" ht="25.2" customHeight="1" thickBot="1" x14ac:dyDescent="0.75">
      <c r="A553" s="243"/>
      <c r="B553" s="244"/>
      <c r="C553" s="244"/>
      <c r="D553" s="244"/>
      <c r="E553" s="314" t="s">
        <v>401</v>
      </c>
      <c r="F553" s="315"/>
      <c r="G553" s="316"/>
      <c r="H553" s="245"/>
      <c r="I553" s="243"/>
      <c r="J553" s="259">
        <f>J552/O552</f>
        <v>894935.73283783789</v>
      </c>
      <c r="K553" s="260">
        <f>K552/O552</f>
        <v>1020096.8271621623</v>
      </c>
      <c r="L553" s="259">
        <f>L552/O552</f>
        <v>3314334.7754054056</v>
      </c>
      <c r="M553" s="259">
        <f>M552/O552</f>
        <v>3107607.1483783792</v>
      </c>
      <c r="N553" s="244"/>
      <c r="O553" s="244"/>
      <c r="P553" s="244"/>
      <c r="Q553" s="77">
        <f t="shared" si="23"/>
        <v>206727.62702702638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176670.09</v>
      </c>
      <c r="K555" s="207">
        <f>สกลนคร!AD4</f>
        <v>278118.42</v>
      </c>
      <c r="L555" s="208">
        <f>สกลนคร!AE4</f>
        <v>1860895.86</v>
      </c>
      <c r="M555" s="208">
        <f>สกลนคร!AF4</f>
        <v>1954732.09</v>
      </c>
      <c r="N555" s="3"/>
      <c r="O555" s="3"/>
      <c r="P555" s="3"/>
      <c r="Q555" s="77">
        <f t="shared" ref="Q555:Q566" si="26">L555-M555</f>
        <v>-93836.229999999981</v>
      </c>
      <c r="R555" s="78">
        <f t="shared" ref="R555:R566" si="27">L555/H555</f>
        <v>616.39478635309706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146952.51</v>
      </c>
      <c r="K556" s="207">
        <f>สกลนคร!AD5</f>
        <v>206933.29</v>
      </c>
      <c r="L556" s="208">
        <f>สกลนคร!AE5</f>
        <v>1726296.37</v>
      </c>
      <c r="M556" s="208">
        <f>สกลนคร!AF5</f>
        <v>1817327.45</v>
      </c>
      <c r="N556" s="3"/>
      <c r="O556" s="3"/>
      <c r="P556" s="3"/>
      <c r="Q556" s="77">
        <f t="shared" si="26"/>
        <v>-91031.079999999842</v>
      </c>
      <c r="R556" s="78">
        <f t="shared" si="27"/>
        <v>386.88847377857468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323622.59999999998</v>
      </c>
      <c r="K557" s="212">
        <f>SUM(K554:K556)</f>
        <v>485051.70999999996</v>
      </c>
      <c r="L557" s="212">
        <f>SUM(L554:L556)</f>
        <v>3587192.2300000004</v>
      </c>
      <c r="M557" s="212">
        <f>SUM(M554:M556)</f>
        <v>3772059.54</v>
      </c>
      <c r="N557" s="210">
        <v>2</v>
      </c>
      <c r="O557" s="210">
        <v>2</v>
      </c>
      <c r="P557" s="210">
        <f>N557-O557</f>
        <v>0</v>
      </c>
      <c r="Q557" s="77">
        <f t="shared" si="26"/>
        <v>-184867.30999999959</v>
      </c>
      <c r="R557" s="78">
        <f>L557/H557</f>
        <v>479.50704852292478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1335726.76</v>
      </c>
      <c r="K559" s="215">
        <f>สกลนคร!AD6</f>
        <v>1443210.59</v>
      </c>
      <c r="L559" s="208">
        <f>สกลนคร!AE6</f>
        <v>4112948.51</v>
      </c>
      <c r="M559" s="208">
        <f>สกลนคร!AF6</f>
        <v>3953503.06</v>
      </c>
      <c r="N559" s="40"/>
      <c r="O559" s="40"/>
      <c r="P559" s="40"/>
      <c r="Q559" s="77">
        <f t="shared" si="26"/>
        <v>159445.44999999972</v>
      </c>
      <c r="R559" s="78">
        <f t="shared" si="27"/>
        <v>675.91594248151193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835201.24</v>
      </c>
      <c r="K560" s="215">
        <f>สกลนคร!AD7</f>
        <v>1095913.21</v>
      </c>
      <c r="L560" s="208">
        <f>สกลนคร!AE7</f>
        <v>3013969.09</v>
      </c>
      <c r="M560" s="208">
        <f>สกลนคร!AF7</f>
        <v>3103372.8000000003</v>
      </c>
      <c r="N560" s="40"/>
      <c r="O560" s="40"/>
      <c r="P560" s="40"/>
      <c r="Q560" s="77">
        <f t="shared" si="26"/>
        <v>-89403.710000000428</v>
      </c>
      <c r="R560" s="78">
        <f t="shared" si="27"/>
        <v>613.96803625993073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1112722.02</v>
      </c>
      <c r="K561" s="215">
        <f>สกลนคร!AD8</f>
        <v>1203525.25</v>
      </c>
      <c r="L561" s="208">
        <f>สกลนคร!AE8</f>
        <v>3178841.12</v>
      </c>
      <c r="M561" s="208">
        <f>สกลนคร!AF8</f>
        <v>3314526.7100000004</v>
      </c>
      <c r="N561" s="40"/>
      <c r="O561" s="40"/>
      <c r="P561" s="40"/>
      <c r="Q561" s="77">
        <f t="shared" si="26"/>
        <v>-135685.59000000032</v>
      </c>
      <c r="R561" s="78">
        <f t="shared" si="27"/>
        <v>820.134447884417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559483.17000000004</v>
      </c>
      <c r="K562" s="215">
        <f>สกลนคร!AD9</f>
        <v>761281.8</v>
      </c>
      <c r="L562" s="208">
        <f>สกลนคร!AE9</f>
        <v>3608294.34</v>
      </c>
      <c r="M562" s="208">
        <f>สกลนคร!AF9</f>
        <v>3470187.11</v>
      </c>
      <c r="N562" s="40"/>
      <c r="O562" s="40"/>
      <c r="P562" s="40"/>
      <c r="Q562" s="77">
        <f t="shared" si="26"/>
        <v>138107.22999999998</v>
      </c>
      <c r="R562" s="78">
        <f t="shared" si="27"/>
        <v>857.89213980028524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780882.81</v>
      </c>
      <c r="K563" s="215">
        <f>สกลนคร!AD10</f>
        <v>860013.01</v>
      </c>
      <c r="L563" s="208">
        <f>สกลนคร!AE10</f>
        <v>2913900.6100000003</v>
      </c>
      <c r="M563" s="208">
        <f>สกลนคร!AF10</f>
        <v>2783992.88</v>
      </c>
      <c r="N563" s="40"/>
      <c r="O563" s="40"/>
      <c r="P563" s="40"/>
      <c r="Q563" s="77">
        <f t="shared" si="26"/>
        <v>129907.73000000045</v>
      </c>
      <c r="R563" s="78">
        <f t="shared" si="27"/>
        <v>1407.0017431192662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4624016</v>
      </c>
      <c r="K564" s="212">
        <f>SUM(K558:K563)</f>
        <v>5363943.8599999994</v>
      </c>
      <c r="L564" s="212">
        <f>SUM(L558:L563)</f>
        <v>16827953.669999998</v>
      </c>
      <c r="M564" s="212">
        <f>SUM(M558:M563)</f>
        <v>16625582.559999999</v>
      </c>
      <c r="N564" s="210">
        <v>5</v>
      </c>
      <c r="O564" s="210">
        <v>5</v>
      </c>
      <c r="P564" s="210">
        <f>N564-O564</f>
        <v>0</v>
      </c>
      <c r="Q564" s="77">
        <f t="shared" si="26"/>
        <v>202371.1099999994</v>
      </c>
      <c r="R564" s="78">
        <f>L564/H564</f>
        <v>795.76080153213218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386648.12</v>
      </c>
      <c r="K566" s="207">
        <f>สกลนคร!AD11</f>
        <v>444026.3</v>
      </c>
      <c r="L566" s="208">
        <f>สกลนคร!AE11</f>
        <v>3935433.13</v>
      </c>
      <c r="M566" s="208">
        <f>สกลนคร!AF11</f>
        <v>3651313.47</v>
      </c>
      <c r="N566" s="3"/>
      <c r="O566" s="3"/>
      <c r="P566" s="3"/>
      <c r="Q566" s="77">
        <f t="shared" si="26"/>
        <v>284119.65999999968</v>
      </c>
      <c r="R566" s="78">
        <f t="shared" si="27"/>
        <v>1138.0662608444186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169814.49</v>
      </c>
      <c r="K567" s="207">
        <f>สกลนคร!AD12</f>
        <v>232183.88</v>
      </c>
      <c r="L567" s="208">
        <f>สกลนคร!AE12</f>
        <v>3810691.1799999997</v>
      </c>
      <c r="M567" s="208">
        <f>สกลนคร!AF12</f>
        <v>3769494.17</v>
      </c>
      <c r="N567" s="3"/>
      <c r="O567" s="3"/>
      <c r="P567" s="3"/>
      <c r="Q567" s="77">
        <f t="shared" ref="Q567:Q578" si="28">L567-M567</f>
        <v>41197.009999999776</v>
      </c>
      <c r="R567" s="78">
        <f t="shared" ref="R567:R578" si="29">L567/H567</f>
        <v>888.48010725110737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93560.27</v>
      </c>
      <c r="K568" s="207">
        <f>สกลนคร!AD13</f>
        <v>171870.6</v>
      </c>
      <c r="L568" s="208">
        <f>สกลนคร!AE13</f>
        <v>2348704.0099999998</v>
      </c>
      <c r="M568" s="208">
        <f>สกลนคร!AF13</f>
        <v>2451291.63</v>
      </c>
      <c r="N568" s="3"/>
      <c r="O568" s="3"/>
      <c r="P568" s="3"/>
      <c r="Q568" s="77">
        <f t="shared" si="28"/>
        <v>-102587.62000000011</v>
      </c>
      <c r="R568" s="78">
        <f t="shared" si="29"/>
        <v>641.19683592683589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109461.1</v>
      </c>
      <c r="K569" s="207">
        <f>สกลนคร!AD14</f>
        <v>174611.82</v>
      </c>
      <c r="L569" s="208">
        <f>สกลนคร!AE14</f>
        <v>3448758.67</v>
      </c>
      <c r="M569" s="208">
        <f>สกลนคร!AF14</f>
        <v>3670563.7800000003</v>
      </c>
      <c r="N569" s="3"/>
      <c r="O569" s="3"/>
      <c r="P569" s="3"/>
      <c r="Q569" s="77">
        <f t="shared" si="28"/>
        <v>-221805.11000000034</v>
      </c>
      <c r="R569" s="78">
        <f t="shared" si="29"/>
        <v>513.05544034513537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172085.13</v>
      </c>
      <c r="K570" s="207">
        <f>สกลนคร!AD15</f>
        <v>224703.72</v>
      </c>
      <c r="L570" s="208">
        <f>สกลนคร!AE15</f>
        <v>2003228.95</v>
      </c>
      <c r="M570" s="208">
        <f>สกลนคร!AF15</f>
        <v>2154123.0299999998</v>
      </c>
      <c r="N570" s="3"/>
      <c r="O570" s="3"/>
      <c r="P570" s="3"/>
      <c r="Q570" s="77">
        <f t="shared" si="28"/>
        <v>-150894.07999999984</v>
      </c>
      <c r="R570" s="78">
        <f t="shared" si="29"/>
        <v>644.12506430868166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518111.5</v>
      </c>
      <c r="K571" s="207">
        <f>สกลนคร!AD16</f>
        <v>583893.39</v>
      </c>
      <c r="L571" s="208">
        <f>สกลนคร!AE16</f>
        <v>3283979.7</v>
      </c>
      <c r="M571" s="208">
        <f>สกลนคร!AF16</f>
        <v>3239266.64</v>
      </c>
      <c r="N571" s="3"/>
      <c r="O571" s="3"/>
      <c r="P571" s="3"/>
      <c r="Q571" s="77">
        <f t="shared" si="28"/>
        <v>44713.060000000056</v>
      </c>
      <c r="R571" s="78">
        <f t="shared" si="29"/>
        <v>727.34877076411965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325417.53999999998</v>
      </c>
      <c r="K572" s="207">
        <f>สกลนคร!AD17</f>
        <v>358407.51</v>
      </c>
      <c r="L572" s="208">
        <f>สกลนคร!AE17</f>
        <v>2283595.64</v>
      </c>
      <c r="M572" s="208">
        <f>สกลนคร!AF17</f>
        <v>2354523.9699999997</v>
      </c>
      <c r="N572" s="3"/>
      <c r="O572" s="3"/>
      <c r="P572" s="3"/>
      <c r="Q572" s="77">
        <f t="shared" si="28"/>
        <v>-70928.329999999609</v>
      </c>
      <c r="R572" s="78">
        <f t="shared" si="29"/>
        <v>802.10595012293652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123250.46</v>
      </c>
      <c r="K573" s="207">
        <f>สกลนคร!AD18</f>
        <v>192656.58000000002</v>
      </c>
      <c r="L573" s="208">
        <f>สกลนคร!AE18</f>
        <v>2308454.8099999996</v>
      </c>
      <c r="M573" s="208">
        <f>สกลนคร!AF18</f>
        <v>2629213.6</v>
      </c>
      <c r="N573" s="3"/>
      <c r="O573" s="3"/>
      <c r="P573" s="3"/>
      <c r="Q573" s="77">
        <f t="shared" si="28"/>
        <v>-320758.7900000005</v>
      </c>
      <c r="R573" s="78">
        <f t="shared" si="29"/>
        <v>737.99706202046025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1898348.6099999999</v>
      </c>
      <c r="K574" s="212">
        <f>SUM(K565:K573)</f>
        <v>2382353.7999999998</v>
      </c>
      <c r="L574" s="212">
        <f>SUM(L565:L573)</f>
        <v>23422846.09</v>
      </c>
      <c r="M574" s="212">
        <f>SUM(M565:M573)</f>
        <v>23919790.289999999</v>
      </c>
      <c r="N574" s="210">
        <v>8</v>
      </c>
      <c r="O574" s="210">
        <v>8</v>
      </c>
      <c r="P574" s="210">
        <f>N574-O574</f>
        <v>0</v>
      </c>
      <c r="Q574" s="77">
        <f t="shared" si="28"/>
        <v>-496944.19999999925</v>
      </c>
      <c r="R574" s="78">
        <f>L574/H574</f>
        <v>738.1459123282491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1456133.13</v>
      </c>
      <c r="K576" s="207">
        <f>สกลนคร!AD19</f>
        <v>1608435.19</v>
      </c>
      <c r="L576" s="208">
        <f>สกลนคร!AE19</f>
        <v>5650753.1199999992</v>
      </c>
      <c r="M576" s="208">
        <f>สกลนคร!AF19</f>
        <v>7331805.1799999997</v>
      </c>
      <c r="N576" s="3"/>
      <c r="O576" s="3"/>
      <c r="P576" s="3"/>
      <c r="Q576" s="77">
        <f t="shared" si="28"/>
        <v>-1681052.0600000005</v>
      </c>
      <c r="R576" s="78">
        <f t="shared" si="29"/>
        <v>872.16439574008325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1479561</v>
      </c>
      <c r="K577" s="207">
        <f>สกลนคร!AD20</f>
        <v>1008182.3800000001</v>
      </c>
      <c r="L577" s="208">
        <f>สกลนคร!AE20</f>
        <v>4420500.87</v>
      </c>
      <c r="M577" s="208">
        <f>สกลนคร!AF20</f>
        <v>4244514.8</v>
      </c>
      <c r="N577" s="3"/>
      <c r="O577" s="3"/>
      <c r="P577" s="3"/>
      <c r="Q577" s="77">
        <f t="shared" si="28"/>
        <v>175986.0700000003</v>
      </c>
      <c r="R577" s="78">
        <f t="shared" si="29"/>
        <v>1055.7680606639599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796968.77</v>
      </c>
      <c r="K578" s="207">
        <f>สกลนคร!AD21</f>
        <v>1206984.98</v>
      </c>
      <c r="L578" s="208">
        <f>สกลนคร!AE21</f>
        <v>5124639.38</v>
      </c>
      <c r="M578" s="208">
        <f>สกลนคร!AF21</f>
        <v>4376566.91</v>
      </c>
      <c r="N578" s="3"/>
      <c r="O578" s="3"/>
      <c r="P578" s="3"/>
      <c r="Q578" s="77">
        <f t="shared" si="28"/>
        <v>748072.46999999974</v>
      </c>
      <c r="R578" s="78">
        <f t="shared" si="29"/>
        <v>1026.7760729312763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934501.44</v>
      </c>
      <c r="K579" s="207">
        <f>สกลนคร!AD22</f>
        <v>950230.11</v>
      </c>
      <c r="L579" s="208">
        <f>สกลนคร!AE22</f>
        <v>2974329.4</v>
      </c>
      <c r="M579" s="208">
        <f>สกลนคร!AF22</f>
        <v>2881673.67</v>
      </c>
      <c r="N579" s="3"/>
      <c r="O579" s="3"/>
      <c r="P579" s="3"/>
      <c r="Q579" s="77">
        <f t="shared" ref="Q579:Q592" si="30">L579-M579</f>
        <v>92655.729999999981</v>
      </c>
      <c r="R579" s="78">
        <f t="shared" ref="R579:R592" si="31">L579/H579</f>
        <v>897.77524901901597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4667164.34</v>
      </c>
      <c r="K580" s="212">
        <f>SUM(K575:K579)</f>
        <v>4773832.66</v>
      </c>
      <c r="L580" s="212">
        <f>SUM(L575:L579)</f>
        <v>18170222.769999996</v>
      </c>
      <c r="M580" s="212">
        <f>SUM(M575:M579)</f>
        <v>18834560.560000002</v>
      </c>
      <c r="N580" s="210">
        <v>4</v>
      </c>
      <c r="O580" s="210">
        <v>4</v>
      </c>
      <c r="P580" s="210">
        <f>N580-O580</f>
        <v>0</v>
      </c>
      <c r="Q580" s="77">
        <f t="shared" si="30"/>
        <v>-664337.79000000656</v>
      </c>
      <c r="R580" s="78">
        <f>L580/H580</f>
        <v>957.83989298892971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11513151.549999999</v>
      </c>
      <c r="K581" s="219">
        <f t="shared" si="32"/>
        <v>13005182.029999999</v>
      </c>
      <c r="L581" s="218">
        <f t="shared" si="32"/>
        <v>62008214.75999999</v>
      </c>
      <c r="M581" s="218">
        <f t="shared" si="32"/>
        <v>63151992.950000003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-1143778.1900000125</v>
      </c>
      <c r="R581" s="78">
        <f t="shared" si="31"/>
        <v>781.64899483171553</v>
      </c>
    </row>
    <row r="582" spans="1:18" ht="25.8" customHeight="1" thickTop="1" thickBot="1" x14ac:dyDescent="0.75">
      <c r="A582" s="220"/>
      <c r="B582" s="221"/>
      <c r="C582" s="221"/>
      <c r="D582" s="221"/>
      <c r="E582" s="317" t="s">
        <v>420</v>
      </c>
      <c r="F582" s="318"/>
      <c r="G582" s="319"/>
      <c r="H582" s="222"/>
      <c r="I582" s="220"/>
      <c r="J582" s="257">
        <f>J581/O581</f>
        <v>605955.34473684209</v>
      </c>
      <c r="K582" s="258">
        <f>K581/O581</f>
        <v>684483.26473684201</v>
      </c>
      <c r="L582" s="257">
        <f>L581/O581</f>
        <v>3263590.2505263151</v>
      </c>
      <c r="M582" s="257">
        <f>M581/O581</f>
        <v>3323789.1026315792</v>
      </c>
      <c r="N582" s="221"/>
      <c r="O582" s="221"/>
      <c r="P582" s="221"/>
      <c r="Q582" s="77">
        <f t="shared" si="30"/>
        <v>-60198.852105264086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150771.89000000001</v>
      </c>
      <c r="K584" s="207">
        <f>นครพนม!AP4</f>
        <v>209290.37</v>
      </c>
      <c r="L584" s="208">
        <f>นครพนม!AQ4</f>
        <v>1714823.45</v>
      </c>
      <c r="M584" s="208">
        <f>นครพนม!AR4</f>
        <v>2038443.1500000001</v>
      </c>
      <c r="N584" s="3"/>
      <c r="O584" s="3"/>
      <c r="P584" s="3"/>
      <c r="Q584" s="77">
        <f t="shared" si="30"/>
        <v>-323619.70000000019</v>
      </c>
      <c r="R584" s="78">
        <f t="shared" si="31"/>
        <v>467.25434604904632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439455.95</v>
      </c>
      <c r="K585" s="207">
        <f>นครพนม!AP5</f>
        <v>479499.75</v>
      </c>
      <c r="L585" s="208">
        <f>นครพนม!AQ5</f>
        <v>1469243</v>
      </c>
      <c r="M585" s="208">
        <f>นครพนม!AR5</f>
        <v>2203212.2600000002</v>
      </c>
      <c r="N585" s="3"/>
      <c r="O585" s="3"/>
      <c r="P585" s="3"/>
      <c r="Q585" s="77">
        <f t="shared" si="30"/>
        <v>-733969.26000000024</v>
      </c>
      <c r="R585" s="78">
        <f t="shared" si="31"/>
        <v>280.01581856298839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109128.81</v>
      </c>
      <c r="K586" s="207">
        <f>นครพนม!AP6</f>
        <v>213042.5</v>
      </c>
      <c r="L586" s="208">
        <f>นครพนม!AQ6</f>
        <v>1749733.0699999998</v>
      </c>
      <c r="M586" s="208">
        <f>นครพนม!AR6</f>
        <v>2091004.6500000001</v>
      </c>
      <c r="N586" s="3"/>
      <c r="O586" s="3"/>
      <c r="P586" s="3"/>
      <c r="Q586" s="77">
        <f t="shared" si="30"/>
        <v>-341271.58000000031</v>
      </c>
      <c r="R586" s="78">
        <f t="shared" si="31"/>
        <v>361.29115630807348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642407.48</v>
      </c>
      <c r="K587" s="207">
        <f>นครพนม!AP7</f>
        <v>670978.18999999994</v>
      </c>
      <c r="L587" s="208">
        <f>นครพนม!AQ7</f>
        <v>1667460.99</v>
      </c>
      <c r="M587" s="208">
        <f>นครพนม!AR7</f>
        <v>1788205.14</v>
      </c>
      <c r="N587" s="3"/>
      <c r="O587" s="3"/>
      <c r="P587" s="3"/>
      <c r="Q587" s="77">
        <f t="shared" si="30"/>
        <v>-120744.14999999991</v>
      </c>
      <c r="R587" s="78">
        <f t="shared" si="31"/>
        <v>385.62927613321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177046.09</v>
      </c>
      <c r="K588" s="207">
        <f>นครพนม!AP8</f>
        <v>225467.47</v>
      </c>
      <c r="L588" s="208">
        <f>นครพนม!AQ8</f>
        <v>1765112.96</v>
      </c>
      <c r="M588" s="208">
        <f>นครพนม!AR8</f>
        <v>2012962.63</v>
      </c>
      <c r="N588" s="3"/>
      <c r="O588" s="3"/>
      <c r="P588" s="3"/>
      <c r="Q588" s="77">
        <f t="shared" si="30"/>
        <v>-247849.66999999993</v>
      </c>
      <c r="R588" s="78">
        <f t="shared" si="31"/>
        <v>431.04101587301585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560771.19999999995</v>
      </c>
      <c r="K589" s="207">
        <f>นครพนม!AP9</f>
        <v>894612.7</v>
      </c>
      <c r="L589" s="208">
        <f>นครพนม!AQ9</f>
        <v>1090998.1099999999</v>
      </c>
      <c r="M589" s="208">
        <f>นครพนม!AR9</f>
        <v>1257260.71</v>
      </c>
      <c r="N589" s="3"/>
      <c r="O589" s="3"/>
      <c r="P589" s="3"/>
      <c r="Q589" s="77">
        <f t="shared" si="30"/>
        <v>-166262.60000000009</v>
      </c>
      <c r="R589" s="78">
        <f t="shared" si="31"/>
        <v>274.67223313192341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652119.93999999994</v>
      </c>
      <c r="K590" s="207">
        <f>นครพนม!AP10</f>
        <v>645933.59</v>
      </c>
      <c r="L590" s="208">
        <f>นครพนม!AQ10</f>
        <v>1445311.08</v>
      </c>
      <c r="M590" s="208">
        <f>นครพนม!AR10</f>
        <v>1539644.1199999999</v>
      </c>
      <c r="N590" s="3"/>
      <c r="O590" s="3"/>
      <c r="P590" s="3"/>
      <c r="Q590" s="77">
        <f t="shared" si="30"/>
        <v>-94333.039999999804</v>
      </c>
      <c r="R590" s="78">
        <f t="shared" si="31"/>
        <v>572.62721077654521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543593.79</v>
      </c>
      <c r="K591" s="207">
        <f>นครพนม!AP11</f>
        <v>673714.45</v>
      </c>
      <c r="L591" s="208">
        <f>นครพนม!AQ11</f>
        <v>1182151.1100000001</v>
      </c>
      <c r="M591" s="208">
        <f>นครพนม!AR11</f>
        <v>1275963.2200000002</v>
      </c>
      <c r="N591" s="3"/>
      <c r="O591" s="3"/>
      <c r="P591" s="3"/>
      <c r="Q591" s="77">
        <f t="shared" si="30"/>
        <v>-93812.110000000102</v>
      </c>
      <c r="R591" s="78">
        <f t="shared" si="31"/>
        <v>444.91949943545353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538876.43999999994</v>
      </c>
      <c r="K592" s="207">
        <f>นครพนม!AP12</f>
        <v>679050.41999999993</v>
      </c>
      <c r="L592" s="208">
        <f>นครพนม!AQ12</f>
        <v>1679200.6</v>
      </c>
      <c r="M592" s="208">
        <f>นครพนม!AR12</f>
        <v>1887627.36</v>
      </c>
      <c r="N592" s="3"/>
      <c r="O592" s="3"/>
      <c r="P592" s="3"/>
      <c r="Q592" s="77">
        <f t="shared" si="30"/>
        <v>-208426.76</v>
      </c>
      <c r="R592" s="78">
        <f t="shared" si="31"/>
        <v>716.9942783945346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68440.929999999993</v>
      </c>
      <c r="K593" s="207">
        <f>นครพนม!AP13</f>
        <v>283917.98</v>
      </c>
      <c r="L593" s="208">
        <f>นครพนม!AQ13</f>
        <v>2086940.1099999999</v>
      </c>
      <c r="M593" s="208">
        <f>นครพนม!AR13</f>
        <v>2507933.7799999998</v>
      </c>
      <c r="N593" s="3"/>
      <c r="O593" s="3"/>
      <c r="P593" s="3"/>
      <c r="Q593" s="77">
        <f t="shared" ref="Q593:Q650" si="33">L593-M593</f>
        <v>-420993.66999999993</v>
      </c>
      <c r="R593" s="78">
        <f t="shared" ref="R593:R650" si="34">L593/H593</f>
        <v>751.7795785302593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350143</v>
      </c>
      <c r="K594" s="207">
        <f>นครพนม!AP14</f>
        <v>433696.68999999994</v>
      </c>
      <c r="L594" s="208">
        <f>นครพนม!AQ14</f>
        <v>2248418.73</v>
      </c>
      <c r="M594" s="208">
        <f>นครพนม!AR14</f>
        <v>2296634.7999999998</v>
      </c>
      <c r="N594" s="3"/>
      <c r="O594" s="3"/>
      <c r="P594" s="3"/>
      <c r="Q594" s="77">
        <f t="shared" si="33"/>
        <v>-48216.069999999832</v>
      </c>
      <c r="R594" s="78">
        <f t="shared" si="34"/>
        <v>670.76931085918852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733772.16</v>
      </c>
      <c r="K595" s="207">
        <f>นครพนม!AP15</f>
        <v>910049.48</v>
      </c>
      <c r="L595" s="208">
        <f>นครพนม!AQ15</f>
        <v>2486860.35</v>
      </c>
      <c r="M595" s="208">
        <f>นครพนม!AR15</f>
        <v>2544176.71</v>
      </c>
      <c r="N595" s="3"/>
      <c r="O595" s="3"/>
      <c r="P595" s="3"/>
      <c r="Q595" s="77">
        <f t="shared" si="33"/>
        <v>-57316.35999999987</v>
      </c>
      <c r="R595" s="78">
        <f t="shared" si="34"/>
        <v>935.96550621001131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271915.12</v>
      </c>
      <c r="K596" s="207">
        <f>นครพนม!AP16</f>
        <v>275245.84999999998</v>
      </c>
      <c r="L596" s="208">
        <f>นครพนม!AQ16</f>
        <v>1971111.38</v>
      </c>
      <c r="M596" s="208">
        <f>นครพนม!AR16</f>
        <v>2144962.0100000002</v>
      </c>
      <c r="N596" s="3"/>
      <c r="O596" s="3"/>
      <c r="P596" s="3"/>
      <c r="Q596" s="77">
        <f t="shared" si="33"/>
        <v>-173850.63000000035</v>
      </c>
      <c r="R596" s="78">
        <f t="shared" si="34"/>
        <v>1301.9229722589166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122672.01</v>
      </c>
      <c r="K597" s="207">
        <f>นครพนม!AP17</f>
        <v>307725</v>
      </c>
      <c r="L597" s="208">
        <f>นครพนม!AQ17</f>
        <v>1772600.44</v>
      </c>
      <c r="M597" s="208">
        <f>นครพนม!AR17</f>
        <v>2098633.31</v>
      </c>
      <c r="N597" s="3"/>
      <c r="O597" s="3"/>
      <c r="P597" s="3"/>
      <c r="Q597" s="77">
        <f t="shared" si="33"/>
        <v>-326032.87000000011</v>
      </c>
      <c r="R597" s="78">
        <f t="shared" si="34"/>
        <v>859.23433834221998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20390.189999999999</v>
      </c>
      <c r="K598" s="207">
        <f>นครพนม!AP18</f>
        <v>49742.759999999995</v>
      </c>
      <c r="L598" s="208">
        <f>นครพนม!AQ18</f>
        <v>1613754.03</v>
      </c>
      <c r="M598" s="208">
        <f>นครพนม!AR18</f>
        <v>2498379.8699999996</v>
      </c>
      <c r="N598" s="3"/>
      <c r="O598" s="3"/>
      <c r="P598" s="3"/>
      <c r="Q598" s="77">
        <f t="shared" si="33"/>
        <v>-884625.83999999962</v>
      </c>
      <c r="R598" s="78">
        <f t="shared" si="34"/>
        <v>422.22763736263738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70410.789999999994</v>
      </c>
      <c r="K599" s="207">
        <f>นครพนม!AP19</f>
        <v>179370.06</v>
      </c>
      <c r="L599" s="208">
        <f>นครพนม!AQ19</f>
        <v>1042377.86</v>
      </c>
      <c r="M599" s="208">
        <f>นครพนม!AR19</f>
        <v>2064559.7</v>
      </c>
      <c r="N599" s="3"/>
      <c r="O599" s="3"/>
      <c r="P599" s="3"/>
      <c r="Q599" s="77">
        <f t="shared" si="33"/>
        <v>-1022181.84</v>
      </c>
      <c r="R599" s="78">
        <f t="shared" si="34"/>
        <v>366.90526575149596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366126.77</v>
      </c>
      <c r="K600" s="207">
        <f>นครพนม!AP20</f>
        <v>431811.06000000006</v>
      </c>
      <c r="L600" s="208">
        <f>นครพนม!AQ20</f>
        <v>1415384.17</v>
      </c>
      <c r="M600" s="208">
        <f>นครพนม!AR20</f>
        <v>1815440.8299999998</v>
      </c>
      <c r="N600" s="3"/>
      <c r="O600" s="3"/>
      <c r="P600" s="3"/>
      <c r="Q600" s="77">
        <f t="shared" si="33"/>
        <v>-400056.65999999992</v>
      </c>
      <c r="R600" s="78">
        <f t="shared" si="34"/>
        <v>390.3431246552675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261880.92</v>
      </c>
      <c r="K601" s="207">
        <f>นครพนม!AP21</f>
        <v>441795.33000000007</v>
      </c>
      <c r="L601" s="208">
        <f>นครพนม!AQ21</f>
        <v>1454584.16</v>
      </c>
      <c r="M601" s="208">
        <f>นครพนม!AR21</f>
        <v>1607169.8599999999</v>
      </c>
      <c r="N601" s="3"/>
      <c r="O601" s="3"/>
      <c r="P601" s="3"/>
      <c r="Q601" s="77">
        <f t="shared" si="33"/>
        <v>-152585.69999999995</v>
      </c>
      <c r="R601" s="78">
        <f t="shared" si="34"/>
        <v>680.66642957416934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521295.26</v>
      </c>
      <c r="K602" s="207">
        <f>นครพนม!AP22</f>
        <v>680471.67999999993</v>
      </c>
      <c r="L602" s="208">
        <f>นครพนม!AQ22</f>
        <v>1234510.93</v>
      </c>
      <c r="M602" s="208">
        <f>นครพนม!AR22</f>
        <v>1354555.45</v>
      </c>
      <c r="N602" s="3"/>
      <c r="O602" s="3"/>
      <c r="P602" s="3"/>
      <c r="Q602" s="77">
        <f t="shared" si="33"/>
        <v>-120044.52000000002</v>
      </c>
      <c r="R602" s="78">
        <f t="shared" si="34"/>
        <v>474.44693697156032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497147.86</v>
      </c>
      <c r="K603" s="207">
        <f>นครพนม!AP23</f>
        <v>677476.92</v>
      </c>
      <c r="L603" s="208">
        <f>นครพนม!AQ23</f>
        <v>2379600.2400000002</v>
      </c>
      <c r="M603" s="208">
        <f>นครพนม!AR23</f>
        <v>2992756.11</v>
      </c>
      <c r="N603" s="3"/>
      <c r="O603" s="3"/>
      <c r="P603" s="3"/>
      <c r="Q603" s="77">
        <f t="shared" si="33"/>
        <v>-613155.86999999965</v>
      </c>
      <c r="R603" s="78">
        <f t="shared" si="34"/>
        <v>381.04087109687754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645964.99</v>
      </c>
      <c r="K604" s="207">
        <f>นครพนม!AP24</f>
        <v>736791.9</v>
      </c>
      <c r="L604" s="208">
        <f>นครพนม!AQ24</f>
        <v>1487485.02</v>
      </c>
      <c r="M604" s="208">
        <f>นครพนม!AR24</f>
        <v>1176288.4000000001</v>
      </c>
      <c r="N604" s="3"/>
      <c r="O604" s="3"/>
      <c r="P604" s="3"/>
      <c r="Q604" s="77">
        <f t="shared" si="33"/>
        <v>311196.61999999988</v>
      </c>
      <c r="R604" s="78">
        <f t="shared" si="34"/>
        <v>289.33768138494457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667695.05000000005</v>
      </c>
      <c r="K605" s="207">
        <f>นครพนม!AP25</f>
        <v>677841.18</v>
      </c>
      <c r="L605" s="208">
        <f>นครพนม!AQ25</f>
        <v>927519.74</v>
      </c>
      <c r="M605" s="208">
        <f>นครพนม!AR25</f>
        <v>1377429.49</v>
      </c>
      <c r="N605" s="3"/>
      <c r="O605" s="3"/>
      <c r="P605" s="3"/>
      <c r="Q605" s="77">
        <f t="shared" si="33"/>
        <v>-449909.75</v>
      </c>
      <c r="R605" s="78">
        <f t="shared" si="34"/>
        <v>315.59024838380401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389824.03</v>
      </c>
      <c r="K606" s="207">
        <f>นครพนม!AP26</f>
        <v>509807.27000000008</v>
      </c>
      <c r="L606" s="208">
        <f>นครพนม!AQ26</f>
        <v>1759234.96</v>
      </c>
      <c r="M606" s="208">
        <f>นครพนม!AR26</f>
        <v>2004820.85</v>
      </c>
      <c r="N606" s="3"/>
      <c r="O606" s="3"/>
      <c r="P606" s="3"/>
      <c r="Q606" s="77">
        <f t="shared" si="33"/>
        <v>-245585.89000000013</v>
      </c>
      <c r="R606" s="78">
        <f t="shared" si="34"/>
        <v>599.80735083532215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8801850.6699999999</v>
      </c>
      <c r="K607" s="228">
        <f>SUM(K583:K606)</f>
        <v>11287332.599999998</v>
      </c>
      <c r="L607" s="212">
        <f>SUM(L584:L606)</f>
        <v>37644416.490000002</v>
      </c>
      <c r="M607" s="212">
        <f>SUM(M584:M606)</f>
        <v>44578064.410000004</v>
      </c>
      <c r="N607" s="210">
        <v>23</v>
      </c>
      <c r="O607" s="210">
        <v>23</v>
      </c>
      <c r="P607" s="210">
        <f>N607-O607</f>
        <v>0</v>
      </c>
      <c r="Q607" s="77">
        <f t="shared" si="33"/>
        <v>-6933647.9200000018</v>
      </c>
      <c r="R607" s="78">
        <f>L607/H607</f>
        <v>480.63655792752996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1792602.94</v>
      </c>
      <c r="K609" s="207">
        <f>นครพนม!AP27</f>
        <v>1798725.5199999998</v>
      </c>
      <c r="L609" s="208">
        <f>นครพนม!AQ27</f>
        <v>4837707</v>
      </c>
      <c r="M609" s="208">
        <f>นครพนม!AR27</f>
        <v>4071826.17</v>
      </c>
      <c r="N609" s="3"/>
      <c r="O609" s="3"/>
      <c r="P609" s="3"/>
      <c r="Q609" s="77">
        <f t="shared" si="33"/>
        <v>765880.83000000007</v>
      </c>
      <c r="R609" s="78">
        <f t="shared" si="34"/>
        <v>1204.9083437110835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375564.48</v>
      </c>
      <c r="K610" s="207">
        <f>นครพนม!AP28</f>
        <v>473491.69</v>
      </c>
      <c r="L610" s="208">
        <f>นครพนม!AQ28</f>
        <v>2903242.5700000003</v>
      </c>
      <c r="M610" s="208">
        <f>นครพนม!AR28</f>
        <v>2472116.1800000002</v>
      </c>
      <c r="N610" s="3"/>
      <c r="O610" s="3"/>
      <c r="P610" s="3"/>
      <c r="Q610" s="77">
        <f t="shared" si="33"/>
        <v>431126.39000000013</v>
      </c>
      <c r="R610" s="78">
        <f t="shared" si="34"/>
        <v>980.82519256756768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1025002.05</v>
      </c>
      <c r="K611" s="206">
        <f>นครพนม!AP29</f>
        <v>758094.10999999987</v>
      </c>
      <c r="L611" s="208">
        <f>นครพนม!AQ29</f>
        <v>2867143.42</v>
      </c>
      <c r="M611" s="208">
        <f>นครพนม!AR29</f>
        <v>3022912.08</v>
      </c>
      <c r="N611" s="3"/>
      <c r="O611" s="3"/>
      <c r="P611" s="3"/>
      <c r="Q611" s="77">
        <f t="shared" si="33"/>
        <v>-155768.66000000015</v>
      </c>
      <c r="R611" s="78">
        <f t="shared" si="34"/>
        <v>852.55528397264345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2382305.7599999998</v>
      </c>
      <c r="K612" s="207">
        <f>นครพนม!AP30</f>
        <v>2458330.48</v>
      </c>
      <c r="L612" s="208">
        <f>นครพนม!AQ30</f>
        <v>3312500.9699999997</v>
      </c>
      <c r="M612" s="208">
        <f>นครพนม!AR30</f>
        <v>2475749.1</v>
      </c>
      <c r="N612" s="3"/>
      <c r="O612" s="3"/>
      <c r="P612" s="3"/>
      <c r="Q612" s="77">
        <f t="shared" si="33"/>
        <v>836751.86999999965</v>
      </c>
      <c r="R612" s="78">
        <f t="shared" si="34"/>
        <v>857.71646038322103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819610.13</v>
      </c>
      <c r="K613" s="207">
        <f>นครพนม!AP31</f>
        <v>793673.27999999991</v>
      </c>
      <c r="L613" s="208">
        <f>นครพนม!AQ31</f>
        <v>4053413.1399999997</v>
      </c>
      <c r="M613" s="208">
        <f>นครพนม!AR31</f>
        <v>2189592.34</v>
      </c>
      <c r="N613" s="3"/>
      <c r="O613" s="3"/>
      <c r="P613" s="3"/>
      <c r="Q613" s="77">
        <f t="shared" si="33"/>
        <v>1863820.7999999998</v>
      </c>
      <c r="R613" s="78">
        <f t="shared" si="34"/>
        <v>911.08409530231506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489957.26</v>
      </c>
      <c r="K614" s="247">
        <f>นครพนม!AP32</f>
        <v>582177.23</v>
      </c>
      <c r="L614" s="246">
        <f>นครพนม!AQ32</f>
        <v>1399921.4500000002</v>
      </c>
      <c r="M614" s="246">
        <f>นครพนม!AR32</f>
        <v>1473203.73</v>
      </c>
      <c r="N614" s="3"/>
      <c r="O614" s="3"/>
      <c r="P614" s="3"/>
      <c r="Q614" s="196">
        <f t="shared" si="33"/>
        <v>-73282.279999999795</v>
      </c>
      <c r="R614" s="197">
        <f t="shared" si="34"/>
        <v>662.21449858088943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553511.71</v>
      </c>
      <c r="K615" s="207">
        <f>นครพนม!AP33</f>
        <v>796964.11</v>
      </c>
      <c r="L615" s="208">
        <f>นครพนม!AQ33</f>
        <v>1162053.96</v>
      </c>
      <c r="M615" s="208">
        <f>นครพนม!AR33</f>
        <v>1407901.9</v>
      </c>
      <c r="N615" s="3"/>
      <c r="O615" s="3"/>
      <c r="P615" s="3"/>
      <c r="Q615" s="77">
        <f t="shared" si="33"/>
        <v>-245847.93999999994</v>
      </c>
      <c r="R615" s="78">
        <f t="shared" si="34"/>
        <v>426.12906490649061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7438554.3299999991</v>
      </c>
      <c r="K616" s="228">
        <f>SUM(K608:K615)</f>
        <v>7661456.4200000009</v>
      </c>
      <c r="L616" s="212">
        <f>SUM(L608:L615)</f>
        <v>20535982.510000002</v>
      </c>
      <c r="M616" s="212">
        <f>SUM(M608:M615)</f>
        <v>17113301.5</v>
      </c>
      <c r="N616" s="210">
        <v>7</v>
      </c>
      <c r="O616" s="210">
        <v>7</v>
      </c>
      <c r="P616" s="210">
        <f>N616-O616</f>
        <v>0</v>
      </c>
      <c r="Q616" s="77">
        <f t="shared" si="33"/>
        <v>3422681.0100000016</v>
      </c>
      <c r="R616" s="78">
        <f>L616/H616</f>
        <v>874.24361472967223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436477.56</v>
      </c>
      <c r="K618" s="207">
        <f>นครพนม!AP34</f>
        <v>626459.24</v>
      </c>
      <c r="L618" s="208">
        <f>นครพนม!AQ34</f>
        <v>1597871.5499999998</v>
      </c>
      <c r="M618" s="208">
        <f>นครพนม!AR34</f>
        <v>1805710.07</v>
      </c>
      <c r="N618" s="3"/>
      <c r="O618" s="3"/>
      <c r="P618" s="3"/>
      <c r="Q618" s="77">
        <f t="shared" si="33"/>
        <v>-207838.52000000025</v>
      </c>
      <c r="R618" s="78">
        <f t="shared" si="34"/>
        <v>448.71427969671436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1132769.28</v>
      </c>
      <c r="K619" s="207">
        <f>นครพนม!AP35</f>
        <v>1937364.39</v>
      </c>
      <c r="L619" s="208">
        <f>นครพนม!AQ35</f>
        <v>2731191.4</v>
      </c>
      <c r="M619" s="208">
        <f>นครพนม!AR35</f>
        <v>2587663.79</v>
      </c>
      <c r="N619" s="3"/>
      <c r="O619" s="3"/>
      <c r="P619" s="3"/>
      <c r="Q619" s="77">
        <f t="shared" si="33"/>
        <v>143527.60999999987</v>
      </c>
      <c r="R619" s="78">
        <f t="shared" si="34"/>
        <v>644.90942148760325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753969.94</v>
      </c>
      <c r="K620" s="207">
        <f>นครพนม!AP36</f>
        <v>908761.39999999991</v>
      </c>
      <c r="L620" s="208">
        <f>นครพนม!AQ36</f>
        <v>2149992.09</v>
      </c>
      <c r="M620" s="208">
        <f>นครพนม!AR36</f>
        <v>2110745.0700000003</v>
      </c>
      <c r="N620" s="3"/>
      <c r="O620" s="3"/>
      <c r="P620" s="3"/>
      <c r="Q620" s="77">
        <f t="shared" si="33"/>
        <v>39247.019999999553</v>
      </c>
      <c r="R620" s="78">
        <f t="shared" si="34"/>
        <v>1914.5076491540515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1121568.92</v>
      </c>
      <c r="K621" s="207">
        <f>นครพนม!AP37</f>
        <v>1336718.04</v>
      </c>
      <c r="L621" s="208">
        <f>นครพนม!AQ37</f>
        <v>1847909.35</v>
      </c>
      <c r="M621" s="208">
        <f>นครพนม!AR37</f>
        <v>1570278.27</v>
      </c>
      <c r="N621" s="3"/>
      <c r="O621" s="3"/>
      <c r="P621" s="3"/>
      <c r="Q621" s="77">
        <f t="shared" si="33"/>
        <v>277631.08000000007</v>
      </c>
      <c r="R621" s="78">
        <f t="shared" si="34"/>
        <v>931.40592237903229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410725.61</v>
      </c>
      <c r="K622" s="207">
        <f>นครพนม!AP38</f>
        <v>1053184.58</v>
      </c>
      <c r="L622" s="208">
        <f>นครพนม!AQ38</f>
        <v>2326438.9900000002</v>
      </c>
      <c r="M622" s="208">
        <f>นครพนม!AR38</f>
        <v>1999018.47</v>
      </c>
      <c r="N622" s="3"/>
      <c r="O622" s="3"/>
      <c r="P622" s="3"/>
      <c r="Q622" s="77">
        <f t="shared" si="33"/>
        <v>327420.52000000025</v>
      </c>
      <c r="R622" s="78">
        <f t="shared" si="34"/>
        <v>925.02544333996036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668477.81999999995</v>
      </c>
      <c r="K623" s="207">
        <f>นครพนม!AP39</f>
        <v>1123009.0299999998</v>
      </c>
      <c r="L623" s="208">
        <f>นครพนม!AQ39</f>
        <v>2130139.09</v>
      </c>
      <c r="M623" s="208">
        <f>นครพนม!AR39</f>
        <v>1864486.7399999998</v>
      </c>
      <c r="N623" s="3"/>
      <c r="O623" s="3"/>
      <c r="P623" s="3"/>
      <c r="Q623" s="77">
        <f t="shared" si="33"/>
        <v>265652.35000000009</v>
      </c>
      <c r="R623" s="78">
        <f t="shared" si="34"/>
        <v>970.45061047835986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942700.82</v>
      </c>
      <c r="K624" s="207">
        <f>นครพนม!AP40</f>
        <v>990683.94</v>
      </c>
      <c r="L624" s="208">
        <f>นครพนม!AQ40</f>
        <v>2054097.87</v>
      </c>
      <c r="M624" s="208">
        <f>นครพนม!AR40</f>
        <v>2543037.5</v>
      </c>
      <c r="N624" s="3"/>
      <c r="O624" s="3"/>
      <c r="P624" s="3"/>
      <c r="Q624" s="77">
        <f t="shared" si="33"/>
        <v>-488939.62999999989</v>
      </c>
      <c r="R624" s="78">
        <f t="shared" si="34"/>
        <v>713.22842708333337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72116</v>
      </c>
      <c r="K625" s="207">
        <f>นครพนม!AP41</f>
        <v>234989.31</v>
      </c>
      <c r="L625" s="208">
        <f>นครพนม!AQ41</f>
        <v>994618.03</v>
      </c>
      <c r="M625" s="208">
        <f>นครพนม!AR41</f>
        <v>792716.54</v>
      </c>
      <c r="N625" s="3"/>
      <c r="O625" s="3"/>
      <c r="P625" s="3"/>
      <c r="Q625" s="77">
        <f t="shared" si="33"/>
        <v>201901.49</v>
      </c>
      <c r="R625" s="78">
        <f t="shared" si="34"/>
        <v>495.32770418326697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348390.39</v>
      </c>
      <c r="K626" s="207">
        <f>นครพนม!AP42</f>
        <v>852334.07</v>
      </c>
      <c r="L626" s="208">
        <f>นครพนม!AQ42</f>
        <v>1188358.67</v>
      </c>
      <c r="M626" s="208">
        <f>นครพนม!AR42</f>
        <v>972954.66</v>
      </c>
      <c r="N626" s="3"/>
      <c r="O626" s="3"/>
      <c r="P626" s="3"/>
      <c r="Q626" s="77">
        <f t="shared" si="33"/>
        <v>215404.00999999989</v>
      </c>
      <c r="R626" s="78">
        <f t="shared" si="34"/>
        <v>696.57600820633058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319783.61</v>
      </c>
      <c r="K627" s="207">
        <f>นครพนม!AP43</f>
        <v>732776.34</v>
      </c>
      <c r="L627" s="208">
        <f>นครพนม!AQ43</f>
        <v>1791051.02</v>
      </c>
      <c r="M627" s="208">
        <f>นครพนม!AR43</f>
        <v>1546951.67</v>
      </c>
      <c r="N627" s="3"/>
      <c r="O627" s="3"/>
      <c r="P627" s="3"/>
      <c r="Q627" s="77">
        <f t="shared" si="33"/>
        <v>244099.35000000009</v>
      </c>
      <c r="R627" s="78">
        <f t="shared" si="34"/>
        <v>970.23348862405203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437493.66</v>
      </c>
      <c r="K628" s="207">
        <f>นครพนม!AP44</f>
        <v>520751.9</v>
      </c>
      <c r="L628" s="208">
        <f>นครพนม!AQ44</f>
        <v>1711141.75</v>
      </c>
      <c r="M628" s="208">
        <f>นครพนม!AR44</f>
        <v>1613987.5199999998</v>
      </c>
      <c r="N628" s="3"/>
      <c r="O628" s="3"/>
      <c r="P628" s="3"/>
      <c r="Q628" s="77">
        <f t="shared" si="33"/>
        <v>97154.230000000214</v>
      </c>
      <c r="R628" s="78">
        <f t="shared" si="34"/>
        <v>632.11738086442551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711472.42</v>
      </c>
      <c r="K629" s="207">
        <f>นครพนม!AP45</f>
        <v>1249817.53</v>
      </c>
      <c r="L629" s="208">
        <f>นครพนม!AQ45</f>
        <v>2926794.6900000004</v>
      </c>
      <c r="M629" s="208">
        <f>นครพนม!AR45</f>
        <v>2520730.89</v>
      </c>
      <c r="N629" s="3"/>
      <c r="O629" s="3"/>
      <c r="P629" s="3"/>
      <c r="Q629" s="77">
        <f t="shared" si="33"/>
        <v>406063.80000000028</v>
      </c>
      <c r="R629" s="78">
        <f t="shared" si="34"/>
        <v>1088.8373102678572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302894.37</v>
      </c>
      <c r="K630" s="207">
        <f>นครพนม!AP46</f>
        <v>998344.16</v>
      </c>
      <c r="L630" s="208">
        <f>นครพนม!AQ46</f>
        <v>2334911.0699999998</v>
      </c>
      <c r="M630" s="208">
        <f>นครพนม!AR46</f>
        <v>2162731</v>
      </c>
      <c r="N630" s="3"/>
      <c r="O630" s="3"/>
      <c r="P630" s="3"/>
      <c r="Q630" s="77">
        <f t="shared" si="33"/>
        <v>172180.06999999983</v>
      </c>
      <c r="R630" s="78">
        <f t="shared" si="34"/>
        <v>876.79724746526472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426796.59</v>
      </c>
      <c r="K631" s="207">
        <f>นครพนม!AP47</f>
        <v>587890.97</v>
      </c>
      <c r="L631" s="208">
        <f>นครพนม!AQ47</f>
        <v>1073788.71</v>
      </c>
      <c r="M631" s="208">
        <f>นครพนม!AR47</f>
        <v>1521529.72</v>
      </c>
      <c r="N631" s="3"/>
      <c r="O631" s="3"/>
      <c r="P631" s="3"/>
      <c r="Q631" s="77">
        <f t="shared" si="33"/>
        <v>-447741.01</v>
      </c>
      <c r="R631" s="78">
        <f t="shared" si="34"/>
        <v>571.16420744680852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175715.44</v>
      </c>
      <c r="K632" s="207">
        <f>นครพนม!AP48</f>
        <v>317262.09999999998</v>
      </c>
      <c r="L632" s="208">
        <f>นครพนม!AQ48</f>
        <v>1208160.2200000002</v>
      </c>
      <c r="M632" s="208">
        <f>นครพนม!AR48</f>
        <v>1254314.79</v>
      </c>
      <c r="N632" s="3"/>
      <c r="O632" s="3"/>
      <c r="P632" s="3"/>
      <c r="Q632" s="77">
        <f t="shared" si="33"/>
        <v>-46154.569999999832</v>
      </c>
      <c r="R632" s="78">
        <f t="shared" si="34"/>
        <v>508.69904000000008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213393.3</v>
      </c>
      <c r="K633" s="207">
        <f>นครพนม!AP49</f>
        <v>846775.94</v>
      </c>
      <c r="L633" s="208">
        <f>นครพนม!AQ49</f>
        <v>1255828.93</v>
      </c>
      <c r="M633" s="208">
        <f>นครพนม!AR49</f>
        <v>1215493.71</v>
      </c>
      <c r="N633" s="3"/>
      <c r="O633" s="3"/>
      <c r="P633" s="3"/>
      <c r="Q633" s="77">
        <f t="shared" si="33"/>
        <v>40335.219999999972</v>
      </c>
      <c r="R633" s="78">
        <f t="shared" si="34"/>
        <v>696.13577050997776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8474745.7300000004</v>
      </c>
      <c r="K634" s="212">
        <f>SUM(K617:K633)</f>
        <v>14317122.939999998</v>
      </c>
      <c r="L634" s="212">
        <f>SUM(L617:L633)</f>
        <v>29322293.43</v>
      </c>
      <c r="M634" s="212">
        <f>SUM(M617:M633)</f>
        <v>28082350.41</v>
      </c>
      <c r="N634" s="210">
        <v>16</v>
      </c>
      <c r="O634" s="210">
        <v>16</v>
      </c>
      <c r="P634" s="210">
        <f>N634-O634</f>
        <v>0</v>
      </c>
      <c r="Q634" s="77">
        <f t="shared" si="33"/>
        <v>1239943.0199999996</v>
      </c>
      <c r="R634" s="78">
        <f>L634/H634</f>
        <v>768.20260492533407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422836.52</v>
      </c>
      <c r="K636" s="207">
        <f>นครพนม!AP50</f>
        <v>557616.94999999995</v>
      </c>
      <c r="L636" s="208">
        <f>นครพนม!AQ50</f>
        <v>2574063</v>
      </c>
      <c r="M636" s="208">
        <f>นครพนม!AR50</f>
        <v>2336672.33</v>
      </c>
      <c r="N636" s="3"/>
      <c r="O636" s="3"/>
      <c r="P636" s="3"/>
      <c r="Q636" s="77">
        <f t="shared" si="33"/>
        <v>237390.66999999993</v>
      </c>
      <c r="R636" s="78">
        <f t="shared" si="34"/>
        <v>1062.345439537763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205393.29</v>
      </c>
      <c r="K637" s="207">
        <f>นครพนม!AP51</f>
        <v>212443.12000000002</v>
      </c>
      <c r="L637" s="208">
        <f>นครพนม!AQ51</f>
        <v>1494006.53</v>
      </c>
      <c r="M637" s="208">
        <f>นครพนม!AR51</f>
        <v>1331738.95</v>
      </c>
      <c r="N637" s="3"/>
      <c r="O637" s="3"/>
      <c r="P637" s="3"/>
      <c r="Q637" s="77">
        <f t="shared" si="33"/>
        <v>162267.58000000007</v>
      </c>
      <c r="R637" s="78">
        <f t="shared" si="34"/>
        <v>1049.1618890449438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289044.46000000002</v>
      </c>
      <c r="K638" s="207">
        <f>นครพนม!AP52</f>
        <v>316502.37</v>
      </c>
      <c r="L638" s="208">
        <f>นครพนม!AQ52</f>
        <v>781543.78</v>
      </c>
      <c r="M638" s="208">
        <f>นครพนม!AR52</f>
        <v>627107.6</v>
      </c>
      <c r="N638" s="3"/>
      <c r="O638" s="3"/>
      <c r="P638" s="3"/>
      <c r="Q638" s="77">
        <f t="shared" si="33"/>
        <v>154436.18000000005</v>
      </c>
      <c r="R638" s="78">
        <f t="shared" si="34"/>
        <v>327.69131236897277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512901.72</v>
      </c>
      <c r="K639" s="207">
        <f>นครพนม!AP53</f>
        <v>567245.07999999996</v>
      </c>
      <c r="L639" s="208">
        <f>นครพนม!AQ53</f>
        <v>1507348.97</v>
      </c>
      <c r="M639" s="208">
        <f>นครพนม!AR53</f>
        <v>1293853.97</v>
      </c>
      <c r="N639" s="3"/>
      <c r="O639" s="3"/>
      <c r="P639" s="3"/>
      <c r="Q639" s="77">
        <f t="shared" si="33"/>
        <v>213495</v>
      </c>
      <c r="R639" s="78">
        <f t="shared" si="34"/>
        <v>1031.0184473324214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554981.9</v>
      </c>
      <c r="K640" s="207">
        <f>นครพนม!AP54</f>
        <v>561020.14</v>
      </c>
      <c r="L640" s="208">
        <f>นครพนม!AQ54</f>
        <v>1509050.21</v>
      </c>
      <c r="M640" s="208">
        <f>นครพนม!AR54</f>
        <v>1532181.76</v>
      </c>
      <c r="N640" s="3"/>
      <c r="O640" s="3"/>
      <c r="P640" s="3"/>
      <c r="Q640" s="77">
        <f t="shared" si="33"/>
        <v>-23131.550000000047</v>
      </c>
      <c r="R640" s="78">
        <f t="shared" si="34"/>
        <v>371.04750676174081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144654.75</v>
      </c>
      <c r="K641" s="207">
        <f>นครพนม!AP55</f>
        <v>172490.9</v>
      </c>
      <c r="L641" s="208">
        <f>นครพนม!AQ55</f>
        <v>1942332.74</v>
      </c>
      <c r="M641" s="208">
        <f>นครพนม!AR55</f>
        <v>2083401.85</v>
      </c>
      <c r="N641" s="3"/>
      <c r="O641" s="3"/>
      <c r="P641" s="3"/>
      <c r="Q641" s="77">
        <f t="shared" si="33"/>
        <v>-141069.1100000001</v>
      </c>
      <c r="R641" s="78">
        <f t="shared" si="34"/>
        <v>752.55046106160398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106359.01</v>
      </c>
      <c r="K642" s="207">
        <f>นครพนม!AP56</f>
        <v>112562.01</v>
      </c>
      <c r="L642" s="208">
        <f>นครพนม!AQ56</f>
        <v>1420740.33</v>
      </c>
      <c r="M642" s="208">
        <f>นครพนม!AR56</f>
        <v>1574624.4500000002</v>
      </c>
      <c r="N642" s="3"/>
      <c r="O642" s="3"/>
      <c r="P642" s="3"/>
      <c r="Q642" s="77">
        <f t="shared" si="33"/>
        <v>-153884.12000000011</v>
      </c>
      <c r="R642" s="78">
        <f t="shared" si="34"/>
        <v>997.71090589887649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2236171.65</v>
      </c>
      <c r="K643" s="212">
        <f>SUM(K635:K642)</f>
        <v>2499880.5699999998</v>
      </c>
      <c r="L643" s="212">
        <f>SUM(L635:L642)</f>
        <v>11229085.560000001</v>
      </c>
      <c r="M643" s="212">
        <f>SUM(M635:M642)</f>
        <v>10779580.91</v>
      </c>
      <c r="N643" s="210">
        <v>7</v>
      </c>
      <c r="O643" s="210">
        <v>7</v>
      </c>
      <c r="P643" s="210">
        <f>N643-O643</f>
        <v>0</v>
      </c>
      <c r="Q643" s="77">
        <f t="shared" si="33"/>
        <v>449504.65000000037</v>
      </c>
      <c r="R643" s="78">
        <f>L643/H643</f>
        <v>712.23427375364713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1257852.33</v>
      </c>
      <c r="K645" s="207">
        <f>นครพนม!AP57</f>
        <v>1476463.6500000001</v>
      </c>
      <c r="L645" s="208">
        <f>นครพนม!AQ57</f>
        <v>2548012.5300000003</v>
      </c>
      <c r="M645" s="208">
        <f>นครพนม!AR57</f>
        <v>2077456.19</v>
      </c>
      <c r="N645" s="3"/>
      <c r="O645" s="3"/>
      <c r="P645" s="3"/>
      <c r="Q645" s="77">
        <f t="shared" si="33"/>
        <v>470556.34000000032</v>
      </c>
      <c r="R645" s="78">
        <f t="shared" si="34"/>
        <v>526.44886983471076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449320.05</v>
      </c>
      <c r="K646" s="207">
        <f>นครพนม!AP58</f>
        <v>552256.46</v>
      </c>
      <c r="L646" s="208">
        <f>นครพนม!AQ58</f>
        <v>2014557.88</v>
      </c>
      <c r="M646" s="208">
        <f>นครพนม!AR58</f>
        <v>2371003.04</v>
      </c>
      <c r="N646" s="3"/>
      <c r="O646" s="3"/>
      <c r="P646" s="3"/>
      <c r="Q646" s="77">
        <f t="shared" si="33"/>
        <v>-356445.16000000015</v>
      </c>
      <c r="R646" s="78">
        <f t="shared" si="34"/>
        <v>1012.8496128707893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178024.58</v>
      </c>
      <c r="K647" s="207">
        <f>นครพนม!AP59</f>
        <v>176582.97</v>
      </c>
      <c r="L647" s="208">
        <f>นครพนม!AQ59</f>
        <v>1597751.24</v>
      </c>
      <c r="M647" s="208">
        <f>นครพนม!AR59</f>
        <v>1663412.38</v>
      </c>
      <c r="N647" s="3"/>
      <c r="O647" s="3"/>
      <c r="P647" s="3"/>
      <c r="Q647" s="77">
        <f t="shared" si="33"/>
        <v>-65661.139999999898</v>
      </c>
      <c r="R647" s="78">
        <f t="shared" si="34"/>
        <v>960.1870432692308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384131.61</v>
      </c>
      <c r="K648" s="207">
        <f>นครพนม!AP60</f>
        <v>884602.76</v>
      </c>
      <c r="L648" s="208">
        <f>นครพนม!AQ60</f>
        <v>2608027.58</v>
      </c>
      <c r="M648" s="208">
        <f>นครพนม!AR60</f>
        <v>2719209.5199999996</v>
      </c>
      <c r="N648" s="3"/>
      <c r="O648" s="3"/>
      <c r="P648" s="3"/>
      <c r="Q648" s="77">
        <f t="shared" si="33"/>
        <v>-111181.93999999948</v>
      </c>
      <c r="R648" s="78">
        <f t="shared" si="34"/>
        <v>571.18431449846696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356004.49</v>
      </c>
      <c r="K649" s="207">
        <f>นครพนม!AP61</f>
        <v>453299.27</v>
      </c>
      <c r="L649" s="208">
        <f>นครพนม!AQ61</f>
        <v>3143398.35</v>
      </c>
      <c r="M649" s="208">
        <f>นครพนม!AR61</f>
        <v>3283396.03</v>
      </c>
      <c r="N649" s="3"/>
      <c r="O649" s="3"/>
      <c r="P649" s="3"/>
      <c r="Q649" s="77">
        <f t="shared" si="33"/>
        <v>-139997.6799999997</v>
      </c>
      <c r="R649" s="78">
        <f t="shared" si="34"/>
        <v>817.31626365054603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219580.05</v>
      </c>
      <c r="K650" s="207">
        <f>นครพนม!AP62</f>
        <v>507111.64</v>
      </c>
      <c r="L650" s="208">
        <f>นครพนม!AQ62</f>
        <v>2016639.1600000001</v>
      </c>
      <c r="M650" s="208">
        <f>นครพนม!AR62</f>
        <v>2242615.83</v>
      </c>
      <c r="N650" s="3"/>
      <c r="O650" s="3"/>
      <c r="P650" s="3"/>
      <c r="Q650" s="77">
        <f t="shared" si="33"/>
        <v>-225976.66999999993</v>
      </c>
      <c r="R650" s="78">
        <f t="shared" si="34"/>
        <v>876.79963478260879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965619.92</v>
      </c>
      <c r="K651" s="207">
        <f>นครพนม!AP63</f>
        <v>1066805.29</v>
      </c>
      <c r="L651" s="208">
        <f>นครพนม!AQ63</f>
        <v>2242043.14</v>
      </c>
      <c r="M651" s="208">
        <f>นครพนม!AR63</f>
        <v>2594461.7199999997</v>
      </c>
      <c r="N651" s="3"/>
      <c r="O651" s="3"/>
      <c r="P651" s="3"/>
      <c r="Q651" s="77">
        <f t="shared" ref="Q651:Q708" si="35">L651-M651</f>
        <v>-352418.57999999961</v>
      </c>
      <c r="R651" s="78">
        <f t="shared" ref="R651:R707" si="36">L651/H651</f>
        <v>835.02537802607083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31711.06</v>
      </c>
      <c r="K652" s="207">
        <f>นครพนม!AP64</f>
        <v>153376.25</v>
      </c>
      <c r="L652" s="208">
        <f>นครพนม!AQ64</f>
        <v>2033376.59</v>
      </c>
      <c r="M652" s="208">
        <f>นครพนม!AR64</f>
        <v>2675285.7300000004</v>
      </c>
      <c r="N652" s="3"/>
      <c r="O652" s="3"/>
      <c r="P652" s="3"/>
      <c r="Q652" s="77">
        <f t="shared" si="35"/>
        <v>-641909.14000000036</v>
      </c>
      <c r="R652" s="78">
        <f t="shared" si="36"/>
        <v>413.9610321661238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253561.35</v>
      </c>
      <c r="K653" s="207">
        <f>นครพนม!AP65</f>
        <v>562933.03</v>
      </c>
      <c r="L653" s="208">
        <f>นครพนม!AQ65</f>
        <v>1566196.23</v>
      </c>
      <c r="M653" s="208">
        <f>นครพนม!AR65</f>
        <v>2122541.54</v>
      </c>
      <c r="N653" s="3"/>
      <c r="O653" s="3"/>
      <c r="P653" s="3"/>
      <c r="Q653" s="77">
        <f t="shared" si="35"/>
        <v>-556345.31000000006</v>
      </c>
      <c r="R653" s="78">
        <f t="shared" si="36"/>
        <v>361.45770366951302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408462.72</v>
      </c>
      <c r="K654" s="207">
        <f>นครพนม!AP66</f>
        <v>584476.25999999989</v>
      </c>
      <c r="L654" s="208">
        <f>นครพนม!AQ66</f>
        <v>2421863.9500000002</v>
      </c>
      <c r="M654" s="208">
        <f>นครพนม!AR66</f>
        <v>2810592.6</v>
      </c>
      <c r="N654" s="3"/>
      <c r="O654" s="3"/>
      <c r="P654" s="3"/>
      <c r="Q654" s="77">
        <f t="shared" si="35"/>
        <v>-388728.64999999991</v>
      </c>
      <c r="R654" s="78">
        <f t="shared" si="36"/>
        <v>768.84569841269843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196377.62</v>
      </c>
      <c r="K655" s="207">
        <f>นครพนม!AP67</f>
        <v>258310.19</v>
      </c>
      <c r="L655" s="208">
        <f>นครพนม!AQ67</f>
        <v>1164824.22</v>
      </c>
      <c r="M655" s="208">
        <f>นครพนม!AR67</f>
        <v>1520262.44</v>
      </c>
      <c r="N655" s="3"/>
      <c r="O655" s="3"/>
      <c r="P655" s="3"/>
      <c r="Q655" s="77">
        <f t="shared" si="35"/>
        <v>-355438.22</v>
      </c>
      <c r="R655" s="78">
        <f t="shared" si="36"/>
        <v>740.04080050825917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535576.37</v>
      </c>
      <c r="K656" s="207">
        <f>นครพนม!AP68</f>
        <v>762568.5</v>
      </c>
      <c r="L656" s="208">
        <f>นครพนม!AQ68</f>
        <v>1989408.93</v>
      </c>
      <c r="M656" s="208">
        <f>นครพนม!AR68</f>
        <v>2611810.77</v>
      </c>
      <c r="N656" s="3"/>
      <c r="O656" s="3"/>
      <c r="P656" s="3"/>
      <c r="Q656" s="77">
        <f t="shared" si="35"/>
        <v>-622401.84000000008</v>
      </c>
      <c r="R656" s="78">
        <f t="shared" si="36"/>
        <v>467.76603103691508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2628430.56</v>
      </c>
      <c r="K657" s="207">
        <f>นครพนม!AP69</f>
        <v>2737450.19</v>
      </c>
      <c r="L657" s="208">
        <f>นครพนม!AQ69</f>
        <v>2124688.2999999998</v>
      </c>
      <c r="M657" s="208">
        <f>นครพนม!AR69</f>
        <v>2298328.84</v>
      </c>
      <c r="N657" s="3"/>
      <c r="O657" s="3"/>
      <c r="P657" s="3"/>
      <c r="Q657" s="77">
        <f t="shared" si="35"/>
        <v>-173640.54000000004</v>
      </c>
      <c r="R657" s="78">
        <f t="shared" si="36"/>
        <v>502.88480473372778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356477.56</v>
      </c>
      <c r="K658" s="207">
        <f>นครพนม!AP70</f>
        <v>393383.54</v>
      </c>
      <c r="L658" s="208">
        <f>นครพนม!AQ70</f>
        <v>2120250.64</v>
      </c>
      <c r="M658" s="208">
        <f>นครพนม!AR70</f>
        <v>2074814.1199999999</v>
      </c>
      <c r="N658" s="3"/>
      <c r="O658" s="3"/>
      <c r="P658" s="3"/>
      <c r="Q658" s="77">
        <f t="shared" si="35"/>
        <v>45436.520000000251</v>
      </c>
      <c r="R658" s="78">
        <f t="shared" si="36"/>
        <v>671.81579214195187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255629.84</v>
      </c>
      <c r="K659" s="207">
        <f>นครพนม!AP71</f>
        <v>348365.54</v>
      </c>
      <c r="L659" s="208">
        <f>นครพนม!AQ71</f>
        <v>1310497.83</v>
      </c>
      <c r="M659" s="208">
        <f>นครพนม!AR71</f>
        <v>1672994.4</v>
      </c>
      <c r="N659" s="3"/>
      <c r="O659" s="3"/>
      <c r="P659" s="3"/>
      <c r="Q659" s="77">
        <f t="shared" si="35"/>
        <v>-362496.56999999983</v>
      </c>
      <c r="R659" s="78">
        <f t="shared" si="36"/>
        <v>619.91382686849579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8476760.1100000013</v>
      </c>
      <c r="K660" s="212">
        <f>SUM(K644:K659)</f>
        <v>10917985.539999999</v>
      </c>
      <c r="L660" s="212">
        <f>SUM(L644:L659)</f>
        <v>30901536.57</v>
      </c>
      <c r="M660" s="212">
        <f>SUM(M644:M659)</f>
        <v>34738185.149999999</v>
      </c>
      <c r="N660" s="210">
        <v>15</v>
      </c>
      <c r="O660" s="210">
        <v>15</v>
      </c>
      <c r="P660" s="210">
        <f>N660-O660</f>
        <v>0</v>
      </c>
      <c r="Q660" s="77">
        <f t="shared" si="35"/>
        <v>-3836648.5799999982</v>
      </c>
      <c r="R660" s="78">
        <f>L660/H660</f>
        <v>650.65455056534643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451927.45</v>
      </c>
      <c r="K662" s="207">
        <f>นครพนม!AP72</f>
        <v>638818.71</v>
      </c>
      <c r="L662" s="208">
        <f>นครพนม!AQ72</f>
        <v>3088391.76</v>
      </c>
      <c r="M662" s="208">
        <f>นครพนม!AR72</f>
        <v>2348260.19</v>
      </c>
      <c r="N662" s="3"/>
      <c r="O662" s="3"/>
      <c r="P662" s="3"/>
      <c r="Q662" s="77">
        <f t="shared" si="35"/>
        <v>740131.56999999983</v>
      </c>
      <c r="R662" s="78">
        <f t="shared" si="36"/>
        <v>1439.138751164958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296405.09999999998</v>
      </c>
      <c r="K663" s="207">
        <f>นครพนม!AP73</f>
        <v>373904.02999999997</v>
      </c>
      <c r="L663" s="208">
        <f>นครพนม!AQ73</f>
        <v>2508444.2799999998</v>
      </c>
      <c r="M663" s="208">
        <f>นครพนม!AR73</f>
        <v>2833860.1999999997</v>
      </c>
      <c r="N663" s="3"/>
      <c r="O663" s="3"/>
      <c r="P663" s="3"/>
      <c r="Q663" s="77">
        <f t="shared" si="35"/>
        <v>-325415.91999999993</v>
      </c>
      <c r="R663" s="78">
        <f t="shared" si="36"/>
        <v>626.17181228157756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279213.26</v>
      </c>
      <c r="K664" s="207">
        <f>นครพนม!AP74</f>
        <v>340146.58</v>
      </c>
      <c r="L664" s="208">
        <f>นครพนม!AQ74</f>
        <v>1907860.1</v>
      </c>
      <c r="M664" s="208">
        <f>นครพนม!AR74</f>
        <v>2079698.27</v>
      </c>
      <c r="N664" s="3"/>
      <c r="O664" s="3"/>
      <c r="P664" s="3"/>
      <c r="Q664" s="77">
        <f t="shared" si="35"/>
        <v>-171838.16999999993</v>
      </c>
      <c r="R664" s="78">
        <f t="shared" si="36"/>
        <v>687.26948847262247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1410194.58</v>
      </c>
      <c r="K665" s="207">
        <f>นครพนม!AP75</f>
        <v>1476818.2000000002</v>
      </c>
      <c r="L665" s="208">
        <f>นครพนม!AQ75</f>
        <v>4590129.0199999996</v>
      </c>
      <c r="M665" s="208">
        <f>นครพนม!AR75</f>
        <v>4284830.87</v>
      </c>
      <c r="N665" s="3"/>
      <c r="O665" s="3"/>
      <c r="P665" s="3"/>
      <c r="Q665" s="77">
        <f t="shared" si="35"/>
        <v>305298.14999999944</v>
      </c>
      <c r="R665" s="78">
        <f t="shared" si="36"/>
        <v>1567.1317924206212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645553.09</v>
      </c>
      <c r="K666" s="207">
        <f>นครพนม!AP76</f>
        <v>654992.93999999994</v>
      </c>
      <c r="L666" s="208">
        <f>นครพนม!AQ76</f>
        <v>3082178.07</v>
      </c>
      <c r="M666" s="208">
        <f>นครพนม!AR76</f>
        <v>3119591.78</v>
      </c>
      <c r="N666" s="3"/>
      <c r="O666" s="3"/>
      <c r="P666" s="3"/>
      <c r="Q666" s="77">
        <f t="shared" si="35"/>
        <v>-37413.709999999963</v>
      </c>
      <c r="R666" s="78">
        <f t="shared" si="36"/>
        <v>1127.7636553238199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252411.65</v>
      </c>
      <c r="K667" s="207">
        <f>นครพนม!AP77</f>
        <v>343186.49</v>
      </c>
      <c r="L667" s="208">
        <f>นครพนม!AQ77</f>
        <v>2267477.5700000003</v>
      </c>
      <c r="M667" s="208">
        <f>นครพนม!AR77</f>
        <v>2509779.79</v>
      </c>
      <c r="N667" s="3"/>
      <c r="O667" s="3"/>
      <c r="P667" s="3"/>
      <c r="Q667" s="77">
        <f t="shared" si="35"/>
        <v>-242302.21999999974</v>
      </c>
      <c r="R667" s="78">
        <f t="shared" si="36"/>
        <v>1174.8588445595856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439302.67</v>
      </c>
      <c r="K668" s="207">
        <f>นครพนม!AP78</f>
        <v>342231.54</v>
      </c>
      <c r="L668" s="208">
        <f>นครพนม!AQ78</f>
        <v>4227971.6899999995</v>
      </c>
      <c r="M668" s="208">
        <f>นครพนม!AR78</f>
        <v>4030939.4699999997</v>
      </c>
      <c r="N668" s="3"/>
      <c r="O668" s="3"/>
      <c r="P668" s="3"/>
      <c r="Q668" s="77">
        <f t="shared" si="35"/>
        <v>197032.21999999974</v>
      </c>
      <c r="R668" s="78">
        <f t="shared" si="36"/>
        <v>1478.828852745715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312900.09000000003</v>
      </c>
      <c r="K669" s="207">
        <f>นครพนม!AP79</f>
        <v>166492.09000000003</v>
      </c>
      <c r="L669" s="208">
        <f>นครพนม!AQ79</f>
        <v>1783105.22</v>
      </c>
      <c r="M669" s="208">
        <f>นครพนม!AR79</f>
        <v>1917951.5</v>
      </c>
      <c r="N669" s="248"/>
      <c r="O669" s="248"/>
      <c r="P669" s="248"/>
      <c r="Q669" s="202">
        <f t="shared" si="35"/>
        <v>-134846.28000000003</v>
      </c>
      <c r="R669" s="203">
        <f t="shared" si="36"/>
        <v>1104.0899195046441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4087907.8899999997</v>
      </c>
      <c r="K670" s="212">
        <f>SUM(K661:K669)</f>
        <v>4336590.58</v>
      </c>
      <c r="L670" s="212">
        <f>SUM(L661:L669)</f>
        <v>23455557.709999993</v>
      </c>
      <c r="M670" s="212">
        <f>SUM(M661:M669)</f>
        <v>23124912.07</v>
      </c>
      <c r="N670" s="210">
        <v>8</v>
      </c>
      <c r="O670" s="210">
        <v>8</v>
      </c>
      <c r="P670" s="210">
        <f>N670-O670</f>
        <v>0</v>
      </c>
      <c r="Q670" s="77">
        <f t="shared" si="35"/>
        <v>330645.63999999315</v>
      </c>
      <c r="R670" s="78">
        <f>L670/H670</f>
        <v>1117.2505339620841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38691.56</v>
      </c>
      <c r="K672" s="207">
        <f>นครพนม!AP80</f>
        <v>66658.16</v>
      </c>
      <c r="L672" s="208">
        <f>นครพนม!AQ80</f>
        <v>2212516.12</v>
      </c>
      <c r="M672" s="208">
        <f>นครพนม!AR80</f>
        <v>2341128.34</v>
      </c>
      <c r="N672" s="3"/>
      <c r="O672" s="3"/>
      <c r="P672" s="3"/>
      <c r="Q672" s="77">
        <f t="shared" si="35"/>
        <v>-128612.21999999974</v>
      </c>
      <c r="R672" s="78">
        <f t="shared" si="36"/>
        <v>599.43541587645632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855464.16</v>
      </c>
      <c r="K673" s="207">
        <f>นครพนม!AP81</f>
        <v>995800.54</v>
      </c>
      <c r="L673" s="208">
        <f>นครพนม!AQ81</f>
        <v>1428096.52</v>
      </c>
      <c r="M673" s="208">
        <f>นครพนม!AR81</f>
        <v>971648.77</v>
      </c>
      <c r="N673" s="3"/>
      <c r="O673" s="3"/>
      <c r="P673" s="3"/>
      <c r="Q673" s="77">
        <f t="shared" si="35"/>
        <v>456447.75</v>
      </c>
      <c r="R673" s="78">
        <f t="shared" si="36"/>
        <v>898.7391567023285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437414.34</v>
      </c>
      <c r="K674" s="207">
        <f>นครพนม!AP82</f>
        <v>520642.19000000006</v>
      </c>
      <c r="L674" s="208">
        <f>นครพนม!AQ82</f>
        <v>1833298.17</v>
      </c>
      <c r="M674" s="208">
        <f>นครพนม!AR82</f>
        <v>2103591.5499999998</v>
      </c>
      <c r="N674" s="3"/>
      <c r="O674" s="3"/>
      <c r="P674" s="3"/>
      <c r="Q674" s="77">
        <f t="shared" si="35"/>
        <v>-270293.37999999989</v>
      </c>
      <c r="R674" s="78">
        <f t="shared" si="36"/>
        <v>539.20534411764709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254629.28</v>
      </c>
      <c r="K675" s="207">
        <f>นครพนม!AP83</f>
        <v>262673.37</v>
      </c>
      <c r="L675" s="208">
        <f>นครพนม!AQ83</f>
        <v>1417929.85</v>
      </c>
      <c r="M675" s="208">
        <f>นครพนม!AR83</f>
        <v>1928545.94</v>
      </c>
      <c r="N675" s="3"/>
      <c r="O675" s="3"/>
      <c r="P675" s="3"/>
      <c r="Q675" s="77">
        <f t="shared" si="35"/>
        <v>-510616.08999999985</v>
      </c>
      <c r="R675" s="78">
        <f t="shared" si="36"/>
        <v>593.52442444537462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108074.08</v>
      </c>
      <c r="K676" s="207">
        <f>นครพนม!AP84</f>
        <v>263695.05</v>
      </c>
      <c r="L676" s="208">
        <f>นครพนม!AQ84</f>
        <v>2438105.8199999998</v>
      </c>
      <c r="M676" s="208">
        <f>นครพนม!AR84</f>
        <v>2313213.87</v>
      </c>
      <c r="N676" s="3"/>
      <c r="O676" s="3"/>
      <c r="P676" s="3"/>
      <c r="Q676" s="77">
        <f t="shared" si="35"/>
        <v>124891.94999999972</v>
      </c>
      <c r="R676" s="78">
        <f t="shared" si="36"/>
        <v>1041.4804869713796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204718.33</v>
      </c>
      <c r="K677" s="207">
        <f>นครพนม!AP85</f>
        <v>311637.18999999994</v>
      </c>
      <c r="L677" s="208">
        <f>นครพนม!AQ85</f>
        <v>1258607.1399999999</v>
      </c>
      <c r="M677" s="208">
        <f>นครพนม!AR85</f>
        <v>1403953.02</v>
      </c>
      <c r="N677" s="3"/>
      <c r="O677" s="3"/>
      <c r="P677" s="3"/>
      <c r="Q677" s="77">
        <f t="shared" si="35"/>
        <v>-145345.88000000012</v>
      </c>
      <c r="R677" s="78">
        <f t="shared" si="36"/>
        <v>706.68564851207179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53622.68</v>
      </c>
      <c r="K678" s="207">
        <f>นครพนม!AP86</f>
        <v>137190.85</v>
      </c>
      <c r="L678" s="208">
        <f>นครพนม!AQ86</f>
        <v>2405803.65</v>
      </c>
      <c r="M678" s="208">
        <f>นครพนม!AR86</f>
        <v>2738999.0700000003</v>
      </c>
      <c r="N678" s="3"/>
      <c r="O678" s="3"/>
      <c r="P678" s="3"/>
      <c r="Q678" s="77">
        <f t="shared" si="35"/>
        <v>-333195.42000000039</v>
      </c>
      <c r="R678" s="78">
        <f t="shared" si="36"/>
        <v>897.01851230425052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459661.9</v>
      </c>
      <c r="K679" s="207">
        <f>นครพนม!AP87</f>
        <v>488605.12</v>
      </c>
      <c r="L679" s="208">
        <f>นครพนม!AQ87</f>
        <v>2148431.9</v>
      </c>
      <c r="M679" s="208">
        <f>นครพนม!AR87</f>
        <v>1840236.17</v>
      </c>
      <c r="N679" s="3"/>
      <c r="O679" s="3"/>
      <c r="P679" s="3"/>
      <c r="Q679" s="77">
        <f t="shared" si="35"/>
        <v>308195.73</v>
      </c>
      <c r="R679" s="78">
        <f t="shared" si="36"/>
        <v>1203.6033053221288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92262.9</v>
      </c>
      <c r="K680" s="207">
        <f>นครพนม!AP88</f>
        <v>343268.03</v>
      </c>
      <c r="L680" s="208">
        <f>นครพนม!AQ88</f>
        <v>1999481.0099999998</v>
      </c>
      <c r="M680" s="208">
        <f>นครพนม!AR88</f>
        <v>2119852.46</v>
      </c>
      <c r="N680" s="3"/>
      <c r="O680" s="3"/>
      <c r="P680" s="3"/>
      <c r="Q680" s="77">
        <f t="shared" si="35"/>
        <v>-120371.45000000019</v>
      </c>
      <c r="R680" s="78">
        <f t="shared" si="36"/>
        <v>647.91996435515227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608376.34</v>
      </c>
      <c r="K681" s="207">
        <f>นครพนม!AP89</f>
        <v>635641.65</v>
      </c>
      <c r="L681" s="208">
        <f>นครพนม!AQ89</f>
        <v>1810212.52</v>
      </c>
      <c r="M681" s="208">
        <f>นครพนม!AR89</f>
        <v>2023945.4100000001</v>
      </c>
      <c r="N681" s="3"/>
      <c r="O681" s="3"/>
      <c r="P681" s="3"/>
      <c r="Q681" s="77">
        <f t="shared" si="35"/>
        <v>-213732.89000000013</v>
      </c>
      <c r="R681" s="78">
        <f t="shared" si="36"/>
        <v>616.76746848381606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286041.03000000003</v>
      </c>
      <c r="K682" s="207">
        <f>นครพนม!AP90</f>
        <v>843728.43</v>
      </c>
      <c r="L682" s="208">
        <f>นครพนม!AQ90</f>
        <v>1746312.74</v>
      </c>
      <c r="M682" s="208">
        <f>นครพนม!AR90</f>
        <v>2084354.5</v>
      </c>
      <c r="N682" s="3"/>
      <c r="O682" s="3"/>
      <c r="P682" s="3"/>
      <c r="Q682" s="77">
        <f t="shared" si="35"/>
        <v>-338041.76</v>
      </c>
      <c r="R682" s="78">
        <f t="shared" si="36"/>
        <v>566.43293545248139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245302.64</v>
      </c>
      <c r="K683" s="207">
        <f>นครพนม!AP91</f>
        <v>274425</v>
      </c>
      <c r="L683" s="208">
        <f>นครพนม!AQ91</f>
        <v>2219587.59</v>
      </c>
      <c r="M683" s="208">
        <f>นครพนม!AR91</f>
        <v>2187306.7999999998</v>
      </c>
      <c r="N683" s="3"/>
      <c r="O683" s="3"/>
      <c r="P683" s="3"/>
      <c r="Q683" s="77">
        <f t="shared" si="35"/>
        <v>32280.790000000037</v>
      </c>
      <c r="R683" s="78">
        <f t="shared" si="36"/>
        <v>1019.0943939393939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125745.51</v>
      </c>
      <c r="K684" s="207">
        <f>นครพนม!AP92</f>
        <v>172889.25</v>
      </c>
      <c r="L684" s="208">
        <f>นครพนม!AQ92</f>
        <v>2129668.9</v>
      </c>
      <c r="M684" s="208">
        <f>นครพนม!AR92</f>
        <v>2116130.9300000002</v>
      </c>
      <c r="N684" s="3"/>
      <c r="O684" s="3"/>
      <c r="P684" s="3"/>
      <c r="Q684" s="77">
        <f t="shared" si="35"/>
        <v>13537.969999999739</v>
      </c>
      <c r="R684" s="78">
        <f t="shared" si="36"/>
        <v>1089.3447058823529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321653.45</v>
      </c>
      <c r="K685" s="207">
        <f>นครพนม!AP93</f>
        <v>67330.170000000042</v>
      </c>
      <c r="L685" s="208">
        <f>นครพนม!AQ93</f>
        <v>1186336.1600000001</v>
      </c>
      <c r="M685" s="208">
        <f>นครพนม!AR93</f>
        <v>1350915.59</v>
      </c>
      <c r="N685" s="3"/>
      <c r="O685" s="3"/>
      <c r="P685" s="3"/>
      <c r="Q685" s="77">
        <f t="shared" si="35"/>
        <v>-164579.42999999993</v>
      </c>
      <c r="R685" s="78">
        <f t="shared" si="36"/>
        <v>430.92486741736292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187705.75</v>
      </c>
      <c r="K686" s="207">
        <f>นครพนม!AP94</f>
        <v>320630.82</v>
      </c>
      <c r="L686" s="208">
        <f>นครพนม!AQ94</f>
        <v>2171443.0300000003</v>
      </c>
      <c r="M686" s="208">
        <f>นครพนม!AR94</f>
        <v>2409975.9</v>
      </c>
      <c r="N686" s="3"/>
      <c r="O686" s="3"/>
      <c r="P686" s="3"/>
      <c r="Q686" s="77">
        <f t="shared" si="35"/>
        <v>-238532.86999999965</v>
      </c>
      <c r="R686" s="78">
        <f t="shared" si="36"/>
        <v>740.09646557600558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998288.82</v>
      </c>
      <c r="K687" s="207">
        <f>นครพนม!AP95</f>
        <v>1456074.0999999999</v>
      </c>
      <c r="L687" s="208">
        <f>นครพนม!AQ95</f>
        <v>2409938.8200000003</v>
      </c>
      <c r="M687" s="208">
        <f>นครพนม!AR95</f>
        <v>1938486.67</v>
      </c>
      <c r="N687" s="3"/>
      <c r="O687" s="3"/>
      <c r="P687" s="3"/>
      <c r="Q687" s="77">
        <f t="shared" si="35"/>
        <v>471452.15000000037</v>
      </c>
      <c r="R687" s="78">
        <f t="shared" si="36"/>
        <v>700.56361046511631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666584.98</v>
      </c>
      <c r="K688" s="207">
        <f>นครพนม!AP96</f>
        <v>774303.83</v>
      </c>
      <c r="L688" s="208">
        <f>นครพนม!AQ96</f>
        <v>1916383.73</v>
      </c>
      <c r="M688" s="208">
        <f>นครพนม!AR96</f>
        <v>1928645.6199999999</v>
      </c>
      <c r="N688" s="3"/>
      <c r="O688" s="3"/>
      <c r="P688" s="3"/>
      <c r="Q688" s="77">
        <f t="shared" si="35"/>
        <v>-12261.889999999898</v>
      </c>
      <c r="R688" s="78">
        <f t="shared" si="36"/>
        <v>989.35659783169854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75130.42</v>
      </c>
      <c r="K689" s="207">
        <f>นครพนม!AP97</f>
        <v>668560.80000000005</v>
      </c>
      <c r="L689" s="208">
        <f>นครพนม!AQ97</f>
        <v>1810737.6099999999</v>
      </c>
      <c r="M689" s="208">
        <f>นครพนม!AR97</f>
        <v>1751366.1</v>
      </c>
      <c r="N689" s="3"/>
      <c r="O689" s="3"/>
      <c r="P689" s="3"/>
      <c r="Q689" s="77">
        <f t="shared" si="35"/>
        <v>59371.509999999776</v>
      </c>
      <c r="R689" s="78">
        <f t="shared" si="36"/>
        <v>685.36624148372437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591718.73</v>
      </c>
      <c r="K690" s="207">
        <f>นครพนม!AP98</f>
        <v>721653.5</v>
      </c>
      <c r="L690" s="208">
        <f>นครพนม!AQ98</f>
        <v>2130411.7999999998</v>
      </c>
      <c r="M690" s="208">
        <f>นครพนม!AR98</f>
        <v>2040855</v>
      </c>
      <c r="N690" s="3"/>
      <c r="O690" s="3"/>
      <c r="P690" s="3"/>
      <c r="Q690" s="77">
        <f t="shared" si="35"/>
        <v>89556.799999999814</v>
      </c>
      <c r="R690" s="78">
        <f t="shared" si="36"/>
        <v>929.09367640645439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6611086.9000000004</v>
      </c>
      <c r="K691" s="212">
        <f>SUM(K671:K690)</f>
        <v>9325408.0500000007</v>
      </c>
      <c r="L691" s="212">
        <f>SUM(L671:L690)</f>
        <v>36673303.079999998</v>
      </c>
      <c r="M691" s="212">
        <f>SUM(M671:M690)</f>
        <v>37593151.709999993</v>
      </c>
      <c r="N691" s="210">
        <v>19</v>
      </c>
      <c r="O691" s="210">
        <v>19</v>
      </c>
      <c r="P691" s="210">
        <f>N691-O691</f>
        <v>0</v>
      </c>
      <c r="Q691" s="77">
        <f t="shared" si="35"/>
        <v>-919848.62999999523</v>
      </c>
      <c r="R691" s="78">
        <f>L691/H691</f>
        <v>750.05732973370959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378306.78</v>
      </c>
      <c r="K693" s="207">
        <f>นครพนม!AP99</f>
        <v>393979.96</v>
      </c>
      <c r="L693" s="208">
        <f>นครพนม!AQ99</f>
        <v>2075191.8299999998</v>
      </c>
      <c r="M693" s="208">
        <f>นครพนม!AR99</f>
        <v>1722883.08</v>
      </c>
      <c r="N693" s="3"/>
      <c r="O693" s="3"/>
      <c r="P693" s="3"/>
      <c r="Q693" s="77">
        <f t="shared" si="35"/>
        <v>352308.74999999977</v>
      </c>
      <c r="R693" s="78">
        <f t="shared" si="36"/>
        <v>721.30407716371212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367960.52</v>
      </c>
      <c r="K694" s="207">
        <f>นครพนม!AP100</f>
        <v>344894.5</v>
      </c>
      <c r="L694" s="208">
        <f>นครพนม!AQ100</f>
        <v>2505015.02</v>
      </c>
      <c r="M694" s="208">
        <f>นครพนม!AR100</f>
        <v>2189032.7800000003</v>
      </c>
      <c r="N694" s="3"/>
      <c r="O694" s="3"/>
      <c r="P694" s="3"/>
      <c r="Q694" s="77">
        <f t="shared" si="35"/>
        <v>315982.23999999976</v>
      </c>
      <c r="R694" s="78">
        <f t="shared" si="36"/>
        <v>855.83020840450979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391201.96</v>
      </c>
      <c r="K695" s="207">
        <f>นครพนม!AP101</f>
        <v>498452.00000000006</v>
      </c>
      <c r="L695" s="208">
        <f>นครพนม!AQ101</f>
        <v>1707192.03</v>
      </c>
      <c r="M695" s="208">
        <f>นครพนม!AR101</f>
        <v>2386878.88</v>
      </c>
      <c r="N695" s="3"/>
      <c r="O695" s="3"/>
      <c r="P695" s="3"/>
      <c r="Q695" s="77">
        <f t="shared" si="35"/>
        <v>-679686.84999999986</v>
      </c>
      <c r="R695" s="78">
        <f t="shared" si="36"/>
        <v>408.02868785850859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753767.7</v>
      </c>
      <c r="K696" s="207">
        <f>นครพนม!AP102</f>
        <v>801896.41999999993</v>
      </c>
      <c r="L696" s="208">
        <f>นครพนม!AQ102</f>
        <v>2355863.8199999998</v>
      </c>
      <c r="M696" s="208">
        <f>นครพนม!AR102</f>
        <v>2137631.11</v>
      </c>
      <c r="N696" s="3"/>
      <c r="O696" s="3"/>
      <c r="P696" s="3"/>
      <c r="Q696" s="77">
        <f t="shared" si="35"/>
        <v>218232.70999999996</v>
      </c>
      <c r="R696" s="78">
        <f t="shared" si="36"/>
        <v>503.71259781911476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155859.73000000001</v>
      </c>
      <c r="K697" s="207">
        <f>นครพนม!AP103</f>
        <v>197351.86000000002</v>
      </c>
      <c r="L697" s="208">
        <f>นครพนม!AQ103</f>
        <v>1833386.6</v>
      </c>
      <c r="M697" s="208">
        <f>นครพนม!AR103</f>
        <v>2047838.07</v>
      </c>
      <c r="N697" s="3"/>
      <c r="O697" s="3"/>
      <c r="P697" s="3"/>
      <c r="Q697" s="77">
        <f t="shared" si="35"/>
        <v>-214451.46999999997</v>
      </c>
      <c r="R697" s="78">
        <f t="shared" si="36"/>
        <v>823.25397395599464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158489.34</v>
      </c>
      <c r="K698" s="207">
        <f>นครพนม!AP104</f>
        <v>195300.47</v>
      </c>
      <c r="L698" s="208">
        <f>นครพนม!AQ104</f>
        <v>1503882.45</v>
      </c>
      <c r="M698" s="208">
        <f>นครพนม!AR104</f>
        <v>1605872.23</v>
      </c>
      <c r="N698" s="3"/>
      <c r="O698" s="3"/>
      <c r="P698" s="3"/>
      <c r="Q698" s="77">
        <f t="shared" si="35"/>
        <v>-101989.78000000003</v>
      </c>
      <c r="R698" s="78">
        <f t="shared" si="36"/>
        <v>1845.2545398773007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404360.9</v>
      </c>
      <c r="K699" s="207">
        <f>นครพนม!AP105</f>
        <v>558131.62</v>
      </c>
      <c r="L699" s="208">
        <f>นครพนม!AQ105</f>
        <v>2820792.52</v>
      </c>
      <c r="M699" s="208">
        <f>นครพนม!AR105</f>
        <v>2626402.0700000003</v>
      </c>
      <c r="N699" s="3"/>
      <c r="O699" s="3"/>
      <c r="P699" s="3"/>
      <c r="Q699" s="77">
        <f t="shared" si="35"/>
        <v>194390.44999999972</v>
      </c>
      <c r="R699" s="78">
        <f t="shared" si="36"/>
        <v>783.33588447653426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442187.33</v>
      </c>
      <c r="K700" s="207">
        <f>นครพนม!AP106</f>
        <v>463923.13</v>
      </c>
      <c r="L700" s="208">
        <f>นครพนม!AQ106</f>
        <v>1455795.29</v>
      </c>
      <c r="M700" s="208">
        <f>นครพนม!AR106</f>
        <v>1161395.74</v>
      </c>
      <c r="N700" s="3"/>
      <c r="O700" s="3"/>
      <c r="P700" s="3"/>
      <c r="Q700" s="77">
        <f t="shared" si="35"/>
        <v>294399.55000000005</v>
      </c>
      <c r="R700" s="78">
        <f t="shared" si="36"/>
        <v>614.00054407423033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215615.71</v>
      </c>
      <c r="K701" s="207">
        <f>นครพนม!AP107</f>
        <v>249326.09999999998</v>
      </c>
      <c r="L701" s="208">
        <f>นครพนม!AQ107</f>
        <v>1537762.46</v>
      </c>
      <c r="M701" s="208">
        <f>นครพนม!AR107</f>
        <v>1395311.8499999999</v>
      </c>
      <c r="N701" s="3"/>
      <c r="O701" s="3"/>
      <c r="P701" s="3"/>
      <c r="Q701" s="77">
        <f t="shared" si="35"/>
        <v>142450.6100000001</v>
      </c>
      <c r="R701" s="78">
        <f t="shared" si="36"/>
        <v>740.37672604718341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292618.08</v>
      </c>
      <c r="K702" s="207">
        <f>นครพนม!AP108</f>
        <v>302559.05</v>
      </c>
      <c r="L702" s="208">
        <f>นครพนม!AQ108</f>
        <v>2211865.7200000002</v>
      </c>
      <c r="M702" s="208">
        <f>นครพนม!AR108</f>
        <v>2035958.74</v>
      </c>
      <c r="N702" s="3"/>
      <c r="O702" s="3"/>
      <c r="P702" s="3"/>
      <c r="Q702" s="77">
        <f t="shared" si="35"/>
        <v>175906.98000000021</v>
      </c>
      <c r="R702" s="78">
        <f t="shared" si="36"/>
        <v>741.98782958738684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719789.01</v>
      </c>
      <c r="K703" s="207">
        <f>นครพนม!AP109</f>
        <v>551608.57999999996</v>
      </c>
      <c r="L703" s="208">
        <f>นครพนม!AQ109</f>
        <v>2460106.87</v>
      </c>
      <c r="M703" s="208">
        <f>นครพนม!AR109</f>
        <v>2300761.8199999998</v>
      </c>
      <c r="N703" s="3"/>
      <c r="O703" s="3"/>
      <c r="P703" s="3"/>
      <c r="Q703" s="77">
        <f t="shared" si="35"/>
        <v>159345.05000000028</v>
      </c>
      <c r="R703" s="78">
        <f t="shared" si="36"/>
        <v>956.12392926544896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103793.94</v>
      </c>
      <c r="K704" s="207">
        <f>นครพนม!AP110</f>
        <v>447440.94</v>
      </c>
      <c r="L704" s="208">
        <f>นครพนม!AQ110</f>
        <v>1157115.9099999999</v>
      </c>
      <c r="M704" s="208">
        <f>นครพนม!AR110</f>
        <v>1095621.48</v>
      </c>
      <c r="N704" s="3"/>
      <c r="O704" s="3"/>
      <c r="P704" s="3"/>
      <c r="Q704" s="77">
        <f t="shared" si="35"/>
        <v>61494.429999999935</v>
      </c>
      <c r="R704" s="78">
        <f t="shared" si="36"/>
        <v>584.99287664307371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500244.78</v>
      </c>
      <c r="K705" s="207">
        <f>นครพนม!AP111</f>
        <v>670632.99000000011</v>
      </c>
      <c r="L705" s="208">
        <f>นครพนม!AQ111</f>
        <v>2039797.33</v>
      </c>
      <c r="M705" s="208">
        <f>นครพนม!AR111</f>
        <v>1717578.37</v>
      </c>
      <c r="N705" s="3"/>
      <c r="O705" s="3"/>
      <c r="P705" s="3"/>
      <c r="Q705" s="77">
        <f t="shared" si="35"/>
        <v>322218.95999999996</v>
      </c>
      <c r="R705" s="78">
        <f t="shared" si="36"/>
        <v>867.9988638297873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190478.83</v>
      </c>
      <c r="K706" s="207">
        <f>นครพนม!AP112</f>
        <v>209322.87</v>
      </c>
      <c r="L706" s="208">
        <f>นครพนม!AQ112</f>
        <v>1155447.26</v>
      </c>
      <c r="M706" s="208">
        <f>นครพนม!AR112</f>
        <v>1307610.5999999999</v>
      </c>
      <c r="N706" s="3"/>
      <c r="O706" s="3"/>
      <c r="P706" s="3"/>
      <c r="Q706" s="77">
        <f t="shared" si="35"/>
        <v>-152163.33999999985</v>
      </c>
      <c r="R706" s="78">
        <f t="shared" si="36"/>
        <v>680.47541813898704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444032.26</v>
      </c>
      <c r="K707" s="207">
        <f>นครพนม!AP113</f>
        <v>468496.25</v>
      </c>
      <c r="L707" s="208">
        <f>นครพนม!AQ113</f>
        <v>1464405.4500000002</v>
      </c>
      <c r="M707" s="208">
        <f>นครพนม!AR113</f>
        <v>1492834.35</v>
      </c>
      <c r="N707" s="3"/>
      <c r="O707" s="3"/>
      <c r="P707" s="3"/>
      <c r="Q707" s="77">
        <f t="shared" si="35"/>
        <v>-28428.899999999907</v>
      </c>
      <c r="R707" s="78">
        <f t="shared" si="36"/>
        <v>694.03101895734608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5518706.8700000001</v>
      </c>
      <c r="K708" s="228">
        <f>SUM(K692:K707)</f>
        <v>6353316.7400000002</v>
      </c>
      <c r="L708" s="212">
        <f>SUM(L692:L707)</f>
        <v>28283620.560000002</v>
      </c>
      <c r="M708" s="212">
        <f>SUM(M692:M707)</f>
        <v>27223611.170000006</v>
      </c>
      <c r="N708" s="210">
        <v>15</v>
      </c>
      <c r="O708" s="210">
        <v>15</v>
      </c>
      <c r="P708" s="210">
        <f>N708-O708</f>
        <v>0</v>
      </c>
      <c r="Q708" s="77">
        <f t="shared" si="35"/>
        <v>1060009.3899999969</v>
      </c>
      <c r="R708" s="78">
        <f>L708/H708</f>
        <v>717.02125842924511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305979</v>
      </c>
      <c r="K710" s="207">
        <f>นครพนม!AP114</f>
        <v>439712.77999999997</v>
      </c>
      <c r="L710" s="208">
        <f>นครพนม!AQ114</f>
        <v>2478443.9699999997</v>
      </c>
      <c r="M710" s="208">
        <f>นครพนม!AR114</f>
        <v>2643493.4900000002</v>
      </c>
      <c r="N710" s="3"/>
      <c r="O710" s="3"/>
      <c r="P710" s="3"/>
      <c r="Q710" s="77">
        <f t="shared" ref="Q710:Q744" si="37">L710-M710</f>
        <v>-165049.52000000048</v>
      </c>
      <c r="R710" s="78">
        <f t="shared" ref="R710:R745" si="38">L710/H710</f>
        <v>678.46810019162331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176465.7</v>
      </c>
      <c r="K711" s="207">
        <f>นครพนม!AP115</f>
        <v>149725.26</v>
      </c>
      <c r="L711" s="208">
        <f>นครพนม!AQ115</f>
        <v>1539031.73</v>
      </c>
      <c r="M711" s="208">
        <f>นครพนม!AR115</f>
        <v>1790644.07</v>
      </c>
      <c r="N711" s="3"/>
      <c r="O711" s="3"/>
      <c r="P711" s="3"/>
      <c r="Q711" s="77">
        <f t="shared" si="37"/>
        <v>-251612.34000000008</v>
      </c>
      <c r="R711" s="78">
        <f t="shared" si="38"/>
        <v>1073.9928332170273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221158.57</v>
      </c>
      <c r="K712" s="207">
        <f>นครพนม!AP116</f>
        <v>589286.28</v>
      </c>
      <c r="L712" s="208">
        <f>นครพนม!AQ116</f>
        <v>1462402.93</v>
      </c>
      <c r="M712" s="208">
        <f>นครพนม!AR116</f>
        <v>1481714.23</v>
      </c>
      <c r="N712" s="3"/>
      <c r="O712" s="3"/>
      <c r="P712" s="3"/>
      <c r="Q712" s="77">
        <f t="shared" si="37"/>
        <v>-19311.300000000047</v>
      </c>
      <c r="R712" s="78">
        <f t="shared" si="38"/>
        <v>681.77292773892771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241359.35</v>
      </c>
      <c r="K713" s="207">
        <f>นครพนม!AP117</f>
        <v>255041.15000000002</v>
      </c>
      <c r="L713" s="208">
        <f>นครพนม!AQ117</f>
        <v>2332418.6999999997</v>
      </c>
      <c r="M713" s="208">
        <f>นครพนม!AR117</f>
        <v>2304400.6699999995</v>
      </c>
      <c r="N713" s="3"/>
      <c r="O713" s="3"/>
      <c r="P713" s="3"/>
      <c r="Q713" s="77">
        <f t="shared" si="37"/>
        <v>28018.030000000261</v>
      </c>
      <c r="R713" s="78">
        <f t="shared" si="38"/>
        <v>1042.188873994638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154265.74</v>
      </c>
      <c r="K714" s="207">
        <f>นครพนม!AP118</f>
        <v>384851.57999999996</v>
      </c>
      <c r="L714" s="208">
        <f>นครพนม!AQ118</f>
        <v>2041840.83</v>
      </c>
      <c r="M714" s="208">
        <f>นครพนม!AR118</f>
        <v>1787562.56</v>
      </c>
      <c r="N714" s="3"/>
      <c r="O714" s="3"/>
      <c r="P714" s="3"/>
      <c r="Q714" s="77">
        <f t="shared" si="37"/>
        <v>254278.27000000002</v>
      </c>
      <c r="R714" s="78">
        <f t="shared" si="38"/>
        <v>823.32291532258068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792209.92000000004</v>
      </c>
      <c r="K715" s="207">
        <f>นครพนม!AP119</f>
        <v>789177.97000000009</v>
      </c>
      <c r="L715" s="208">
        <f>นครพนม!AQ119</f>
        <v>2396836.21</v>
      </c>
      <c r="M715" s="208">
        <f>นครพนม!AR119</f>
        <v>2334597.81</v>
      </c>
      <c r="N715" s="3"/>
      <c r="O715" s="3"/>
      <c r="P715" s="3"/>
      <c r="Q715" s="77">
        <f t="shared" si="37"/>
        <v>62238.399999999907</v>
      </c>
      <c r="R715" s="78">
        <f t="shared" si="38"/>
        <v>692.12711810568874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745103.67</v>
      </c>
      <c r="K716" s="207">
        <f>นครพนม!AP120</f>
        <v>767036.03</v>
      </c>
      <c r="L716" s="208">
        <f>นครพนม!AQ120</f>
        <v>2176726.91</v>
      </c>
      <c r="M716" s="208">
        <f>นครพนม!AR120</f>
        <v>1843842.76</v>
      </c>
      <c r="N716" s="3"/>
      <c r="O716" s="3"/>
      <c r="P716" s="3"/>
      <c r="Q716" s="77">
        <f t="shared" si="37"/>
        <v>332884.15000000014</v>
      </c>
      <c r="R716" s="78">
        <f t="shared" si="38"/>
        <v>598.98924325811777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800092.19</v>
      </c>
      <c r="K717" s="207">
        <f>นครพนม!AP121</f>
        <v>951213.59</v>
      </c>
      <c r="L717" s="208">
        <f>นครพนม!AQ121</f>
        <v>2725816.33</v>
      </c>
      <c r="M717" s="208">
        <f>นครพนม!AR121</f>
        <v>2125751.8700000006</v>
      </c>
      <c r="N717" s="3"/>
      <c r="O717" s="3"/>
      <c r="P717" s="3"/>
      <c r="Q717" s="77">
        <f t="shared" si="37"/>
        <v>600064.4599999995</v>
      </c>
      <c r="R717" s="78">
        <f t="shared" si="38"/>
        <v>636.42688069110443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3436634.1399999997</v>
      </c>
      <c r="K718" s="212">
        <f>SUM(K709:K717)</f>
        <v>4326044.6400000006</v>
      </c>
      <c r="L718" s="212">
        <f>SUM(L709:L717)</f>
        <v>17153517.609999999</v>
      </c>
      <c r="M718" s="212">
        <f>SUM(M709:M717)</f>
        <v>16312007.460000003</v>
      </c>
      <c r="N718" s="210">
        <v>8</v>
      </c>
      <c r="O718" s="210">
        <v>8</v>
      </c>
      <c r="P718" s="210">
        <f>N718-O718</f>
        <v>0</v>
      </c>
      <c r="Q718" s="77">
        <f t="shared" si="37"/>
        <v>841510.14999999665</v>
      </c>
      <c r="R718" s="78">
        <f>L718/H718</f>
        <v>735.28730807149896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782475.2</v>
      </c>
      <c r="K720" s="207">
        <f>นครพนม!AP122</f>
        <v>1054414.0699999998</v>
      </c>
      <c r="L720" s="208">
        <f>นครพนม!AQ122</f>
        <v>2581838.91</v>
      </c>
      <c r="M720" s="208">
        <f>นครพนม!AR122</f>
        <v>2122338.2799999998</v>
      </c>
      <c r="N720" s="3"/>
      <c r="O720" s="3"/>
      <c r="P720" s="3"/>
      <c r="R720" s="78">
        <f t="shared" si="38"/>
        <v>1272.4686594381469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951104.3</v>
      </c>
      <c r="K721" s="207">
        <f>นครพนม!AP123</f>
        <v>2111755.35</v>
      </c>
      <c r="L721" s="208">
        <f>นครพนม!AQ123</f>
        <v>1351519.99</v>
      </c>
      <c r="M721" s="208">
        <f>นครพนม!AR123</f>
        <v>1051913.82</v>
      </c>
      <c r="N721" s="3"/>
      <c r="O721" s="3"/>
      <c r="P721" s="3"/>
      <c r="Q721" s="77">
        <f t="shared" si="37"/>
        <v>299606.16999999993</v>
      </c>
      <c r="R721" s="78">
        <f t="shared" si="38"/>
        <v>421.69110452418096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154576.06</v>
      </c>
      <c r="K722" s="207">
        <f>นครพนม!AP124</f>
        <v>646406.15</v>
      </c>
      <c r="L722" s="208">
        <f>นครพนม!AQ124</f>
        <v>988698.96</v>
      </c>
      <c r="M722" s="208">
        <f>นครพนม!AR124</f>
        <v>686817.63</v>
      </c>
      <c r="N722" s="3"/>
      <c r="O722" s="3"/>
      <c r="P722" s="3"/>
      <c r="Q722" s="77">
        <f t="shared" si="37"/>
        <v>301881.32999999996</v>
      </c>
      <c r="R722" s="78">
        <f t="shared" si="38"/>
        <v>779.73104100946364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174528.95</v>
      </c>
      <c r="K723" s="207">
        <f>นครพนม!AP125</f>
        <v>993606.64999999991</v>
      </c>
      <c r="L723" s="208">
        <f>นครพนม!AQ125</f>
        <v>932397.3</v>
      </c>
      <c r="M723" s="208">
        <f>นครพนม!AR125</f>
        <v>770973.39999999991</v>
      </c>
      <c r="N723" s="3"/>
      <c r="O723" s="3"/>
      <c r="P723" s="3"/>
      <c r="Q723" s="77">
        <f t="shared" si="37"/>
        <v>161423.90000000014</v>
      </c>
      <c r="R723" s="78">
        <f t="shared" si="38"/>
        <v>416.43470299240732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282871.62</v>
      </c>
      <c r="K724" s="207">
        <f>นครพนม!AP126</f>
        <v>551336.79</v>
      </c>
      <c r="L724" s="208">
        <f>นครพนม!AQ126</f>
        <v>2785686.42</v>
      </c>
      <c r="M724" s="208">
        <f>นครพนม!AR126</f>
        <v>2503205.23</v>
      </c>
      <c r="N724" s="3"/>
      <c r="O724" s="3"/>
      <c r="P724" s="3"/>
      <c r="Q724" s="77">
        <f t="shared" si="37"/>
        <v>282481.18999999994</v>
      </c>
      <c r="R724" s="78">
        <f t="shared" si="38"/>
        <v>576.03110421836232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1250403.07</v>
      </c>
      <c r="K725" s="207">
        <f>นครพนม!AP127</f>
        <v>1693638.04</v>
      </c>
      <c r="L725" s="208">
        <f>นครพนม!AQ127</f>
        <v>3157103.29</v>
      </c>
      <c r="M725" s="208">
        <f>นครพนม!AR127</f>
        <v>2046233.66</v>
      </c>
      <c r="N725" s="3"/>
      <c r="O725" s="3"/>
      <c r="P725" s="3"/>
      <c r="Q725" s="77">
        <f t="shared" si="37"/>
        <v>1110869.6300000001</v>
      </c>
      <c r="R725" s="78">
        <f t="shared" si="38"/>
        <v>754.38549342891281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1003351.72</v>
      </c>
      <c r="K726" s="207">
        <f>นครพนม!AP128</f>
        <v>2119997.3199999998</v>
      </c>
      <c r="L726" s="208">
        <f>นครพนม!AQ128</f>
        <v>1833686.94</v>
      </c>
      <c r="M726" s="208">
        <f>นครพนม!AR128</f>
        <v>1955404.24</v>
      </c>
      <c r="N726" s="3"/>
      <c r="O726" s="3"/>
      <c r="P726" s="3"/>
      <c r="Q726" s="77">
        <f t="shared" si="37"/>
        <v>-121717.30000000005</v>
      </c>
      <c r="R726" s="78">
        <f t="shared" si="38"/>
        <v>441.63943641618494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122385.36</v>
      </c>
      <c r="K727" s="261">
        <f>นครพนม!AP129</f>
        <v>-199635.20000000001</v>
      </c>
      <c r="L727" s="208">
        <f>นครพนม!AQ129</f>
        <v>2205377.94</v>
      </c>
      <c r="M727" s="208">
        <f>นครพนม!AR129</f>
        <v>2581388.0500000003</v>
      </c>
      <c r="N727" s="3"/>
      <c r="O727" s="3"/>
      <c r="P727" s="3"/>
      <c r="Q727" s="77">
        <f t="shared" si="37"/>
        <v>-376010.11000000034</v>
      </c>
      <c r="R727" s="78">
        <f t="shared" si="38"/>
        <v>874.1093697978597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733686.78</v>
      </c>
      <c r="K728" s="206">
        <f>นครพนม!AP130</f>
        <v>784549.21000000008</v>
      </c>
      <c r="L728" s="208">
        <f>นครพนม!AQ130</f>
        <v>2406678.25</v>
      </c>
      <c r="M728" s="208">
        <f>นครพนม!AR130</f>
        <v>2926866.5400000005</v>
      </c>
      <c r="N728" s="3"/>
      <c r="O728" s="3"/>
      <c r="P728" s="3"/>
      <c r="Q728" s="77">
        <f t="shared" si="37"/>
        <v>-520188.2900000005</v>
      </c>
      <c r="R728" s="78">
        <f t="shared" si="38"/>
        <v>727.31285886974922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598727.47</v>
      </c>
      <c r="K729" s="207">
        <f>นครพนม!AP131</f>
        <v>1133266.9999999998</v>
      </c>
      <c r="L729" s="208">
        <f>นครพนม!AQ131</f>
        <v>2091843.76</v>
      </c>
      <c r="M729" s="208">
        <f>นครพนม!AR131</f>
        <v>1754039.19</v>
      </c>
      <c r="N729" s="3"/>
      <c r="O729" s="3"/>
      <c r="P729" s="3"/>
      <c r="Q729" s="77">
        <f t="shared" si="37"/>
        <v>337804.57000000007</v>
      </c>
      <c r="R729" s="78">
        <f t="shared" si="38"/>
        <v>600.41439724454654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542285.27</v>
      </c>
      <c r="K730" s="207">
        <f>นครพนม!AP132</f>
        <v>1739275.05</v>
      </c>
      <c r="L730" s="208">
        <f>นครพนม!AQ132</f>
        <v>2554906.92</v>
      </c>
      <c r="M730" s="208">
        <f>นครพนม!AR132</f>
        <v>2037630.17</v>
      </c>
      <c r="N730" s="3"/>
      <c r="O730" s="3"/>
      <c r="P730" s="3"/>
      <c r="Q730" s="77">
        <f t="shared" si="37"/>
        <v>517276.75</v>
      </c>
      <c r="R730" s="78">
        <f t="shared" si="38"/>
        <v>721.31759457933367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6596395.8000000007</v>
      </c>
      <c r="K731" s="228">
        <f>SUM(K719:K730)</f>
        <v>12628610.430000002</v>
      </c>
      <c r="L731" s="212">
        <f>SUM(L719:L730)</f>
        <v>22889738.68</v>
      </c>
      <c r="M731" s="212">
        <f>SUM(M719:M730)</f>
        <v>20436810.210000001</v>
      </c>
      <c r="N731" s="210">
        <v>11</v>
      </c>
      <c r="O731" s="210">
        <v>11</v>
      </c>
      <c r="P731" s="210">
        <f>N731-O731</f>
        <v>0</v>
      </c>
      <c r="Q731" s="77">
        <f t="shared" si="37"/>
        <v>2452928.4699999988</v>
      </c>
      <c r="R731" s="78">
        <f>L731/H731</f>
        <v>658.28076268261816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1098840.8400000001</v>
      </c>
      <c r="K733" s="207">
        <f>นครพนม!AP133</f>
        <v>2273388.5</v>
      </c>
      <c r="L733" s="208">
        <f>นครพนม!AQ133</f>
        <v>2877979.49</v>
      </c>
      <c r="M733" s="208">
        <f>นครพนม!AR133</f>
        <v>1919151.0899999999</v>
      </c>
      <c r="N733" s="3"/>
      <c r="O733" s="3"/>
      <c r="P733" s="3"/>
      <c r="Q733" s="77">
        <f t="shared" si="37"/>
        <v>958828.40000000037</v>
      </c>
      <c r="R733" s="78">
        <f t="shared" si="38"/>
        <v>1281.9507750556793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326286.99</v>
      </c>
      <c r="K734" s="207">
        <f>นครพนม!AP134</f>
        <v>316987.3</v>
      </c>
      <c r="L734" s="208">
        <f>นครพนม!AQ134</f>
        <v>2367183.9900000002</v>
      </c>
      <c r="M734" s="208">
        <f>นครพนม!AR134</f>
        <v>2214201.4900000002</v>
      </c>
      <c r="N734" s="3"/>
      <c r="O734" s="3"/>
      <c r="P734" s="3"/>
      <c r="Q734" s="77">
        <f t="shared" si="37"/>
        <v>152982.5</v>
      </c>
      <c r="R734" s="78">
        <f t="shared" si="38"/>
        <v>480.64649543147215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330400.31</v>
      </c>
      <c r="K735" s="207">
        <f>นครพนม!AP135</f>
        <v>611972.55000000005</v>
      </c>
      <c r="L735" s="208">
        <f>นครพนม!AQ135</f>
        <v>2503370.56</v>
      </c>
      <c r="M735" s="208">
        <f>นครพนม!AR135</f>
        <v>2509456.96</v>
      </c>
      <c r="N735" s="3"/>
      <c r="O735" s="3"/>
      <c r="P735" s="3"/>
      <c r="Q735" s="77">
        <f t="shared" si="37"/>
        <v>-6086.3999999999069</v>
      </c>
      <c r="R735" s="78">
        <f t="shared" si="38"/>
        <v>1186.4315450236968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624400.64000000001</v>
      </c>
      <c r="K736" s="207">
        <f>นครพนม!AP136</f>
        <v>841480.07</v>
      </c>
      <c r="L736" s="208">
        <f>นครพนม!AQ136</f>
        <v>1611787.6</v>
      </c>
      <c r="M736" s="208">
        <f>นครพนม!AR136</f>
        <v>1341101.03</v>
      </c>
      <c r="N736" s="3"/>
      <c r="O736" s="3"/>
      <c r="P736" s="3"/>
      <c r="Q736" s="77">
        <f>L736-M736</f>
        <v>270686.57000000007</v>
      </c>
      <c r="R736" s="78">
        <f>L736/H736</f>
        <v>801.48562904027847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2379928.7800000003</v>
      </c>
      <c r="K737" s="228">
        <f>SUM(K732:K736)</f>
        <v>4043828.4199999995</v>
      </c>
      <c r="L737" s="212">
        <f>SUM(L733:L736)</f>
        <v>9360321.6400000006</v>
      </c>
      <c r="M737" s="212">
        <f>SUM(M733:M736)</f>
        <v>7983910.5700000003</v>
      </c>
      <c r="N737" s="210">
        <v>4</v>
      </c>
      <c r="O737" s="210">
        <v>4</v>
      </c>
      <c r="P737" s="210">
        <f>N737-O737</f>
        <v>0</v>
      </c>
      <c r="Q737" s="77">
        <f t="shared" si="37"/>
        <v>1376411.0700000003</v>
      </c>
      <c r="R737" s="78">
        <f>L737/H737</f>
        <v>829.00731910371098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375953.72</v>
      </c>
      <c r="K739" s="207">
        <f>นครพนม!AP137</f>
        <v>168338.03000000003</v>
      </c>
      <c r="L739" s="208">
        <f>นครพนม!AQ137</f>
        <v>2946335.51</v>
      </c>
      <c r="M739" s="208">
        <f>นครพนม!AR137</f>
        <v>2880010.9</v>
      </c>
      <c r="N739" s="3"/>
      <c r="O739" s="3"/>
      <c r="P739" s="3"/>
      <c r="Q739" s="77">
        <f t="shared" si="37"/>
        <v>66324.60999999987</v>
      </c>
      <c r="R739" s="78">
        <f t="shared" si="38"/>
        <v>1154.520184169279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435767.2</v>
      </c>
      <c r="K740" s="207">
        <f>นครพนม!AP138</f>
        <v>550514.80000000005</v>
      </c>
      <c r="L740" s="208">
        <f>นครพนม!AQ138</f>
        <v>1585893.03</v>
      </c>
      <c r="M740" s="208">
        <f>นครพนม!AR138</f>
        <v>1635343.8800000001</v>
      </c>
      <c r="N740" s="3"/>
      <c r="O740" s="3"/>
      <c r="P740" s="3"/>
      <c r="Q740" s="77">
        <f t="shared" si="37"/>
        <v>-49450.850000000093</v>
      </c>
      <c r="R740" s="78">
        <f t="shared" si="38"/>
        <v>1592.2620783132531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1562093.52</v>
      </c>
      <c r="K741" s="207">
        <f>นครพนม!AP139</f>
        <v>1550839.16</v>
      </c>
      <c r="L741" s="208">
        <f>นครพนม!AQ139</f>
        <v>3768220.37</v>
      </c>
      <c r="M741" s="208">
        <f>นครพนม!AR139</f>
        <v>3718340.11</v>
      </c>
      <c r="N741" s="3"/>
      <c r="O741" s="3"/>
      <c r="P741" s="3"/>
      <c r="Q741" s="77">
        <f t="shared" si="37"/>
        <v>49880.260000000242</v>
      </c>
      <c r="R741" s="78">
        <f t="shared" si="38"/>
        <v>975.97005180005181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2373814.44</v>
      </c>
      <c r="K742" s="228">
        <f>SUM(K738:K741)</f>
        <v>2269691.9900000002</v>
      </c>
      <c r="L742" s="212">
        <f>SUM(L738:L741)</f>
        <v>8300448.9100000001</v>
      </c>
      <c r="M742" s="212">
        <f>SUM(M738:M741)</f>
        <v>8233694.8900000006</v>
      </c>
      <c r="N742" s="210">
        <v>3</v>
      </c>
      <c r="O742" s="210">
        <v>3</v>
      </c>
      <c r="P742" s="210">
        <f>N742-O742</f>
        <v>0</v>
      </c>
      <c r="Q742" s="77">
        <f t="shared" si="37"/>
        <v>66754.019999999553</v>
      </c>
      <c r="R742" s="78">
        <f t="shared" si="38"/>
        <v>1120.3197341071671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66432557.310000002</v>
      </c>
      <c r="K743" s="242">
        <f t="shared" si="39"/>
        <v>89967268.919999987</v>
      </c>
      <c r="L743" s="241">
        <f t="shared" si="39"/>
        <v>275749822.75</v>
      </c>
      <c r="M743" s="241">
        <f t="shared" si="39"/>
        <v>276199580.45999998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-449757.70999997854</v>
      </c>
      <c r="R743" s="78">
        <f t="shared" si="38"/>
        <v>708.18392183904507</v>
      </c>
    </row>
    <row r="744" spans="1:18" ht="24.6" customHeight="1" x14ac:dyDescent="0.7">
      <c r="A744" s="87"/>
      <c r="B744" s="85"/>
      <c r="C744" s="85"/>
      <c r="D744" s="85"/>
      <c r="E744" s="334" t="s">
        <v>472</v>
      </c>
      <c r="F744" s="335"/>
      <c r="G744" s="336"/>
      <c r="H744" s="86"/>
      <c r="I744" s="87"/>
      <c r="J744" s="83">
        <f>J743/O743</f>
        <v>488474.68610294117</v>
      </c>
      <c r="K744" s="84">
        <f>K743/O743</f>
        <v>661524.03617647046</v>
      </c>
      <c r="L744" s="83">
        <f>L743/O743</f>
        <v>2027572.2261029412</v>
      </c>
      <c r="M744" s="83">
        <f>M743/O743</f>
        <v>2030879.2680882351</v>
      </c>
      <c r="N744" s="85"/>
      <c r="O744" s="85"/>
      <c r="P744" s="85"/>
      <c r="Q744" s="77">
        <f t="shared" si="37"/>
        <v>-3307.0419852938503</v>
      </c>
    </row>
    <row r="745" spans="1:18" ht="24.6" customHeight="1" x14ac:dyDescent="0.7">
      <c r="A745" s="85"/>
      <c r="B745" s="85"/>
      <c r="C745" s="85"/>
      <c r="D745" s="85"/>
      <c r="E745" s="309" t="s">
        <v>477</v>
      </c>
      <c r="F745" s="310"/>
      <c r="G745" s="311"/>
      <c r="H745" s="86">
        <f>H82+H332+H458+H552+H581+H743</f>
        <v>2313865</v>
      </c>
      <c r="I745" s="87"/>
      <c r="J745" s="83">
        <f t="shared" ref="J745:P745" si="40">J82+J332+J458+J552+J581+J743</f>
        <v>536521281.16000003</v>
      </c>
      <c r="K745" s="84">
        <f t="shared" si="40"/>
        <v>652311102.39999998</v>
      </c>
      <c r="L745" s="83">
        <f t="shared" si="40"/>
        <v>1756941440.9599998</v>
      </c>
      <c r="M745" s="83">
        <f>M82+M332+M458+M552+M581+M743</f>
        <v>1714395984.5699999</v>
      </c>
      <c r="N745" s="88">
        <f t="shared" si="40"/>
        <v>595</v>
      </c>
      <c r="O745" s="88">
        <f t="shared" si="40"/>
        <v>595</v>
      </c>
      <c r="P745" s="88">
        <f t="shared" si="40"/>
        <v>0</v>
      </c>
      <c r="Q745" s="77">
        <f>L745-M745</f>
        <v>42545456.389999866</v>
      </c>
      <c r="R745" s="78">
        <f t="shared" si="38"/>
        <v>759.31026268170342</v>
      </c>
    </row>
    <row r="746" spans="1:18" ht="24.6" customHeight="1" x14ac:dyDescent="0.7">
      <c r="A746" s="85"/>
      <c r="B746" s="85"/>
      <c r="C746" s="85"/>
      <c r="D746" s="85"/>
      <c r="E746" s="309" t="s">
        <v>478</v>
      </c>
      <c r="F746" s="310"/>
      <c r="G746" s="311"/>
      <c r="H746" s="86"/>
      <c r="I746" s="87"/>
      <c r="J746" s="83">
        <f>J745/O745</f>
        <v>901716.43892436975</v>
      </c>
      <c r="K746" s="83">
        <f>K745/O745</f>
        <v>1096321.1805042017</v>
      </c>
      <c r="L746" s="83">
        <f>L745/O745</f>
        <v>2952842.7579159662</v>
      </c>
      <c r="M746" s="83">
        <f>M745/O745</f>
        <v>2881337.7891932772</v>
      </c>
      <c r="N746" s="85"/>
      <c r="O746" s="85"/>
      <c r="P746" s="85"/>
      <c r="Q746" s="77">
        <f>L746-M746</f>
        <v>71504.968722688965</v>
      </c>
    </row>
    <row r="747" spans="1:18" x14ac:dyDescent="0.7">
      <c r="A747" s="71" t="s">
        <v>2670</v>
      </c>
    </row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Q151"/>
  <sheetViews>
    <sheetView topLeftCell="AI1" zoomScale="98" zoomScaleNormal="98" workbookViewId="0">
      <selection activeCell="AP10" sqref="AP10:AP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9.59765625" bestFit="1" customWidth="1"/>
    <col min="12" max="12" width="16" bestFit="1" customWidth="1"/>
    <col min="13" max="13" width="18.296875" bestFit="1" customWidth="1"/>
    <col min="14" max="14" width="18.3984375" bestFit="1" customWidth="1"/>
    <col min="15" max="15" width="17.796875" bestFit="1" customWidth="1"/>
    <col min="16" max="16" width="19.5" bestFit="1" customWidth="1"/>
    <col min="17" max="17" width="19.3984375" bestFit="1" customWidth="1"/>
    <col min="18" max="18" width="21.5" bestFit="1" customWidth="1"/>
    <col min="19" max="19" width="31.19921875" bestFit="1" customWidth="1"/>
    <col min="20" max="20" width="14.5" bestFit="1" customWidth="1"/>
    <col min="21" max="21" width="25.09765625" bestFit="1" customWidth="1"/>
    <col min="22" max="22" width="41.8984375" bestFit="1" customWidth="1"/>
    <col min="23" max="23" width="42.5" bestFit="1" customWidth="1"/>
    <col min="24" max="24" width="26.796875" bestFit="1" customWidth="1"/>
    <col min="25" max="25" width="52" bestFit="1" customWidth="1"/>
    <col min="26" max="26" width="14.5" bestFit="1" customWidth="1"/>
    <col min="27" max="27" width="18.59765625" bestFit="1" customWidth="1"/>
    <col min="28" max="28" width="24.796875" bestFit="1" customWidth="1"/>
    <col min="29" max="29" width="23.19921875" bestFit="1" customWidth="1"/>
    <col min="30" max="30" width="39.796875" bestFit="1" customWidth="1"/>
    <col min="31" max="31" width="28.796875" bestFit="1" customWidth="1"/>
    <col min="32" max="37" width="28.796875" customWidth="1"/>
    <col min="38" max="38" width="15.09765625" style="123" bestFit="1" customWidth="1"/>
    <col min="39" max="39" width="15.69921875" style="134" bestFit="1" customWidth="1"/>
    <col min="40" max="40" width="14" style="125" bestFit="1" customWidth="1"/>
    <col min="41" max="41" width="15.8984375" style="135" bestFit="1" customWidth="1"/>
    <col min="42" max="42" width="16.59765625" style="136" bestFit="1" customWidth="1"/>
    <col min="43" max="43" width="14.8984375" style="125" bestFit="1" customWidth="1"/>
    <col min="44" max="16384" width="4.8984375" style="121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2063</v>
      </c>
      <c r="O1" t="s">
        <v>2064</v>
      </c>
      <c r="P1" t="s">
        <v>2065</v>
      </c>
      <c r="Q1" t="s">
        <v>2122</v>
      </c>
      <c r="R1" t="s">
        <v>2066</v>
      </c>
      <c r="S1" t="s">
        <v>2067</v>
      </c>
      <c r="T1" t="s">
        <v>2068</v>
      </c>
      <c r="U1" t="s">
        <v>2069</v>
      </c>
      <c r="V1" t="s">
        <v>2124</v>
      </c>
      <c r="W1" t="s">
        <v>2070</v>
      </c>
      <c r="X1" t="s">
        <v>2071</v>
      </c>
      <c r="Y1" t="s">
        <v>2072</v>
      </c>
      <c r="Z1" t="s">
        <v>2073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2126</v>
      </c>
      <c r="AJ1" t="s">
        <v>2082</v>
      </c>
      <c r="AK1" t="s">
        <v>2083</v>
      </c>
      <c r="AL1" s="123" t="s">
        <v>0</v>
      </c>
      <c r="AM1" s="124" t="s">
        <v>1</v>
      </c>
      <c r="AN1" s="125" t="s">
        <v>2</v>
      </c>
      <c r="AO1" s="126" t="s">
        <v>3</v>
      </c>
      <c r="AP1" s="127" t="s">
        <v>4</v>
      </c>
      <c r="AQ1" s="128" t="s">
        <v>5</v>
      </c>
    </row>
    <row r="2" spans="1:4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2130</v>
      </c>
      <c r="R2" t="s">
        <v>2096</v>
      </c>
      <c r="S2" t="s">
        <v>2097</v>
      </c>
      <c r="T2" t="s">
        <v>2098</v>
      </c>
      <c r="U2" t="s">
        <v>2099</v>
      </c>
      <c r="V2" t="s">
        <v>2132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2134</v>
      </c>
      <c r="AJ2" t="s">
        <v>2112</v>
      </c>
      <c r="AK2" t="s">
        <v>2113</v>
      </c>
    </row>
    <row r="3" spans="1:43" x14ac:dyDescent="0.25">
      <c r="E3" t="s">
        <v>2114</v>
      </c>
      <c r="F3">
        <v>39093143.990000002</v>
      </c>
      <c r="G3">
        <v>4458537.1900000004</v>
      </c>
      <c r="H3">
        <v>4541936.66</v>
      </c>
      <c r="I3">
        <v>60209635.049999997</v>
      </c>
      <c r="J3">
        <v>24736319.82</v>
      </c>
      <c r="K3">
        <v>2</v>
      </c>
      <c r="L3">
        <v>67004.31</v>
      </c>
      <c r="M3">
        <v>1688629.75</v>
      </c>
      <c r="N3">
        <v>299520</v>
      </c>
      <c r="O3">
        <v>3430321.83</v>
      </c>
      <c r="P3">
        <v>446729.27</v>
      </c>
      <c r="Q3">
        <v>2560</v>
      </c>
      <c r="R3">
        <v>522090</v>
      </c>
      <c r="S3">
        <v>-33038378</v>
      </c>
      <c r="T3">
        <v>150300554.21000001</v>
      </c>
      <c r="U3">
        <v>12851.67</v>
      </c>
      <c r="V3">
        <v>3200</v>
      </c>
      <c r="W3">
        <v>90645745.840000004</v>
      </c>
      <c r="X3">
        <v>22912263.77</v>
      </c>
      <c r="Y3">
        <v>71000.38</v>
      </c>
      <c r="Z3">
        <v>79965050.540000007</v>
      </c>
      <c r="AA3">
        <v>13807255.859999999</v>
      </c>
      <c r="AB3">
        <v>106449602.69</v>
      </c>
      <c r="AC3">
        <v>1015283.68</v>
      </c>
      <c r="AD3">
        <v>199642.12</v>
      </c>
      <c r="AE3">
        <v>74332127.25</v>
      </c>
      <c r="AF3">
        <v>11848569.699999999</v>
      </c>
      <c r="AG3">
        <v>197140</v>
      </c>
      <c r="AH3">
        <v>-1099.4100000000001</v>
      </c>
      <c r="AI3">
        <v>14</v>
      </c>
      <c r="AJ3">
        <v>4055367.49</v>
      </c>
      <c r="AK3">
        <v>177.2</v>
      </c>
      <c r="AL3" s="123">
        <f ca="1">SUM(AL4:AL71)</f>
        <v>0</v>
      </c>
      <c r="AM3" s="129">
        <f>SUM(AM4:AM71)</f>
        <v>5934765.1600000011</v>
      </c>
      <c r="AN3" s="125">
        <f t="shared" ref="AN3:AQ3" ca="1" si="0">SUM(AN4:AN71)</f>
        <v>-16611579.989999996</v>
      </c>
      <c r="AO3" s="130">
        <f t="shared" si="0"/>
        <v>219163769.20000002</v>
      </c>
      <c r="AP3" s="131" t="e">
        <f t="shared" si="0"/>
        <v>#REF!</v>
      </c>
      <c r="AQ3" s="125" t="e">
        <f t="shared" si="0"/>
        <v>#REF!</v>
      </c>
    </row>
    <row r="4" spans="1:43" x14ac:dyDescent="0.25">
      <c r="E4" t="s">
        <v>2672</v>
      </c>
      <c r="F4">
        <v>228385.07</v>
      </c>
      <c r="G4">
        <v>3820</v>
      </c>
      <c r="H4">
        <v>0</v>
      </c>
      <c r="I4">
        <v>711342.51</v>
      </c>
      <c r="J4">
        <v>475103.37</v>
      </c>
      <c r="L4">
        <v>-7500</v>
      </c>
      <c r="M4">
        <v>0</v>
      </c>
      <c r="P4">
        <v>0</v>
      </c>
      <c r="S4">
        <v>-1283307.21</v>
      </c>
      <c r="T4">
        <v>2794467.22</v>
      </c>
      <c r="Y4">
        <v>315.36</v>
      </c>
      <c r="Z4">
        <v>1538332.9</v>
      </c>
      <c r="AA4">
        <v>569092</v>
      </c>
      <c r="AB4">
        <v>1646687.9</v>
      </c>
      <c r="AC4">
        <v>13644</v>
      </c>
      <c r="AD4">
        <v>7864</v>
      </c>
      <c r="AE4">
        <v>290852.33</v>
      </c>
      <c r="AF4">
        <v>233701.09</v>
      </c>
      <c r="AL4" s="123">
        <f t="shared" ref="AL4:AL9" ca="1" si="1">SUM(AL4:AL71)</f>
        <v>0</v>
      </c>
      <c r="AM4" s="129">
        <f t="shared" ref="AM4:AM9" si="2">SUM(L4:P4)</f>
        <v>-7500</v>
      </c>
      <c r="AN4" s="125">
        <f ca="1">AL4-AM4</f>
        <v>3590.21</v>
      </c>
      <c r="AO4" s="130">
        <f t="shared" ref="AO4:AO9" si="3">SUM(U4:AK4)</f>
        <v>4300489.58</v>
      </c>
      <c r="AP4" s="131" t="e">
        <f>SUM(#REF!)</f>
        <v>#REF!</v>
      </c>
      <c r="AQ4" s="125" t="e">
        <f>AO4-AP4</f>
        <v>#REF!</v>
      </c>
    </row>
    <row r="5" spans="1:43" x14ac:dyDescent="0.25">
      <c r="E5" t="s">
        <v>2115</v>
      </c>
      <c r="F5">
        <v>223483.19</v>
      </c>
      <c r="H5">
        <v>0</v>
      </c>
      <c r="I5">
        <v>1333853.44</v>
      </c>
      <c r="J5">
        <v>244472.46</v>
      </c>
      <c r="L5">
        <v>0</v>
      </c>
      <c r="P5">
        <v>2005.73</v>
      </c>
      <c r="S5">
        <v>-25320.63</v>
      </c>
      <c r="T5">
        <v>2203471.11</v>
      </c>
      <c r="U5">
        <v>831.26</v>
      </c>
      <c r="Z5">
        <v>1984353.96</v>
      </c>
      <c r="AA5">
        <v>601700</v>
      </c>
      <c r="AB5">
        <v>2430237.96</v>
      </c>
      <c r="AC5">
        <v>216768</v>
      </c>
      <c r="AE5">
        <v>153185.01999999999</v>
      </c>
      <c r="AF5">
        <v>119861.36</v>
      </c>
      <c r="AJ5">
        <v>45180</v>
      </c>
      <c r="AL5" s="123">
        <f t="shared" ca="1" si="1"/>
        <v>0</v>
      </c>
      <c r="AM5" s="129">
        <f t="shared" si="2"/>
        <v>2005.73</v>
      </c>
      <c r="AN5" s="125">
        <f t="shared" ref="AN5:AN9" ca="1" si="4">AL5-AM5</f>
        <v>0</v>
      </c>
      <c r="AO5" s="130">
        <f t="shared" si="3"/>
        <v>5552117.5599999996</v>
      </c>
      <c r="AP5" s="131" t="e">
        <f>SUM(#REF!)</f>
        <v>#REF!</v>
      </c>
      <c r="AQ5" s="125" t="e">
        <f t="shared" ref="AQ5:AQ69" si="5">AO5-AP5</f>
        <v>#REF!</v>
      </c>
    </row>
    <row r="6" spans="1:43" x14ac:dyDescent="0.25">
      <c r="E6" t="s">
        <v>2116</v>
      </c>
      <c r="F6">
        <v>450956.05</v>
      </c>
      <c r="H6">
        <v>0</v>
      </c>
      <c r="I6">
        <v>1000081.03</v>
      </c>
      <c r="J6">
        <v>91455.33</v>
      </c>
      <c r="P6">
        <v>949.57</v>
      </c>
      <c r="S6">
        <v>-338719.06</v>
      </c>
      <c r="T6">
        <v>2015454.62</v>
      </c>
      <c r="U6">
        <v>1965.35</v>
      </c>
      <c r="W6">
        <v>238800.6</v>
      </c>
      <c r="AA6">
        <v>2104148.9900000002</v>
      </c>
      <c r="AB6">
        <v>244680</v>
      </c>
      <c r="AC6">
        <v>154966</v>
      </c>
      <c r="AD6">
        <v>15079.48</v>
      </c>
      <c r="AE6">
        <v>499904.19</v>
      </c>
      <c r="AF6">
        <v>194301</v>
      </c>
      <c r="AJ6">
        <v>1371176.99</v>
      </c>
      <c r="AL6" s="123">
        <f t="shared" ca="1" si="1"/>
        <v>0</v>
      </c>
      <c r="AM6" s="129">
        <f t="shared" si="2"/>
        <v>949.57</v>
      </c>
      <c r="AN6" s="125">
        <f t="shared" ca="1" si="4"/>
        <v>0</v>
      </c>
      <c r="AO6" s="130">
        <f t="shared" si="3"/>
        <v>4825022.6000000006</v>
      </c>
      <c r="AP6" s="131" t="e">
        <f>SUM(#REF!)</f>
        <v>#REF!</v>
      </c>
      <c r="AQ6" s="125" t="e">
        <f t="shared" si="5"/>
        <v>#REF!</v>
      </c>
    </row>
    <row r="7" spans="1:43" x14ac:dyDescent="0.25">
      <c r="E7" t="s">
        <v>2117</v>
      </c>
      <c r="F7">
        <v>66538.009999999995</v>
      </c>
      <c r="H7">
        <v>0</v>
      </c>
      <c r="I7">
        <v>2101014.79</v>
      </c>
      <c r="J7">
        <v>221.25</v>
      </c>
      <c r="L7">
        <v>0</v>
      </c>
      <c r="M7">
        <v>368.98</v>
      </c>
      <c r="S7">
        <v>1397493.61</v>
      </c>
      <c r="T7">
        <v>840540.25</v>
      </c>
      <c r="U7">
        <v>128.55000000000001</v>
      </c>
      <c r="Z7">
        <v>1676025</v>
      </c>
      <c r="AA7">
        <v>270000</v>
      </c>
      <c r="AB7">
        <v>1676025</v>
      </c>
      <c r="AE7">
        <v>192782.35</v>
      </c>
      <c r="AF7">
        <v>97974.99</v>
      </c>
      <c r="AJ7">
        <v>50000</v>
      </c>
      <c r="AL7" s="123">
        <f t="shared" ca="1" si="1"/>
        <v>0</v>
      </c>
      <c r="AM7" s="129">
        <f t="shared" si="2"/>
        <v>368.98</v>
      </c>
      <c r="AN7" s="125">
        <f t="shared" ca="1" si="4"/>
        <v>6882.25</v>
      </c>
      <c r="AO7" s="130">
        <f t="shared" si="3"/>
        <v>3962935.89</v>
      </c>
      <c r="AP7" s="131" t="e">
        <f>SUM(#REF!)</f>
        <v>#REF!</v>
      </c>
      <c r="AQ7" s="125" t="e">
        <f t="shared" si="5"/>
        <v>#REF!</v>
      </c>
    </row>
    <row r="8" spans="1:43" x14ac:dyDescent="0.25">
      <c r="E8" t="s">
        <v>2118</v>
      </c>
      <c r="F8">
        <v>261303.34</v>
      </c>
      <c r="H8">
        <v>104.28</v>
      </c>
      <c r="I8">
        <v>706039.36</v>
      </c>
      <c r="J8">
        <v>191457.92000000001</v>
      </c>
      <c r="L8">
        <v>3500</v>
      </c>
      <c r="M8">
        <v>1476.6</v>
      </c>
      <c r="P8">
        <v>1950</v>
      </c>
      <c r="S8">
        <v>-627084.46</v>
      </c>
      <c r="T8">
        <v>2129382.7599999998</v>
      </c>
      <c r="Y8">
        <v>1089.1500000000001</v>
      </c>
      <c r="Z8">
        <v>920370</v>
      </c>
      <c r="AA8">
        <v>819750.33</v>
      </c>
      <c r="AB8">
        <v>1365740</v>
      </c>
      <c r="AC8">
        <v>6512</v>
      </c>
      <c r="AD8">
        <v>10000</v>
      </c>
      <c r="AE8">
        <v>476671.85</v>
      </c>
      <c r="AF8">
        <v>183605.63</v>
      </c>
      <c r="AJ8">
        <v>49000</v>
      </c>
      <c r="AL8" s="123">
        <f t="shared" ca="1" si="1"/>
        <v>0</v>
      </c>
      <c r="AM8" s="129">
        <f t="shared" si="2"/>
        <v>6926.6</v>
      </c>
      <c r="AN8" s="125">
        <f t="shared" ca="1" si="4"/>
        <v>-153674.29</v>
      </c>
      <c r="AO8" s="130">
        <f t="shared" si="3"/>
        <v>3832738.96</v>
      </c>
      <c r="AP8" s="131" t="e">
        <f>SUM(#REF!)</f>
        <v>#REF!</v>
      </c>
      <c r="AQ8" s="125" t="e">
        <f t="shared" si="5"/>
        <v>#REF!</v>
      </c>
    </row>
    <row r="9" spans="1:43" x14ac:dyDescent="0.25">
      <c r="AL9" s="123">
        <f t="shared" ca="1" si="1"/>
        <v>0</v>
      </c>
      <c r="AM9" s="129">
        <f t="shared" si="2"/>
        <v>0</v>
      </c>
      <c r="AN9" s="125">
        <f t="shared" ca="1" si="4"/>
        <v>0</v>
      </c>
      <c r="AO9" s="130">
        <f t="shared" si="3"/>
        <v>0</v>
      </c>
      <c r="AP9" s="131" t="e">
        <f>SUM(#REF!)</f>
        <v>#REF!</v>
      </c>
      <c r="AQ9" s="125" t="e">
        <f t="shared" si="5"/>
        <v>#REF!</v>
      </c>
    </row>
    <row r="10" spans="1:43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800990.78</v>
      </c>
      <c r="G10">
        <v>255446</v>
      </c>
      <c r="H10">
        <v>323377.99</v>
      </c>
      <c r="I10">
        <v>847000.41</v>
      </c>
      <c r="J10">
        <v>482315.64</v>
      </c>
      <c r="P10">
        <v>4752.6099999999997</v>
      </c>
      <c r="S10">
        <v>-157297.63</v>
      </c>
      <c r="T10">
        <v>2551638.71</v>
      </c>
      <c r="W10">
        <v>2826557.04</v>
      </c>
      <c r="X10">
        <v>668961.81999999995</v>
      </c>
      <c r="Y10">
        <v>1597.88</v>
      </c>
      <c r="Z10">
        <v>2148933.6</v>
      </c>
      <c r="AB10">
        <v>2427967.6</v>
      </c>
      <c r="AC10">
        <v>23037.68</v>
      </c>
      <c r="AD10">
        <v>9278</v>
      </c>
      <c r="AE10">
        <v>2619828.73</v>
      </c>
      <c r="AF10">
        <v>254701.2</v>
      </c>
      <c r="AJ10">
        <v>1200</v>
      </c>
      <c r="AL10" s="123">
        <f>SUM(F10:H10)</f>
        <v>1379814.77</v>
      </c>
      <c r="AM10" s="129">
        <f>SUM(L10:Q10)</f>
        <v>4752.6099999999997</v>
      </c>
      <c r="AN10" s="125">
        <f>AL10-AM10</f>
        <v>1375062.16</v>
      </c>
      <c r="AO10" s="130">
        <f>SUM(U10:AA10)</f>
        <v>5646050.3399999999</v>
      </c>
      <c r="AP10" s="131">
        <f>SUM(AB10:AK10)</f>
        <v>5336013.21</v>
      </c>
      <c r="AQ10" s="125">
        <f t="shared" si="5"/>
        <v>310037.12999999989</v>
      </c>
    </row>
    <row r="11" spans="1:43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371360.61</v>
      </c>
      <c r="G11">
        <v>0</v>
      </c>
      <c r="H11">
        <v>80231.75</v>
      </c>
      <c r="I11">
        <v>1414442.27</v>
      </c>
      <c r="J11">
        <v>23265.93</v>
      </c>
      <c r="M11">
        <v>18040</v>
      </c>
      <c r="P11">
        <v>0</v>
      </c>
      <c r="S11">
        <v>-220581.02</v>
      </c>
      <c r="T11">
        <v>2241809.08</v>
      </c>
      <c r="W11">
        <v>1136221.18</v>
      </c>
      <c r="X11">
        <v>230764</v>
      </c>
      <c r="Y11">
        <v>464.22</v>
      </c>
      <c r="Z11">
        <v>1004950.4</v>
      </c>
      <c r="AA11">
        <v>242331.02</v>
      </c>
      <c r="AB11">
        <v>1499597.4</v>
      </c>
      <c r="AC11">
        <v>8616</v>
      </c>
      <c r="AE11">
        <v>861167.41</v>
      </c>
      <c r="AF11">
        <v>326517.51</v>
      </c>
      <c r="AJ11">
        <v>68800</v>
      </c>
      <c r="AL11" s="123">
        <f t="shared" ref="AL11:AL70" si="6">SUM(F11:H11)</f>
        <v>451592.36</v>
      </c>
      <c r="AM11" s="129">
        <f t="shared" ref="AM11:AM70" si="7">SUM(L11:Q11)</f>
        <v>18040</v>
      </c>
      <c r="AN11" s="125">
        <f t="shared" ref="AN11:AN70" si="8">AL11-AM11</f>
        <v>433552.36</v>
      </c>
      <c r="AO11" s="130">
        <f t="shared" ref="AO11:AO70" si="9">SUM(U11:AA11)</f>
        <v>2614730.8199999998</v>
      </c>
      <c r="AP11" s="131">
        <f t="shared" ref="AP11:AP70" si="10">SUM(AB11:AK11)</f>
        <v>2764698.3200000003</v>
      </c>
      <c r="AQ11" s="125">
        <f t="shared" si="5"/>
        <v>-149967.50000000047</v>
      </c>
    </row>
    <row r="12" spans="1:43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1311284.17</v>
      </c>
      <c r="G12">
        <v>137855.4</v>
      </c>
      <c r="H12">
        <v>70641.259999999995</v>
      </c>
      <c r="I12">
        <v>545001.67000000004</v>
      </c>
      <c r="J12">
        <v>274500.7</v>
      </c>
      <c r="L12">
        <v>0</v>
      </c>
      <c r="M12">
        <v>10420.83</v>
      </c>
      <c r="O12">
        <v>612307.82999999996</v>
      </c>
      <c r="P12">
        <v>0</v>
      </c>
      <c r="S12">
        <v>1035007.56</v>
      </c>
      <c r="T12">
        <v>790481.55</v>
      </c>
      <c r="W12">
        <v>1697217.75</v>
      </c>
      <c r="Y12">
        <v>2398.08</v>
      </c>
      <c r="Z12">
        <v>963090.2</v>
      </c>
      <c r="AB12">
        <v>1370724.2</v>
      </c>
      <c r="AC12">
        <v>4059</v>
      </c>
      <c r="AE12">
        <v>1176912.8400000001</v>
      </c>
      <c r="AF12">
        <v>219564.56</v>
      </c>
      <c r="AJ12">
        <v>380</v>
      </c>
      <c r="AL12" s="123">
        <f t="shared" si="6"/>
        <v>1519780.8299999998</v>
      </c>
      <c r="AM12" s="129">
        <f t="shared" si="7"/>
        <v>622728.65999999992</v>
      </c>
      <c r="AN12" s="125">
        <f t="shared" si="8"/>
        <v>897052.16999999993</v>
      </c>
      <c r="AO12" s="130">
        <f t="shared" si="9"/>
        <v>2662706.0300000003</v>
      </c>
      <c r="AP12" s="131">
        <f t="shared" si="10"/>
        <v>2771640.6</v>
      </c>
      <c r="AQ12" s="125">
        <f t="shared" si="5"/>
        <v>-108934.56999999983</v>
      </c>
    </row>
    <row r="13" spans="1:43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1355407.58</v>
      </c>
      <c r="G13">
        <v>35954.46</v>
      </c>
      <c r="H13">
        <v>112056.95</v>
      </c>
      <c r="I13">
        <v>86909.88</v>
      </c>
      <c r="J13">
        <v>795176.6</v>
      </c>
      <c r="L13">
        <v>0</v>
      </c>
      <c r="M13">
        <v>84380</v>
      </c>
      <c r="P13">
        <v>134.16</v>
      </c>
      <c r="S13">
        <v>105775.08</v>
      </c>
      <c r="T13">
        <v>1997230.39</v>
      </c>
      <c r="W13">
        <v>1356200.25</v>
      </c>
      <c r="Y13">
        <v>2273.06</v>
      </c>
      <c r="Z13">
        <v>1062851.8</v>
      </c>
      <c r="AA13">
        <v>396046.16</v>
      </c>
      <c r="AB13">
        <v>1623656.8</v>
      </c>
      <c r="AC13">
        <v>8320</v>
      </c>
      <c r="AD13">
        <v>5132</v>
      </c>
      <c r="AE13">
        <v>674385.61</v>
      </c>
      <c r="AF13">
        <v>307891.02</v>
      </c>
      <c r="AL13" s="123">
        <f t="shared" si="6"/>
        <v>1503418.99</v>
      </c>
      <c r="AM13" s="129">
        <f t="shared" si="7"/>
        <v>84514.16</v>
      </c>
      <c r="AN13" s="125">
        <f t="shared" si="8"/>
        <v>1418904.83</v>
      </c>
      <c r="AO13" s="130">
        <f t="shared" si="9"/>
        <v>2817371.2700000005</v>
      </c>
      <c r="AP13" s="131">
        <f t="shared" si="10"/>
        <v>2619385.4300000002</v>
      </c>
      <c r="AQ13" s="125">
        <f t="shared" si="5"/>
        <v>197985.84000000032</v>
      </c>
    </row>
    <row r="14" spans="1:43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1170035.8600000001</v>
      </c>
      <c r="G14">
        <v>45305.5</v>
      </c>
      <c r="H14">
        <v>66936.98</v>
      </c>
      <c r="I14">
        <v>620615.05000000005</v>
      </c>
      <c r="J14">
        <v>426107.57</v>
      </c>
      <c r="K14"/>
      <c r="L14">
        <v>0</v>
      </c>
      <c r="M14">
        <v>25433.67</v>
      </c>
      <c r="N14"/>
      <c r="O14"/>
      <c r="P14">
        <v>8860</v>
      </c>
      <c r="Q14"/>
      <c r="R14"/>
      <c r="S14">
        <v>-427726.23</v>
      </c>
      <c r="T14">
        <v>2502473.91</v>
      </c>
      <c r="U14"/>
      <c r="V14"/>
      <c r="W14">
        <v>2705916.77</v>
      </c>
      <c r="X14"/>
      <c r="Y14">
        <v>3073.63</v>
      </c>
      <c r="Z14">
        <v>1392499.3</v>
      </c>
      <c r="AA14">
        <v>376574.42</v>
      </c>
      <c r="AB14">
        <v>2342545.1</v>
      </c>
      <c r="AC14">
        <v>15505</v>
      </c>
      <c r="AD14">
        <v>1332</v>
      </c>
      <c r="AE14">
        <v>1796084.57</v>
      </c>
      <c r="AF14">
        <v>102460.64</v>
      </c>
      <c r="AG14"/>
      <c r="AH14"/>
      <c r="AI14"/>
      <c r="AJ14"/>
      <c r="AK14">
        <v>177.2</v>
      </c>
      <c r="AL14" s="123">
        <f t="shared" si="6"/>
        <v>1282278.3400000001</v>
      </c>
      <c r="AM14" s="129">
        <f t="shared" si="7"/>
        <v>34293.67</v>
      </c>
      <c r="AN14" s="125">
        <f t="shared" si="8"/>
        <v>1247984.6700000002</v>
      </c>
      <c r="AO14" s="130">
        <f t="shared" si="9"/>
        <v>4478064.12</v>
      </c>
      <c r="AP14" s="131">
        <f t="shared" si="10"/>
        <v>4258104.51</v>
      </c>
      <c r="AQ14" s="125">
        <f t="shared" si="5"/>
        <v>219959.61000000034</v>
      </c>
    </row>
    <row r="15" spans="1:43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96745.1</v>
      </c>
      <c r="G15">
        <v>172744</v>
      </c>
      <c r="H15">
        <v>68485.25</v>
      </c>
      <c r="I15">
        <v>15</v>
      </c>
      <c r="J15">
        <v>698199.72</v>
      </c>
      <c r="L15">
        <v>8500</v>
      </c>
      <c r="M15">
        <v>12300</v>
      </c>
      <c r="P15">
        <v>23356.33</v>
      </c>
      <c r="S15">
        <v>-1105052.6299999999</v>
      </c>
      <c r="T15">
        <v>2525004.41</v>
      </c>
      <c r="W15">
        <v>1433700.45</v>
      </c>
      <c r="X15">
        <v>130527.99</v>
      </c>
      <c r="Y15">
        <v>1035.42</v>
      </c>
      <c r="Z15">
        <v>1267786.6000000001</v>
      </c>
      <c r="AA15">
        <v>160164.84</v>
      </c>
      <c r="AB15">
        <v>1813250.6</v>
      </c>
      <c r="AC15">
        <v>7740</v>
      </c>
      <c r="AD15">
        <v>6704</v>
      </c>
      <c r="AE15">
        <v>1327264.8</v>
      </c>
      <c r="AF15">
        <v>106174.94</v>
      </c>
      <c r="AJ15">
        <v>160000</v>
      </c>
      <c r="AL15" s="123">
        <f t="shared" si="6"/>
        <v>337974.35</v>
      </c>
      <c r="AM15" s="129">
        <f t="shared" si="7"/>
        <v>44156.33</v>
      </c>
      <c r="AN15" s="125">
        <f t="shared" si="8"/>
        <v>293818.01999999996</v>
      </c>
      <c r="AO15" s="130">
        <f t="shared" si="9"/>
        <v>2993215.3</v>
      </c>
      <c r="AP15" s="131">
        <f t="shared" si="10"/>
        <v>3421134.3400000003</v>
      </c>
      <c r="AQ15" s="125">
        <f t="shared" si="5"/>
        <v>-427919.0400000005</v>
      </c>
    </row>
    <row r="16" spans="1:43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24070.18</v>
      </c>
      <c r="G16">
        <v>45886.22</v>
      </c>
      <c r="H16">
        <v>557824.55000000005</v>
      </c>
      <c r="I16">
        <v>54899.48</v>
      </c>
      <c r="J16">
        <v>696722.58</v>
      </c>
      <c r="M16">
        <v>153045.68</v>
      </c>
      <c r="P16">
        <v>5232.13</v>
      </c>
      <c r="S16">
        <v>-3403477.13</v>
      </c>
      <c r="T16">
        <v>4613167.97</v>
      </c>
      <c r="W16">
        <v>1715366.35</v>
      </c>
      <c r="Y16">
        <v>158.69</v>
      </c>
      <c r="Z16">
        <v>1298533</v>
      </c>
      <c r="AA16">
        <v>100982.44</v>
      </c>
      <c r="AB16">
        <v>1948378</v>
      </c>
      <c r="AD16">
        <v>14516.88</v>
      </c>
      <c r="AE16">
        <v>1033544.68</v>
      </c>
      <c r="AF16">
        <v>107166.56</v>
      </c>
      <c r="AL16" s="123">
        <f t="shared" si="6"/>
        <v>627780.95000000007</v>
      </c>
      <c r="AM16" s="129">
        <f t="shared" si="7"/>
        <v>158277.81</v>
      </c>
      <c r="AN16" s="125">
        <f t="shared" si="8"/>
        <v>469503.14000000007</v>
      </c>
      <c r="AO16" s="130">
        <f t="shared" si="9"/>
        <v>3115040.48</v>
      </c>
      <c r="AP16" s="131">
        <f t="shared" si="10"/>
        <v>3103606.12</v>
      </c>
      <c r="AQ16" s="125">
        <f t="shared" si="5"/>
        <v>11434.35999999987</v>
      </c>
    </row>
    <row r="17" spans="1:43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334613.28999999998</v>
      </c>
      <c r="G17">
        <v>41178.14</v>
      </c>
      <c r="H17">
        <v>195353.35</v>
      </c>
      <c r="I17">
        <v>2564091.77</v>
      </c>
      <c r="J17">
        <v>146154.60999999999</v>
      </c>
      <c r="L17">
        <v>7800</v>
      </c>
      <c r="M17">
        <v>43616.800000000003</v>
      </c>
      <c r="P17">
        <v>2556</v>
      </c>
      <c r="S17">
        <v>97634.35</v>
      </c>
      <c r="T17">
        <v>2841083.43</v>
      </c>
      <c r="W17">
        <v>1285975</v>
      </c>
      <c r="X17">
        <v>519332.56</v>
      </c>
      <c r="Y17">
        <v>805.11</v>
      </c>
      <c r="Z17">
        <v>139294.79999999999</v>
      </c>
      <c r="AA17">
        <v>445550.83</v>
      </c>
      <c r="AB17">
        <v>647526.40000000002</v>
      </c>
      <c r="AC17">
        <v>7494</v>
      </c>
      <c r="AE17">
        <v>1334383.74</v>
      </c>
      <c r="AF17">
        <v>107133.58</v>
      </c>
      <c r="AJ17">
        <v>5720</v>
      </c>
      <c r="AL17" s="123">
        <f t="shared" si="6"/>
        <v>571144.78</v>
      </c>
      <c r="AM17" s="129">
        <f t="shared" si="7"/>
        <v>53972.800000000003</v>
      </c>
      <c r="AN17" s="125">
        <f t="shared" si="8"/>
        <v>517171.98000000004</v>
      </c>
      <c r="AO17" s="130">
        <f t="shared" si="9"/>
        <v>2390958.3000000003</v>
      </c>
      <c r="AP17" s="131">
        <f t="shared" si="10"/>
        <v>2102257.7200000002</v>
      </c>
      <c r="AQ17" s="125">
        <f t="shared" si="5"/>
        <v>288700.58000000007</v>
      </c>
    </row>
    <row r="18" spans="1:43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350402.92</v>
      </c>
      <c r="G18">
        <v>16679.25</v>
      </c>
      <c r="H18">
        <v>52559.34</v>
      </c>
      <c r="I18">
        <v>3049895.97</v>
      </c>
      <c r="J18">
        <v>238962.69</v>
      </c>
      <c r="L18">
        <v>0</v>
      </c>
      <c r="M18">
        <v>25368.080000000002</v>
      </c>
      <c r="P18">
        <v>1190.5999999999999</v>
      </c>
      <c r="S18">
        <v>3222782.1</v>
      </c>
      <c r="T18">
        <v>675062.61</v>
      </c>
      <c r="W18">
        <v>801378.39</v>
      </c>
      <c r="Y18">
        <v>535.66</v>
      </c>
      <c r="Z18">
        <v>968002.06</v>
      </c>
      <c r="AA18">
        <v>164106.56</v>
      </c>
      <c r="AB18">
        <v>1207278.6000000001</v>
      </c>
      <c r="AD18">
        <v>6440</v>
      </c>
      <c r="AE18">
        <v>699214.43</v>
      </c>
      <c r="AF18">
        <v>236992.86</v>
      </c>
      <c r="AL18" s="123">
        <f t="shared" si="6"/>
        <v>419641.51</v>
      </c>
      <c r="AM18" s="129">
        <f t="shared" si="7"/>
        <v>26558.68</v>
      </c>
      <c r="AN18" s="125">
        <f t="shared" si="8"/>
        <v>393082.83</v>
      </c>
      <c r="AO18" s="130">
        <f t="shared" si="9"/>
        <v>1934022.6700000002</v>
      </c>
      <c r="AP18" s="131">
        <f t="shared" si="10"/>
        <v>2149925.89</v>
      </c>
      <c r="AQ18" s="125">
        <f t="shared" si="5"/>
        <v>-215903.21999999997</v>
      </c>
    </row>
    <row r="19" spans="1:43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92007.67</v>
      </c>
      <c r="G19">
        <v>83928.5</v>
      </c>
      <c r="H19">
        <v>61557.04</v>
      </c>
      <c r="I19">
        <v>11</v>
      </c>
      <c r="J19">
        <v>612357.15</v>
      </c>
      <c r="L19">
        <v>0</v>
      </c>
      <c r="M19">
        <v>21198.3</v>
      </c>
      <c r="P19">
        <v>9000.75</v>
      </c>
      <c r="S19">
        <v>-1302027.6200000001</v>
      </c>
      <c r="T19">
        <v>1767990.24</v>
      </c>
      <c r="W19">
        <v>2412501.1</v>
      </c>
      <c r="Y19">
        <v>1107.92</v>
      </c>
      <c r="Z19">
        <v>1299999.1000000001</v>
      </c>
      <c r="AA19">
        <v>147224.01999999999</v>
      </c>
      <c r="AB19">
        <v>1879852.1</v>
      </c>
      <c r="AC19">
        <v>9466</v>
      </c>
      <c r="AD19">
        <v>8904</v>
      </c>
      <c r="AE19">
        <v>1323211.19</v>
      </c>
      <c r="AF19">
        <v>235699.16</v>
      </c>
      <c r="AJ19">
        <v>50000</v>
      </c>
      <c r="AL19" s="123">
        <f t="shared" si="6"/>
        <v>237493.21</v>
      </c>
      <c r="AM19" s="129">
        <f t="shared" si="7"/>
        <v>30199.05</v>
      </c>
      <c r="AN19" s="125">
        <f t="shared" si="8"/>
        <v>207294.16</v>
      </c>
      <c r="AO19" s="130">
        <f t="shared" si="9"/>
        <v>3860832.14</v>
      </c>
      <c r="AP19" s="131">
        <f t="shared" si="10"/>
        <v>3507132.45</v>
      </c>
      <c r="AQ19" s="125">
        <f t="shared" si="5"/>
        <v>353699.68999999994</v>
      </c>
    </row>
    <row r="20" spans="1:43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443242.9</v>
      </c>
      <c r="G20">
        <v>52876.93</v>
      </c>
      <c r="H20">
        <v>49283.96</v>
      </c>
      <c r="I20">
        <v>3196037.52</v>
      </c>
      <c r="J20">
        <v>756982.19</v>
      </c>
      <c r="M20">
        <v>13162</v>
      </c>
      <c r="O20">
        <v>443800</v>
      </c>
      <c r="P20">
        <v>20879.46</v>
      </c>
      <c r="S20">
        <v>3150157.43</v>
      </c>
      <c r="T20">
        <v>938360.62</v>
      </c>
      <c r="W20">
        <v>1655372.88</v>
      </c>
      <c r="X20">
        <v>80000</v>
      </c>
      <c r="Y20">
        <v>110.28</v>
      </c>
      <c r="Z20">
        <v>2725020</v>
      </c>
      <c r="AA20">
        <v>162460.14000000001</v>
      </c>
      <c r="AB20">
        <v>3303407</v>
      </c>
      <c r="AD20">
        <v>32484.76</v>
      </c>
      <c r="AE20">
        <v>1004386.1</v>
      </c>
      <c r="AF20">
        <v>350621.45</v>
      </c>
      <c r="AL20" s="123">
        <f t="shared" si="6"/>
        <v>545403.79</v>
      </c>
      <c r="AM20" s="129">
        <f t="shared" si="7"/>
        <v>477841.46</v>
      </c>
      <c r="AN20" s="125">
        <f t="shared" si="8"/>
        <v>67562.330000000016</v>
      </c>
      <c r="AO20" s="130">
        <f t="shared" si="9"/>
        <v>4622963.3</v>
      </c>
      <c r="AP20" s="131">
        <f t="shared" si="10"/>
        <v>4690899.3099999996</v>
      </c>
      <c r="AQ20" s="125">
        <f t="shared" si="5"/>
        <v>-67936.009999999776</v>
      </c>
    </row>
    <row r="21" spans="1:43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120425.42</v>
      </c>
      <c r="G21">
        <v>26549</v>
      </c>
      <c r="H21">
        <v>40946.03</v>
      </c>
      <c r="I21">
        <v>237236.1</v>
      </c>
      <c r="J21">
        <v>300464.75</v>
      </c>
      <c r="L21">
        <v>0</v>
      </c>
      <c r="M21">
        <v>9020</v>
      </c>
      <c r="P21">
        <v>1124.54</v>
      </c>
      <c r="S21">
        <v>-259856.62</v>
      </c>
      <c r="T21">
        <v>1277028.24</v>
      </c>
      <c r="W21">
        <v>844532.28</v>
      </c>
      <c r="X21">
        <v>70580</v>
      </c>
      <c r="Y21">
        <v>170.62</v>
      </c>
      <c r="Z21">
        <v>987403.6</v>
      </c>
      <c r="AB21">
        <v>1560305.6</v>
      </c>
      <c r="AE21">
        <v>560058.94999999995</v>
      </c>
      <c r="AF21">
        <v>84016.81</v>
      </c>
      <c r="AL21" s="123">
        <f t="shared" si="6"/>
        <v>187920.44999999998</v>
      </c>
      <c r="AM21" s="129">
        <f t="shared" si="7"/>
        <v>10144.540000000001</v>
      </c>
      <c r="AN21" s="125">
        <f t="shared" si="8"/>
        <v>177775.90999999997</v>
      </c>
      <c r="AO21" s="130">
        <f t="shared" si="9"/>
        <v>1902686.5</v>
      </c>
      <c r="AP21" s="131">
        <f t="shared" si="10"/>
        <v>2204381.36</v>
      </c>
      <c r="AQ21" s="125">
        <f t="shared" si="5"/>
        <v>-301694.85999999987</v>
      </c>
    </row>
    <row r="22" spans="1:43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645086.42000000004</v>
      </c>
      <c r="G22">
        <v>63794.8</v>
      </c>
      <c r="H22">
        <v>41893.11</v>
      </c>
      <c r="I22">
        <v>525075.18000000005</v>
      </c>
      <c r="J22">
        <v>473883.01</v>
      </c>
      <c r="M22">
        <v>100086.6</v>
      </c>
      <c r="O22">
        <v>0</v>
      </c>
      <c r="P22">
        <v>1852.37</v>
      </c>
      <c r="S22">
        <v>236276.86</v>
      </c>
      <c r="T22">
        <v>1741975.93</v>
      </c>
      <c r="W22">
        <v>1283750.3999999999</v>
      </c>
      <c r="Y22">
        <v>379.29</v>
      </c>
      <c r="Z22">
        <v>1513440.1</v>
      </c>
      <c r="AA22">
        <v>262972.06</v>
      </c>
      <c r="AB22">
        <v>1731369.1</v>
      </c>
      <c r="AC22">
        <v>8452</v>
      </c>
      <c r="AE22">
        <v>1315914.8899999999</v>
      </c>
      <c r="AF22">
        <v>335265.09999999998</v>
      </c>
      <c r="AL22" s="123">
        <f t="shared" si="6"/>
        <v>750774.33000000007</v>
      </c>
      <c r="AM22" s="129">
        <f t="shared" si="7"/>
        <v>101938.97</v>
      </c>
      <c r="AN22" s="125">
        <f t="shared" si="8"/>
        <v>648835.3600000001</v>
      </c>
      <c r="AO22" s="130">
        <f t="shared" si="9"/>
        <v>3060541.85</v>
      </c>
      <c r="AP22" s="131">
        <f t="shared" si="10"/>
        <v>3391001.0900000003</v>
      </c>
      <c r="AQ22" s="125">
        <f t="shared" si="5"/>
        <v>-330459.24000000022</v>
      </c>
    </row>
    <row r="23" spans="1:43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286247.84000000003</v>
      </c>
      <c r="G23">
        <v>15986.6</v>
      </c>
      <c r="H23">
        <v>127202.9</v>
      </c>
      <c r="I23">
        <v>987035.15</v>
      </c>
      <c r="J23">
        <v>83943.58</v>
      </c>
      <c r="L23">
        <v>0</v>
      </c>
      <c r="M23">
        <v>21840</v>
      </c>
      <c r="P23">
        <v>2393</v>
      </c>
      <c r="S23">
        <v>-480597.81</v>
      </c>
      <c r="T23">
        <v>2083742</v>
      </c>
      <c r="W23">
        <v>1657572.22</v>
      </c>
      <c r="X23">
        <v>79500</v>
      </c>
      <c r="Y23">
        <v>1257.78</v>
      </c>
      <c r="Z23">
        <v>608883.19999999995</v>
      </c>
      <c r="AB23">
        <v>1096808.5</v>
      </c>
      <c r="AD23">
        <v>6558</v>
      </c>
      <c r="AE23">
        <v>1314957.69</v>
      </c>
      <c r="AF23">
        <v>55800.17</v>
      </c>
      <c r="AJ23">
        <v>49.96</v>
      </c>
      <c r="AL23" s="123">
        <f t="shared" si="6"/>
        <v>429437.33999999997</v>
      </c>
      <c r="AM23" s="129">
        <f t="shared" si="7"/>
        <v>24233</v>
      </c>
      <c r="AN23" s="125">
        <f t="shared" si="8"/>
        <v>405204.33999999997</v>
      </c>
      <c r="AO23" s="130">
        <f t="shared" si="9"/>
        <v>2347213.2000000002</v>
      </c>
      <c r="AP23" s="131">
        <f t="shared" si="10"/>
        <v>2474174.3199999998</v>
      </c>
      <c r="AQ23" s="125">
        <f t="shared" si="5"/>
        <v>-126961.11999999965</v>
      </c>
    </row>
    <row r="24" spans="1:43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685682.44</v>
      </c>
      <c r="G24">
        <v>0</v>
      </c>
      <c r="H24">
        <v>29234.13</v>
      </c>
      <c r="I24">
        <v>219748.76</v>
      </c>
      <c r="J24">
        <v>1009312.82</v>
      </c>
      <c r="M24">
        <v>1644</v>
      </c>
      <c r="P24">
        <v>0</v>
      </c>
      <c r="S24">
        <v>-2496482.46</v>
      </c>
      <c r="T24">
        <v>4018811.16</v>
      </c>
      <c r="W24">
        <v>2748515.86</v>
      </c>
      <c r="Y24">
        <v>1660.85</v>
      </c>
      <c r="Z24">
        <v>2176866</v>
      </c>
      <c r="AA24">
        <v>13500</v>
      </c>
      <c r="AB24">
        <v>2751541</v>
      </c>
      <c r="AE24">
        <v>1768996.26</v>
      </c>
      <c r="AL24" s="123">
        <f t="shared" si="6"/>
        <v>714916.57</v>
      </c>
      <c r="AM24" s="129">
        <f t="shared" si="7"/>
        <v>1644</v>
      </c>
      <c r="AN24" s="125">
        <f t="shared" si="8"/>
        <v>713272.57</v>
      </c>
      <c r="AO24" s="130">
        <f t="shared" si="9"/>
        <v>4940542.71</v>
      </c>
      <c r="AP24" s="131">
        <f t="shared" si="10"/>
        <v>4520537.26</v>
      </c>
      <c r="AQ24" s="125">
        <f t="shared" si="5"/>
        <v>420005.45000000019</v>
      </c>
    </row>
    <row r="25" spans="1:43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261318.06</v>
      </c>
      <c r="G25">
        <v>26270.91</v>
      </c>
      <c r="H25">
        <v>51925.5</v>
      </c>
      <c r="I25">
        <v>552450.42000000004</v>
      </c>
      <c r="J25">
        <v>407909.1</v>
      </c>
      <c r="P25">
        <v>18629.43</v>
      </c>
      <c r="S25">
        <v>405058.8</v>
      </c>
      <c r="T25">
        <v>1812784.26</v>
      </c>
      <c r="W25">
        <v>1201714.76</v>
      </c>
      <c r="Y25">
        <v>1578.51</v>
      </c>
      <c r="Z25">
        <v>1013498.45</v>
      </c>
      <c r="AA25">
        <v>284581.84000000003</v>
      </c>
      <c r="AB25">
        <v>1104641.45</v>
      </c>
      <c r="AE25">
        <v>1488118.71</v>
      </c>
      <c r="AF25">
        <v>757753.05</v>
      </c>
      <c r="AJ25">
        <v>87458.85</v>
      </c>
      <c r="AL25" s="123">
        <f t="shared" si="6"/>
        <v>339514.47</v>
      </c>
      <c r="AM25" s="129">
        <f t="shared" si="7"/>
        <v>18629.43</v>
      </c>
      <c r="AN25" s="125">
        <f t="shared" si="8"/>
        <v>320885.03999999998</v>
      </c>
      <c r="AO25" s="130">
        <f t="shared" si="9"/>
        <v>2501373.5599999996</v>
      </c>
      <c r="AP25" s="131">
        <f t="shared" si="10"/>
        <v>3437972.06</v>
      </c>
      <c r="AQ25" s="125">
        <f t="shared" si="5"/>
        <v>-936598.50000000047</v>
      </c>
    </row>
    <row r="26" spans="1:43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430432.48</v>
      </c>
      <c r="G26">
        <v>37710.44</v>
      </c>
      <c r="H26">
        <v>54216</v>
      </c>
      <c r="I26">
        <v>1728317.28</v>
      </c>
      <c r="J26">
        <v>338680.01</v>
      </c>
      <c r="P26">
        <v>0</v>
      </c>
      <c r="S26">
        <v>-1396851.38</v>
      </c>
      <c r="T26">
        <v>3679856.46</v>
      </c>
      <c r="W26">
        <v>857127.42</v>
      </c>
      <c r="X26">
        <v>261050</v>
      </c>
      <c r="Y26">
        <v>1324.19</v>
      </c>
      <c r="Z26">
        <v>953533.2</v>
      </c>
      <c r="AA26">
        <v>306530.64</v>
      </c>
      <c r="AB26">
        <v>1219884.2</v>
      </c>
      <c r="AE26">
        <v>734374.45</v>
      </c>
      <c r="AF26">
        <v>100288.23</v>
      </c>
      <c r="AJ26">
        <v>18667.439999999999</v>
      </c>
      <c r="AL26" s="123">
        <f t="shared" si="6"/>
        <v>522358.92</v>
      </c>
      <c r="AM26" s="129">
        <f t="shared" si="7"/>
        <v>0</v>
      </c>
      <c r="AN26" s="125">
        <f t="shared" si="8"/>
        <v>522358.92</v>
      </c>
      <c r="AO26" s="130">
        <f t="shared" si="9"/>
        <v>2379565.4499999997</v>
      </c>
      <c r="AP26" s="131">
        <f t="shared" si="10"/>
        <v>2073214.3199999998</v>
      </c>
      <c r="AQ26" s="125">
        <f t="shared" si="5"/>
        <v>306351.12999999989</v>
      </c>
    </row>
    <row r="27" spans="1:43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576615.12</v>
      </c>
      <c r="G27">
        <v>17624</v>
      </c>
      <c r="H27">
        <v>81157.789999999994</v>
      </c>
      <c r="I27">
        <v>593329.94999999995</v>
      </c>
      <c r="J27">
        <v>1014110.09</v>
      </c>
      <c r="O27">
        <v>576487</v>
      </c>
      <c r="P27">
        <v>12786</v>
      </c>
      <c r="R27">
        <v>522090</v>
      </c>
      <c r="S27">
        <v>-2006930.83</v>
      </c>
      <c r="T27">
        <v>3263098.4</v>
      </c>
      <c r="W27">
        <v>1172781.25</v>
      </c>
      <c r="Y27">
        <v>416.09</v>
      </c>
      <c r="Z27">
        <v>1592820</v>
      </c>
      <c r="AA27">
        <v>299562.48</v>
      </c>
      <c r="AB27">
        <v>2113017</v>
      </c>
      <c r="AE27">
        <v>875404.01</v>
      </c>
      <c r="AF27">
        <v>161852.43</v>
      </c>
      <c r="AL27" s="123">
        <f t="shared" si="6"/>
        <v>675396.91</v>
      </c>
      <c r="AM27" s="129">
        <f t="shared" si="7"/>
        <v>589273</v>
      </c>
      <c r="AN27" s="125">
        <f t="shared" si="8"/>
        <v>86123.910000000033</v>
      </c>
      <c r="AO27" s="130">
        <f t="shared" si="9"/>
        <v>3065579.82</v>
      </c>
      <c r="AP27" s="131">
        <f t="shared" si="10"/>
        <v>3150273.44</v>
      </c>
      <c r="AQ27" s="125">
        <f t="shared" si="5"/>
        <v>-84693.620000000112</v>
      </c>
    </row>
    <row r="28" spans="1:43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373467.73</v>
      </c>
      <c r="G28">
        <v>9089.5</v>
      </c>
      <c r="H28">
        <v>53613.74</v>
      </c>
      <c r="I28">
        <v>1415187.19</v>
      </c>
      <c r="J28">
        <v>198072.17</v>
      </c>
      <c r="P28">
        <v>206</v>
      </c>
      <c r="S28">
        <v>-1176593.47</v>
      </c>
      <c r="T28">
        <v>3122820.6</v>
      </c>
      <c r="W28">
        <v>1145622.9099999999</v>
      </c>
      <c r="X28">
        <v>845802</v>
      </c>
      <c r="Y28">
        <v>435.29</v>
      </c>
      <c r="Z28">
        <v>857523.7</v>
      </c>
      <c r="AA28">
        <v>498155</v>
      </c>
      <c r="AB28">
        <v>1592952.46</v>
      </c>
      <c r="AC28">
        <v>1744</v>
      </c>
      <c r="AE28">
        <v>1377090.84</v>
      </c>
      <c r="AF28">
        <v>270480.40000000002</v>
      </c>
      <c r="AJ28">
        <v>2274</v>
      </c>
      <c r="AL28" s="123">
        <f t="shared" si="6"/>
        <v>436170.97</v>
      </c>
      <c r="AM28" s="129">
        <f t="shared" si="7"/>
        <v>206</v>
      </c>
      <c r="AN28" s="125">
        <f t="shared" si="8"/>
        <v>435964.97</v>
      </c>
      <c r="AO28" s="130">
        <f t="shared" si="9"/>
        <v>3347538.9</v>
      </c>
      <c r="AP28" s="131">
        <f t="shared" si="10"/>
        <v>3244541.6999999997</v>
      </c>
      <c r="AQ28" s="125">
        <f t="shared" si="5"/>
        <v>102997.20000000019</v>
      </c>
    </row>
    <row r="29" spans="1:43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327442.25</v>
      </c>
      <c r="G29">
        <v>319157.65999999997</v>
      </c>
      <c r="H29">
        <v>3753.19</v>
      </c>
      <c r="I29">
        <v>392656.38</v>
      </c>
      <c r="J29">
        <v>368051.92</v>
      </c>
      <c r="P29">
        <v>39</v>
      </c>
      <c r="S29">
        <v>-1330011.25</v>
      </c>
      <c r="T29">
        <v>2219243.12</v>
      </c>
      <c r="U29">
        <v>741.25</v>
      </c>
      <c r="W29">
        <v>1258657.73</v>
      </c>
      <c r="X29">
        <v>380012</v>
      </c>
      <c r="Y29">
        <v>2374.4899999999998</v>
      </c>
      <c r="Z29">
        <v>1541036.9</v>
      </c>
      <c r="AA29">
        <v>272020.52</v>
      </c>
      <c r="AB29">
        <v>2060856.9</v>
      </c>
      <c r="AE29">
        <v>783331.31</v>
      </c>
      <c r="AF29">
        <v>87904.15</v>
      </c>
      <c r="AJ29">
        <v>960</v>
      </c>
      <c r="AL29" s="123">
        <f t="shared" si="6"/>
        <v>650353.09999999986</v>
      </c>
      <c r="AM29" s="129">
        <f t="shared" si="7"/>
        <v>39</v>
      </c>
      <c r="AN29" s="125">
        <f t="shared" si="8"/>
        <v>650314.09999999986</v>
      </c>
      <c r="AO29" s="130">
        <f t="shared" si="9"/>
        <v>3454842.89</v>
      </c>
      <c r="AP29" s="131">
        <f t="shared" si="10"/>
        <v>2933052.36</v>
      </c>
      <c r="AQ29" s="125">
        <f t="shared" si="5"/>
        <v>521790.53000000026</v>
      </c>
    </row>
    <row r="30" spans="1:43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884530.62</v>
      </c>
      <c r="G30">
        <v>20889.25</v>
      </c>
      <c r="H30">
        <v>96261.56</v>
      </c>
      <c r="I30">
        <v>244875.77</v>
      </c>
      <c r="J30">
        <v>464977.91999999998</v>
      </c>
      <c r="P30">
        <v>1333</v>
      </c>
      <c r="S30">
        <v>63690.59</v>
      </c>
      <c r="T30">
        <v>1260515.6599999999</v>
      </c>
      <c r="W30">
        <v>1234834.54</v>
      </c>
      <c r="Y30">
        <v>3195.22</v>
      </c>
      <c r="Z30">
        <v>782550</v>
      </c>
      <c r="AA30">
        <v>161522.25</v>
      </c>
      <c r="AB30">
        <v>1104531</v>
      </c>
      <c r="AE30">
        <v>609560.81999999995</v>
      </c>
      <c r="AF30">
        <v>82014.320000000007</v>
      </c>
      <c r="AL30" s="123">
        <f t="shared" si="6"/>
        <v>1001681.4299999999</v>
      </c>
      <c r="AM30" s="129">
        <f t="shared" si="7"/>
        <v>1333</v>
      </c>
      <c r="AN30" s="125">
        <f t="shared" si="8"/>
        <v>1000348.4299999999</v>
      </c>
      <c r="AO30" s="130">
        <f t="shared" si="9"/>
        <v>2182102.0099999998</v>
      </c>
      <c r="AP30" s="131">
        <f t="shared" si="10"/>
        <v>1796106.14</v>
      </c>
      <c r="AQ30" s="125">
        <f t="shared" si="5"/>
        <v>385995.86999999988</v>
      </c>
    </row>
    <row r="31" spans="1:43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718332.07</v>
      </c>
      <c r="G31">
        <v>0</v>
      </c>
      <c r="H31">
        <v>3581.01</v>
      </c>
      <c r="I31">
        <v>1006279.91</v>
      </c>
      <c r="J31">
        <v>997035.57</v>
      </c>
      <c r="P31">
        <v>1979</v>
      </c>
      <c r="S31">
        <v>-979202.08</v>
      </c>
      <c r="T31">
        <v>3095144.84</v>
      </c>
      <c r="W31">
        <v>1069043.25</v>
      </c>
      <c r="X31">
        <v>761114</v>
      </c>
      <c r="Y31">
        <v>1963.54</v>
      </c>
      <c r="Z31">
        <v>438570</v>
      </c>
      <c r="AA31">
        <v>184230.97</v>
      </c>
      <c r="AB31">
        <v>806011</v>
      </c>
      <c r="AE31">
        <v>889197.8</v>
      </c>
      <c r="AF31">
        <v>152392.16</v>
      </c>
      <c r="AI31">
        <v>14</v>
      </c>
      <c r="AL31" s="123">
        <f t="shared" si="6"/>
        <v>721913.08</v>
      </c>
      <c r="AM31" s="129">
        <f t="shared" si="7"/>
        <v>1979</v>
      </c>
      <c r="AN31" s="125">
        <f t="shared" si="8"/>
        <v>719934.08</v>
      </c>
      <c r="AO31" s="130">
        <f t="shared" si="9"/>
        <v>2454921.7600000002</v>
      </c>
      <c r="AP31" s="131">
        <f t="shared" si="10"/>
        <v>1847614.96</v>
      </c>
      <c r="AQ31" s="125">
        <f t="shared" si="5"/>
        <v>607306.80000000028</v>
      </c>
    </row>
    <row r="32" spans="1:43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248007.1</v>
      </c>
      <c r="G32">
        <v>145948</v>
      </c>
      <c r="H32">
        <v>36206</v>
      </c>
      <c r="I32">
        <v>219501</v>
      </c>
      <c r="J32">
        <v>139244</v>
      </c>
      <c r="L32">
        <v>0</v>
      </c>
      <c r="M32">
        <v>204720</v>
      </c>
      <c r="P32">
        <v>2454</v>
      </c>
      <c r="S32">
        <v>-10919195.1</v>
      </c>
      <c r="T32">
        <v>11903501.289999999</v>
      </c>
      <c r="U32">
        <v>4000.13</v>
      </c>
      <c r="W32">
        <v>1499028.57</v>
      </c>
      <c r="Z32">
        <v>603447.1</v>
      </c>
      <c r="AA32">
        <v>218617</v>
      </c>
      <c r="AB32">
        <v>951325.1</v>
      </c>
      <c r="AE32">
        <v>1686938.79</v>
      </c>
      <c r="AF32">
        <v>89403</v>
      </c>
      <c r="AL32" s="123">
        <f t="shared" si="6"/>
        <v>430161.1</v>
      </c>
      <c r="AM32" s="129">
        <f t="shared" si="7"/>
        <v>207174</v>
      </c>
      <c r="AN32" s="125">
        <f t="shared" si="8"/>
        <v>222987.09999999998</v>
      </c>
      <c r="AO32" s="130">
        <f t="shared" si="9"/>
        <v>2325092.7999999998</v>
      </c>
      <c r="AP32" s="131">
        <f t="shared" si="10"/>
        <v>2727666.89</v>
      </c>
      <c r="AQ32" s="125">
        <f t="shared" si="5"/>
        <v>-402574.09000000032</v>
      </c>
    </row>
    <row r="33" spans="1:43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204375.23</v>
      </c>
      <c r="G33">
        <v>0</v>
      </c>
      <c r="H33">
        <v>28661.86</v>
      </c>
      <c r="I33">
        <v>2193813.35</v>
      </c>
      <c r="J33">
        <v>259530.68</v>
      </c>
      <c r="P33">
        <v>0</v>
      </c>
      <c r="S33">
        <v>830349.43</v>
      </c>
      <c r="T33">
        <v>1736316.04</v>
      </c>
      <c r="W33">
        <v>1673548.37</v>
      </c>
      <c r="X33">
        <v>175375</v>
      </c>
      <c r="Y33">
        <v>955.62</v>
      </c>
      <c r="Z33">
        <v>154800</v>
      </c>
      <c r="AA33">
        <v>185000</v>
      </c>
      <c r="AB33">
        <v>618467</v>
      </c>
      <c r="AE33">
        <v>1189023.23</v>
      </c>
      <c r="AF33">
        <v>155133.10999999999</v>
      </c>
      <c r="AJ33">
        <v>107340</v>
      </c>
      <c r="AL33" s="123">
        <f t="shared" si="6"/>
        <v>233037.09000000003</v>
      </c>
      <c r="AM33" s="129">
        <f t="shared" si="7"/>
        <v>0</v>
      </c>
      <c r="AN33" s="125">
        <f t="shared" si="8"/>
        <v>233037.09000000003</v>
      </c>
      <c r="AO33" s="130">
        <f t="shared" si="9"/>
        <v>2189678.9900000002</v>
      </c>
      <c r="AP33" s="131">
        <f t="shared" si="10"/>
        <v>2069963.3399999999</v>
      </c>
      <c r="AQ33" s="125">
        <f t="shared" si="5"/>
        <v>119715.65000000037</v>
      </c>
    </row>
    <row r="34" spans="1:43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1211759.9099999999</v>
      </c>
      <c r="G34">
        <v>224124.99</v>
      </c>
      <c r="H34">
        <v>110908.07</v>
      </c>
      <c r="I34">
        <v>644375.87</v>
      </c>
      <c r="J34">
        <v>392699.77</v>
      </c>
      <c r="O34">
        <v>85000</v>
      </c>
      <c r="P34">
        <v>2065</v>
      </c>
      <c r="S34">
        <v>757794.99</v>
      </c>
      <c r="T34">
        <v>1214621.52</v>
      </c>
      <c r="W34">
        <v>1984557.83</v>
      </c>
      <c r="Y34">
        <v>2603.58</v>
      </c>
      <c r="Z34">
        <v>1553233.8</v>
      </c>
      <c r="AA34">
        <v>224241.75</v>
      </c>
      <c r="AB34">
        <v>2132404.7999999998</v>
      </c>
      <c r="AE34">
        <v>984399.81</v>
      </c>
      <c r="AF34">
        <v>73445.25</v>
      </c>
      <c r="AJ34">
        <v>50000</v>
      </c>
      <c r="AL34" s="123">
        <f t="shared" si="6"/>
        <v>1546792.97</v>
      </c>
      <c r="AM34" s="129">
        <f t="shared" si="7"/>
        <v>87065</v>
      </c>
      <c r="AN34" s="125">
        <f t="shared" si="8"/>
        <v>1459727.97</v>
      </c>
      <c r="AO34" s="130">
        <f t="shared" si="9"/>
        <v>3764636.96</v>
      </c>
      <c r="AP34" s="131">
        <f t="shared" si="10"/>
        <v>3240249.86</v>
      </c>
      <c r="AQ34" s="125">
        <f t="shared" si="5"/>
        <v>524387.10000000009</v>
      </c>
    </row>
    <row r="35" spans="1:43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433968.28</v>
      </c>
      <c r="G35">
        <v>0</v>
      </c>
      <c r="H35">
        <v>13565.19</v>
      </c>
      <c r="I35">
        <v>91042.67</v>
      </c>
      <c r="J35">
        <v>-158628.21</v>
      </c>
      <c r="K35">
        <v>2</v>
      </c>
      <c r="P35">
        <v>2059</v>
      </c>
      <c r="S35">
        <v>-2314142.79</v>
      </c>
      <c r="T35">
        <v>2563303.2200000002</v>
      </c>
      <c r="W35">
        <v>1594158.56</v>
      </c>
      <c r="Y35">
        <v>282.79000000000002</v>
      </c>
      <c r="Z35">
        <v>894990</v>
      </c>
      <c r="AB35">
        <v>1300367</v>
      </c>
      <c r="AE35">
        <v>915753.44</v>
      </c>
      <c r="AF35">
        <v>144580.41</v>
      </c>
      <c r="AL35" s="123">
        <f t="shared" si="6"/>
        <v>447533.47000000003</v>
      </c>
      <c r="AM35" s="129">
        <f t="shared" si="7"/>
        <v>2059</v>
      </c>
      <c r="AN35" s="125">
        <f t="shared" si="8"/>
        <v>445474.47000000003</v>
      </c>
      <c r="AO35" s="130">
        <f t="shared" si="9"/>
        <v>2489431.35</v>
      </c>
      <c r="AP35" s="131">
        <f t="shared" si="10"/>
        <v>2360700.85</v>
      </c>
      <c r="AQ35" s="125">
        <f t="shared" si="5"/>
        <v>128730.5</v>
      </c>
    </row>
    <row r="36" spans="1:43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543930.56000000006</v>
      </c>
      <c r="G36">
        <v>29783</v>
      </c>
      <c r="H36">
        <v>2641.03</v>
      </c>
      <c r="I36">
        <v>161742.49</v>
      </c>
      <c r="J36">
        <v>261367.86</v>
      </c>
      <c r="L36">
        <v>0</v>
      </c>
      <c r="M36">
        <v>13249.96</v>
      </c>
      <c r="P36">
        <v>4431.1400000000003</v>
      </c>
      <c r="S36">
        <v>-2493993.02</v>
      </c>
      <c r="T36">
        <v>3551030.77</v>
      </c>
      <c r="W36">
        <v>1086644.02</v>
      </c>
      <c r="X36">
        <v>389061</v>
      </c>
      <c r="Y36">
        <v>938.44</v>
      </c>
      <c r="Z36">
        <v>1342587</v>
      </c>
      <c r="AA36">
        <v>188478</v>
      </c>
      <c r="AB36">
        <v>2039617</v>
      </c>
      <c r="AC36">
        <v>33195</v>
      </c>
      <c r="AE36">
        <v>822285.66</v>
      </c>
      <c r="AF36">
        <v>127864.71</v>
      </c>
      <c r="AJ36">
        <v>60000</v>
      </c>
      <c r="AL36" s="123">
        <f t="shared" si="6"/>
        <v>576354.59000000008</v>
      </c>
      <c r="AM36" s="129">
        <f t="shared" si="7"/>
        <v>17681.099999999999</v>
      </c>
      <c r="AN36" s="125">
        <f t="shared" si="8"/>
        <v>558673.49000000011</v>
      </c>
      <c r="AO36" s="130">
        <f t="shared" si="9"/>
        <v>3007708.46</v>
      </c>
      <c r="AP36" s="131">
        <f t="shared" si="10"/>
        <v>3082962.37</v>
      </c>
      <c r="AQ36" s="125">
        <f t="shared" si="5"/>
        <v>-75253.910000000149</v>
      </c>
    </row>
    <row r="37" spans="1:43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963727.35</v>
      </c>
      <c r="G37">
        <v>53992</v>
      </c>
      <c r="H37">
        <v>41352.9</v>
      </c>
      <c r="I37">
        <v>45040</v>
      </c>
      <c r="J37">
        <v>1219.28</v>
      </c>
      <c r="L37">
        <v>4500</v>
      </c>
      <c r="M37">
        <v>11553.76</v>
      </c>
      <c r="P37">
        <v>2783.84</v>
      </c>
      <c r="S37">
        <v>-1629139.03</v>
      </c>
      <c r="T37">
        <v>1997207.95</v>
      </c>
      <c r="W37">
        <v>1043339.85</v>
      </c>
      <c r="X37">
        <v>626520</v>
      </c>
      <c r="Y37">
        <v>462.68</v>
      </c>
      <c r="Z37">
        <v>731286.5</v>
      </c>
      <c r="AA37">
        <v>25000</v>
      </c>
      <c r="AB37">
        <v>1272345.5</v>
      </c>
      <c r="AC37">
        <v>11346</v>
      </c>
      <c r="AE37">
        <v>359214.44</v>
      </c>
      <c r="AF37">
        <v>65278.080000000002</v>
      </c>
      <c r="AL37" s="123">
        <f t="shared" si="6"/>
        <v>1059072.25</v>
      </c>
      <c r="AM37" s="129">
        <f t="shared" si="7"/>
        <v>18837.599999999999</v>
      </c>
      <c r="AN37" s="125">
        <f t="shared" si="8"/>
        <v>1040234.65</v>
      </c>
      <c r="AO37" s="130">
        <f t="shared" si="9"/>
        <v>2426609.0300000003</v>
      </c>
      <c r="AP37" s="131">
        <f t="shared" si="10"/>
        <v>1708184.02</v>
      </c>
      <c r="AQ37" s="125">
        <f t="shared" si="5"/>
        <v>718425.01000000024</v>
      </c>
    </row>
    <row r="38" spans="1:43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378128.54</v>
      </c>
      <c r="G38">
        <v>10265.08</v>
      </c>
      <c r="H38">
        <v>4609.2299999999996</v>
      </c>
      <c r="I38">
        <v>285833.59000000003</v>
      </c>
      <c r="J38">
        <v>88448.06</v>
      </c>
      <c r="L38">
        <v>0</v>
      </c>
      <c r="M38">
        <v>21124.75</v>
      </c>
      <c r="O38">
        <v>41160</v>
      </c>
      <c r="P38">
        <v>2526.16</v>
      </c>
      <c r="S38">
        <v>-2236348.23</v>
      </c>
      <c r="T38">
        <v>2854572.07</v>
      </c>
      <c r="W38">
        <v>1201067.0900000001</v>
      </c>
      <c r="X38">
        <v>5296164</v>
      </c>
      <c r="Y38">
        <v>433.6</v>
      </c>
      <c r="Z38">
        <v>1696927.5</v>
      </c>
      <c r="AB38">
        <v>2157754.5</v>
      </c>
      <c r="AC38">
        <v>1520</v>
      </c>
      <c r="AE38">
        <v>5904860.79</v>
      </c>
      <c r="AF38">
        <v>46207.15</v>
      </c>
      <c r="AL38" s="123">
        <f t="shared" si="6"/>
        <v>393002.85</v>
      </c>
      <c r="AM38" s="129">
        <f t="shared" si="7"/>
        <v>64810.91</v>
      </c>
      <c r="AN38" s="125">
        <f t="shared" si="8"/>
        <v>328191.93999999994</v>
      </c>
      <c r="AO38" s="130">
        <f t="shared" si="9"/>
        <v>8194592.1899999995</v>
      </c>
      <c r="AP38" s="131">
        <f t="shared" si="10"/>
        <v>8110342.4400000004</v>
      </c>
      <c r="AQ38" s="125">
        <f t="shared" si="5"/>
        <v>84249.749999999069</v>
      </c>
    </row>
    <row r="39" spans="1:43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83005.02</v>
      </c>
      <c r="G39">
        <v>7077</v>
      </c>
      <c r="H39">
        <v>29827.17</v>
      </c>
      <c r="I39">
        <v>1039179.64</v>
      </c>
      <c r="J39">
        <v>267583.64</v>
      </c>
      <c r="L39">
        <v>0</v>
      </c>
      <c r="M39">
        <v>9651.2999999999993</v>
      </c>
      <c r="P39">
        <v>2012.69</v>
      </c>
      <c r="S39">
        <v>213701.29</v>
      </c>
      <c r="T39">
        <v>1440362.48</v>
      </c>
      <c r="W39">
        <v>617065.29</v>
      </c>
      <c r="X39">
        <v>82668</v>
      </c>
      <c r="Y39">
        <v>145.74</v>
      </c>
      <c r="Z39">
        <v>1031668.5</v>
      </c>
      <c r="AA39">
        <v>76013.05</v>
      </c>
      <c r="AB39">
        <v>1356462.5</v>
      </c>
      <c r="AC39">
        <v>10536</v>
      </c>
      <c r="AE39">
        <v>484059.43</v>
      </c>
      <c r="AF39">
        <v>195557.94</v>
      </c>
      <c r="AL39" s="123">
        <f t="shared" si="6"/>
        <v>119909.19</v>
      </c>
      <c r="AM39" s="129">
        <f t="shared" si="7"/>
        <v>11663.99</v>
      </c>
      <c r="AN39" s="125">
        <f t="shared" si="8"/>
        <v>108245.2</v>
      </c>
      <c r="AO39" s="130">
        <f t="shared" si="9"/>
        <v>1807560.58</v>
      </c>
      <c r="AP39" s="131">
        <f t="shared" si="10"/>
        <v>2046615.8699999999</v>
      </c>
      <c r="AQ39" s="125">
        <f t="shared" si="5"/>
        <v>-239055.2899999998</v>
      </c>
    </row>
    <row r="40" spans="1:43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108868.28</v>
      </c>
      <c r="G40">
        <v>1700</v>
      </c>
      <c r="H40">
        <v>25155.78</v>
      </c>
      <c r="I40">
        <v>3125567.85</v>
      </c>
      <c r="J40">
        <v>89668.88</v>
      </c>
      <c r="L40">
        <v>0</v>
      </c>
      <c r="M40">
        <v>12915</v>
      </c>
      <c r="P40">
        <v>1968.85</v>
      </c>
      <c r="S40">
        <v>3208893.46</v>
      </c>
      <c r="T40">
        <v>455164.99</v>
      </c>
      <c r="W40">
        <v>695408.93</v>
      </c>
      <c r="X40">
        <v>60050</v>
      </c>
      <c r="Y40">
        <v>394.69</v>
      </c>
      <c r="Z40">
        <v>775563.08</v>
      </c>
      <c r="AA40">
        <v>26000</v>
      </c>
      <c r="AB40">
        <v>1179250.08</v>
      </c>
      <c r="AC40">
        <v>15480</v>
      </c>
      <c r="AE40">
        <v>454490.37</v>
      </c>
      <c r="AF40">
        <v>230074.01</v>
      </c>
      <c r="AJ40">
        <v>6103.75</v>
      </c>
      <c r="AL40" s="123">
        <f t="shared" si="6"/>
        <v>135724.06</v>
      </c>
      <c r="AM40" s="129">
        <f t="shared" si="7"/>
        <v>14883.85</v>
      </c>
      <c r="AN40" s="125">
        <f t="shared" si="8"/>
        <v>120840.20999999999</v>
      </c>
      <c r="AO40" s="130">
        <f t="shared" si="9"/>
        <v>1557416.7</v>
      </c>
      <c r="AP40" s="131">
        <f t="shared" si="10"/>
        <v>1885398.2100000002</v>
      </c>
      <c r="AQ40" s="125">
        <f t="shared" si="5"/>
        <v>-327981.51000000024</v>
      </c>
    </row>
    <row r="41" spans="1:43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360164.91</v>
      </c>
      <c r="G41">
        <v>7866.95</v>
      </c>
      <c r="H41">
        <v>6322.93</v>
      </c>
      <c r="I41">
        <v>120772.76</v>
      </c>
      <c r="J41">
        <v>95417.53</v>
      </c>
      <c r="L41">
        <v>-2000</v>
      </c>
      <c r="M41">
        <v>14391.6</v>
      </c>
      <c r="P41">
        <v>1428.01</v>
      </c>
      <c r="S41">
        <v>-1513500.38</v>
      </c>
      <c r="T41">
        <v>1976836.89</v>
      </c>
      <c r="W41">
        <v>520875.05</v>
      </c>
      <c r="X41">
        <v>678730</v>
      </c>
      <c r="Y41">
        <v>484.54</v>
      </c>
      <c r="Z41">
        <v>283452.03000000003</v>
      </c>
      <c r="AA41">
        <v>26000</v>
      </c>
      <c r="AB41">
        <v>541316.03</v>
      </c>
      <c r="AC41">
        <v>6000</v>
      </c>
      <c r="AE41">
        <v>780693.1</v>
      </c>
      <c r="AF41">
        <v>68141</v>
      </c>
      <c r="AJ41">
        <v>2.5299999999999998</v>
      </c>
      <c r="AL41" s="123">
        <f t="shared" si="6"/>
        <v>374354.79</v>
      </c>
      <c r="AM41" s="129">
        <f t="shared" si="7"/>
        <v>13819.61</v>
      </c>
      <c r="AN41" s="125">
        <f t="shared" si="8"/>
        <v>360535.18</v>
      </c>
      <c r="AO41" s="130">
        <f t="shared" si="9"/>
        <v>1509541.62</v>
      </c>
      <c r="AP41" s="131">
        <f t="shared" si="10"/>
        <v>1396152.66</v>
      </c>
      <c r="AQ41" s="125">
        <f t="shared" si="5"/>
        <v>113388.9600000002</v>
      </c>
    </row>
    <row r="42" spans="1:43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916773.97</v>
      </c>
      <c r="G42">
        <v>162794</v>
      </c>
      <c r="H42">
        <v>122951.72</v>
      </c>
      <c r="I42">
        <v>329930.28000000003</v>
      </c>
      <c r="J42">
        <v>68687.13</v>
      </c>
      <c r="L42">
        <v>1500</v>
      </c>
      <c r="M42">
        <v>18251.830000000002</v>
      </c>
      <c r="P42">
        <v>2484.98</v>
      </c>
      <c r="S42">
        <v>-1003368.19</v>
      </c>
      <c r="T42">
        <v>1732965.71</v>
      </c>
      <c r="W42">
        <v>1164956.8700000001</v>
      </c>
      <c r="X42">
        <v>1098241.3999999999</v>
      </c>
      <c r="Y42">
        <v>1214</v>
      </c>
      <c r="Z42">
        <v>1060200.3999999999</v>
      </c>
      <c r="AA42">
        <v>20000</v>
      </c>
      <c r="AB42">
        <v>1535203.4</v>
      </c>
      <c r="AC42">
        <v>39296</v>
      </c>
      <c r="AE42">
        <v>839947.09</v>
      </c>
      <c r="AF42">
        <v>80727.44</v>
      </c>
      <c r="AJ42">
        <v>135.97</v>
      </c>
      <c r="AL42" s="123">
        <f t="shared" si="6"/>
        <v>1202519.69</v>
      </c>
      <c r="AM42" s="129">
        <f t="shared" si="7"/>
        <v>22236.81</v>
      </c>
      <c r="AN42" s="125">
        <f t="shared" si="8"/>
        <v>1180282.8799999999</v>
      </c>
      <c r="AO42" s="130">
        <f t="shared" si="9"/>
        <v>3344612.67</v>
      </c>
      <c r="AP42" s="131">
        <f t="shared" si="10"/>
        <v>2495309.9</v>
      </c>
      <c r="AQ42" s="125">
        <f t="shared" si="5"/>
        <v>849302.77</v>
      </c>
    </row>
    <row r="43" spans="1:43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76314.66</v>
      </c>
      <c r="G43">
        <v>11562</v>
      </c>
      <c r="H43">
        <v>20390.61</v>
      </c>
      <c r="I43">
        <v>281677.71000000002</v>
      </c>
      <c r="J43">
        <v>218</v>
      </c>
      <c r="L43">
        <v>800</v>
      </c>
      <c r="M43">
        <v>11368.96</v>
      </c>
      <c r="P43">
        <v>1569.42</v>
      </c>
      <c r="S43">
        <v>-1642308.05</v>
      </c>
      <c r="T43">
        <v>2083523.09</v>
      </c>
      <c r="W43">
        <v>573170.15</v>
      </c>
      <c r="X43">
        <v>172225</v>
      </c>
      <c r="Y43">
        <v>254.85</v>
      </c>
      <c r="Z43">
        <v>976640.28</v>
      </c>
      <c r="AA43">
        <v>40000</v>
      </c>
      <c r="AB43">
        <v>1266655.28</v>
      </c>
      <c r="AC43">
        <v>31400</v>
      </c>
      <c r="AE43">
        <v>493314.05</v>
      </c>
      <c r="AF43">
        <v>35711.39</v>
      </c>
      <c r="AL43" s="123">
        <f t="shared" si="6"/>
        <v>108267.27</v>
      </c>
      <c r="AM43" s="129">
        <f t="shared" si="7"/>
        <v>13738.38</v>
      </c>
      <c r="AN43" s="125">
        <f t="shared" si="8"/>
        <v>94528.89</v>
      </c>
      <c r="AO43" s="130">
        <f t="shared" si="9"/>
        <v>1762290.28</v>
      </c>
      <c r="AP43" s="131">
        <f t="shared" si="10"/>
        <v>1827080.72</v>
      </c>
      <c r="AQ43" s="125">
        <f t="shared" si="5"/>
        <v>-64790.439999999944</v>
      </c>
    </row>
    <row r="44" spans="1:43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484340.02</v>
      </c>
      <c r="G44">
        <v>7894</v>
      </c>
      <c r="H44">
        <v>60544.28</v>
      </c>
      <c r="I44">
        <v>3902951.16</v>
      </c>
      <c r="J44">
        <v>217548.42</v>
      </c>
      <c r="L44">
        <v>2200</v>
      </c>
      <c r="M44">
        <v>11852.88</v>
      </c>
      <c r="P44">
        <v>3358.73</v>
      </c>
      <c r="Q44">
        <v>2500</v>
      </c>
      <c r="S44">
        <v>3947156.54</v>
      </c>
      <c r="T44">
        <v>664987.81999999995</v>
      </c>
      <c r="W44">
        <v>942356.84</v>
      </c>
      <c r="X44">
        <v>214440</v>
      </c>
      <c r="Y44">
        <v>464.63</v>
      </c>
      <c r="Z44">
        <v>579768</v>
      </c>
      <c r="AA44">
        <v>241062.2</v>
      </c>
      <c r="AB44">
        <v>1174175</v>
      </c>
      <c r="AC44">
        <v>6510</v>
      </c>
      <c r="AD44">
        <v>6654</v>
      </c>
      <c r="AE44">
        <v>368641.64</v>
      </c>
      <c r="AF44">
        <v>320889.12</v>
      </c>
      <c r="AJ44">
        <v>60000</v>
      </c>
      <c r="AL44" s="123">
        <f t="shared" si="6"/>
        <v>552778.30000000005</v>
      </c>
      <c r="AM44" s="129">
        <f t="shared" si="7"/>
        <v>19911.61</v>
      </c>
      <c r="AN44" s="125">
        <f t="shared" si="8"/>
        <v>532866.69000000006</v>
      </c>
      <c r="AO44" s="130">
        <f t="shared" si="9"/>
        <v>1978091.6699999997</v>
      </c>
      <c r="AP44" s="131">
        <f t="shared" si="10"/>
        <v>1936869.7600000002</v>
      </c>
      <c r="AQ44" s="125">
        <f t="shared" si="5"/>
        <v>41221.909999999451</v>
      </c>
    </row>
    <row r="45" spans="1:43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93733.87</v>
      </c>
      <c r="G45">
        <v>74662</v>
      </c>
      <c r="H45">
        <v>31127.16</v>
      </c>
      <c r="I45">
        <v>450468.25</v>
      </c>
      <c r="J45">
        <v>8072.9</v>
      </c>
      <c r="L45">
        <v>2000</v>
      </c>
      <c r="M45">
        <v>17390.04</v>
      </c>
      <c r="P45">
        <v>3224.64</v>
      </c>
      <c r="S45">
        <v>-818639.97</v>
      </c>
      <c r="T45">
        <v>1500565.11</v>
      </c>
      <c r="W45">
        <v>909828.21</v>
      </c>
      <c r="X45">
        <v>88850</v>
      </c>
      <c r="Y45">
        <v>232.7</v>
      </c>
      <c r="Z45">
        <v>900870.79</v>
      </c>
      <c r="AA45">
        <v>23000</v>
      </c>
      <c r="AB45">
        <v>1341228.79</v>
      </c>
      <c r="AC45">
        <v>11883</v>
      </c>
      <c r="AE45">
        <v>569435.22</v>
      </c>
      <c r="AF45">
        <v>46710.33</v>
      </c>
      <c r="AL45" s="123">
        <f t="shared" si="6"/>
        <v>199523.03</v>
      </c>
      <c r="AM45" s="129">
        <f t="shared" si="7"/>
        <v>22614.68</v>
      </c>
      <c r="AN45" s="125">
        <f t="shared" si="8"/>
        <v>176908.35</v>
      </c>
      <c r="AO45" s="130">
        <f t="shared" si="9"/>
        <v>1922781.7</v>
      </c>
      <c r="AP45" s="131">
        <f t="shared" si="10"/>
        <v>1969257.34</v>
      </c>
      <c r="AQ45" s="125">
        <f t="shared" si="5"/>
        <v>-46475.64000000013</v>
      </c>
    </row>
    <row r="46" spans="1:43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288038.33</v>
      </c>
      <c r="G46">
        <v>39204</v>
      </c>
      <c r="H46">
        <v>75394.87</v>
      </c>
      <c r="I46">
        <v>4</v>
      </c>
      <c r="J46">
        <v>36</v>
      </c>
      <c r="L46">
        <v>0</v>
      </c>
      <c r="M46">
        <v>24071.119999999999</v>
      </c>
      <c r="O46">
        <v>0</v>
      </c>
      <c r="P46">
        <v>2491</v>
      </c>
      <c r="S46">
        <v>-2109258.27</v>
      </c>
      <c r="T46">
        <v>2280594.58</v>
      </c>
      <c r="W46">
        <v>916449.25</v>
      </c>
      <c r="X46">
        <v>60000</v>
      </c>
      <c r="Y46">
        <v>140.44999999999999</v>
      </c>
      <c r="Z46">
        <v>1497101</v>
      </c>
      <c r="AA46">
        <v>77000</v>
      </c>
      <c r="AB46">
        <v>2073659</v>
      </c>
      <c r="AE46">
        <v>265641.69</v>
      </c>
      <c r="AF46">
        <v>6611.24</v>
      </c>
      <c r="AL46" s="123">
        <f t="shared" si="6"/>
        <v>402637.2</v>
      </c>
      <c r="AM46" s="129">
        <f t="shared" si="7"/>
        <v>26562.12</v>
      </c>
      <c r="AN46" s="125">
        <f t="shared" si="8"/>
        <v>376075.08</v>
      </c>
      <c r="AO46" s="130">
        <f t="shared" si="9"/>
        <v>2550690.7000000002</v>
      </c>
      <c r="AP46" s="131">
        <f t="shared" si="10"/>
        <v>2345911.9300000002</v>
      </c>
      <c r="AQ46" s="125">
        <f t="shared" si="5"/>
        <v>204778.77000000002</v>
      </c>
    </row>
    <row r="47" spans="1:43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158104.81</v>
      </c>
      <c r="G47">
        <v>178952.78</v>
      </c>
      <c r="H47">
        <v>143417.56</v>
      </c>
      <c r="I47">
        <v>5053444.05</v>
      </c>
      <c r="J47">
        <v>475692.17</v>
      </c>
      <c r="L47">
        <v>0</v>
      </c>
      <c r="M47">
        <v>0</v>
      </c>
      <c r="O47">
        <v>198000</v>
      </c>
      <c r="P47">
        <v>3490.39</v>
      </c>
      <c r="S47">
        <v>5139436.96</v>
      </c>
      <c r="T47">
        <v>2114009</v>
      </c>
      <c r="W47">
        <v>1110213.1200000001</v>
      </c>
      <c r="Y47">
        <v>757.93</v>
      </c>
      <c r="Z47">
        <v>424731</v>
      </c>
      <c r="AA47">
        <v>63000</v>
      </c>
      <c r="AB47">
        <v>719964.05</v>
      </c>
      <c r="AE47">
        <v>1079224.4099999999</v>
      </c>
      <c r="AF47">
        <v>1244838.57</v>
      </c>
      <c r="AL47" s="123">
        <f t="shared" si="6"/>
        <v>480475.14999999997</v>
      </c>
      <c r="AM47" s="129">
        <f t="shared" si="7"/>
        <v>201490.39</v>
      </c>
      <c r="AN47" s="125">
        <f t="shared" si="8"/>
        <v>278984.75999999995</v>
      </c>
      <c r="AO47" s="130">
        <f t="shared" si="9"/>
        <v>1598702.05</v>
      </c>
      <c r="AP47" s="131">
        <f t="shared" si="10"/>
        <v>3044027.0300000003</v>
      </c>
      <c r="AQ47" s="125">
        <f t="shared" si="5"/>
        <v>-1445324.9800000002</v>
      </c>
    </row>
    <row r="48" spans="1:43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672061.57</v>
      </c>
      <c r="G48">
        <v>1995.76</v>
      </c>
      <c r="H48">
        <v>36414.51</v>
      </c>
      <c r="I48">
        <v>1391577.69</v>
      </c>
      <c r="J48">
        <v>382245.14</v>
      </c>
      <c r="L48">
        <v>0</v>
      </c>
      <c r="M48">
        <v>108000</v>
      </c>
      <c r="P48">
        <v>3088.33</v>
      </c>
      <c r="S48">
        <v>645675.38</v>
      </c>
      <c r="T48">
        <v>1646714.98</v>
      </c>
      <c r="W48">
        <v>1433896.03</v>
      </c>
      <c r="X48">
        <v>375912</v>
      </c>
      <c r="Y48">
        <v>1449.54</v>
      </c>
      <c r="Z48">
        <v>1121425.8</v>
      </c>
      <c r="AA48">
        <v>58800</v>
      </c>
      <c r="AB48">
        <v>1684301.8</v>
      </c>
      <c r="AD48">
        <v>3983</v>
      </c>
      <c r="AE48">
        <v>1019754.97</v>
      </c>
      <c r="AF48">
        <v>202627.62</v>
      </c>
      <c r="AL48" s="123">
        <f t="shared" si="6"/>
        <v>710471.84</v>
      </c>
      <c r="AM48" s="129">
        <f t="shared" si="7"/>
        <v>111088.33</v>
      </c>
      <c r="AN48" s="125">
        <f t="shared" si="8"/>
        <v>599383.51</v>
      </c>
      <c r="AO48" s="130">
        <f t="shared" si="9"/>
        <v>2991483.37</v>
      </c>
      <c r="AP48" s="131">
        <f t="shared" si="10"/>
        <v>2910667.39</v>
      </c>
      <c r="AQ48" s="125">
        <f t="shared" si="5"/>
        <v>80815.979999999981</v>
      </c>
    </row>
    <row r="49" spans="1:43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591031.84</v>
      </c>
      <c r="G49">
        <v>0</v>
      </c>
      <c r="H49">
        <v>275848.64</v>
      </c>
      <c r="I49">
        <v>884078.81</v>
      </c>
      <c r="J49">
        <v>300453.75</v>
      </c>
      <c r="L49">
        <v>14.31</v>
      </c>
      <c r="M49">
        <v>0</v>
      </c>
      <c r="O49">
        <v>139094</v>
      </c>
      <c r="P49">
        <v>2980.22</v>
      </c>
      <c r="S49">
        <v>-417159.92</v>
      </c>
      <c r="T49">
        <v>2273364.33</v>
      </c>
      <c r="W49">
        <v>613127.13</v>
      </c>
      <c r="X49">
        <v>368702</v>
      </c>
      <c r="Y49">
        <v>1890.28</v>
      </c>
      <c r="Z49">
        <v>474180</v>
      </c>
      <c r="AA49">
        <v>206990</v>
      </c>
      <c r="AB49">
        <v>746428</v>
      </c>
      <c r="AC49">
        <v>6000</v>
      </c>
      <c r="AE49">
        <v>653047.36</v>
      </c>
      <c r="AF49">
        <v>206293.95</v>
      </c>
      <c r="AL49" s="123">
        <f t="shared" si="6"/>
        <v>866880.48</v>
      </c>
      <c r="AM49" s="129">
        <f t="shared" si="7"/>
        <v>142088.53</v>
      </c>
      <c r="AN49" s="125">
        <f t="shared" si="8"/>
        <v>724791.95</v>
      </c>
      <c r="AO49" s="130">
        <f t="shared" si="9"/>
        <v>1664889.4100000001</v>
      </c>
      <c r="AP49" s="131">
        <f t="shared" si="10"/>
        <v>1611769.3099999998</v>
      </c>
      <c r="AQ49" s="125">
        <f t="shared" si="5"/>
        <v>53120.100000000326</v>
      </c>
    </row>
    <row r="50" spans="1:43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1956818.86</v>
      </c>
      <c r="G50">
        <v>168633.3</v>
      </c>
      <c r="H50">
        <v>8500</v>
      </c>
      <c r="I50">
        <v>20019.22</v>
      </c>
      <c r="J50">
        <v>693963.74</v>
      </c>
      <c r="L50">
        <v>0</v>
      </c>
      <c r="M50">
        <v>0</v>
      </c>
      <c r="P50">
        <v>4961.49</v>
      </c>
      <c r="S50">
        <v>-575698.23</v>
      </c>
      <c r="T50">
        <v>2191305.25</v>
      </c>
      <c r="W50">
        <v>2016790.57</v>
      </c>
      <c r="X50">
        <v>140000</v>
      </c>
      <c r="Y50">
        <v>3397.66</v>
      </c>
      <c r="Z50">
        <v>264550.59999999998</v>
      </c>
      <c r="AB50">
        <v>486626.69</v>
      </c>
      <c r="AE50">
        <v>641321.06000000006</v>
      </c>
      <c r="AF50">
        <v>69428.47</v>
      </c>
      <c r="AH50">
        <v>-4</v>
      </c>
      <c r="AL50" s="123">
        <f t="shared" si="6"/>
        <v>2133952.16</v>
      </c>
      <c r="AM50" s="129">
        <f t="shared" si="7"/>
        <v>4961.49</v>
      </c>
      <c r="AN50" s="125">
        <f t="shared" si="8"/>
        <v>2128990.67</v>
      </c>
      <c r="AO50" s="130">
        <f t="shared" si="9"/>
        <v>2424738.8300000005</v>
      </c>
      <c r="AP50" s="131">
        <f t="shared" si="10"/>
        <v>1197372.22</v>
      </c>
      <c r="AQ50" s="125">
        <f t="shared" si="5"/>
        <v>1227366.6100000006</v>
      </c>
    </row>
    <row r="51" spans="1:43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1856532.52</v>
      </c>
      <c r="G51">
        <v>485939.95</v>
      </c>
      <c r="H51">
        <v>80104.5</v>
      </c>
      <c r="I51">
        <v>937640.4</v>
      </c>
      <c r="J51">
        <v>1424667.81</v>
      </c>
      <c r="L51">
        <v>0</v>
      </c>
      <c r="M51">
        <v>0</v>
      </c>
      <c r="O51">
        <v>825438</v>
      </c>
      <c r="P51">
        <v>59531.67</v>
      </c>
      <c r="S51">
        <v>198761.62</v>
      </c>
      <c r="T51">
        <v>2281491.52</v>
      </c>
      <c r="W51">
        <v>2793946.23</v>
      </c>
      <c r="X51">
        <v>1149984</v>
      </c>
      <c r="Y51">
        <v>2164.3000000000002</v>
      </c>
      <c r="Z51">
        <v>2516667.2599999998</v>
      </c>
      <c r="AB51">
        <v>2944572.26</v>
      </c>
      <c r="AC51">
        <v>104382</v>
      </c>
      <c r="AE51">
        <v>1798945.8</v>
      </c>
      <c r="AF51">
        <v>80783.759999999995</v>
      </c>
      <c r="AG51">
        <v>115000</v>
      </c>
      <c r="AH51">
        <v>-584.4</v>
      </c>
      <c r="AL51" s="123">
        <f t="shared" si="6"/>
        <v>2422576.9700000002</v>
      </c>
      <c r="AM51" s="129">
        <f t="shared" si="7"/>
        <v>884969.67</v>
      </c>
      <c r="AN51" s="125">
        <f t="shared" si="8"/>
        <v>1537607.3000000003</v>
      </c>
      <c r="AO51" s="130">
        <f t="shared" si="9"/>
        <v>6462761.7899999991</v>
      </c>
      <c r="AP51" s="131">
        <f t="shared" si="10"/>
        <v>5043099.419999999</v>
      </c>
      <c r="AQ51" s="125">
        <f t="shared" si="5"/>
        <v>1419662.37</v>
      </c>
    </row>
    <row r="52" spans="1:43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747027.52</v>
      </c>
      <c r="G52">
        <v>118518.29</v>
      </c>
      <c r="H52">
        <v>117410.99</v>
      </c>
      <c r="I52">
        <v>43526.46</v>
      </c>
      <c r="J52">
        <v>1808587.63</v>
      </c>
      <c r="L52">
        <v>0</v>
      </c>
      <c r="M52">
        <v>0</v>
      </c>
      <c r="P52">
        <v>5245.13</v>
      </c>
      <c r="S52">
        <v>-540021.31999999995</v>
      </c>
      <c r="T52">
        <v>2647377.69</v>
      </c>
      <c r="W52">
        <v>1505107.36</v>
      </c>
      <c r="X52">
        <v>587052</v>
      </c>
      <c r="Y52">
        <v>1534.21</v>
      </c>
      <c r="Z52">
        <v>1414874.4</v>
      </c>
      <c r="AB52">
        <v>1668554.4</v>
      </c>
      <c r="AC52">
        <v>1870</v>
      </c>
      <c r="AE52">
        <v>1013090.88</v>
      </c>
      <c r="AF52">
        <v>97726.84</v>
      </c>
      <c r="AG52">
        <v>5000</v>
      </c>
      <c r="AH52">
        <v>-143.54</v>
      </c>
      <c r="AL52" s="123">
        <f t="shared" si="6"/>
        <v>982956.8</v>
      </c>
      <c r="AM52" s="129">
        <f t="shared" si="7"/>
        <v>5245.13</v>
      </c>
      <c r="AN52" s="125">
        <f t="shared" si="8"/>
        <v>977711.67</v>
      </c>
      <c r="AO52" s="130">
        <f t="shared" si="9"/>
        <v>3508567.9699999997</v>
      </c>
      <c r="AP52" s="131">
        <f t="shared" si="10"/>
        <v>2786098.5799999996</v>
      </c>
      <c r="AQ52" s="125">
        <f t="shared" si="5"/>
        <v>722469.39000000013</v>
      </c>
    </row>
    <row r="53" spans="1:43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2529904.61</v>
      </c>
      <c r="G53">
        <v>173429.19</v>
      </c>
      <c r="H53">
        <v>225029.25</v>
      </c>
      <c r="I53">
        <v>14</v>
      </c>
      <c r="J53">
        <v>399795.34</v>
      </c>
      <c r="L53">
        <v>0</v>
      </c>
      <c r="M53">
        <v>0</v>
      </c>
      <c r="N53">
        <v>299520</v>
      </c>
      <c r="P53">
        <v>5912.19</v>
      </c>
      <c r="S53">
        <v>-3099605.45</v>
      </c>
      <c r="T53">
        <v>4706462.17</v>
      </c>
      <c r="V53">
        <v>3200</v>
      </c>
      <c r="W53">
        <v>3485554.4</v>
      </c>
      <c r="X53">
        <v>1450</v>
      </c>
      <c r="Y53">
        <v>4763.5600000000004</v>
      </c>
      <c r="Z53">
        <v>1285376.3</v>
      </c>
      <c r="AB53">
        <v>1810626.24</v>
      </c>
      <c r="AC53">
        <v>49944</v>
      </c>
      <c r="AE53">
        <v>1455266.1</v>
      </c>
      <c r="AF53">
        <v>40791.910000000003</v>
      </c>
      <c r="AG53">
        <v>5000</v>
      </c>
      <c r="AH53">
        <v>-367.47</v>
      </c>
      <c r="AJ53">
        <v>3200</v>
      </c>
      <c r="AL53" s="123">
        <f t="shared" si="6"/>
        <v>2928363.05</v>
      </c>
      <c r="AM53" s="129">
        <f t="shared" si="7"/>
        <v>305432.19</v>
      </c>
      <c r="AN53" s="125">
        <f t="shared" si="8"/>
        <v>2622930.86</v>
      </c>
      <c r="AO53" s="130">
        <f t="shared" si="9"/>
        <v>4780344.26</v>
      </c>
      <c r="AP53" s="131">
        <f t="shared" si="10"/>
        <v>3364460.78</v>
      </c>
      <c r="AQ53" s="125">
        <f t="shared" si="5"/>
        <v>1415883.48</v>
      </c>
    </row>
    <row r="54" spans="1:43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1031628.77</v>
      </c>
      <c r="G54">
        <v>150355.04</v>
      </c>
      <c r="H54">
        <v>39583.300000000003</v>
      </c>
      <c r="I54">
        <v>1632901.17</v>
      </c>
      <c r="J54">
        <v>931905.64</v>
      </c>
      <c r="K54"/>
      <c r="L54">
        <v>0</v>
      </c>
      <c r="M54">
        <v>25677</v>
      </c>
      <c r="N54"/>
      <c r="O54"/>
      <c r="P54">
        <v>3847.97</v>
      </c>
      <c r="Q54"/>
      <c r="R54"/>
      <c r="S54">
        <v>2881631.7</v>
      </c>
      <c r="T54">
        <v>954921</v>
      </c>
      <c r="U54">
        <v>1491.21</v>
      </c>
      <c r="V54"/>
      <c r="W54">
        <v>1512126.92</v>
      </c>
      <c r="X54">
        <v>385000</v>
      </c>
      <c r="Y54"/>
      <c r="Z54">
        <v>867875.93</v>
      </c>
      <c r="AA54">
        <v>838468.22</v>
      </c>
      <c r="AB54">
        <v>1411065.93</v>
      </c>
      <c r="AC54">
        <v>15976</v>
      </c>
      <c r="AD54">
        <v>328</v>
      </c>
      <c r="AE54">
        <v>1063589.29</v>
      </c>
      <c r="AF54">
        <v>470406.81</v>
      </c>
      <c r="AG54"/>
      <c r="AH54"/>
      <c r="AI54"/>
      <c r="AJ54">
        <v>723300</v>
      </c>
      <c r="AK54"/>
      <c r="AL54" s="123">
        <f t="shared" si="6"/>
        <v>1221567.1100000001</v>
      </c>
      <c r="AM54" s="129">
        <f t="shared" si="7"/>
        <v>29524.97</v>
      </c>
      <c r="AN54" s="125">
        <f t="shared" si="8"/>
        <v>1192042.1400000001</v>
      </c>
      <c r="AO54" s="130">
        <f t="shared" si="9"/>
        <v>3604962.2800000003</v>
      </c>
      <c r="AP54" s="131">
        <f t="shared" si="10"/>
        <v>3684666.03</v>
      </c>
      <c r="AQ54" s="176">
        <f t="shared" si="5"/>
        <v>-79703.749999999534</v>
      </c>
    </row>
    <row r="55" spans="1:43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1912888.29</v>
      </c>
      <c r="G55">
        <v>74358</v>
      </c>
      <c r="H55">
        <v>69948.479999999996</v>
      </c>
      <c r="I55">
        <v>1040867.36</v>
      </c>
      <c r="J55">
        <v>403405.9</v>
      </c>
      <c r="K55"/>
      <c r="L55"/>
      <c r="M55">
        <v>39165</v>
      </c>
      <c r="N55"/>
      <c r="O55"/>
      <c r="P55">
        <v>1677.1</v>
      </c>
      <c r="Q55"/>
      <c r="R55"/>
      <c r="S55">
        <v>595649.04</v>
      </c>
      <c r="T55">
        <v>2528782.23</v>
      </c>
      <c r="U55"/>
      <c r="V55"/>
      <c r="W55">
        <v>3184282.79</v>
      </c>
      <c r="X55">
        <v>253100</v>
      </c>
      <c r="Y55">
        <v>4513.29</v>
      </c>
      <c r="Z55">
        <v>1333071.72</v>
      </c>
      <c r="AA55">
        <v>560500</v>
      </c>
      <c r="AB55">
        <v>1619739.72</v>
      </c>
      <c r="AC55">
        <v>47482</v>
      </c>
      <c r="AD55"/>
      <c r="AE55">
        <v>2534567.29</v>
      </c>
      <c r="AF55">
        <v>221984.13</v>
      </c>
      <c r="AG55"/>
      <c r="AH55"/>
      <c r="AI55"/>
      <c r="AJ55">
        <v>575500</v>
      </c>
      <c r="AK55"/>
      <c r="AL55" s="123">
        <f t="shared" si="6"/>
        <v>2057194.77</v>
      </c>
      <c r="AM55" s="129">
        <f t="shared" si="7"/>
        <v>40842.1</v>
      </c>
      <c r="AN55" s="125">
        <f t="shared" si="8"/>
        <v>2016352.67</v>
      </c>
      <c r="AO55" s="130">
        <f t="shared" si="9"/>
        <v>5335467.8</v>
      </c>
      <c r="AP55" s="131">
        <f t="shared" si="10"/>
        <v>4999273.1399999997</v>
      </c>
      <c r="AQ55" s="176">
        <f t="shared" si="5"/>
        <v>336194.66000000015</v>
      </c>
    </row>
    <row r="56" spans="1:43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711904.84</v>
      </c>
      <c r="G56">
        <v>77540</v>
      </c>
      <c r="H56">
        <v>50439.5</v>
      </c>
      <c r="I56">
        <v>569834.73</v>
      </c>
      <c r="J56">
        <v>169612.48</v>
      </c>
      <c r="K56"/>
      <c r="L56">
        <v>0</v>
      </c>
      <c r="M56">
        <v>47292.07</v>
      </c>
      <c r="N56"/>
      <c r="O56"/>
      <c r="P56">
        <v>5376</v>
      </c>
      <c r="Q56">
        <v>60</v>
      </c>
      <c r="R56"/>
      <c r="S56">
        <v>-1155268.32</v>
      </c>
      <c r="T56">
        <v>2500517.0699999998</v>
      </c>
      <c r="U56"/>
      <c r="V56"/>
      <c r="W56">
        <v>1523679.36</v>
      </c>
      <c r="X56">
        <v>182500</v>
      </c>
      <c r="Y56">
        <v>1225.25</v>
      </c>
      <c r="Z56">
        <v>1576630.31</v>
      </c>
      <c r="AA56">
        <v>12000</v>
      </c>
      <c r="AB56">
        <v>1709496.31</v>
      </c>
      <c r="AC56">
        <v>15328</v>
      </c>
      <c r="AD56"/>
      <c r="AE56">
        <v>1244890.8600000001</v>
      </c>
      <c r="AF56">
        <v>144965.01999999999</v>
      </c>
      <c r="AG56"/>
      <c r="AH56"/>
      <c r="AI56"/>
      <c r="AJ56"/>
      <c r="AK56"/>
      <c r="AL56" s="123">
        <f t="shared" si="6"/>
        <v>839884.34</v>
      </c>
      <c r="AM56" s="129">
        <f t="shared" si="7"/>
        <v>52728.07</v>
      </c>
      <c r="AN56" s="125">
        <f t="shared" si="8"/>
        <v>787156.27</v>
      </c>
      <c r="AO56" s="130">
        <f t="shared" si="9"/>
        <v>3296034.92</v>
      </c>
      <c r="AP56" s="131">
        <f t="shared" si="10"/>
        <v>3114680.19</v>
      </c>
      <c r="AQ56" s="176">
        <f t="shared" si="5"/>
        <v>181354.72999999998</v>
      </c>
    </row>
    <row r="57" spans="1:43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692860.44</v>
      </c>
      <c r="G57">
        <v>87048</v>
      </c>
      <c r="H57">
        <v>65776.81</v>
      </c>
      <c r="I57">
        <v>269146.19</v>
      </c>
      <c r="J57">
        <v>231278.11</v>
      </c>
      <c r="K57"/>
      <c r="L57"/>
      <c r="M57">
        <v>53492</v>
      </c>
      <c r="N57"/>
      <c r="O57"/>
      <c r="P57">
        <v>2108</v>
      </c>
      <c r="Q57"/>
      <c r="R57"/>
      <c r="S57">
        <v>-631955</v>
      </c>
      <c r="T57">
        <v>1946573.94</v>
      </c>
      <c r="U57"/>
      <c r="V57"/>
      <c r="W57">
        <v>1876203.19</v>
      </c>
      <c r="X57">
        <v>208840</v>
      </c>
      <c r="Y57">
        <v>1353.37</v>
      </c>
      <c r="Z57">
        <v>1390709.2</v>
      </c>
      <c r="AA57">
        <v>146202.32999999999</v>
      </c>
      <c r="AB57">
        <v>1816826.2</v>
      </c>
      <c r="AC57">
        <v>15064</v>
      </c>
      <c r="AD57">
        <v>2016</v>
      </c>
      <c r="AE57">
        <v>1735695.69</v>
      </c>
      <c r="AF57">
        <v>65815.59</v>
      </c>
      <c r="AG57"/>
      <c r="AH57"/>
      <c r="AI57"/>
      <c r="AJ57">
        <v>12000</v>
      </c>
      <c r="AK57"/>
      <c r="AL57" s="123">
        <f t="shared" si="6"/>
        <v>845685.25</v>
      </c>
      <c r="AM57" s="129">
        <f t="shared" si="7"/>
        <v>55600</v>
      </c>
      <c r="AN57" s="125">
        <f t="shared" si="8"/>
        <v>790085.25</v>
      </c>
      <c r="AO57" s="130">
        <f t="shared" si="9"/>
        <v>3623308.09</v>
      </c>
      <c r="AP57" s="131">
        <f t="shared" si="10"/>
        <v>3647417.4799999995</v>
      </c>
      <c r="AQ57" s="176">
        <f t="shared" si="5"/>
        <v>-24109.389999999665</v>
      </c>
    </row>
    <row r="58" spans="1:43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490977.62</v>
      </c>
      <c r="G58">
        <v>47344</v>
      </c>
      <c r="H58">
        <v>56613.01</v>
      </c>
      <c r="I58">
        <v>540493.9</v>
      </c>
      <c r="J58">
        <v>210586.82</v>
      </c>
      <c r="K58"/>
      <c r="L58">
        <v>0</v>
      </c>
      <c r="M58">
        <v>34335</v>
      </c>
      <c r="N58"/>
      <c r="O58"/>
      <c r="P58">
        <v>1162</v>
      </c>
      <c r="Q58"/>
      <c r="R58"/>
      <c r="S58">
        <v>564590.5</v>
      </c>
      <c r="T58">
        <v>980950.37</v>
      </c>
      <c r="U58"/>
      <c r="V58"/>
      <c r="W58">
        <v>1123864.3700000001</v>
      </c>
      <c r="X58">
        <v>221300</v>
      </c>
      <c r="Y58">
        <v>1078.25</v>
      </c>
      <c r="Z58">
        <v>1196622</v>
      </c>
      <c r="AA58"/>
      <c r="AB58">
        <v>1309546.07</v>
      </c>
      <c r="AC58">
        <v>8480</v>
      </c>
      <c r="AD58"/>
      <c r="AE58">
        <v>1194423.56</v>
      </c>
      <c r="AF58">
        <v>265437.51</v>
      </c>
      <c r="AG58"/>
      <c r="AH58"/>
      <c r="AI58"/>
      <c r="AJ58"/>
      <c r="AK58"/>
      <c r="AL58" s="123">
        <f t="shared" si="6"/>
        <v>594934.63</v>
      </c>
      <c r="AM58" s="129">
        <f t="shared" si="7"/>
        <v>35497</v>
      </c>
      <c r="AN58" s="125">
        <f t="shared" si="8"/>
        <v>559437.63</v>
      </c>
      <c r="AO58" s="130">
        <f t="shared" si="9"/>
        <v>2542864.62</v>
      </c>
      <c r="AP58" s="131">
        <f t="shared" si="10"/>
        <v>2777887.1399999997</v>
      </c>
      <c r="AQ58" s="176">
        <f t="shared" si="5"/>
        <v>-235022.51999999955</v>
      </c>
    </row>
    <row r="59" spans="1:43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304257.75</v>
      </c>
      <c r="G59">
        <v>7178</v>
      </c>
      <c r="H59">
        <v>10947.12</v>
      </c>
      <c r="I59">
        <v>357293.96</v>
      </c>
      <c r="J59">
        <v>96866.93</v>
      </c>
      <c r="K59"/>
      <c r="L59"/>
      <c r="M59">
        <v>29896.5</v>
      </c>
      <c r="N59"/>
      <c r="O59"/>
      <c r="P59">
        <v>1973</v>
      </c>
      <c r="Q59"/>
      <c r="R59"/>
      <c r="S59">
        <v>-1092472.58</v>
      </c>
      <c r="T59">
        <v>1692734</v>
      </c>
      <c r="U59"/>
      <c r="V59"/>
      <c r="W59">
        <v>824408.37</v>
      </c>
      <c r="X59">
        <v>227956</v>
      </c>
      <c r="Y59">
        <v>364.53</v>
      </c>
      <c r="Z59">
        <v>618401.69999999995</v>
      </c>
      <c r="AA59">
        <v>50000</v>
      </c>
      <c r="AB59">
        <v>753139.7</v>
      </c>
      <c r="AC59">
        <v>848</v>
      </c>
      <c r="AD59"/>
      <c r="AE59">
        <v>661961.71</v>
      </c>
      <c r="AF59">
        <v>160768.35</v>
      </c>
      <c r="AG59"/>
      <c r="AH59"/>
      <c r="AI59"/>
      <c r="AJ59"/>
      <c r="AK59"/>
      <c r="AL59" s="123">
        <f t="shared" si="6"/>
        <v>322382.87</v>
      </c>
      <c r="AM59" s="129">
        <f t="shared" si="7"/>
        <v>31869.5</v>
      </c>
      <c r="AN59" s="125">
        <f t="shared" si="8"/>
        <v>290513.37</v>
      </c>
      <c r="AO59" s="130">
        <f t="shared" si="9"/>
        <v>1721130.6</v>
      </c>
      <c r="AP59" s="131">
        <f t="shared" si="10"/>
        <v>1576717.76</v>
      </c>
      <c r="AQ59" s="176">
        <f t="shared" si="5"/>
        <v>144412.84000000008</v>
      </c>
    </row>
    <row r="60" spans="1:43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417039.65</v>
      </c>
      <c r="G60">
        <v>32880</v>
      </c>
      <c r="H60">
        <v>25027.88</v>
      </c>
      <c r="I60">
        <v>227516.78</v>
      </c>
      <c r="J60">
        <v>254470.5</v>
      </c>
      <c r="K60"/>
      <c r="L60">
        <v>0</v>
      </c>
      <c r="M60">
        <v>26220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/>
      <c r="W60">
        <v>1417373.89</v>
      </c>
      <c r="X60">
        <v>510400</v>
      </c>
      <c r="Y60">
        <v>1124.67</v>
      </c>
      <c r="Z60">
        <v>920979.5</v>
      </c>
      <c r="AA60">
        <v>142192</v>
      </c>
      <c r="AB60">
        <v>1485318.5</v>
      </c>
      <c r="AC60">
        <v>1760</v>
      </c>
      <c r="AD60">
        <v>9336</v>
      </c>
      <c r="AE60">
        <v>999057.11</v>
      </c>
      <c r="AF60">
        <v>281846.18</v>
      </c>
      <c r="AG60"/>
      <c r="AH60"/>
      <c r="AI60"/>
      <c r="AJ60">
        <v>50663</v>
      </c>
      <c r="AK60"/>
      <c r="AL60" s="123">
        <f t="shared" si="6"/>
        <v>474947.53</v>
      </c>
      <c r="AM60" s="129">
        <f t="shared" si="7"/>
        <v>26220</v>
      </c>
      <c r="AN60" s="125">
        <f t="shared" si="8"/>
        <v>448727.53</v>
      </c>
      <c r="AO60" s="130">
        <f t="shared" si="9"/>
        <v>2992070.0599999996</v>
      </c>
      <c r="AP60" s="131">
        <f t="shared" si="10"/>
        <v>2827980.79</v>
      </c>
      <c r="AQ60" s="125">
        <f t="shared" si="5"/>
        <v>164089.26999999955</v>
      </c>
    </row>
    <row r="61" spans="1:43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552514.56000000006</v>
      </c>
      <c r="G61">
        <v>162481</v>
      </c>
      <c r="H61">
        <v>121269.14</v>
      </c>
      <c r="I61">
        <v>67156.350000000006</v>
      </c>
      <c r="J61">
        <v>89450.25</v>
      </c>
      <c r="L61">
        <v>0</v>
      </c>
      <c r="M61">
        <v>16810</v>
      </c>
      <c r="P61">
        <v>33694.5</v>
      </c>
      <c r="S61">
        <v>-1030405.18</v>
      </c>
      <c r="T61">
        <v>1549075.07</v>
      </c>
      <c r="W61">
        <v>1953092.48</v>
      </c>
      <c r="X61">
        <v>248721</v>
      </c>
      <c r="Y61">
        <v>1166.8599999999999</v>
      </c>
      <c r="Z61">
        <v>1998094.5</v>
      </c>
      <c r="AA61">
        <v>124192</v>
      </c>
      <c r="AB61">
        <v>2455316.5</v>
      </c>
      <c r="AC61">
        <v>5100</v>
      </c>
      <c r="AD61">
        <v>17172</v>
      </c>
      <c r="AE61">
        <v>1296919.6200000001</v>
      </c>
      <c r="AF61">
        <v>54797.81</v>
      </c>
      <c r="AJ61">
        <v>72264</v>
      </c>
      <c r="AL61" s="123">
        <f t="shared" si="6"/>
        <v>836264.70000000007</v>
      </c>
      <c r="AM61" s="129">
        <f t="shared" si="7"/>
        <v>50504.5</v>
      </c>
      <c r="AN61" s="125">
        <f t="shared" si="8"/>
        <v>785760.20000000007</v>
      </c>
      <c r="AO61" s="130">
        <f t="shared" si="9"/>
        <v>4325266.84</v>
      </c>
      <c r="AP61" s="131">
        <f t="shared" si="10"/>
        <v>3901569.93</v>
      </c>
      <c r="AQ61" s="125">
        <f t="shared" si="5"/>
        <v>423696.90999999968</v>
      </c>
    </row>
    <row r="62" spans="1:43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606192.43999999994</v>
      </c>
      <c r="G62">
        <v>211930</v>
      </c>
      <c r="H62">
        <v>48124.24</v>
      </c>
      <c r="I62">
        <v>1828197.67</v>
      </c>
      <c r="J62">
        <v>488640.09</v>
      </c>
      <c r="L62">
        <v>0</v>
      </c>
      <c r="M62">
        <v>65950</v>
      </c>
      <c r="P62">
        <v>28500</v>
      </c>
      <c r="S62">
        <v>-820324.22</v>
      </c>
      <c r="T62">
        <v>3406179.86</v>
      </c>
      <c r="W62">
        <v>2705310.72</v>
      </c>
      <c r="X62">
        <v>1190304</v>
      </c>
      <c r="Z62">
        <v>1695484.3</v>
      </c>
      <c r="AA62">
        <v>124192</v>
      </c>
      <c r="AB62">
        <v>2460924.2999999998</v>
      </c>
      <c r="AC62">
        <v>16112</v>
      </c>
      <c r="AE62">
        <v>2360516.66</v>
      </c>
      <c r="AF62">
        <v>274731.26</v>
      </c>
      <c r="AJ62">
        <v>100228</v>
      </c>
      <c r="AL62" s="123">
        <f t="shared" si="6"/>
        <v>866246.67999999993</v>
      </c>
      <c r="AM62" s="129">
        <f t="shared" si="7"/>
        <v>94450</v>
      </c>
      <c r="AN62" s="125">
        <f t="shared" si="8"/>
        <v>771796.67999999993</v>
      </c>
      <c r="AO62" s="130">
        <f t="shared" si="9"/>
        <v>5715291.0200000005</v>
      </c>
      <c r="AP62" s="131">
        <f t="shared" si="10"/>
        <v>5212512.22</v>
      </c>
      <c r="AQ62" s="125">
        <f t="shared" si="5"/>
        <v>502778.80000000075</v>
      </c>
    </row>
    <row r="63" spans="1:43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598923.61</v>
      </c>
      <c r="G63">
        <v>2800</v>
      </c>
      <c r="H63">
        <v>37823.56</v>
      </c>
      <c r="I63">
        <v>1297093.9099999999</v>
      </c>
      <c r="J63">
        <v>192401.98</v>
      </c>
      <c r="L63">
        <v>0</v>
      </c>
      <c r="M63">
        <v>34510</v>
      </c>
      <c r="P63">
        <v>11050</v>
      </c>
      <c r="S63">
        <v>-66696.039999999994</v>
      </c>
      <c r="T63">
        <v>1679166.57</v>
      </c>
      <c r="W63">
        <v>1340909.55</v>
      </c>
      <c r="X63">
        <v>220910</v>
      </c>
      <c r="Y63">
        <v>645.39</v>
      </c>
      <c r="Z63">
        <v>1194804.67</v>
      </c>
      <c r="AA63">
        <v>214792</v>
      </c>
      <c r="AB63">
        <v>1393479.67</v>
      </c>
      <c r="AC63">
        <v>51260</v>
      </c>
      <c r="AD63">
        <v>7904</v>
      </c>
      <c r="AE63">
        <v>891015.65</v>
      </c>
      <c r="AF63">
        <v>141416.76</v>
      </c>
      <c r="AJ63">
        <v>15973</v>
      </c>
      <c r="AL63" s="123">
        <f t="shared" si="6"/>
        <v>639547.16999999993</v>
      </c>
      <c r="AM63" s="129">
        <f t="shared" si="7"/>
        <v>45560</v>
      </c>
      <c r="AN63" s="125">
        <f t="shared" si="8"/>
        <v>593987.16999999993</v>
      </c>
      <c r="AO63" s="130">
        <f t="shared" si="9"/>
        <v>2972061.61</v>
      </c>
      <c r="AP63" s="131">
        <f t="shared" si="10"/>
        <v>2501049.08</v>
      </c>
      <c r="AQ63" s="125">
        <f t="shared" si="5"/>
        <v>471012.5299999998</v>
      </c>
    </row>
    <row r="64" spans="1:43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444850.94</v>
      </c>
      <c r="G64">
        <v>83296.509999999995</v>
      </c>
      <c r="H64">
        <v>40187.42</v>
      </c>
      <c r="I64">
        <v>717044.27</v>
      </c>
      <c r="J64">
        <v>54999.86</v>
      </c>
      <c r="L64">
        <v>0</v>
      </c>
      <c r="M64">
        <v>27220</v>
      </c>
      <c r="P64">
        <v>0</v>
      </c>
      <c r="S64">
        <v>-425729.15</v>
      </c>
      <c r="T64">
        <v>1290095.46</v>
      </c>
      <c r="W64">
        <v>1029999.58</v>
      </c>
      <c r="X64">
        <v>519216</v>
      </c>
      <c r="Y64">
        <v>722.63</v>
      </c>
      <c r="Z64">
        <v>1822663.2</v>
      </c>
      <c r="AA64">
        <v>289992</v>
      </c>
      <c r="AB64">
        <v>2019525.2</v>
      </c>
      <c r="AD64">
        <v>13044</v>
      </c>
      <c r="AE64">
        <v>1121064.29</v>
      </c>
      <c r="AF64">
        <v>60167.23</v>
      </c>
      <c r="AL64" s="123">
        <f t="shared" si="6"/>
        <v>568334.87</v>
      </c>
      <c r="AM64" s="129">
        <f t="shared" si="7"/>
        <v>27220</v>
      </c>
      <c r="AN64" s="125">
        <f t="shared" si="8"/>
        <v>541114.87</v>
      </c>
      <c r="AO64" s="130">
        <f t="shared" si="9"/>
        <v>3662593.41</v>
      </c>
      <c r="AP64" s="131">
        <f t="shared" si="10"/>
        <v>3213800.72</v>
      </c>
      <c r="AQ64" s="125">
        <f t="shared" si="5"/>
        <v>448792.68999999994</v>
      </c>
    </row>
    <row r="65" spans="1:43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690256.88</v>
      </c>
      <c r="G65">
        <v>80175</v>
      </c>
      <c r="H65">
        <v>35743.160000000003</v>
      </c>
      <c r="I65">
        <v>563475.69999999995</v>
      </c>
      <c r="J65">
        <v>610508.85</v>
      </c>
      <c r="L65">
        <v>0</v>
      </c>
      <c r="M65">
        <v>88850</v>
      </c>
      <c r="P65">
        <v>23150</v>
      </c>
      <c r="S65">
        <v>-1186267.1299999999</v>
      </c>
      <c r="T65">
        <v>2056145.55</v>
      </c>
      <c r="W65">
        <v>1832154.88</v>
      </c>
      <c r="X65">
        <v>657846</v>
      </c>
      <c r="Y65">
        <v>573.41</v>
      </c>
      <c r="Z65">
        <v>1885644.3</v>
      </c>
      <c r="AA65">
        <v>124192</v>
      </c>
      <c r="AB65">
        <v>2135487.2999999998</v>
      </c>
      <c r="AD65">
        <v>8744</v>
      </c>
      <c r="AE65">
        <v>1268650.72</v>
      </c>
      <c r="AF65">
        <v>53437.4</v>
      </c>
      <c r="AJ65">
        <v>35810</v>
      </c>
      <c r="AL65" s="123">
        <f t="shared" si="6"/>
        <v>806175.04</v>
      </c>
      <c r="AM65" s="129">
        <f t="shared" si="7"/>
        <v>112000</v>
      </c>
      <c r="AN65" s="125">
        <f t="shared" si="8"/>
        <v>694175.04</v>
      </c>
      <c r="AO65" s="130">
        <f t="shared" si="9"/>
        <v>4500410.59</v>
      </c>
      <c r="AP65" s="131">
        <f t="shared" si="10"/>
        <v>3502129.4199999995</v>
      </c>
      <c r="AQ65" s="125">
        <f t="shared" si="5"/>
        <v>998281.17000000039</v>
      </c>
    </row>
    <row r="66" spans="1:43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1031387.23</v>
      </c>
      <c r="G66">
        <v>20614.5</v>
      </c>
      <c r="H66">
        <v>118815.95</v>
      </c>
      <c r="I66">
        <v>306967.27</v>
      </c>
      <c r="J66">
        <v>767595.88</v>
      </c>
      <c r="L66">
        <v>31190</v>
      </c>
      <c r="M66">
        <v>38167.81</v>
      </c>
      <c r="O66">
        <v>509035</v>
      </c>
      <c r="P66">
        <v>49069.36</v>
      </c>
      <c r="S66">
        <v>-1102006.17</v>
      </c>
      <c r="T66">
        <v>2912713.08</v>
      </c>
      <c r="W66">
        <v>1871416.31</v>
      </c>
      <c r="X66">
        <v>339400</v>
      </c>
      <c r="Y66">
        <v>2819.19</v>
      </c>
      <c r="Z66">
        <v>1746090</v>
      </c>
      <c r="AA66">
        <v>22140</v>
      </c>
      <c r="AB66">
        <v>2010375</v>
      </c>
      <c r="AC66">
        <v>15108</v>
      </c>
      <c r="AD66">
        <v>6168</v>
      </c>
      <c r="AE66">
        <v>1916013.05</v>
      </c>
      <c r="AF66">
        <v>169305.7</v>
      </c>
      <c r="AJ66">
        <v>57684</v>
      </c>
      <c r="AL66" s="123">
        <f t="shared" si="6"/>
        <v>1170817.68</v>
      </c>
      <c r="AM66" s="129">
        <f t="shared" si="7"/>
        <v>627462.17000000004</v>
      </c>
      <c r="AN66" s="125">
        <f t="shared" si="8"/>
        <v>543355.50999999989</v>
      </c>
      <c r="AO66" s="130">
        <f t="shared" si="9"/>
        <v>3981865.5</v>
      </c>
      <c r="AP66" s="131">
        <f t="shared" si="10"/>
        <v>4174653.75</v>
      </c>
      <c r="AQ66" s="125">
        <f t="shared" si="5"/>
        <v>-192788.25</v>
      </c>
    </row>
    <row r="67" spans="1:43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361131.4</v>
      </c>
      <c r="G67">
        <v>22949</v>
      </c>
      <c r="H67">
        <v>38081.040000000001</v>
      </c>
      <c r="I67">
        <v>596794.39</v>
      </c>
      <c r="J67">
        <v>397963.52000000002</v>
      </c>
      <c r="L67">
        <v>0</v>
      </c>
      <c r="M67">
        <v>39178.800000000003</v>
      </c>
      <c r="P67">
        <v>783.99</v>
      </c>
      <c r="S67">
        <v>54052.27</v>
      </c>
      <c r="T67">
        <v>1364480.05</v>
      </c>
      <c r="U67">
        <v>1608.77</v>
      </c>
      <c r="W67">
        <v>1111276.53</v>
      </c>
      <c r="X67">
        <v>239540</v>
      </c>
      <c r="Z67">
        <v>2017590</v>
      </c>
      <c r="AA67">
        <v>239053.42</v>
      </c>
      <c r="AB67">
        <v>2336516</v>
      </c>
      <c r="AE67">
        <v>1001818.43</v>
      </c>
      <c r="AF67">
        <v>189857.05</v>
      </c>
      <c r="AG67">
        <v>56000</v>
      </c>
      <c r="AJ67">
        <v>66453</v>
      </c>
      <c r="AL67" s="123">
        <f t="shared" si="6"/>
        <v>422161.44</v>
      </c>
      <c r="AM67" s="129">
        <f t="shared" si="7"/>
        <v>39962.79</v>
      </c>
      <c r="AN67" s="125">
        <f t="shared" si="8"/>
        <v>382198.65</v>
      </c>
      <c r="AO67" s="130">
        <f t="shared" si="9"/>
        <v>3609068.7199999997</v>
      </c>
      <c r="AP67" s="131">
        <f t="shared" si="10"/>
        <v>3650644.48</v>
      </c>
      <c r="AQ67" s="125">
        <f t="shared" si="5"/>
        <v>-41575.760000000242</v>
      </c>
    </row>
    <row r="68" spans="1:43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375424.11</v>
      </c>
      <c r="G68">
        <v>11498.29</v>
      </c>
      <c r="H68">
        <v>22135.35</v>
      </c>
      <c r="I68">
        <v>1524193.87</v>
      </c>
      <c r="J68">
        <v>349769.22</v>
      </c>
      <c r="L68">
        <v>14500</v>
      </c>
      <c r="M68">
        <v>27359</v>
      </c>
      <c r="P68">
        <v>20646.79</v>
      </c>
      <c r="S68">
        <v>-254411.77</v>
      </c>
      <c r="T68">
        <v>2067672.51</v>
      </c>
      <c r="W68">
        <v>1130205.74</v>
      </c>
      <c r="X68">
        <v>112095</v>
      </c>
      <c r="Y68">
        <v>727.42</v>
      </c>
      <c r="Z68">
        <v>1216910</v>
      </c>
      <c r="AA68">
        <v>220183.54</v>
      </c>
      <c r="AB68">
        <v>1317773</v>
      </c>
      <c r="AE68">
        <v>805538.62</v>
      </c>
      <c r="AF68">
        <v>114803.77</v>
      </c>
      <c r="AG68">
        <v>4140</v>
      </c>
      <c r="AJ68">
        <v>30612</v>
      </c>
      <c r="AL68" s="123">
        <f t="shared" si="6"/>
        <v>409057.74999999994</v>
      </c>
      <c r="AM68" s="129">
        <f t="shared" si="7"/>
        <v>62505.79</v>
      </c>
      <c r="AN68" s="125">
        <f t="shared" si="8"/>
        <v>346551.95999999996</v>
      </c>
      <c r="AO68" s="130">
        <f t="shared" si="9"/>
        <v>2680121.7000000002</v>
      </c>
      <c r="AP68" s="131">
        <f t="shared" si="10"/>
        <v>2272867.39</v>
      </c>
      <c r="AQ68" s="125">
        <f t="shared" si="5"/>
        <v>407254.31000000006</v>
      </c>
    </row>
    <row r="69" spans="1:43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325583.99</v>
      </c>
      <c r="G69">
        <v>22523</v>
      </c>
      <c r="H69">
        <v>15144.91</v>
      </c>
      <c r="I69">
        <v>831064.48</v>
      </c>
      <c r="J69">
        <v>244239.35</v>
      </c>
      <c r="L69">
        <v>0</v>
      </c>
      <c r="M69">
        <v>36062.5</v>
      </c>
      <c r="P69">
        <v>10615</v>
      </c>
      <c r="S69">
        <v>-953832.12</v>
      </c>
      <c r="T69">
        <v>2226508.67</v>
      </c>
      <c r="U69">
        <v>1104.3499999999999</v>
      </c>
      <c r="W69">
        <v>1672838.56</v>
      </c>
      <c r="X69">
        <v>685434</v>
      </c>
      <c r="Z69">
        <v>2286630</v>
      </c>
      <c r="AA69">
        <v>81793.42</v>
      </c>
      <c r="AB69">
        <v>2633391</v>
      </c>
      <c r="AC69">
        <v>7080</v>
      </c>
      <c r="AE69">
        <v>1743365.86</v>
      </c>
      <c r="AF69">
        <v>152408.79</v>
      </c>
      <c r="AG69">
        <v>6000</v>
      </c>
      <c r="AJ69">
        <v>66353</v>
      </c>
      <c r="AL69" s="123">
        <f t="shared" si="6"/>
        <v>363251.89999999997</v>
      </c>
      <c r="AM69" s="129">
        <f t="shared" si="7"/>
        <v>46677.5</v>
      </c>
      <c r="AN69" s="125">
        <f t="shared" si="8"/>
        <v>316574.39999999997</v>
      </c>
      <c r="AO69" s="130">
        <f t="shared" si="9"/>
        <v>4727800.33</v>
      </c>
      <c r="AP69" s="131">
        <f t="shared" si="10"/>
        <v>4608598.6500000004</v>
      </c>
      <c r="AQ69" s="125">
        <f t="shared" si="5"/>
        <v>119201.6799999997</v>
      </c>
    </row>
    <row r="70" spans="1:43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748296.54</v>
      </c>
      <c r="G70">
        <v>30478</v>
      </c>
      <c r="H70">
        <v>27693.88</v>
      </c>
      <c r="I70">
        <v>483948.56</v>
      </c>
      <c r="J70">
        <v>216208.27</v>
      </c>
      <c r="L70">
        <v>0</v>
      </c>
      <c r="M70">
        <v>38501.33</v>
      </c>
      <c r="P70">
        <v>11799</v>
      </c>
      <c r="S70">
        <v>-1296994.1499999999</v>
      </c>
      <c r="T70">
        <v>2114406.96</v>
      </c>
      <c r="U70">
        <v>980.8</v>
      </c>
      <c r="W70">
        <v>1416152.5</v>
      </c>
      <c r="X70">
        <v>1116633</v>
      </c>
      <c r="Z70">
        <v>1756340</v>
      </c>
      <c r="AA70">
        <v>74953.42</v>
      </c>
      <c r="AB70">
        <v>2010905</v>
      </c>
      <c r="AE70">
        <v>1532903.94</v>
      </c>
      <c r="AF70">
        <v>125460.67</v>
      </c>
      <c r="AG70">
        <v>6000</v>
      </c>
      <c r="AJ70">
        <v>50878</v>
      </c>
      <c r="AL70" s="123">
        <f t="shared" si="6"/>
        <v>806468.42</v>
      </c>
      <c r="AM70" s="129">
        <f t="shared" si="7"/>
        <v>50300.33</v>
      </c>
      <c r="AN70" s="125">
        <f t="shared" si="8"/>
        <v>756168.09000000008</v>
      </c>
      <c r="AO70" s="130">
        <f t="shared" si="9"/>
        <v>4365059.72</v>
      </c>
      <c r="AP70" s="131">
        <f t="shared" si="10"/>
        <v>3726147.61</v>
      </c>
      <c r="AQ70" s="125">
        <f>AO70-AP70</f>
        <v>638912.10999999987</v>
      </c>
    </row>
    <row r="71" spans="1:43" ht="24.6" x14ac:dyDescent="0.7">
      <c r="D71" s="82"/>
      <c r="AL71" s="123">
        <f t="shared" ref="AL71" ca="1" si="11">SUM(AL71:AL138)</f>
        <v>0</v>
      </c>
      <c r="AM71" s="129">
        <f>SUM(M71:Q71)</f>
        <v>0</v>
      </c>
      <c r="AN71" s="125">
        <f t="shared" ref="AN71" ca="1" si="12">AL71-AM71</f>
        <v>0</v>
      </c>
      <c r="AO71" s="130">
        <f>SUM(V71:AK71)</f>
        <v>0</v>
      </c>
      <c r="AP71" s="131" t="e">
        <f>SUM(#REF!)</f>
        <v>#REF!</v>
      </c>
      <c r="AQ71" s="125" t="e">
        <f>AO71-AP71</f>
        <v>#REF!</v>
      </c>
    </row>
    <row r="72" spans="1:43" x14ac:dyDescent="0.25">
      <c r="AM72" s="129"/>
      <c r="AO72" s="130"/>
      <c r="AP72" s="131"/>
    </row>
    <row r="73" spans="1:43" x14ac:dyDescent="0.25">
      <c r="AM73" s="129"/>
      <c r="AO73" s="130"/>
      <c r="AP73" s="131"/>
    </row>
    <row r="74" spans="1:43" x14ac:dyDescent="0.25">
      <c r="AM74" s="129"/>
      <c r="AO74" s="130"/>
      <c r="AP74" s="131"/>
    </row>
    <row r="75" spans="1:43" x14ac:dyDescent="0.25">
      <c r="AM75" s="129"/>
      <c r="AO75" s="130"/>
      <c r="AP75" s="131"/>
    </row>
    <row r="76" spans="1:43" x14ac:dyDescent="0.25">
      <c r="AM76" s="129"/>
      <c r="AO76" s="130"/>
      <c r="AP76" s="131"/>
    </row>
    <row r="77" spans="1:43" x14ac:dyDescent="0.25">
      <c r="AM77" s="129"/>
      <c r="AO77" s="130"/>
      <c r="AP77" s="131"/>
    </row>
    <row r="78" spans="1:43" x14ac:dyDescent="0.25">
      <c r="AM78" s="129"/>
      <c r="AO78" s="130"/>
      <c r="AP78" s="131"/>
    </row>
    <row r="79" spans="1:43" x14ac:dyDescent="0.25">
      <c r="AM79" s="129"/>
      <c r="AO79" s="130"/>
      <c r="AP79" s="131"/>
    </row>
    <row r="80" spans="1:43" x14ac:dyDescent="0.25">
      <c r="AM80" s="129"/>
      <c r="AO80" s="130"/>
      <c r="AP80" s="131"/>
    </row>
    <row r="81" spans="39:42" x14ac:dyDescent="0.25">
      <c r="AM81" s="129"/>
      <c r="AO81" s="130"/>
      <c r="AP81" s="131"/>
    </row>
    <row r="82" spans="39:42" x14ac:dyDescent="0.25">
      <c r="AM82" s="129"/>
      <c r="AO82" s="130"/>
      <c r="AP82" s="131"/>
    </row>
    <row r="83" spans="39:42" x14ac:dyDescent="0.25">
      <c r="AM83" s="129"/>
      <c r="AO83" s="130"/>
      <c r="AP83" s="131"/>
    </row>
    <row r="84" spans="39:42" x14ac:dyDescent="0.25">
      <c r="AM84" s="129"/>
      <c r="AO84" s="130"/>
      <c r="AP84" s="131"/>
    </row>
    <row r="85" spans="39:42" x14ac:dyDescent="0.25">
      <c r="AM85" s="129"/>
      <c r="AO85" s="130"/>
      <c r="AP85" s="131"/>
    </row>
    <row r="86" spans="39:42" x14ac:dyDescent="0.25">
      <c r="AM86" s="129"/>
      <c r="AO86" s="130"/>
      <c r="AP86" s="131"/>
    </row>
    <row r="87" spans="39:42" x14ac:dyDescent="0.25">
      <c r="AM87" s="129"/>
      <c r="AO87" s="130"/>
      <c r="AP87" s="131"/>
    </row>
    <row r="88" spans="39:42" x14ac:dyDescent="0.25">
      <c r="AM88" s="129"/>
      <c r="AO88" s="130"/>
      <c r="AP88" s="131"/>
    </row>
    <row r="89" spans="39:42" x14ac:dyDescent="0.25">
      <c r="AM89" s="129"/>
      <c r="AO89" s="130"/>
      <c r="AP89" s="131"/>
    </row>
    <row r="90" spans="39:42" x14ac:dyDescent="0.25">
      <c r="AM90" s="129"/>
      <c r="AO90" s="130"/>
      <c r="AP90" s="131"/>
    </row>
    <row r="91" spans="39:42" x14ac:dyDescent="0.25">
      <c r="AM91" s="129"/>
      <c r="AO91" s="130"/>
      <c r="AP91" s="131"/>
    </row>
    <row r="92" spans="39:42" x14ac:dyDescent="0.25">
      <c r="AM92" s="129"/>
      <c r="AO92" s="130"/>
      <c r="AP92" s="131"/>
    </row>
    <row r="93" spans="39:42" x14ac:dyDescent="0.25">
      <c r="AM93" s="129"/>
      <c r="AO93" s="130"/>
      <c r="AP93" s="131"/>
    </row>
    <row r="94" spans="39:42" x14ac:dyDescent="0.25">
      <c r="AM94" s="129"/>
      <c r="AO94" s="130"/>
      <c r="AP94" s="131"/>
    </row>
    <row r="95" spans="39:42" x14ac:dyDescent="0.25">
      <c r="AM95" s="129"/>
      <c r="AO95" s="130"/>
      <c r="AP95" s="131"/>
    </row>
    <row r="96" spans="39:42" x14ac:dyDescent="0.25">
      <c r="AM96" s="129"/>
      <c r="AO96" s="130"/>
      <c r="AP96" s="131"/>
    </row>
    <row r="97" spans="39:42" x14ac:dyDescent="0.25">
      <c r="AM97" s="129"/>
      <c r="AO97" s="130"/>
      <c r="AP97" s="131"/>
    </row>
    <row r="98" spans="39:42" x14ac:dyDescent="0.25">
      <c r="AM98" s="129"/>
      <c r="AO98" s="130"/>
      <c r="AP98" s="131"/>
    </row>
    <row r="99" spans="39:42" x14ac:dyDescent="0.25">
      <c r="AM99" s="129"/>
      <c r="AO99" s="130"/>
      <c r="AP99" s="131"/>
    </row>
    <row r="100" spans="39:42" x14ac:dyDescent="0.25">
      <c r="AM100" s="129"/>
      <c r="AO100" s="130"/>
      <c r="AP100" s="131"/>
    </row>
    <row r="101" spans="39:42" x14ac:dyDescent="0.25">
      <c r="AM101" s="129"/>
      <c r="AO101" s="130"/>
      <c r="AP101" s="131"/>
    </row>
    <row r="102" spans="39:42" x14ac:dyDescent="0.25">
      <c r="AM102" s="129"/>
      <c r="AO102" s="130"/>
      <c r="AP102" s="131"/>
    </row>
    <row r="103" spans="39:42" x14ac:dyDescent="0.25">
      <c r="AM103" s="129"/>
      <c r="AO103" s="130"/>
      <c r="AP103" s="131"/>
    </row>
    <row r="104" spans="39:42" x14ac:dyDescent="0.25">
      <c r="AM104" s="129"/>
      <c r="AO104" s="130"/>
      <c r="AP104" s="131"/>
    </row>
    <row r="105" spans="39:42" x14ac:dyDescent="0.25">
      <c r="AM105" s="129"/>
      <c r="AO105" s="130"/>
      <c r="AP105" s="131"/>
    </row>
    <row r="106" spans="39:42" x14ac:dyDescent="0.25">
      <c r="AM106" s="129"/>
      <c r="AO106" s="130"/>
      <c r="AP106" s="131"/>
    </row>
    <row r="107" spans="39:42" x14ac:dyDescent="0.25">
      <c r="AM107" s="129"/>
      <c r="AO107" s="130"/>
      <c r="AP107" s="131"/>
    </row>
    <row r="108" spans="39:42" x14ac:dyDescent="0.25">
      <c r="AM108" s="129"/>
      <c r="AO108" s="130"/>
      <c r="AP108" s="131"/>
    </row>
    <row r="109" spans="39:42" x14ac:dyDescent="0.25">
      <c r="AM109" s="129"/>
      <c r="AO109" s="130"/>
      <c r="AP109" s="131"/>
    </row>
    <row r="110" spans="39:42" x14ac:dyDescent="0.25">
      <c r="AM110" s="129"/>
      <c r="AO110" s="130"/>
      <c r="AP110" s="131"/>
    </row>
    <row r="111" spans="39:42" x14ac:dyDescent="0.25">
      <c r="AM111" s="129"/>
      <c r="AO111" s="130"/>
      <c r="AP111" s="131"/>
    </row>
    <row r="112" spans="39:42" x14ac:dyDescent="0.25">
      <c r="AM112" s="129"/>
      <c r="AO112" s="130"/>
      <c r="AP112" s="131"/>
    </row>
    <row r="113" spans="39:42" x14ac:dyDescent="0.25">
      <c r="AM113" s="129"/>
      <c r="AO113" s="130"/>
      <c r="AP113" s="131"/>
    </row>
    <row r="114" spans="39:42" x14ac:dyDescent="0.25">
      <c r="AM114" s="129"/>
      <c r="AO114" s="130"/>
      <c r="AP114" s="131"/>
    </row>
    <row r="115" spans="39:42" x14ac:dyDescent="0.25">
      <c r="AM115" s="129"/>
      <c r="AO115" s="130"/>
      <c r="AP115" s="131"/>
    </row>
    <row r="116" spans="39:42" x14ac:dyDescent="0.25">
      <c r="AM116" s="129"/>
      <c r="AO116" s="130"/>
      <c r="AP116" s="131"/>
    </row>
    <row r="117" spans="39:42" x14ac:dyDescent="0.25">
      <c r="AM117" s="129"/>
      <c r="AO117" s="130"/>
      <c r="AP117" s="131"/>
    </row>
    <row r="118" spans="39:42" x14ac:dyDescent="0.25">
      <c r="AM118" s="129"/>
      <c r="AO118" s="130"/>
      <c r="AP118" s="131"/>
    </row>
    <row r="119" spans="39:42" x14ac:dyDescent="0.25">
      <c r="AM119" s="129"/>
      <c r="AO119" s="130"/>
      <c r="AP119" s="131"/>
    </row>
    <row r="120" spans="39:42" x14ac:dyDescent="0.25">
      <c r="AM120" s="129"/>
      <c r="AO120" s="130"/>
      <c r="AP120" s="131"/>
    </row>
    <row r="121" spans="39:42" x14ac:dyDescent="0.25">
      <c r="AM121" s="129"/>
      <c r="AO121" s="130"/>
      <c r="AP121" s="131"/>
    </row>
    <row r="122" spans="39:42" x14ac:dyDescent="0.25">
      <c r="AM122" s="129"/>
      <c r="AO122" s="130"/>
      <c r="AP122" s="131"/>
    </row>
    <row r="123" spans="39:42" x14ac:dyDescent="0.25">
      <c r="AM123" s="129"/>
      <c r="AO123" s="130"/>
      <c r="AP123" s="131"/>
    </row>
    <row r="124" spans="39:42" x14ac:dyDescent="0.25">
      <c r="AM124" s="129"/>
      <c r="AO124" s="130"/>
      <c r="AP124" s="131"/>
    </row>
    <row r="125" spans="39:42" x14ac:dyDescent="0.25">
      <c r="AM125" s="129"/>
      <c r="AO125" s="130"/>
      <c r="AP125" s="131"/>
    </row>
    <row r="126" spans="39:42" x14ac:dyDescent="0.25">
      <c r="AM126" s="129"/>
      <c r="AO126" s="130"/>
      <c r="AP126" s="131"/>
    </row>
    <row r="127" spans="39:42" x14ac:dyDescent="0.25">
      <c r="AM127" s="129"/>
      <c r="AO127" s="130"/>
      <c r="AP127" s="131"/>
    </row>
    <row r="128" spans="39:42" x14ac:dyDescent="0.25">
      <c r="AM128" s="129"/>
      <c r="AO128" s="130"/>
      <c r="AP128" s="131"/>
    </row>
    <row r="129" spans="39:42" x14ac:dyDescent="0.25">
      <c r="AM129" s="129"/>
      <c r="AO129" s="130"/>
      <c r="AP129" s="131"/>
    </row>
    <row r="130" spans="39:42" x14ac:dyDescent="0.25">
      <c r="AM130" s="129"/>
      <c r="AO130" s="130"/>
      <c r="AP130" s="131"/>
    </row>
    <row r="131" spans="39:42" x14ac:dyDescent="0.25">
      <c r="AM131" s="129"/>
      <c r="AO131" s="130"/>
      <c r="AP131" s="131"/>
    </row>
    <row r="132" spans="39:42" x14ac:dyDescent="0.25">
      <c r="AM132" s="129"/>
      <c r="AO132" s="130"/>
      <c r="AP132" s="131"/>
    </row>
    <row r="133" spans="39:42" x14ac:dyDescent="0.25">
      <c r="AM133" s="129"/>
      <c r="AO133" s="130"/>
      <c r="AP133" s="131"/>
    </row>
    <row r="134" spans="39:42" x14ac:dyDescent="0.25">
      <c r="AM134" s="129"/>
      <c r="AO134" s="130"/>
      <c r="AP134" s="131"/>
    </row>
    <row r="135" spans="39:42" x14ac:dyDescent="0.25">
      <c r="AM135" s="129"/>
      <c r="AO135" s="130"/>
      <c r="AP135" s="131"/>
    </row>
    <row r="136" spans="39:42" x14ac:dyDescent="0.25">
      <c r="AM136" s="129"/>
      <c r="AO136" s="130"/>
      <c r="AP136" s="131"/>
    </row>
    <row r="137" spans="39:42" x14ac:dyDescent="0.25">
      <c r="AM137" s="129"/>
      <c r="AO137" s="130"/>
      <c r="AP137" s="131"/>
    </row>
    <row r="138" spans="39:42" x14ac:dyDescent="0.25">
      <c r="AM138" s="129"/>
      <c r="AO138" s="130"/>
      <c r="AP138" s="131"/>
    </row>
    <row r="139" spans="39:42" x14ac:dyDescent="0.25">
      <c r="AM139" s="129"/>
      <c r="AO139" s="130"/>
      <c r="AP139" s="131"/>
    </row>
    <row r="140" spans="39:42" x14ac:dyDescent="0.25">
      <c r="AM140" s="129"/>
      <c r="AO140" s="130"/>
      <c r="AP140" s="131"/>
    </row>
    <row r="141" spans="39:42" x14ac:dyDescent="0.25">
      <c r="AM141" s="129"/>
      <c r="AO141" s="130"/>
      <c r="AP141" s="131"/>
    </row>
    <row r="142" spans="39:42" x14ac:dyDescent="0.25">
      <c r="AM142" s="129"/>
      <c r="AO142" s="130"/>
      <c r="AP142" s="131"/>
    </row>
    <row r="143" spans="39:42" x14ac:dyDescent="0.25">
      <c r="AM143" s="129"/>
      <c r="AO143" s="130"/>
      <c r="AP143" s="131"/>
    </row>
    <row r="144" spans="39:42" x14ac:dyDescent="0.25">
      <c r="AM144" s="129"/>
      <c r="AO144" s="130"/>
      <c r="AP144" s="131"/>
    </row>
    <row r="145" spans="39:42" x14ac:dyDescent="0.25">
      <c r="AM145" s="129"/>
      <c r="AO145" s="130"/>
      <c r="AP145" s="131"/>
    </row>
    <row r="146" spans="39:42" x14ac:dyDescent="0.25">
      <c r="AM146" s="129"/>
      <c r="AO146" s="130"/>
      <c r="AP146" s="131"/>
    </row>
    <row r="147" spans="39:42" x14ac:dyDescent="0.25">
      <c r="AM147" s="129"/>
      <c r="AO147" s="130"/>
      <c r="AP147" s="131"/>
    </row>
    <row r="148" spans="39:42" x14ac:dyDescent="0.25">
      <c r="AM148" s="129"/>
      <c r="AO148" s="130"/>
      <c r="AP148" s="131"/>
    </row>
    <row r="149" spans="39:42" x14ac:dyDescent="0.25">
      <c r="AM149" s="129"/>
      <c r="AO149" s="130"/>
      <c r="AP149" s="131"/>
    </row>
    <row r="150" spans="39:42" x14ac:dyDescent="0.25">
      <c r="AM150" s="129"/>
      <c r="AO150" s="130"/>
      <c r="AP150" s="131"/>
    </row>
    <row r="151" spans="39:42" x14ac:dyDescent="0.25">
      <c r="AM151" s="129"/>
      <c r="AO151" s="130"/>
      <c r="AP151" s="131"/>
    </row>
  </sheetData>
  <autoFilter ref="A1:AQ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68E2-2BB7-458A-B219-8BB83F58BE45}">
  <dimension ref="A1:AJ215"/>
  <sheetViews>
    <sheetView topLeftCell="R1" workbookViewId="0">
      <selection sqref="A1:AJ1048576"/>
    </sheetView>
  </sheetViews>
  <sheetFormatPr defaultRowHeight="13.8" x14ac:dyDescent="0.25"/>
  <cols>
    <col min="1" max="1" width="59.09765625" bestFit="1" customWidth="1"/>
  </cols>
  <sheetData>
    <row r="1" spans="1:36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2120</v>
      </c>
      <c r="G1" t="s">
        <v>2058</v>
      </c>
      <c r="H1" t="s">
        <v>2059</v>
      </c>
      <c r="I1" t="s">
        <v>2060</v>
      </c>
      <c r="J1" t="s">
        <v>2121</v>
      </c>
      <c r="K1" t="s">
        <v>2061</v>
      </c>
      <c r="L1" t="s">
        <v>2062</v>
      </c>
      <c r="M1" t="s">
        <v>2064</v>
      </c>
      <c r="N1" t="s">
        <v>2065</v>
      </c>
      <c r="O1" t="s">
        <v>2122</v>
      </c>
      <c r="P1" t="s">
        <v>2066</v>
      </c>
      <c r="Q1" t="s">
        <v>2123</v>
      </c>
      <c r="R1" t="s">
        <v>2067</v>
      </c>
      <c r="S1" t="s">
        <v>2068</v>
      </c>
      <c r="T1" t="s">
        <v>2124</v>
      </c>
      <c r="U1" t="s">
        <v>2070</v>
      </c>
      <c r="V1" t="s">
        <v>2071</v>
      </c>
      <c r="W1" t="s">
        <v>2072</v>
      </c>
      <c r="X1" t="s">
        <v>2125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2126</v>
      </c>
      <c r="AI1" t="s">
        <v>2082</v>
      </c>
      <c r="AJ1" t="s">
        <v>2083</v>
      </c>
    </row>
    <row r="2" spans="1:36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2128</v>
      </c>
      <c r="G2" t="s">
        <v>2088</v>
      </c>
      <c r="H2" t="s">
        <v>2089</v>
      </c>
      <c r="I2" t="s">
        <v>2090</v>
      </c>
      <c r="J2" t="s">
        <v>2129</v>
      </c>
      <c r="K2" t="s">
        <v>2091</v>
      </c>
      <c r="L2" t="s">
        <v>2092</v>
      </c>
      <c r="M2" t="s">
        <v>2094</v>
      </c>
      <c r="N2" t="s">
        <v>2095</v>
      </c>
      <c r="O2" t="s">
        <v>2130</v>
      </c>
      <c r="P2" t="s">
        <v>2096</v>
      </c>
      <c r="Q2" t="s">
        <v>2131</v>
      </c>
      <c r="R2" t="s">
        <v>2097</v>
      </c>
      <c r="S2" t="s">
        <v>2098</v>
      </c>
      <c r="T2" t="s">
        <v>2132</v>
      </c>
      <c r="U2" t="s">
        <v>2100</v>
      </c>
      <c r="V2" t="s">
        <v>2101</v>
      </c>
      <c r="W2" t="s">
        <v>2102</v>
      </c>
      <c r="X2" t="s">
        <v>2133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2134</v>
      </c>
      <c r="AI2" t="s">
        <v>2112</v>
      </c>
      <c r="AJ2" t="s">
        <v>2113</v>
      </c>
    </row>
    <row r="3" spans="1:36" x14ac:dyDescent="0.25">
      <c r="A3" t="s">
        <v>2114</v>
      </c>
      <c r="B3">
        <v>267267900.59999999</v>
      </c>
      <c r="C3">
        <v>58978390.079999998</v>
      </c>
      <c r="D3">
        <v>46833088.57</v>
      </c>
      <c r="E3">
        <v>0</v>
      </c>
      <c r="F3">
        <v>0</v>
      </c>
      <c r="G3">
        <v>93370449.980000004</v>
      </c>
      <c r="H3">
        <v>116535563.3</v>
      </c>
      <c r="I3">
        <v>-122461.77</v>
      </c>
      <c r="J3">
        <v>0</v>
      </c>
      <c r="K3">
        <v>4101094.05</v>
      </c>
      <c r="L3">
        <v>18925630.34</v>
      </c>
      <c r="M3">
        <v>6265158.7599999998</v>
      </c>
      <c r="N3">
        <v>5453271.3700000001</v>
      </c>
      <c r="O3">
        <v>1166</v>
      </c>
      <c r="P3">
        <v>11824017.83</v>
      </c>
      <c r="Q3">
        <v>-10621271.199999999</v>
      </c>
      <c r="R3">
        <v>22733342.010000002</v>
      </c>
      <c r="S3">
        <v>502622393.22000003</v>
      </c>
      <c r="T3">
        <v>39218.32</v>
      </c>
      <c r="U3">
        <v>348037597.08999997</v>
      </c>
      <c r="V3">
        <v>70165518.25</v>
      </c>
      <c r="W3">
        <v>519423.64</v>
      </c>
      <c r="X3">
        <v>1968.69</v>
      </c>
      <c r="Y3">
        <v>296083532.19999999</v>
      </c>
      <c r="Z3">
        <v>37901726.32</v>
      </c>
      <c r="AA3">
        <v>397052180.92000002</v>
      </c>
      <c r="AB3">
        <v>2027931.89</v>
      </c>
      <c r="AC3">
        <v>803926</v>
      </c>
      <c r="AD3">
        <v>267095149.53</v>
      </c>
      <c r="AE3">
        <v>34813344.579999998</v>
      </c>
      <c r="AF3">
        <v>363607</v>
      </c>
      <c r="AG3">
        <v>609387.77</v>
      </c>
      <c r="AH3">
        <v>423308.48</v>
      </c>
      <c r="AI3">
        <v>27945799.960000001</v>
      </c>
      <c r="AJ3">
        <v>56220</v>
      </c>
    </row>
    <row r="10" spans="1:36" x14ac:dyDescent="0.25">
      <c r="A10" t="s">
        <v>2135</v>
      </c>
      <c r="B10">
        <v>1662994.76</v>
      </c>
      <c r="C10">
        <v>265173.78000000003</v>
      </c>
      <c r="D10">
        <v>463369.86</v>
      </c>
      <c r="G10">
        <v>298669.63</v>
      </c>
      <c r="H10">
        <v>878178.38</v>
      </c>
      <c r="K10">
        <v>15690</v>
      </c>
      <c r="L10">
        <v>88100.1</v>
      </c>
      <c r="N10">
        <v>0</v>
      </c>
      <c r="R10">
        <v>1949865.23</v>
      </c>
      <c r="S10">
        <v>1534772.11</v>
      </c>
      <c r="U10">
        <v>2042939.78</v>
      </c>
      <c r="V10">
        <v>582622</v>
      </c>
      <c r="W10">
        <v>103.02</v>
      </c>
      <c r="Y10">
        <v>3093740.31</v>
      </c>
      <c r="Z10">
        <v>232079.5</v>
      </c>
      <c r="AA10">
        <v>3746691.81</v>
      </c>
      <c r="AB10">
        <v>3500</v>
      </c>
      <c r="AD10">
        <v>1912557.95</v>
      </c>
      <c r="AE10">
        <v>301028.88</v>
      </c>
      <c r="AF10">
        <v>7747</v>
      </c>
    </row>
    <row r="11" spans="1:36" x14ac:dyDescent="0.25">
      <c r="A11" t="s">
        <v>2136</v>
      </c>
      <c r="B11">
        <v>2162459.75</v>
      </c>
      <c r="C11">
        <v>21600</v>
      </c>
      <c r="D11">
        <v>121119.43</v>
      </c>
      <c r="G11">
        <v>48035.31</v>
      </c>
      <c r="H11">
        <v>1738893.58</v>
      </c>
      <c r="K11">
        <v>11930</v>
      </c>
      <c r="L11">
        <v>52340</v>
      </c>
      <c r="N11">
        <v>1649</v>
      </c>
      <c r="R11">
        <v>4414511.24</v>
      </c>
      <c r="S11">
        <v>1097038.29</v>
      </c>
      <c r="U11">
        <v>1074409.04</v>
      </c>
      <c r="V11">
        <v>14600</v>
      </c>
      <c r="W11">
        <v>5812.46</v>
      </c>
      <c r="Y11">
        <v>1808476</v>
      </c>
      <c r="Z11">
        <v>194028</v>
      </c>
      <c r="AA11">
        <v>2150427</v>
      </c>
      <c r="AB11">
        <v>1500</v>
      </c>
      <c r="AD11">
        <v>1407086.47</v>
      </c>
      <c r="AE11">
        <v>965925.49</v>
      </c>
      <c r="AI11">
        <v>57747</v>
      </c>
    </row>
    <row r="12" spans="1:36" x14ac:dyDescent="0.25">
      <c r="A12" t="s">
        <v>2137</v>
      </c>
      <c r="B12">
        <v>803599.18</v>
      </c>
      <c r="C12">
        <v>5464.5</v>
      </c>
      <c r="D12">
        <v>258111.6</v>
      </c>
      <c r="G12">
        <v>1421203.7</v>
      </c>
      <c r="H12">
        <v>1129515.56</v>
      </c>
      <c r="K12">
        <v>34493</v>
      </c>
      <c r="L12">
        <v>30035</v>
      </c>
      <c r="N12">
        <v>0</v>
      </c>
      <c r="R12">
        <v>2390780.6</v>
      </c>
      <c r="S12">
        <v>1718005.94</v>
      </c>
      <c r="U12">
        <v>1018585.46</v>
      </c>
      <c r="V12">
        <v>60100</v>
      </c>
      <c r="W12">
        <v>1806.36</v>
      </c>
      <c r="Y12">
        <v>1278740</v>
      </c>
      <c r="Z12">
        <v>176700</v>
      </c>
      <c r="AA12">
        <v>1576770</v>
      </c>
      <c r="AB12">
        <v>7000</v>
      </c>
      <c r="AD12">
        <v>992359</v>
      </c>
      <c r="AE12">
        <v>515222.82</v>
      </c>
    </row>
    <row r="13" spans="1:36" x14ac:dyDescent="0.25">
      <c r="A13" t="s">
        <v>2138</v>
      </c>
      <c r="B13">
        <v>3355372.05</v>
      </c>
      <c r="C13">
        <v>89349.5</v>
      </c>
      <c r="D13">
        <v>759185.23</v>
      </c>
      <c r="G13">
        <v>7</v>
      </c>
      <c r="H13">
        <v>724856.92</v>
      </c>
      <c r="K13">
        <v>13151</v>
      </c>
      <c r="L13">
        <v>132956.51999999999</v>
      </c>
      <c r="N13">
        <v>36315.519999999997</v>
      </c>
      <c r="P13">
        <v>800</v>
      </c>
      <c r="R13">
        <v>566109.19999999995</v>
      </c>
      <c r="S13">
        <v>3950541.16</v>
      </c>
      <c r="U13">
        <v>3413396.36</v>
      </c>
      <c r="V13">
        <v>3050</v>
      </c>
      <c r="W13">
        <v>4529.7</v>
      </c>
      <c r="Y13">
        <v>4219437.51</v>
      </c>
      <c r="Z13">
        <v>228400</v>
      </c>
      <c r="AA13">
        <v>4751228.51</v>
      </c>
      <c r="AD13">
        <v>2642200.73</v>
      </c>
      <c r="AE13">
        <v>197747.03</v>
      </c>
      <c r="AI13">
        <v>48740</v>
      </c>
    </row>
    <row r="14" spans="1:36" x14ac:dyDescent="0.25">
      <c r="A14" t="s">
        <v>2139</v>
      </c>
      <c r="B14">
        <v>3142510.24</v>
      </c>
      <c r="C14">
        <v>58131.1</v>
      </c>
      <c r="D14">
        <v>637092.39</v>
      </c>
      <c r="G14">
        <v>440101.89</v>
      </c>
      <c r="H14">
        <v>275817.06</v>
      </c>
      <c r="K14">
        <v>13500</v>
      </c>
      <c r="L14">
        <v>119517.18</v>
      </c>
      <c r="N14">
        <v>2416.04</v>
      </c>
      <c r="O14">
        <v>300</v>
      </c>
      <c r="R14">
        <v>1810944.26</v>
      </c>
      <c r="S14">
        <v>2643840</v>
      </c>
      <c r="U14">
        <v>2986014.37</v>
      </c>
      <c r="V14">
        <v>323300</v>
      </c>
      <c r="W14">
        <v>5128.1400000000003</v>
      </c>
      <c r="Y14">
        <v>2591791.5699999998</v>
      </c>
      <c r="Z14">
        <v>262989</v>
      </c>
      <c r="AA14">
        <v>3319485.57</v>
      </c>
      <c r="AB14">
        <v>5590</v>
      </c>
      <c r="AC14">
        <v>2806</v>
      </c>
      <c r="AD14">
        <v>2731844.01</v>
      </c>
      <c r="AE14">
        <v>126050.3</v>
      </c>
      <c r="AI14">
        <v>20312</v>
      </c>
    </row>
    <row r="15" spans="1:36" x14ac:dyDescent="0.25">
      <c r="A15" t="s">
        <v>2140</v>
      </c>
      <c r="B15">
        <v>1328039.01</v>
      </c>
      <c r="C15">
        <v>3600</v>
      </c>
      <c r="D15">
        <v>229593.92</v>
      </c>
      <c r="G15">
        <v>381761.89</v>
      </c>
      <c r="H15">
        <v>589087.55000000005</v>
      </c>
      <c r="K15">
        <v>2200</v>
      </c>
      <c r="L15">
        <v>41677.06</v>
      </c>
      <c r="N15">
        <v>287</v>
      </c>
      <c r="R15">
        <v>778017.28000000003</v>
      </c>
      <c r="S15">
        <v>2287723.02</v>
      </c>
      <c r="U15">
        <v>1038968.31</v>
      </c>
      <c r="W15">
        <v>2939.4</v>
      </c>
      <c r="Y15">
        <v>1355686</v>
      </c>
      <c r="Z15">
        <v>104800</v>
      </c>
      <c r="AA15">
        <v>1705293</v>
      </c>
      <c r="AB15">
        <v>72980.08</v>
      </c>
      <c r="AD15">
        <v>1105494.28</v>
      </c>
      <c r="AE15">
        <v>174806.34</v>
      </c>
      <c r="AI15">
        <v>21642</v>
      </c>
    </row>
    <row r="16" spans="1:36" x14ac:dyDescent="0.25">
      <c r="A16" t="s">
        <v>2141</v>
      </c>
      <c r="B16">
        <v>3352528.42</v>
      </c>
      <c r="C16">
        <v>53827</v>
      </c>
      <c r="D16">
        <v>941074.73</v>
      </c>
      <c r="G16">
        <v>505300.34</v>
      </c>
      <c r="H16">
        <v>681340.04</v>
      </c>
      <c r="K16">
        <v>16830</v>
      </c>
      <c r="L16">
        <v>83434.899999999994</v>
      </c>
      <c r="N16">
        <v>581.97</v>
      </c>
      <c r="R16">
        <v>3467507.45</v>
      </c>
      <c r="S16">
        <v>312292.87</v>
      </c>
      <c r="U16">
        <v>2748541.16</v>
      </c>
      <c r="V16">
        <v>1503648</v>
      </c>
      <c r="W16">
        <v>3103.49</v>
      </c>
      <c r="Y16">
        <v>2646231.86</v>
      </c>
      <c r="Z16">
        <v>227321</v>
      </c>
      <c r="AA16">
        <v>3284854.86</v>
      </c>
      <c r="AC16">
        <v>3030</v>
      </c>
      <c r="AD16">
        <v>1913656.37</v>
      </c>
      <c r="AE16">
        <v>266133.94</v>
      </c>
      <c r="AI16">
        <v>7747</v>
      </c>
    </row>
    <row r="17" spans="1:35" x14ac:dyDescent="0.25">
      <c r="A17" t="s">
        <v>2142</v>
      </c>
      <c r="B17">
        <v>2840814.58</v>
      </c>
      <c r="C17">
        <v>48640</v>
      </c>
      <c r="D17">
        <v>969473.43</v>
      </c>
      <c r="G17">
        <v>859547.59</v>
      </c>
      <c r="H17">
        <v>148757</v>
      </c>
      <c r="L17">
        <v>101570.92</v>
      </c>
      <c r="N17">
        <v>6542</v>
      </c>
      <c r="R17">
        <v>3463617.51</v>
      </c>
      <c r="S17">
        <v>928313.81</v>
      </c>
      <c r="U17">
        <v>1963600.1</v>
      </c>
      <c r="V17">
        <v>670476</v>
      </c>
      <c r="W17">
        <v>398.96</v>
      </c>
      <c r="Y17">
        <v>2050032.96</v>
      </c>
      <c r="Z17">
        <v>188000</v>
      </c>
      <c r="AA17">
        <v>2692788.56</v>
      </c>
      <c r="AB17">
        <v>6906</v>
      </c>
      <c r="AD17">
        <v>1680692.05</v>
      </c>
      <c r="AE17">
        <v>106067.16</v>
      </c>
      <c r="AI17">
        <v>18865.89</v>
      </c>
    </row>
    <row r="18" spans="1:35" x14ac:dyDescent="0.25">
      <c r="A18" t="s">
        <v>2143</v>
      </c>
      <c r="B18">
        <v>3366244.4</v>
      </c>
      <c r="C18">
        <v>32100</v>
      </c>
      <c r="D18">
        <v>290076.03000000003</v>
      </c>
      <c r="G18">
        <v>158187.62</v>
      </c>
      <c r="H18">
        <v>276767.27</v>
      </c>
      <c r="K18">
        <v>43826</v>
      </c>
      <c r="L18">
        <v>78927.929999999993</v>
      </c>
      <c r="N18">
        <v>0</v>
      </c>
      <c r="R18">
        <v>2490422.61</v>
      </c>
      <c r="S18">
        <v>955989.15</v>
      </c>
      <c r="U18">
        <v>1525508.39</v>
      </c>
      <c r="V18">
        <v>1508458</v>
      </c>
      <c r="W18">
        <v>5447.68</v>
      </c>
      <c r="Y18">
        <v>2309811.4900000002</v>
      </c>
      <c r="Z18">
        <v>196800</v>
      </c>
      <c r="AA18">
        <v>2722898.84</v>
      </c>
      <c r="AB18">
        <v>9506</v>
      </c>
      <c r="AD18">
        <v>2106313.0699999998</v>
      </c>
      <c r="AE18">
        <v>128185.02</v>
      </c>
      <c r="AI18">
        <v>24913</v>
      </c>
    </row>
    <row r="19" spans="1:35" x14ac:dyDescent="0.25">
      <c r="A19" t="s">
        <v>2144</v>
      </c>
      <c r="B19">
        <v>1818170.46</v>
      </c>
      <c r="C19">
        <v>12100</v>
      </c>
      <c r="D19">
        <v>268239.74</v>
      </c>
      <c r="G19">
        <v>1329386.43</v>
      </c>
      <c r="H19">
        <v>919159.38</v>
      </c>
      <c r="K19">
        <v>26603</v>
      </c>
      <c r="L19">
        <v>65671.44</v>
      </c>
      <c r="N19">
        <v>0</v>
      </c>
      <c r="R19">
        <v>3598696.71</v>
      </c>
      <c r="S19">
        <v>1540469.93</v>
      </c>
      <c r="U19">
        <v>1114038.06</v>
      </c>
      <c r="V19">
        <v>600132</v>
      </c>
      <c r="W19">
        <v>4698.24</v>
      </c>
      <c r="Y19">
        <v>2460408.83</v>
      </c>
      <c r="Z19">
        <v>187781</v>
      </c>
      <c r="AA19">
        <v>2836113.83</v>
      </c>
      <c r="AD19">
        <v>2126431.38</v>
      </c>
      <c r="AE19">
        <v>288897.99</v>
      </c>
    </row>
    <row r="20" spans="1:35" x14ac:dyDescent="0.25">
      <c r="A20" t="s">
        <v>2145</v>
      </c>
      <c r="B20">
        <v>3251528.75</v>
      </c>
      <c r="C20">
        <v>25924</v>
      </c>
      <c r="D20">
        <v>450090.33</v>
      </c>
      <c r="G20">
        <v>1040686.88</v>
      </c>
      <c r="H20">
        <v>1291921.44</v>
      </c>
      <c r="K20">
        <v>4000</v>
      </c>
      <c r="L20">
        <v>122632.27</v>
      </c>
      <c r="N20">
        <v>28</v>
      </c>
      <c r="R20">
        <v>3760808.55</v>
      </c>
      <c r="S20">
        <v>2399548.4500000002</v>
      </c>
      <c r="U20">
        <v>2633653.38</v>
      </c>
      <c r="V20">
        <v>104923</v>
      </c>
      <c r="W20">
        <v>6811.14</v>
      </c>
      <c r="Y20">
        <v>3703444.4</v>
      </c>
      <c r="Z20">
        <v>243500</v>
      </c>
      <c r="AA20">
        <v>4402840.4000000004</v>
      </c>
      <c r="AB20">
        <v>46576</v>
      </c>
      <c r="AD20">
        <v>2147018.64</v>
      </c>
      <c r="AE20">
        <v>306465.75</v>
      </c>
      <c r="AI20">
        <v>16297</v>
      </c>
    </row>
    <row r="21" spans="1:35" x14ac:dyDescent="0.25">
      <c r="A21" t="s">
        <v>2146</v>
      </c>
      <c r="B21">
        <v>2352749.56</v>
      </c>
      <c r="C21">
        <v>53900</v>
      </c>
      <c r="D21">
        <v>581893</v>
      </c>
      <c r="G21">
        <v>638850.85</v>
      </c>
      <c r="H21">
        <v>1287117.74</v>
      </c>
      <c r="L21">
        <v>77577.77</v>
      </c>
      <c r="N21">
        <v>8141.17</v>
      </c>
      <c r="R21">
        <v>1390079.11</v>
      </c>
      <c r="S21">
        <v>3847094.62</v>
      </c>
      <c r="U21">
        <v>2641862.29</v>
      </c>
      <c r="V21">
        <v>989526</v>
      </c>
      <c r="W21">
        <v>6040.1</v>
      </c>
      <c r="Y21">
        <v>3020864.73</v>
      </c>
      <c r="Z21">
        <v>195100</v>
      </c>
      <c r="AA21">
        <v>3743483.73</v>
      </c>
      <c r="AB21">
        <v>4120</v>
      </c>
      <c r="AC21">
        <v>426</v>
      </c>
      <c r="AD21">
        <v>3229161.46</v>
      </c>
      <c r="AE21">
        <v>276366.45</v>
      </c>
      <c r="AI21">
        <v>8217</v>
      </c>
    </row>
    <row r="22" spans="1:35" x14ac:dyDescent="0.25">
      <c r="A22" t="s">
        <v>2147</v>
      </c>
      <c r="B22">
        <v>4662955.0199999996</v>
      </c>
      <c r="C22">
        <v>60200</v>
      </c>
      <c r="D22">
        <v>3259772.22</v>
      </c>
      <c r="G22">
        <v>4</v>
      </c>
      <c r="H22">
        <v>724463.08</v>
      </c>
      <c r="K22">
        <v>6005</v>
      </c>
      <c r="L22">
        <v>169035.75</v>
      </c>
      <c r="N22">
        <v>5958.25</v>
      </c>
      <c r="R22">
        <v>5239080.49</v>
      </c>
      <c r="S22">
        <v>2781867.7</v>
      </c>
      <c r="U22">
        <v>4369314.7300000004</v>
      </c>
      <c r="V22">
        <v>11700</v>
      </c>
      <c r="W22">
        <v>7425.98</v>
      </c>
      <c r="Y22">
        <v>2912075.56</v>
      </c>
      <c r="Z22">
        <v>339471</v>
      </c>
      <c r="AA22">
        <v>3652462.46</v>
      </c>
      <c r="AB22">
        <v>12500</v>
      </c>
      <c r="AC22">
        <v>3540</v>
      </c>
      <c r="AD22">
        <v>3352659.68</v>
      </c>
      <c r="AE22">
        <v>100882.48</v>
      </c>
      <c r="AI22">
        <v>12495.52</v>
      </c>
    </row>
    <row r="23" spans="1:35" x14ac:dyDescent="0.25">
      <c r="A23" t="s">
        <v>2148</v>
      </c>
      <c r="B23">
        <v>2699480.8</v>
      </c>
      <c r="C23">
        <v>34068.07</v>
      </c>
      <c r="D23">
        <v>154700.31</v>
      </c>
      <c r="G23">
        <v>190942.14</v>
      </c>
      <c r="H23">
        <v>1619456.6</v>
      </c>
      <c r="K23">
        <v>13100</v>
      </c>
      <c r="L23">
        <v>133702.15</v>
      </c>
      <c r="N23">
        <v>765.93</v>
      </c>
      <c r="R23">
        <v>2550249.36</v>
      </c>
      <c r="S23">
        <v>1887309.56</v>
      </c>
      <c r="U23">
        <v>1568035.73</v>
      </c>
      <c r="V23">
        <v>691891</v>
      </c>
      <c r="W23">
        <v>6152.07</v>
      </c>
      <c r="Y23">
        <v>2767945.57</v>
      </c>
      <c r="Z23">
        <v>204837</v>
      </c>
      <c r="AA23">
        <v>3029870.57</v>
      </c>
      <c r="AB23">
        <v>7020</v>
      </c>
      <c r="AC23">
        <v>5445</v>
      </c>
      <c r="AD23">
        <v>1832775.12</v>
      </c>
      <c r="AE23">
        <v>232992.76</v>
      </c>
      <c r="AI23">
        <v>17237</v>
      </c>
    </row>
    <row r="24" spans="1:35" x14ac:dyDescent="0.25">
      <c r="A24" t="s">
        <v>2149</v>
      </c>
      <c r="B24">
        <v>1126745.32</v>
      </c>
      <c r="C24">
        <v>36326.639999999999</v>
      </c>
      <c r="D24">
        <v>137922.95000000001</v>
      </c>
      <c r="G24">
        <v>446978.04</v>
      </c>
      <c r="H24">
        <v>233203.95</v>
      </c>
      <c r="L24">
        <v>51248</v>
      </c>
      <c r="N24">
        <v>84</v>
      </c>
      <c r="R24">
        <v>-232454.01</v>
      </c>
      <c r="S24">
        <v>2302867.0299999998</v>
      </c>
      <c r="U24">
        <v>1089637.45</v>
      </c>
      <c r="V24">
        <v>579448</v>
      </c>
      <c r="W24">
        <v>1179.49</v>
      </c>
      <c r="Y24">
        <v>1564053.49</v>
      </c>
      <c r="Z24">
        <v>174096</v>
      </c>
      <c r="AA24">
        <v>1836452.49</v>
      </c>
      <c r="AB24">
        <v>3000</v>
      </c>
      <c r="AC24">
        <v>9692</v>
      </c>
      <c r="AD24">
        <v>1542982.59</v>
      </c>
      <c r="AE24">
        <v>149108.47</v>
      </c>
      <c r="AI24">
        <v>7747</v>
      </c>
    </row>
    <row r="25" spans="1:35" x14ac:dyDescent="0.25">
      <c r="A25" t="s">
        <v>2150</v>
      </c>
      <c r="B25">
        <v>3081029.77</v>
      </c>
      <c r="C25">
        <v>8741.6</v>
      </c>
      <c r="D25">
        <v>519432.39</v>
      </c>
      <c r="G25">
        <v>142932</v>
      </c>
      <c r="H25">
        <v>819860.74</v>
      </c>
      <c r="L25">
        <v>72604.91</v>
      </c>
      <c r="N25">
        <v>0</v>
      </c>
      <c r="R25">
        <v>1576576.28</v>
      </c>
      <c r="S25">
        <v>1722667.58</v>
      </c>
      <c r="U25">
        <v>2379914.7599999998</v>
      </c>
      <c r="V25">
        <v>584944</v>
      </c>
      <c r="W25">
        <v>4374.28</v>
      </c>
      <c r="Y25">
        <v>2071813.5</v>
      </c>
      <c r="Z25">
        <v>169158</v>
      </c>
      <c r="AA25">
        <v>2417994.5</v>
      </c>
      <c r="AB25">
        <v>6906</v>
      </c>
      <c r="AC25">
        <v>7342</v>
      </c>
      <c r="AD25">
        <v>1550325.12</v>
      </c>
      <c r="AE25">
        <v>19742.189999999999</v>
      </c>
      <c r="AI25">
        <v>7747</v>
      </c>
    </row>
    <row r="26" spans="1:35" x14ac:dyDescent="0.25">
      <c r="A26" t="s">
        <v>2151</v>
      </c>
      <c r="B26">
        <v>2042361.94</v>
      </c>
      <c r="C26">
        <v>13270.34</v>
      </c>
      <c r="D26">
        <v>648196.24</v>
      </c>
      <c r="G26">
        <v>234603.03</v>
      </c>
      <c r="H26">
        <v>694012.42</v>
      </c>
      <c r="L26">
        <v>75920.600000000006</v>
      </c>
      <c r="N26">
        <v>2939</v>
      </c>
      <c r="R26">
        <v>1442533.74</v>
      </c>
      <c r="S26">
        <v>2074532.05</v>
      </c>
      <c r="U26">
        <v>1250679.58</v>
      </c>
      <c r="V26">
        <v>567500</v>
      </c>
      <c r="W26">
        <v>2531.46</v>
      </c>
      <c r="Y26">
        <v>1621841.58</v>
      </c>
      <c r="Z26">
        <v>134800</v>
      </c>
      <c r="AA26">
        <v>1842245.58</v>
      </c>
      <c r="AB26">
        <v>12488</v>
      </c>
      <c r="AC26">
        <v>1946</v>
      </c>
      <c r="AD26">
        <v>1509579.08</v>
      </c>
      <c r="AE26">
        <v>164858.32999999999</v>
      </c>
      <c r="AI26">
        <v>9717.0499999999993</v>
      </c>
    </row>
    <row r="27" spans="1:35" x14ac:dyDescent="0.25">
      <c r="A27" t="s">
        <v>2152</v>
      </c>
      <c r="B27">
        <v>2579516.33</v>
      </c>
      <c r="C27">
        <v>45137.71</v>
      </c>
      <c r="D27">
        <v>651609.29</v>
      </c>
      <c r="G27">
        <v>199222.85</v>
      </c>
      <c r="H27">
        <v>1024744.47</v>
      </c>
      <c r="L27">
        <v>63046.93</v>
      </c>
      <c r="N27">
        <v>1778</v>
      </c>
      <c r="R27">
        <v>2999131.59</v>
      </c>
      <c r="S27">
        <v>900591.29</v>
      </c>
      <c r="U27">
        <v>1815367.54</v>
      </c>
      <c r="V27">
        <v>977526</v>
      </c>
      <c r="W27">
        <v>4601.53</v>
      </c>
      <c r="Y27">
        <v>3220784.07</v>
      </c>
      <c r="Z27">
        <v>142390.13</v>
      </c>
      <c r="AA27">
        <v>3542975.2</v>
      </c>
      <c r="AB27">
        <v>6860</v>
      </c>
      <c r="AC27">
        <v>8770</v>
      </c>
      <c r="AD27">
        <v>1740860.8</v>
      </c>
      <c r="AE27">
        <v>270863.43</v>
      </c>
      <c r="AI27">
        <v>54657</v>
      </c>
    </row>
    <row r="28" spans="1:35" x14ac:dyDescent="0.25">
      <c r="A28" t="s">
        <v>2153</v>
      </c>
      <c r="B28">
        <v>2841334.63</v>
      </c>
      <c r="C28">
        <v>44772.800000000003</v>
      </c>
      <c r="D28">
        <v>258383.09</v>
      </c>
      <c r="G28">
        <v>181477.53</v>
      </c>
      <c r="H28">
        <v>635094.86</v>
      </c>
      <c r="K28">
        <v>13432.96</v>
      </c>
      <c r="L28">
        <v>108356.35</v>
      </c>
      <c r="N28">
        <v>64668.94</v>
      </c>
      <c r="R28">
        <v>1457445.98</v>
      </c>
      <c r="S28">
        <v>2673935.1</v>
      </c>
      <c r="U28">
        <v>1934961.9</v>
      </c>
      <c r="V28">
        <v>1041292</v>
      </c>
      <c r="W28">
        <v>5324.7</v>
      </c>
      <c r="Y28">
        <v>3274537.49</v>
      </c>
      <c r="Z28">
        <v>217000</v>
      </c>
      <c r="AA28">
        <v>3871344.49</v>
      </c>
      <c r="AD28">
        <v>2773968.95</v>
      </c>
      <c r="AE28">
        <v>184579.07</v>
      </c>
    </row>
    <row r="29" spans="1:35" x14ac:dyDescent="0.25">
      <c r="A29" t="s">
        <v>2154</v>
      </c>
      <c r="B29">
        <v>1968044.19</v>
      </c>
      <c r="C29">
        <v>113636.54</v>
      </c>
      <c r="D29">
        <v>280088.06</v>
      </c>
      <c r="G29">
        <v>778021.41</v>
      </c>
      <c r="H29">
        <v>483928.04</v>
      </c>
      <c r="K29">
        <v>28733</v>
      </c>
      <c r="L29">
        <v>85364.44</v>
      </c>
      <c r="N29">
        <v>2282</v>
      </c>
      <c r="R29">
        <v>2196833.16</v>
      </c>
      <c r="S29">
        <v>1942985.43</v>
      </c>
      <c r="U29">
        <v>1434467.15</v>
      </c>
      <c r="V29">
        <v>144800</v>
      </c>
      <c r="W29">
        <v>5305.42</v>
      </c>
      <c r="Y29">
        <v>2267936.9700000002</v>
      </c>
      <c r="Z29">
        <v>202940</v>
      </c>
      <c r="AA29">
        <v>2490786.9700000002</v>
      </c>
      <c r="AD29">
        <v>1872822.48</v>
      </c>
      <c r="AE29">
        <v>307072.88</v>
      </c>
      <c r="AI29">
        <v>17247</v>
      </c>
    </row>
    <row r="30" spans="1:35" x14ac:dyDescent="0.25">
      <c r="A30" t="s">
        <v>2155</v>
      </c>
      <c r="B30">
        <v>958266.66</v>
      </c>
      <c r="C30">
        <v>2486.9699999999998</v>
      </c>
      <c r="D30">
        <v>154114.85</v>
      </c>
      <c r="G30">
        <v>900558.99</v>
      </c>
      <c r="H30">
        <v>2192022.44</v>
      </c>
      <c r="L30">
        <v>66093</v>
      </c>
      <c r="N30">
        <v>0</v>
      </c>
      <c r="R30">
        <v>2127657.81</v>
      </c>
      <c r="S30">
        <v>2306439.37</v>
      </c>
      <c r="U30">
        <v>1605033.95</v>
      </c>
      <c r="V30">
        <v>2234588</v>
      </c>
      <c r="W30">
        <v>3407.6</v>
      </c>
      <c r="Y30">
        <v>1890848.69</v>
      </c>
      <c r="Z30">
        <v>140648</v>
      </c>
      <c r="AA30">
        <v>2125316.69</v>
      </c>
      <c r="AB30">
        <v>7000</v>
      </c>
      <c r="AD30">
        <v>3614358.54</v>
      </c>
      <c r="AE30">
        <v>397044.28</v>
      </c>
      <c r="AI30">
        <v>23547</v>
      </c>
    </row>
    <row r="31" spans="1:35" x14ac:dyDescent="0.25">
      <c r="A31" t="s">
        <v>2156</v>
      </c>
      <c r="B31">
        <v>1758763.31</v>
      </c>
      <c r="C31">
        <v>7177.54</v>
      </c>
      <c r="D31">
        <v>418566.61</v>
      </c>
      <c r="G31">
        <v>196905.41</v>
      </c>
      <c r="H31">
        <v>1073863.71</v>
      </c>
      <c r="K31">
        <v>15825.98</v>
      </c>
      <c r="L31">
        <v>106861.62</v>
      </c>
      <c r="N31">
        <v>1285</v>
      </c>
      <c r="R31">
        <v>1235587.33</v>
      </c>
      <c r="S31">
        <v>1600056.47</v>
      </c>
      <c r="U31">
        <v>2011027.87</v>
      </c>
      <c r="W31">
        <v>3105.08</v>
      </c>
      <c r="Y31">
        <v>1597959.02</v>
      </c>
      <c r="Z31">
        <v>111160</v>
      </c>
      <c r="AA31">
        <v>1937976.72</v>
      </c>
      <c r="AB31">
        <v>15558</v>
      </c>
      <c r="AD31">
        <v>1089724.3</v>
      </c>
      <c r="AE31">
        <v>176585.77</v>
      </c>
      <c r="AI31">
        <v>7747</v>
      </c>
    </row>
    <row r="32" spans="1:35" x14ac:dyDescent="0.25">
      <c r="A32" t="s">
        <v>2157</v>
      </c>
      <c r="B32">
        <v>3420861.24</v>
      </c>
      <c r="C32">
        <v>79400</v>
      </c>
      <c r="D32">
        <v>474699.74</v>
      </c>
      <c r="G32">
        <v>3</v>
      </c>
      <c r="H32">
        <v>1129485.74</v>
      </c>
      <c r="K32">
        <v>10800</v>
      </c>
      <c r="L32">
        <v>82429.81</v>
      </c>
      <c r="N32">
        <v>28</v>
      </c>
      <c r="P32">
        <v>6170</v>
      </c>
      <c r="R32">
        <v>1949967.71</v>
      </c>
      <c r="S32">
        <v>2970314.75</v>
      </c>
      <c r="U32">
        <v>2388257.2799999998</v>
      </c>
      <c r="W32">
        <v>4262.3599999999997</v>
      </c>
      <c r="Y32">
        <v>1945377.5</v>
      </c>
      <c r="Z32">
        <v>249700</v>
      </c>
      <c r="AA32">
        <v>2579951.5</v>
      </c>
      <c r="AC32">
        <v>18800</v>
      </c>
      <c r="AD32">
        <v>1567574.51</v>
      </c>
      <c r="AE32">
        <v>288604.96000000002</v>
      </c>
      <c r="AI32">
        <v>47926.720000000001</v>
      </c>
    </row>
    <row r="33" spans="1:35" x14ac:dyDescent="0.25">
      <c r="A33" t="s">
        <v>2158</v>
      </c>
      <c r="B33">
        <v>1651435.54</v>
      </c>
      <c r="C33">
        <v>50277.3</v>
      </c>
      <c r="D33">
        <v>912083.5</v>
      </c>
      <c r="G33">
        <v>3</v>
      </c>
      <c r="H33">
        <v>224454.8</v>
      </c>
      <c r="L33">
        <v>65423.97</v>
      </c>
      <c r="N33">
        <v>0</v>
      </c>
      <c r="R33">
        <v>915907.64</v>
      </c>
      <c r="S33">
        <v>2001291.5</v>
      </c>
      <c r="U33">
        <v>735767.96</v>
      </c>
      <c r="W33">
        <v>3528.31</v>
      </c>
      <c r="Y33">
        <v>1633353.37</v>
      </c>
      <c r="Z33">
        <v>116534</v>
      </c>
      <c r="AA33">
        <v>1727750.37</v>
      </c>
      <c r="AB33">
        <v>4140</v>
      </c>
      <c r="AD33">
        <v>847936.19</v>
      </c>
      <c r="AE33">
        <v>44479.05</v>
      </c>
      <c r="AI33">
        <v>9247</v>
      </c>
    </row>
    <row r="34" spans="1:35" x14ac:dyDescent="0.25">
      <c r="A34" t="s">
        <v>2159</v>
      </c>
      <c r="B34">
        <v>1581952.27</v>
      </c>
      <c r="C34">
        <v>63004.49</v>
      </c>
      <c r="D34">
        <v>387383.82</v>
      </c>
      <c r="G34">
        <v>1476286.21</v>
      </c>
      <c r="H34">
        <v>572836.81000000006</v>
      </c>
      <c r="L34">
        <v>73123.960000000006</v>
      </c>
      <c r="N34">
        <v>0</v>
      </c>
      <c r="R34">
        <v>253895.67999999999</v>
      </c>
      <c r="S34">
        <v>3800882.66</v>
      </c>
      <c r="U34">
        <v>1182696.6200000001</v>
      </c>
      <c r="V34">
        <v>1110856</v>
      </c>
      <c r="W34">
        <v>2894.74</v>
      </c>
      <c r="Y34">
        <v>2581759</v>
      </c>
      <c r="Z34">
        <v>161150</v>
      </c>
      <c r="AA34">
        <v>2842304</v>
      </c>
      <c r="AB34">
        <v>14700</v>
      </c>
      <c r="AD34">
        <v>1924576.29</v>
      </c>
      <c r="AE34">
        <v>295220.77</v>
      </c>
      <c r="AI34">
        <v>8994</v>
      </c>
    </row>
    <row r="35" spans="1:35" x14ac:dyDescent="0.25">
      <c r="A35" t="s">
        <v>2160</v>
      </c>
      <c r="B35">
        <v>759931.13</v>
      </c>
      <c r="C35">
        <v>54963.3</v>
      </c>
      <c r="D35">
        <v>45740.22</v>
      </c>
      <c r="G35">
        <v>513874.58</v>
      </c>
      <c r="H35">
        <v>565232.18000000005</v>
      </c>
      <c r="K35">
        <v>207040</v>
      </c>
      <c r="L35">
        <v>102114</v>
      </c>
      <c r="N35">
        <v>83.9</v>
      </c>
      <c r="P35">
        <v>28800</v>
      </c>
      <c r="R35">
        <v>-285792.09000000003</v>
      </c>
      <c r="S35">
        <v>2024806.3999999999</v>
      </c>
      <c r="U35">
        <v>71357.36</v>
      </c>
      <c r="Y35">
        <v>147277</v>
      </c>
      <c r="AA35">
        <v>231986</v>
      </c>
      <c r="AD35">
        <v>90336.22</v>
      </c>
      <c r="AE35">
        <v>24477.040000000001</v>
      </c>
      <c r="AI35">
        <v>9145.9</v>
      </c>
    </row>
    <row r="36" spans="1:35" x14ac:dyDescent="0.25">
      <c r="A36" t="s">
        <v>2161</v>
      </c>
      <c r="B36">
        <v>2368437.09</v>
      </c>
      <c r="C36">
        <v>14994.73</v>
      </c>
      <c r="D36">
        <v>50678.85</v>
      </c>
      <c r="G36">
        <v>55295.92</v>
      </c>
      <c r="H36">
        <v>728741.59</v>
      </c>
      <c r="K36">
        <v>10830</v>
      </c>
      <c r="L36">
        <v>64823.32</v>
      </c>
      <c r="N36">
        <v>3906.84</v>
      </c>
      <c r="R36">
        <v>322070.21999999997</v>
      </c>
      <c r="S36">
        <v>2381908.6800000002</v>
      </c>
      <c r="U36">
        <v>1460775.46</v>
      </c>
      <c r="V36">
        <v>974498</v>
      </c>
      <c r="W36">
        <v>4274.26</v>
      </c>
      <c r="Y36">
        <v>1539968</v>
      </c>
      <c r="Z36">
        <v>209703.76</v>
      </c>
      <c r="AA36">
        <v>2016616</v>
      </c>
      <c r="AB36">
        <v>7140</v>
      </c>
      <c r="AD36">
        <v>1454076.42</v>
      </c>
      <c r="AE36">
        <v>217238.03</v>
      </c>
      <c r="AI36">
        <v>59539.91</v>
      </c>
    </row>
    <row r="37" spans="1:35" x14ac:dyDescent="0.25">
      <c r="A37" t="s">
        <v>2162</v>
      </c>
      <c r="B37">
        <v>1157391.5900000001</v>
      </c>
      <c r="C37">
        <v>7100</v>
      </c>
      <c r="D37">
        <v>61283.519999999997</v>
      </c>
      <c r="G37">
        <v>483435.5</v>
      </c>
      <c r="H37">
        <v>715428.67</v>
      </c>
      <c r="K37">
        <v>0</v>
      </c>
      <c r="L37">
        <v>103717.87</v>
      </c>
      <c r="N37">
        <v>2806.34</v>
      </c>
      <c r="R37">
        <v>-648930.82999999996</v>
      </c>
      <c r="S37">
        <v>2692203.68</v>
      </c>
      <c r="U37">
        <v>1768914.7</v>
      </c>
      <c r="V37">
        <v>627334</v>
      </c>
      <c r="W37">
        <v>1985.2</v>
      </c>
      <c r="Y37">
        <v>2607843.2999999998</v>
      </c>
      <c r="Z37">
        <v>86800</v>
      </c>
      <c r="AA37">
        <v>3272241.3</v>
      </c>
      <c r="AD37">
        <v>1141814.33</v>
      </c>
      <c r="AE37">
        <v>251831</v>
      </c>
      <c r="AI37">
        <v>152148.35</v>
      </c>
    </row>
    <row r="38" spans="1:35" x14ac:dyDescent="0.25">
      <c r="A38" t="s">
        <v>2163</v>
      </c>
      <c r="B38">
        <v>724270.87</v>
      </c>
      <c r="C38">
        <v>9365</v>
      </c>
      <c r="D38">
        <v>134594.56</v>
      </c>
      <c r="G38">
        <v>65544.639999999999</v>
      </c>
      <c r="H38">
        <v>404647.2</v>
      </c>
      <c r="K38">
        <v>4500</v>
      </c>
      <c r="L38">
        <v>83250.179999999993</v>
      </c>
      <c r="N38">
        <v>531</v>
      </c>
      <c r="R38">
        <v>589964.65</v>
      </c>
      <c r="S38">
        <v>288756.2</v>
      </c>
      <c r="U38">
        <v>1692875.01</v>
      </c>
      <c r="V38">
        <v>302778</v>
      </c>
      <c r="W38">
        <v>1022.37</v>
      </c>
      <c r="Y38">
        <v>916051.5</v>
      </c>
      <c r="Z38">
        <v>65314.04</v>
      </c>
      <c r="AA38">
        <v>1622930.5</v>
      </c>
      <c r="AD38">
        <v>819385.02</v>
      </c>
      <c r="AE38">
        <v>125339.12</v>
      </c>
      <c r="AI38">
        <v>38966.04</v>
      </c>
    </row>
    <row r="39" spans="1:35" x14ac:dyDescent="0.25">
      <c r="A39" t="s">
        <v>2164</v>
      </c>
      <c r="B39">
        <v>3555638.34</v>
      </c>
      <c r="C39">
        <v>37918.800000000003</v>
      </c>
      <c r="D39">
        <v>142867.48000000001</v>
      </c>
      <c r="G39">
        <v>-23020.1</v>
      </c>
      <c r="H39">
        <v>1031553.93</v>
      </c>
      <c r="K39">
        <v>4800</v>
      </c>
      <c r="L39">
        <v>50600.959999999999</v>
      </c>
      <c r="N39">
        <v>3459.12</v>
      </c>
      <c r="P39">
        <v>60860</v>
      </c>
      <c r="R39">
        <v>611564.99</v>
      </c>
      <c r="S39">
        <v>3281518.85</v>
      </c>
      <c r="U39">
        <v>2561013.62</v>
      </c>
      <c r="W39">
        <v>7269.28</v>
      </c>
      <c r="Y39">
        <v>2193720.29</v>
      </c>
      <c r="Z39">
        <v>1432485.42</v>
      </c>
      <c r="AA39">
        <v>3549933.8</v>
      </c>
      <c r="AB39">
        <v>8000</v>
      </c>
      <c r="AD39">
        <v>1431840.99</v>
      </c>
      <c r="AE39">
        <v>227333.74</v>
      </c>
      <c r="AG39">
        <v>245225.55</v>
      </c>
    </row>
    <row r="40" spans="1:35" x14ac:dyDescent="0.25">
      <c r="A40" t="s">
        <v>2165</v>
      </c>
      <c r="B40">
        <v>2227503.61</v>
      </c>
      <c r="C40">
        <v>17521.45</v>
      </c>
      <c r="D40">
        <v>160360.26</v>
      </c>
      <c r="G40">
        <v>425574.37</v>
      </c>
      <c r="H40">
        <v>449232.66</v>
      </c>
      <c r="K40">
        <v>6000</v>
      </c>
      <c r="L40">
        <v>70990</v>
      </c>
      <c r="N40">
        <v>0</v>
      </c>
      <c r="R40">
        <v>-1143158.78</v>
      </c>
      <c r="S40">
        <v>3750097.45</v>
      </c>
      <c r="U40">
        <v>1910232.44</v>
      </c>
      <c r="V40">
        <v>913372.28</v>
      </c>
      <c r="W40">
        <v>3543.05</v>
      </c>
      <c r="Y40">
        <v>2398301.5</v>
      </c>
      <c r="Z40">
        <v>238475.49</v>
      </c>
      <c r="AA40">
        <v>2933714.5</v>
      </c>
      <c r="AB40">
        <v>7426</v>
      </c>
      <c r="AD40">
        <v>1518558.07</v>
      </c>
      <c r="AE40">
        <v>213592.5</v>
      </c>
      <c r="AI40">
        <v>194370.01</v>
      </c>
    </row>
    <row r="41" spans="1:35" x14ac:dyDescent="0.25">
      <c r="A41" t="s">
        <v>2166</v>
      </c>
      <c r="B41">
        <v>913515.34</v>
      </c>
      <c r="C41">
        <v>4556.5600000000004</v>
      </c>
      <c r="D41">
        <v>130480.37</v>
      </c>
      <c r="G41">
        <v>529170.01</v>
      </c>
      <c r="H41">
        <v>306413.52</v>
      </c>
      <c r="K41">
        <v>2400</v>
      </c>
      <c r="L41">
        <v>101926.74</v>
      </c>
      <c r="N41">
        <v>7.23</v>
      </c>
      <c r="R41">
        <v>25470.61</v>
      </c>
      <c r="S41">
        <v>1851653.95</v>
      </c>
      <c r="U41">
        <v>1473550.11</v>
      </c>
      <c r="V41">
        <v>39255.5</v>
      </c>
      <c r="W41">
        <v>1874.62</v>
      </c>
      <c r="Y41">
        <v>1682365.4399999999</v>
      </c>
      <c r="Z41">
        <v>138266.01</v>
      </c>
      <c r="AA41">
        <v>2166009.44</v>
      </c>
      <c r="AB41">
        <v>1480</v>
      </c>
      <c r="AC41">
        <v>2780</v>
      </c>
      <c r="AD41">
        <v>1015150.34</v>
      </c>
      <c r="AE41">
        <v>194753.63</v>
      </c>
      <c r="AI41">
        <v>52461</v>
      </c>
    </row>
    <row r="42" spans="1:35" x14ac:dyDescent="0.25">
      <c r="A42" t="s">
        <v>2167</v>
      </c>
      <c r="B42">
        <v>1238224.48</v>
      </c>
      <c r="C42">
        <v>6372.57</v>
      </c>
      <c r="D42">
        <v>25606.53</v>
      </c>
      <c r="G42">
        <v>73886.7</v>
      </c>
      <c r="H42">
        <v>366955.9</v>
      </c>
      <c r="K42">
        <v>3000</v>
      </c>
      <c r="L42">
        <v>68756.78</v>
      </c>
      <c r="N42">
        <v>7904.69</v>
      </c>
      <c r="P42">
        <v>0</v>
      </c>
      <c r="R42">
        <v>-828346.3</v>
      </c>
      <c r="S42">
        <v>1865771.67</v>
      </c>
      <c r="U42">
        <v>2129072.16</v>
      </c>
      <c r="V42">
        <v>767502</v>
      </c>
      <c r="W42">
        <v>1606.04</v>
      </c>
      <c r="Y42">
        <v>495845.5</v>
      </c>
      <c r="Z42">
        <v>149379.47</v>
      </c>
      <c r="AA42">
        <v>1284029.5</v>
      </c>
      <c r="AC42">
        <v>3500</v>
      </c>
      <c r="AD42">
        <v>1467797.95</v>
      </c>
      <c r="AE42">
        <v>137140.88</v>
      </c>
      <c r="AI42">
        <v>56977.5</v>
      </c>
    </row>
    <row r="43" spans="1:35" x14ac:dyDescent="0.25">
      <c r="A43" t="s">
        <v>2168</v>
      </c>
      <c r="B43">
        <v>1262002.3999999999</v>
      </c>
      <c r="C43">
        <v>0</v>
      </c>
      <c r="D43">
        <v>37127.199999999997</v>
      </c>
      <c r="G43">
        <v>442232.61</v>
      </c>
      <c r="H43">
        <v>266811.65999999997</v>
      </c>
      <c r="K43">
        <v>26000</v>
      </c>
      <c r="L43">
        <v>29111</v>
      </c>
      <c r="N43">
        <v>1533</v>
      </c>
      <c r="R43">
        <v>497160.72</v>
      </c>
      <c r="S43">
        <v>1234901.48</v>
      </c>
      <c r="U43">
        <v>874489.38</v>
      </c>
      <c r="V43">
        <v>611658</v>
      </c>
      <c r="W43">
        <v>2156.0700000000002</v>
      </c>
      <c r="Y43">
        <v>961150.5</v>
      </c>
      <c r="Z43">
        <v>175584.43</v>
      </c>
      <c r="AA43">
        <v>1550634.5</v>
      </c>
      <c r="AB43">
        <v>8412</v>
      </c>
      <c r="AC43">
        <v>3598</v>
      </c>
      <c r="AD43">
        <v>650964.80000000005</v>
      </c>
      <c r="AE43">
        <v>168717.55</v>
      </c>
      <c r="AI43">
        <v>23243.86</v>
      </c>
    </row>
    <row r="44" spans="1:35" x14ac:dyDescent="0.25">
      <c r="A44" t="s">
        <v>2169</v>
      </c>
      <c r="B44">
        <v>799533.03</v>
      </c>
      <c r="C44">
        <v>4141.6000000000004</v>
      </c>
      <c r="D44">
        <v>55054.57</v>
      </c>
      <c r="G44">
        <v>404998.05</v>
      </c>
      <c r="H44">
        <v>1284432.44</v>
      </c>
      <c r="K44">
        <v>9000</v>
      </c>
      <c r="L44">
        <v>57243</v>
      </c>
      <c r="N44">
        <v>0</v>
      </c>
      <c r="R44">
        <v>-720299.28</v>
      </c>
      <c r="S44">
        <v>2300894.7000000002</v>
      </c>
      <c r="U44">
        <v>2651431.81</v>
      </c>
      <c r="V44">
        <v>281486</v>
      </c>
      <c r="W44">
        <v>2179.5100000000002</v>
      </c>
      <c r="Y44">
        <v>1129639</v>
      </c>
      <c r="Z44">
        <v>186410.87</v>
      </c>
      <c r="AA44">
        <v>1628212</v>
      </c>
      <c r="AB44">
        <v>8080</v>
      </c>
      <c r="AD44">
        <v>1334696.54</v>
      </c>
      <c r="AE44">
        <v>178999.08</v>
      </c>
      <c r="AI44">
        <v>199838.3</v>
      </c>
    </row>
    <row r="45" spans="1:35" x14ac:dyDescent="0.25">
      <c r="A45" t="s">
        <v>2170</v>
      </c>
      <c r="B45">
        <v>837797.24</v>
      </c>
      <c r="C45">
        <v>14941.8</v>
      </c>
      <c r="D45">
        <v>53528.93</v>
      </c>
      <c r="G45">
        <v>3491977.49</v>
      </c>
      <c r="H45">
        <v>528267.93000000005</v>
      </c>
      <c r="K45">
        <v>13000</v>
      </c>
      <c r="L45">
        <v>64953.63</v>
      </c>
      <c r="N45">
        <v>145.69999999999999</v>
      </c>
      <c r="R45">
        <v>984034.99</v>
      </c>
      <c r="S45">
        <v>4006426</v>
      </c>
      <c r="U45">
        <v>1863703.42</v>
      </c>
      <c r="V45">
        <v>101830</v>
      </c>
      <c r="W45">
        <v>2586.37</v>
      </c>
      <c r="Y45">
        <v>1130769.1399999999</v>
      </c>
      <c r="Z45">
        <v>105208.96000000001</v>
      </c>
      <c r="AA45">
        <v>1867034.14</v>
      </c>
      <c r="AC45">
        <v>4000</v>
      </c>
      <c r="AD45">
        <v>1066479.1299999999</v>
      </c>
      <c r="AE45">
        <v>331073.15000000002</v>
      </c>
      <c r="AH45">
        <v>59318.400000000001</v>
      </c>
      <c r="AI45">
        <v>18240</v>
      </c>
    </row>
    <row r="46" spans="1:35" x14ac:dyDescent="0.25">
      <c r="A46" t="s">
        <v>2171</v>
      </c>
      <c r="B46">
        <v>611352.29</v>
      </c>
      <c r="C46">
        <v>353402.44</v>
      </c>
      <c r="D46">
        <v>191401.9</v>
      </c>
      <c r="G46">
        <v>4</v>
      </c>
      <c r="H46">
        <v>395041.88</v>
      </c>
      <c r="L46">
        <v>67874.5</v>
      </c>
      <c r="N46">
        <v>0</v>
      </c>
      <c r="R46">
        <v>-972541.37</v>
      </c>
      <c r="S46">
        <v>1895478.66</v>
      </c>
      <c r="U46">
        <v>1203470.82</v>
      </c>
      <c r="V46">
        <v>59200</v>
      </c>
      <c r="W46">
        <v>617.74</v>
      </c>
      <c r="Y46">
        <v>1389278.67</v>
      </c>
      <c r="Z46">
        <v>117800</v>
      </c>
      <c r="AA46">
        <v>1645619.67</v>
      </c>
      <c r="AD46">
        <v>556913.84</v>
      </c>
      <c r="AE46">
        <v>7443</v>
      </c>
    </row>
    <row r="47" spans="1:35" x14ac:dyDescent="0.25">
      <c r="A47" t="s">
        <v>2172</v>
      </c>
      <c r="B47">
        <v>489903.47</v>
      </c>
      <c r="C47">
        <v>118660.9</v>
      </c>
      <c r="D47">
        <v>33560.65</v>
      </c>
      <c r="G47">
        <v>465732.6</v>
      </c>
      <c r="H47">
        <v>339043</v>
      </c>
      <c r="K47">
        <v>1000</v>
      </c>
      <c r="L47">
        <v>58920.5</v>
      </c>
      <c r="N47">
        <v>972</v>
      </c>
      <c r="R47">
        <v>-1685015.46</v>
      </c>
      <c r="S47">
        <v>2506199.65</v>
      </c>
      <c r="U47">
        <v>1845187.21</v>
      </c>
      <c r="V47">
        <v>786998</v>
      </c>
      <c r="W47">
        <v>1040.6099999999999</v>
      </c>
      <c r="Y47">
        <v>1914991.68</v>
      </c>
      <c r="Z47">
        <v>71506.69</v>
      </c>
      <c r="AA47">
        <v>2194215.6800000002</v>
      </c>
      <c r="AC47">
        <v>560</v>
      </c>
      <c r="AD47">
        <v>1634308.36</v>
      </c>
      <c r="AE47">
        <v>55884.78</v>
      </c>
      <c r="AI47">
        <v>169931.44</v>
      </c>
    </row>
    <row r="48" spans="1:35" x14ac:dyDescent="0.25">
      <c r="A48" t="s">
        <v>2173</v>
      </c>
      <c r="B48">
        <v>826324.82</v>
      </c>
      <c r="C48">
        <v>495057</v>
      </c>
      <c r="D48">
        <v>490162.69</v>
      </c>
      <c r="G48">
        <v>3</v>
      </c>
      <c r="H48">
        <v>170652.84</v>
      </c>
      <c r="K48">
        <v>9700</v>
      </c>
      <c r="L48">
        <v>105850</v>
      </c>
      <c r="N48">
        <v>9378</v>
      </c>
      <c r="R48">
        <v>-1703676.56</v>
      </c>
      <c r="S48">
        <v>1985151.03</v>
      </c>
      <c r="U48">
        <v>1847531.17</v>
      </c>
      <c r="V48">
        <v>777990</v>
      </c>
      <c r="W48">
        <v>34.68</v>
      </c>
      <c r="Y48">
        <v>2422391.5</v>
      </c>
      <c r="Z48">
        <v>180800</v>
      </c>
      <c r="AA48">
        <v>2807411</v>
      </c>
      <c r="AC48">
        <v>5440</v>
      </c>
      <c r="AD48">
        <v>713652.97</v>
      </c>
      <c r="AE48">
        <v>115645.5</v>
      </c>
      <c r="AI48">
        <v>10800</v>
      </c>
    </row>
    <row r="49" spans="1:35" x14ac:dyDescent="0.25">
      <c r="A49" t="s">
        <v>2174</v>
      </c>
      <c r="B49">
        <v>608563.43999999994</v>
      </c>
      <c r="C49">
        <v>75914.36</v>
      </c>
      <c r="D49">
        <v>148845.94</v>
      </c>
      <c r="G49">
        <v>451897.8</v>
      </c>
      <c r="H49">
        <v>27075.01</v>
      </c>
      <c r="K49">
        <v>45800</v>
      </c>
      <c r="L49">
        <v>44632</v>
      </c>
      <c r="N49">
        <v>0</v>
      </c>
      <c r="P49">
        <v>250</v>
      </c>
      <c r="Q49">
        <v>-1073643.94</v>
      </c>
      <c r="R49">
        <v>1824443.93</v>
      </c>
      <c r="T49">
        <v>19428.32</v>
      </c>
      <c r="U49">
        <v>1026888.83</v>
      </c>
      <c r="V49">
        <v>788939.13</v>
      </c>
      <c r="W49">
        <v>712.47</v>
      </c>
      <c r="Y49">
        <v>1033802</v>
      </c>
      <c r="Z49">
        <v>407291</v>
      </c>
      <c r="AA49">
        <v>1759262.88</v>
      </c>
      <c r="AC49">
        <v>9640</v>
      </c>
      <c r="AD49">
        <v>943440.99</v>
      </c>
      <c r="AE49">
        <v>74475</v>
      </c>
      <c r="AI49">
        <v>19428.32</v>
      </c>
    </row>
    <row r="50" spans="1:35" x14ac:dyDescent="0.25">
      <c r="A50" t="s">
        <v>2175</v>
      </c>
      <c r="B50">
        <v>262115.98</v>
      </c>
      <c r="C50">
        <v>242059.14</v>
      </c>
      <c r="D50">
        <v>349439.73</v>
      </c>
      <c r="G50">
        <v>407592.15</v>
      </c>
      <c r="H50">
        <v>699207.31</v>
      </c>
      <c r="K50">
        <v>20200</v>
      </c>
      <c r="L50">
        <v>83696.88</v>
      </c>
      <c r="N50">
        <v>1894</v>
      </c>
      <c r="P50">
        <v>118506</v>
      </c>
      <c r="R50">
        <v>437098.83</v>
      </c>
      <c r="S50">
        <v>1260400.73</v>
      </c>
      <c r="U50">
        <v>910439.58</v>
      </c>
      <c r="V50">
        <v>186956</v>
      </c>
      <c r="Y50">
        <v>2920940.5</v>
      </c>
      <c r="AA50">
        <v>3125969.86</v>
      </c>
      <c r="AD50">
        <v>793828.15</v>
      </c>
      <c r="AE50">
        <v>57806.01</v>
      </c>
      <c r="AI50">
        <v>2114.19</v>
      </c>
    </row>
    <row r="51" spans="1:35" x14ac:dyDescent="0.25">
      <c r="A51" t="s">
        <v>2176</v>
      </c>
      <c r="B51">
        <v>267145.96999999997</v>
      </c>
      <c r="C51">
        <v>678884.32</v>
      </c>
      <c r="D51">
        <v>210527.72</v>
      </c>
      <c r="G51">
        <v>3</v>
      </c>
      <c r="H51">
        <v>235038.1</v>
      </c>
      <c r="K51">
        <v>5000</v>
      </c>
      <c r="L51">
        <v>17057.150000000001</v>
      </c>
      <c r="N51">
        <v>1962.88</v>
      </c>
      <c r="P51">
        <v>50</v>
      </c>
      <c r="R51">
        <v>826049.55</v>
      </c>
      <c r="U51">
        <v>1173394.03</v>
      </c>
      <c r="V51">
        <v>401052</v>
      </c>
      <c r="W51">
        <v>528.66999999999996</v>
      </c>
      <c r="Y51">
        <v>1200900</v>
      </c>
      <c r="Z51">
        <v>83000</v>
      </c>
      <c r="AA51">
        <v>1711542.1</v>
      </c>
      <c r="AB51">
        <v>1680</v>
      </c>
      <c r="AD51">
        <v>563219.17000000004</v>
      </c>
      <c r="AE51">
        <v>40032</v>
      </c>
      <c r="AI51">
        <v>921.9</v>
      </c>
    </row>
    <row r="52" spans="1:35" x14ac:dyDescent="0.25">
      <c r="A52" t="s">
        <v>2177</v>
      </c>
      <c r="B52">
        <v>891933.84</v>
      </c>
      <c r="C52">
        <v>132465.16</v>
      </c>
      <c r="D52">
        <v>122875.1</v>
      </c>
      <c r="G52">
        <v>786984.48</v>
      </c>
      <c r="H52">
        <v>469980.98</v>
      </c>
      <c r="L52">
        <v>49365.2</v>
      </c>
      <c r="R52">
        <v>-371965.77</v>
      </c>
      <c r="S52">
        <v>1936400.69</v>
      </c>
      <c r="U52">
        <v>1909776.51</v>
      </c>
      <c r="Y52">
        <v>712980</v>
      </c>
      <c r="AA52">
        <v>1005570</v>
      </c>
      <c r="AC52">
        <v>12584</v>
      </c>
      <c r="AD52">
        <v>701370.93</v>
      </c>
      <c r="AE52">
        <v>112792.14</v>
      </c>
    </row>
    <row r="53" spans="1:35" x14ac:dyDescent="0.25">
      <c r="A53" t="s">
        <v>2178</v>
      </c>
      <c r="B53">
        <v>2104430.62</v>
      </c>
      <c r="C53">
        <v>133600</v>
      </c>
      <c r="D53">
        <v>556515.24</v>
      </c>
      <c r="G53">
        <v>-6098.95</v>
      </c>
      <c r="H53">
        <v>308912.05</v>
      </c>
      <c r="K53">
        <v>5000</v>
      </c>
      <c r="L53">
        <v>122023.93</v>
      </c>
      <c r="N53">
        <v>315.42</v>
      </c>
      <c r="Q53">
        <v>560218.99</v>
      </c>
      <c r="R53">
        <v>-503376.91</v>
      </c>
      <c r="S53">
        <v>1262941.0900000001</v>
      </c>
      <c r="U53">
        <v>3204337.05</v>
      </c>
      <c r="V53">
        <v>854734</v>
      </c>
      <c r="W53">
        <v>2707.33</v>
      </c>
      <c r="Y53">
        <v>2671290</v>
      </c>
      <c r="AA53">
        <v>3304036.96</v>
      </c>
      <c r="AB53">
        <v>16150</v>
      </c>
      <c r="AD53">
        <v>1729240.74</v>
      </c>
      <c r="AE53">
        <v>23404.240000000002</v>
      </c>
      <c r="AI53">
        <v>10000</v>
      </c>
    </row>
    <row r="54" spans="1:35" x14ac:dyDescent="0.25">
      <c r="A54" t="s">
        <v>2179</v>
      </c>
      <c r="B54">
        <v>594878.06000000006</v>
      </c>
      <c r="C54">
        <v>171229.29</v>
      </c>
      <c r="D54">
        <v>27036.62</v>
      </c>
      <c r="G54">
        <v>152822.74</v>
      </c>
      <c r="H54">
        <v>612706.86</v>
      </c>
      <c r="K54">
        <v>3500</v>
      </c>
      <c r="L54">
        <v>164692</v>
      </c>
      <c r="N54">
        <v>0</v>
      </c>
      <c r="R54">
        <v>-634023.07999999996</v>
      </c>
      <c r="S54">
        <v>1603718.32</v>
      </c>
      <c r="U54">
        <v>1476001.6</v>
      </c>
      <c r="V54">
        <v>198398</v>
      </c>
      <c r="W54">
        <v>575.24</v>
      </c>
      <c r="Z54">
        <v>2162097</v>
      </c>
      <c r="AA54">
        <v>2569650</v>
      </c>
      <c r="AC54">
        <v>9288</v>
      </c>
      <c r="AD54">
        <v>760457.51</v>
      </c>
      <c r="AE54">
        <v>76890</v>
      </c>
    </row>
    <row r="55" spans="1:35" x14ac:dyDescent="0.25">
      <c r="A55" t="s">
        <v>2180</v>
      </c>
      <c r="B55">
        <v>1074689.17</v>
      </c>
      <c r="C55">
        <v>343387.92</v>
      </c>
      <c r="D55">
        <v>640688.11</v>
      </c>
      <c r="G55">
        <v>-114036.01</v>
      </c>
      <c r="H55">
        <v>256238.62</v>
      </c>
      <c r="L55">
        <v>111486.25</v>
      </c>
      <c r="N55">
        <v>0</v>
      </c>
      <c r="P55">
        <v>95994</v>
      </c>
      <c r="R55">
        <v>-1788289.16</v>
      </c>
      <c r="S55">
        <v>2378594.3199999998</v>
      </c>
      <c r="U55">
        <v>2204118.62</v>
      </c>
      <c r="V55">
        <v>753100</v>
      </c>
      <c r="W55">
        <v>1340.09</v>
      </c>
      <c r="Y55">
        <v>1420429.5</v>
      </c>
      <c r="AA55">
        <v>1840673.5</v>
      </c>
      <c r="AB55">
        <v>12722</v>
      </c>
      <c r="AC55">
        <v>4760</v>
      </c>
      <c r="AD55">
        <v>1011131.98</v>
      </c>
      <c r="AE55">
        <v>106518.33</v>
      </c>
    </row>
    <row r="56" spans="1:35" x14ac:dyDescent="0.25">
      <c r="A56" t="s">
        <v>2181</v>
      </c>
      <c r="B56">
        <v>429069.39</v>
      </c>
      <c r="C56">
        <v>147717.88</v>
      </c>
      <c r="D56">
        <v>529673.71</v>
      </c>
      <c r="G56">
        <v>1497939.96</v>
      </c>
      <c r="H56">
        <v>224907.12</v>
      </c>
      <c r="K56">
        <v>15000</v>
      </c>
      <c r="L56">
        <v>235364.01</v>
      </c>
      <c r="M56">
        <v>5095</v>
      </c>
      <c r="N56">
        <v>943</v>
      </c>
      <c r="P56">
        <v>5820</v>
      </c>
      <c r="R56">
        <v>-2466118.14</v>
      </c>
      <c r="S56">
        <v>4446748.38</v>
      </c>
      <c r="U56">
        <v>973672.66</v>
      </c>
      <c r="V56">
        <v>687768</v>
      </c>
      <c r="W56">
        <v>557.23</v>
      </c>
      <c r="Y56">
        <v>1828606.5</v>
      </c>
      <c r="AA56">
        <v>2124070.5</v>
      </c>
      <c r="AB56">
        <v>4680</v>
      </c>
      <c r="AD56">
        <v>728328.68</v>
      </c>
      <c r="AE56">
        <v>43500</v>
      </c>
      <c r="AI56">
        <v>3569.4</v>
      </c>
    </row>
    <row r="57" spans="1:35" x14ac:dyDescent="0.25">
      <c r="A57" t="s">
        <v>2182</v>
      </c>
      <c r="B57">
        <v>3667931.32</v>
      </c>
      <c r="C57">
        <v>775865.65</v>
      </c>
      <c r="D57">
        <v>180582.76</v>
      </c>
      <c r="G57">
        <v>720555.45</v>
      </c>
      <c r="H57">
        <v>776070.84</v>
      </c>
      <c r="K57">
        <v>3300.3</v>
      </c>
      <c r="L57">
        <v>279980.15000000002</v>
      </c>
      <c r="N57">
        <v>5392.57</v>
      </c>
      <c r="P57">
        <v>1083704</v>
      </c>
      <c r="R57">
        <v>3477828.38</v>
      </c>
      <c r="S57">
        <v>2222830.41</v>
      </c>
      <c r="U57">
        <v>2441131.0099999998</v>
      </c>
      <c r="V57">
        <v>205755</v>
      </c>
      <c r="W57">
        <v>6920.8</v>
      </c>
      <c r="Y57">
        <v>749322</v>
      </c>
      <c r="Z57">
        <v>34500</v>
      </c>
      <c r="AA57">
        <v>1790545.64</v>
      </c>
      <c r="AB57">
        <v>16222</v>
      </c>
      <c r="AD57">
        <v>2147550.5099999998</v>
      </c>
      <c r="AE57">
        <v>256840.45</v>
      </c>
      <c r="AI57">
        <v>178500</v>
      </c>
    </row>
    <row r="58" spans="1:35" x14ac:dyDescent="0.25">
      <c r="A58" t="s">
        <v>2183</v>
      </c>
      <c r="B58">
        <v>4027662.56</v>
      </c>
      <c r="C58">
        <v>404034.61</v>
      </c>
      <c r="D58">
        <v>124178.04</v>
      </c>
      <c r="G58">
        <v>1928266.28</v>
      </c>
      <c r="H58">
        <v>3647829.62</v>
      </c>
      <c r="I58">
        <v>9900</v>
      </c>
      <c r="K58">
        <v>71000</v>
      </c>
      <c r="L58">
        <v>93113.06</v>
      </c>
      <c r="N58">
        <v>4241.5600000000004</v>
      </c>
      <c r="R58">
        <v>1464160.8</v>
      </c>
      <c r="S58">
        <v>7696912.6699999999</v>
      </c>
      <c r="U58">
        <v>2973367.43</v>
      </c>
      <c r="V58">
        <v>2476960</v>
      </c>
      <c r="W58">
        <v>10628.79</v>
      </c>
      <c r="Y58">
        <v>3465989</v>
      </c>
      <c r="Z58">
        <v>174000</v>
      </c>
      <c r="AA58">
        <v>3832658</v>
      </c>
      <c r="AB58">
        <v>236586</v>
      </c>
      <c r="AD58">
        <v>4080821.37</v>
      </c>
      <c r="AE58">
        <v>138436.82999999999</v>
      </c>
    </row>
    <row r="59" spans="1:35" x14ac:dyDescent="0.25">
      <c r="A59" t="s">
        <v>2184</v>
      </c>
      <c r="B59">
        <v>2357804.98</v>
      </c>
      <c r="C59">
        <v>813707.39</v>
      </c>
      <c r="D59">
        <v>692468.02</v>
      </c>
      <c r="G59">
        <v>197968.62</v>
      </c>
      <c r="H59">
        <v>778616.93</v>
      </c>
      <c r="L59">
        <v>546284.25</v>
      </c>
      <c r="N59">
        <v>597.24</v>
      </c>
      <c r="R59">
        <v>2155633.0699999998</v>
      </c>
      <c r="S59">
        <v>2082375.6799999999</v>
      </c>
      <c r="U59">
        <v>1340445.25</v>
      </c>
      <c r="V59">
        <v>233524</v>
      </c>
      <c r="W59">
        <v>5997.99</v>
      </c>
      <c r="Y59">
        <v>590503.5</v>
      </c>
      <c r="AA59">
        <v>1105475.5</v>
      </c>
      <c r="AB59">
        <v>5242</v>
      </c>
      <c r="AD59">
        <v>875097.46</v>
      </c>
      <c r="AE59">
        <v>128980.08</v>
      </c>
    </row>
    <row r="60" spans="1:35" x14ac:dyDescent="0.25">
      <c r="A60" t="s">
        <v>2185</v>
      </c>
      <c r="B60">
        <v>696824.97</v>
      </c>
      <c r="C60">
        <v>302319.52</v>
      </c>
      <c r="D60">
        <v>96642.66</v>
      </c>
      <c r="G60">
        <v>3984.33</v>
      </c>
      <c r="H60">
        <v>1050081.83</v>
      </c>
      <c r="K60">
        <v>3300</v>
      </c>
      <c r="L60">
        <v>66182.48</v>
      </c>
      <c r="N60">
        <v>3149.96</v>
      </c>
      <c r="Q60">
        <v>1121351.25</v>
      </c>
      <c r="R60">
        <v>166172.76</v>
      </c>
      <c r="S60">
        <v>817347.69</v>
      </c>
      <c r="U60">
        <v>1241929.77</v>
      </c>
      <c r="V60">
        <v>287956</v>
      </c>
      <c r="W60">
        <v>1767.39</v>
      </c>
      <c r="Y60">
        <v>1609110</v>
      </c>
      <c r="Z60">
        <v>82300</v>
      </c>
      <c r="AA60">
        <v>1881430</v>
      </c>
      <c r="AB60">
        <v>5642</v>
      </c>
      <c r="AD60">
        <v>1101298.3</v>
      </c>
      <c r="AE60">
        <v>261743.69</v>
      </c>
      <c r="AH60">
        <v>600</v>
      </c>
    </row>
    <row r="61" spans="1:35" x14ac:dyDescent="0.25">
      <c r="A61" t="s">
        <v>2186</v>
      </c>
      <c r="B61">
        <v>2608307.44</v>
      </c>
      <c r="C61">
        <v>834555.89</v>
      </c>
      <c r="D61">
        <v>164464.65</v>
      </c>
      <c r="G61">
        <v>60596.98</v>
      </c>
      <c r="H61">
        <v>603019.81999999995</v>
      </c>
      <c r="K61">
        <v>5858</v>
      </c>
      <c r="L61">
        <v>52258.34</v>
      </c>
      <c r="N61">
        <v>1143.46</v>
      </c>
      <c r="R61">
        <v>2148031.5299999998</v>
      </c>
      <c r="S61">
        <v>1799262.21</v>
      </c>
      <c r="U61">
        <v>1945757.85</v>
      </c>
      <c r="V61">
        <v>553437</v>
      </c>
      <c r="W61">
        <v>4391.79</v>
      </c>
      <c r="Y61">
        <v>1374444</v>
      </c>
      <c r="Z61">
        <v>172800</v>
      </c>
      <c r="AA61">
        <v>2044221.28</v>
      </c>
      <c r="AB61">
        <v>10400</v>
      </c>
      <c r="AC61">
        <v>9194</v>
      </c>
      <c r="AD61">
        <v>1506810.15</v>
      </c>
      <c r="AE61">
        <v>107813.97</v>
      </c>
      <c r="AI61">
        <v>108000</v>
      </c>
    </row>
    <row r="62" spans="1:35" x14ac:dyDescent="0.25">
      <c r="A62" t="s">
        <v>2187</v>
      </c>
      <c r="B62">
        <v>1795670.26</v>
      </c>
      <c r="C62">
        <v>3022101.98</v>
      </c>
      <c r="D62">
        <v>214889.72</v>
      </c>
      <c r="G62">
        <v>301961.15000000002</v>
      </c>
      <c r="H62">
        <v>1118893.6399999999</v>
      </c>
      <c r="K62">
        <v>16000</v>
      </c>
      <c r="L62">
        <v>288191.78999999998</v>
      </c>
      <c r="N62">
        <v>3231.1</v>
      </c>
      <c r="R62">
        <v>1438043.64</v>
      </c>
      <c r="S62">
        <v>2590732.39</v>
      </c>
      <c r="U62">
        <v>3224538.21</v>
      </c>
      <c r="V62">
        <v>770283</v>
      </c>
      <c r="W62">
        <v>2568.04</v>
      </c>
      <c r="Y62">
        <v>2276631</v>
      </c>
      <c r="AA62">
        <v>2578935</v>
      </c>
      <c r="AB62">
        <v>9374.92</v>
      </c>
      <c r="AD62">
        <v>1525373.22</v>
      </c>
      <c r="AE62">
        <v>43019.28</v>
      </c>
    </row>
    <row r="63" spans="1:35" x14ac:dyDescent="0.25">
      <c r="A63" t="s">
        <v>2188</v>
      </c>
      <c r="B63">
        <v>2630281.0499999998</v>
      </c>
      <c r="C63">
        <v>12357.99</v>
      </c>
      <c r="D63">
        <v>17057.89</v>
      </c>
      <c r="G63">
        <v>523183.59</v>
      </c>
      <c r="H63">
        <v>1064336.18</v>
      </c>
      <c r="K63">
        <v>5300</v>
      </c>
      <c r="L63">
        <v>49985.31</v>
      </c>
      <c r="N63">
        <v>2662.45</v>
      </c>
      <c r="R63">
        <v>731408.64</v>
      </c>
      <c r="S63">
        <v>2642678.98</v>
      </c>
      <c r="U63">
        <v>2175004.21</v>
      </c>
      <c r="W63">
        <v>4301.87</v>
      </c>
      <c r="Y63">
        <v>1727811</v>
      </c>
      <c r="Z63">
        <v>138200</v>
      </c>
      <c r="AA63">
        <v>1894468</v>
      </c>
      <c r="AB63">
        <v>3490</v>
      </c>
      <c r="AC63">
        <v>6812</v>
      </c>
      <c r="AD63">
        <v>880719.78</v>
      </c>
      <c r="AE63">
        <v>339162.83</v>
      </c>
      <c r="AG63">
        <v>105483.15</v>
      </c>
    </row>
    <row r="64" spans="1:35" x14ac:dyDescent="0.25">
      <c r="A64" t="s">
        <v>2189</v>
      </c>
      <c r="B64">
        <v>2161582.4700000002</v>
      </c>
      <c r="C64">
        <v>45885.01</v>
      </c>
      <c r="D64">
        <v>105318.69</v>
      </c>
      <c r="G64">
        <v>352175</v>
      </c>
      <c r="H64">
        <v>981602.16</v>
      </c>
      <c r="K64">
        <v>3500</v>
      </c>
      <c r="L64">
        <v>182543.38</v>
      </c>
      <c r="N64">
        <v>2127</v>
      </c>
      <c r="R64">
        <v>15840</v>
      </c>
      <c r="S64">
        <v>2996104.65</v>
      </c>
      <c r="U64">
        <v>1258117.27</v>
      </c>
      <c r="V64">
        <v>765746</v>
      </c>
      <c r="W64">
        <v>3445.71</v>
      </c>
      <c r="Y64">
        <v>1847974.5</v>
      </c>
      <c r="Z64">
        <v>189000</v>
      </c>
      <c r="AA64">
        <v>2112961.5</v>
      </c>
      <c r="AB64">
        <v>5742</v>
      </c>
      <c r="AD64">
        <v>1210607.76</v>
      </c>
      <c r="AE64">
        <v>87489</v>
      </c>
      <c r="AG64">
        <v>201034.92</v>
      </c>
    </row>
    <row r="65" spans="1:35" x14ac:dyDescent="0.25">
      <c r="A65" t="s">
        <v>2190</v>
      </c>
      <c r="B65">
        <v>1138290.33</v>
      </c>
      <c r="C65">
        <v>23101.34</v>
      </c>
      <c r="D65">
        <v>162464.43</v>
      </c>
      <c r="G65">
        <v>1028689.01</v>
      </c>
      <c r="H65">
        <v>818611.02</v>
      </c>
      <c r="K65">
        <v>4980</v>
      </c>
      <c r="L65">
        <v>156607.95000000001</v>
      </c>
      <c r="N65">
        <v>10542.91</v>
      </c>
      <c r="R65">
        <v>-808967.66</v>
      </c>
      <c r="S65">
        <v>3470807.24</v>
      </c>
      <c r="U65">
        <v>1293905.6000000001</v>
      </c>
      <c r="V65">
        <v>107847</v>
      </c>
      <c r="W65">
        <v>1651.84</v>
      </c>
      <c r="Y65">
        <v>1548346.5</v>
      </c>
      <c r="Z65">
        <v>291584.5</v>
      </c>
      <c r="AA65">
        <v>2034984.5</v>
      </c>
      <c r="AD65">
        <v>818641.25</v>
      </c>
      <c r="AE65">
        <v>52524</v>
      </c>
    </row>
    <row r="66" spans="1:35" x14ac:dyDescent="0.25">
      <c r="A66" t="s">
        <v>2191</v>
      </c>
      <c r="B66">
        <v>1613884.36</v>
      </c>
      <c r="C66">
        <v>1792563.59</v>
      </c>
      <c r="D66">
        <v>110921.99</v>
      </c>
      <c r="G66">
        <v>107075.64</v>
      </c>
      <c r="H66">
        <v>1244720.25</v>
      </c>
      <c r="K66">
        <v>34715</v>
      </c>
      <c r="L66">
        <v>100690.38</v>
      </c>
      <c r="N66">
        <v>3819.93</v>
      </c>
      <c r="P66">
        <v>1277294</v>
      </c>
      <c r="Q66">
        <v>1000</v>
      </c>
      <c r="R66">
        <v>2026628.6</v>
      </c>
      <c r="S66">
        <v>1569595.32</v>
      </c>
      <c r="U66">
        <v>1415118.44</v>
      </c>
      <c r="V66">
        <v>157100</v>
      </c>
      <c r="W66">
        <v>746.54</v>
      </c>
      <c r="Y66">
        <v>650821.5</v>
      </c>
      <c r="Z66">
        <v>500</v>
      </c>
      <c r="AA66">
        <v>1163633.5</v>
      </c>
      <c r="AB66">
        <v>7000</v>
      </c>
      <c r="AD66">
        <v>1006650.96</v>
      </c>
      <c r="AE66">
        <v>173259.42</v>
      </c>
      <c r="AI66">
        <v>18320</v>
      </c>
    </row>
    <row r="67" spans="1:35" x14ac:dyDescent="0.25">
      <c r="A67" t="s">
        <v>2192</v>
      </c>
      <c r="B67">
        <v>1555842.95</v>
      </c>
      <c r="C67">
        <v>619199.77</v>
      </c>
      <c r="D67">
        <v>592015.49</v>
      </c>
      <c r="G67">
        <v>586007.6</v>
      </c>
      <c r="H67">
        <v>828382.71</v>
      </c>
      <c r="K67">
        <v>18430</v>
      </c>
      <c r="L67">
        <v>98341.6</v>
      </c>
      <c r="N67">
        <v>2464.1999999999998</v>
      </c>
      <c r="P67">
        <v>883765.7</v>
      </c>
      <c r="R67">
        <v>2367289.0699999998</v>
      </c>
      <c r="S67">
        <v>934454.85</v>
      </c>
      <c r="U67">
        <v>1434515.23</v>
      </c>
      <c r="Y67">
        <v>1518640</v>
      </c>
      <c r="Z67">
        <v>293627.84999999998</v>
      </c>
      <c r="AA67">
        <v>1916798</v>
      </c>
      <c r="AB67">
        <v>4060</v>
      </c>
      <c r="AD67">
        <v>1442651.29</v>
      </c>
      <c r="AE67">
        <v>6570.69</v>
      </c>
    </row>
    <row r="68" spans="1:35" x14ac:dyDescent="0.25">
      <c r="A68" t="s">
        <v>2193</v>
      </c>
      <c r="B68">
        <v>823391.65</v>
      </c>
      <c r="C68">
        <v>1087744.42</v>
      </c>
      <c r="D68">
        <v>124281.89</v>
      </c>
      <c r="G68">
        <v>3391.57</v>
      </c>
      <c r="H68">
        <v>1035144.28</v>
      </c>
      <c r="K68">
        <v>8000</v>
      </c>
      <c r="L68">
        <v>100640</v>
      </c>
      <c r="N68">
        <v>4461.87</v>
      </c>
      <c r="P68">
        <v>343988</v>
      </c>
      <c r="R68">
        <v>921518.57</v>
      </c>
      <c r="S68">
        <v>1881601.57</v>
      </c>
      <c r="U68">
        <v>1712359.34</v>
      </c>
      <c r="W68">
        <v>2589.79</v>
      </c>
      <c r="Y68">
        <v>1308531.3600000001</v>
      </c>
      <c r="Z68">
        <v>105300</v>
      </c>
      <c r="AA68">
        <v>1709292.36</v>
      </c>
      <c r="AD68">
        <v>1431213.26</v>
      </c>
      <c r="AE68">
        <v>174531.07</v>
      </c>
    </row>
    <row r="69" spans="1:35" x14ac:dyDescent="0.25">
      <c r="A69" t="s">
        <v>2194</v>
      </c>
      <c r="B69">
        <v>1396499.89</v>
      </c>
      <c r="C69">
        <v>209956.73</v>
      </c>
      <c r="D69">
        <v>54111.07</v>
      </c>
      <c r="G69">
        <v>8</v>
      </c>
      <c r="H69">
        <v>475127.18</v>
      </c>
      <c r="K69">
        <v>5500</v>
      </c>
      <c r="L69">
        <v>70361.58</v>
      </c>
      <c r="N69">
        <v>569</v>
      </c>
      <c r="R69">
        <v>-777739.35</v>
      </c>
      <c r="S69">
        <v>2618687.59</v>
      </c>
      <c r="U69">
        <v>1241519.25</v>
      </c>
      <c r="W69">
        <v>2320.1799999999998</v>
      </c>
      <c r="Y69">
        <v>717480</v>
      </c>
      <c r="Z69">
        <v>78400</v>
      </c>
      <c r="AA69">
        <v>1092360</v>
      </c>
      <c r="AD69">
        <v>562413.04</v>
      </c>
      <c r="AE69">
        <v>162022.34</v>
      </c>
      <c r="AI69">
        <v>4600</v>
      </c>
    </row>
    <row r="70" spans="1:35" x14ac:dyDescent="0.25">
      <c r="A70" t="s">
        <v>2195</v>
      </c>
      <c r="B70">
        <v>432598.48</v>
      </c>
      <c r="C70">
        <v>824478.21</v>
      </c>
      <c r="D70">
        <v>13422.2</v>
      </c>
      <c r="G70">
        <v>6568.76</v>
      </c>
      <c r="H70">
        <v>528477.6</v>
      </c>
      <c r="K70">
        <v>3000</v>
      </c>
      <c r="L70">
        <v>67132.039999999994</v>
      </c>
      <c r="N70">
        <v>908.41</v>
      </c>
      <c r="P70">
        <v>703456</v>
      </c>
      <c r="R70">
        <v>-986997.98</v>
      </c>
      <c r="S70">
        <v>2255161.35</v>
      </c>
      <c r="U70">
        <v>1019373.2</v>
      </c>
      <c r="V70">
        <v>281680</v>
      </c>
      <c r="W70">
        <v>1532.97</v>
      </c>
      <c r="Y70">
        <v>1265288.5</v>
      </c>
      <c r="Z70">
        <v>99900</v>
      </c>
      <c r="AA70">
        <v>1533716.5</v>
      </c>
      <c r="AD70">
        <v>1164968.3999999999</v>
      </c>
      <c r="AE70">
        <v>206204.34</v>
      </c>
    </row>
    <row r="71" spans="1:35" x14ac:dyDescent="0.25">
      <c r="A71" t="s">
        <v>2196</v>
      </c>
      <c r="B71">
        <v>1523610.54</v>
      </c>
      <c r="C71">
        <v>2588865.9900000002</v>
      </c>
      <c r="D71">
        <v>87856.86</v>
      </c>
      <c r="G71">
        <v>282432.49</v>
      </c>
      <c r="H71">
        <v>2905068.56</v>
      </c>
      <c r="K71">
        <v>3500</v>
      </c>
      <c r="L71">
        <v>153664.76999999999</v>
      </c>
      <c r="N71">
        <v>9612.16</v>
      </c>
      <c r="P71">
        <v>1446754</v>
      </c>
      <c r="R71">
        <v>4383097.9000000004</v>
      </c>
      <c r="S71">
        <v>2065017.96</v>
      </c>
      <c r="U71">
        <v>2109099.37</v>
      </c>
      <c r="W71">
        <v>3231.76</v>
      </c>
      <c r="Y71">
        <v>901818</v>
      </c>
      <c r="AA71">
        <v>1981826</v>
      </c>
      <c r="AD71">
        <v>1604272.4</v>
      </c>
      <c r="AE71">
        <v>101863.08</v>
      </c>
    </row>
    <row r="72" spans="1:35" x14ac:dyDescent="0.25">
      <c r="A72" t="s">
        <v>2197</v>
      </c>
      <c r="B72">
        <v>2223636.0299999998</v>
      </c>
      <c r="C72">
        <v>946732.09</v>
      </c>
      <c r="D72">
        <v>442472.86</v>
      </c>
      <c r="G72">
        <v>293011.01</v>
      </c>
      <c r="H72">
        <v>940574.75</v>
      </c>
      <c r="K72">
        <v>14499.9</v>
      </c>
      <c r="L72">
        <v>423085.13</v>
      </c>
      <c r="N72">
        <v>7609.95</v>
      </c>
      <c r="P72">
        <v>62400</v>
      </c>
      <c r="R72">
        <v>2725491.93</v>
      </c>
      <c r="S72">
        <v>2127187.88</v>
      </c>
      <c r="U72">
        <v>1529675.61</v>
      </c>
      <c r="V72">
        <v>23100</v>
      </c>
      <c r="W72">
        <v>5619.28</v>
      </c>
      <c r="Y72">
        <v>840712</v>
      </c>
      <c r="AA72">
        <v>1507595</v>
      </c>
      <c r="AB72">
        <v>22496</v>
      </c>
      <c r="AD72">
        <v>1323581.48</v>
      </c>
      <c r="AE72">
        <v>58547.23</v>
      </c>
      <c r="AI72">
        <v>735.23</v>
      </c>
    </row>
    <row r="73" spans="1:35" x14ac:dyDescent="0.25">
      <c r="A73" t="s">
        <v>2198</v>
      </c>
      <c r="B73">
        <v>1519508.62</v>
      </c>
      <c r="C73">
        <v>508533.2</v>
      </c>
      <c r="D73">
        <v>114760.75</v>
      </c>
      <c r="G73">
        <v>120593.25</v>
      </c>
      <c r="H73">
        <v>351966.81</v>
      </c>
      <c r="K73">
        <v>22800</v>
      </c>
      <c r="L73">
        <v>58782.62</v>
      </c>
      <c r="N73">
        <v>2267.35</v>
      </c>
      <c r="P73">
        <v>644084</v>
      </c>
      <c r="R73">
        <v>-1610598.13</v>
      </c>
      <c r="S73">
        <v>3692657.78</v>
      </c>
      <c r="U73">
        <v>969961.51</v>
      </c>
      <c r="V73">
        <v>427022</v>
      </c>
      <c r="W73">
        <v>3542.92</v>
      </c>
      <c r="Y73">
        <v>2162850.2999999998</v>
      </c>
      <c r="Z73">
        <v>129600</v>
      </c>
      <c r="AA73">
        <v>2548546.2999999998</v>
      </c>
      <c r="AD73">
        <v>1036707.43</v>
      </c>
      <c r="AE73">
        <v>302353.99</v>
      </c>
    </row>
    <row r="74" spans="1:35" x14ac:dyDescent="0.25">
      <c r="A74" t="s">
        <v>2199</v>
      </c>
      <c r="B74">
        <v>917921</v>
      </c>
      <c r="C74">
        <v>155209</v>
      </c>
      <c r="D74">
        <v>370258.86</v>
      </c>
      <c r="G74">
        <v>1376715.92</v>
      </c>
      <c r="H74">
        <v>509310.48</v>
      </c>
      <c r="K74">
        <v>0</v>
      </c>
      <c r="L74">
        <v>69788</v>
      </c>
      <c r="N74">
        <v>6098.01</v>
      </c>
      <c r="R74">
        <v>742453.58</v>
      </c>
      <c r="S74">
        <v>2241713.0099999998</v>
      </c>
      <c r="U74">
        <v>1594775.36</v>
      </c>
      <c r="V74">
        <v>778730</v>
      </c>
      <c r="W74">
        <v>3095.93</v>
      </c>
      <c r="Y74">
        <v>1160649</v>
      </c>
      <c r="Z74">
        <v>149130</v>
      </c>
      <c r="AA74">
        <v>1748898</v>
      </c>
      <c r="AC74">
        <v>5640</v>
      </c>
      <c r="AD74">
        <v>1351026.14</v>
      </c>
      <c r="AE74">
        <v>311453.49</v>
      </c>
    </row>
    <row r="75" spans="1:35" x14ac:dyDescent="0.25">
      <c r="A75" t="s">
        <v>2200</v>
      </c>
      <c r="B75">
        <v>649242.02</v>
      </c>
      <c r="C75">
        <v>379970</v>
      </c>
      <c r="D75">
        <v>54076.13</v>
      </c>
      <c r="G75">
        <v>465962.74</v>
      </c>
      <c r="H75">
        <v>304567.38</v>
      </c>
      <c r="K75">
        <v>4000</v>
      </c>
      <c r="L75">
        <v>87378.2</v>
      </c>
      <c r="M75">
        <v>75000</v>
      </c>
      <c r="N75">
        <v>31500</v>
      </c>
      <c r="P75">
        <v>444</v>
      </c>
      <c r="R75">
        <v>93714.79</v>
      </c>
      <c r="S75">
        <v>1881918.88</v>
      </c>
      <c r="U75">
        <v>2485606.73</v>
      </c>
      <c r="W75">
        <v>2895.51</v>
      </c>
      <c r="Y75">
        <v>1412901</v>
      </c>
      <c r="AA75">
        <v>1713202</v>
      </c>
      <c r="AB75">
        <v>11860</v>
      </c>
      <c r="AD75">
        <v>2193061.4300000002</v>
      </c>
      <c r="AE75">
        <v>98557.41</v>
      </c>
      <c r="AF75">
        <v>204860</v>
      </c>
    </row>
    <row r="76" spans="1:35" x14ac:dyDescent="0.25">
      <c r="A76" t="s">
        <v>2201</v>
      </c>
      <c r="B76">
        <v>526019.69999999995</v>
      </c>
      <c r="C76">
        <v>203687.2</v>
      </c>
      <c r="D76">
        <v>56516.03</v>
      </c>
      <c r="G76">
        <v>124326.16</v>
      </c>
      <c r="H76">
        <v>1100442.3999999999</v>
      </c>
      <c r="K76">
        <v>0</v>
      </c>
      <c r="L76">
        <v>109844.88</v>
      </c>
      <c r="M76">
        <v>740940</v>
      </c>
      <c r="N76">
        <v>30.8</v>
      </c>
      <c r="R76">
        <v>68340.13</v>
      </c>
      <c r="S76">
        <v>1941230.36</v>
      </c>
      <c r="U76">
        <v>1469155.35</v>
      </c>
      <c r="W76">
        <v>400</v>
      </c>
      <c r="Y76">
        <v>673816.5</v>
      </c>
      <c r="Z76">
        <v>102898.25</v>
      </c>
      <c r="AA76">
        <v>1364553.5</v>
      </c>
      <c r="AB76">
        <v>14495</v>
      </c>
      <c r="AD76">
        <v>1251623.43</v>
      </c>
      <c r="AE76">
        <v>464992.85</v>
      </c>
    </row>
    <row r="77" spans="1:35" x14ac:dyDescent="0.25">
      <c r="A77" t="s">
        <v>2202</v>
      </c>
      <c r="B77">
        <v>62614.3</v>
      </c>
      <c r="C77">
        <v>1231101.45</v>
      </c>
      <c r="D77">
        <v>146567.79</v>
      </c>
      <c r="G77">
        <v>147267.76</v>
      </c>
      <c r="H77">
        <v>675856.55</v>
      </c>
      <c r="K77">
        <v>543605</v>
      </c>
      <c r="L77">
        <v>52645.08</v>
      </c>
      <c r="N77">
        <v>19070.23</v>
      </c>
      <c r="P77">
        <v>5000</v>
      </c>
      <c r="R77">
        <v>54615.56</v>
      </c>
      <c r="S77">
        <v>1940061.77</v>
      </c>
      <c r="U77">
        <v>2991038.42</v>
      </c>
      <c r="V77">
        <v>2069054</v>
      </c>
      <c r="W77">
        <v>29</v>
      </c>
      <c r="Y77">
        <v>1375074</v>
      </c>
      <c r="Z77">
        <v>133300</v>
      </c>
      <c r="AA77">
        <v>2151255</v>
      </c>
      <c r="AB77">
        <v>11140</v>
      </c>
      <c r="AD77">
        <v>4155703.15</v>
      </c>
      <c r="AE77">
        <v>501987.06</v>
      </c>
      <c r="AI77">
        <v>100000</v>
      </c>
    </row>
    <row r="78" spans="1:35" x14ac:dyDescent="0.25">
      <c r="A78" t="s">
        <v>2203</v>
      </c>
      <c r="B78">
        <v>733777.71</v>
      </c>
      <c r="C78">
        <v>366618</v>
      </c>
      <c r="D78">
        <v>153685.82999999999</v>
      </c>
      <c r="G78">
        <v>287004</v>
      </c>
      <c r="H78">
        <v>846557.84</v>
      </c>
      <c r="L78">
        <v>223357.7</v>
      </c>
      <c r="N78">
        <v>6117</v>
      </c>
      <c r="R78">
        <v>-5273.45</v>
      </c>
      <c r="S78">
        <v>2076384.94</v>
      </c>
      <c r="U78">
        <v>1459501.65</v>
      </c>
      <c r="Y78">
        <v>746833.5</v>
      </c>
      <c r="AA78">
        <v>1384222.5</v>
      </c>
      <c r="AD78">
        <v>726055.46</v>
      </c>
      <c r="AE78">
        <v>9000</v>
      </c>
    </row>
    <row r="79" spans="1:35" x14ac:dyDescent="0.25">
      <c r="A79" t="s">
        <v>2204</v>
      </c>
      <c r="B79">
        <v>226933.74</v>
      </c>
      <c r="C79">
        <v>0</v>
      </c>
      <c r="D79">
        <v>295122.71999999997</v>
      </c>
      <c r="G79">
        <v>-919815.12</v>
      </c>
      <c r="H79">
        <v>-192642.74</v>
      </c>
      <c r="K79">
        <v>199282.5</v>
      </c>
      <c r="L79">
        <v>45332.4</v>
      </c>
      <c r="M79">
        <v>370040</v>
      </c>
      <c r="N79">
        <v>2342</v>
      </c>
      <c r="P79">
        <v>10000</v>
      </c>
      <c r="R79">
        <v>-2821297.43</v>
      </c>
      <c r="S79">
        <v>1879892.65</v>
      </c>
      <c r="U79">
        <v>1056367.06</v>
      </c>
      <c r="W79">
        <v>446.11</v>
      </c>
      <c r="Y79">
        <v>974988</v>
      </c>
      <c r="AA79">
        <v>1434045</v>
      </c>
      <c r="AB79">
        <v>9015</v>
      </c>
      <c r="AD79">
        <v>768321.11</v>
      </c>
      <c r="AE79">
        <v>96413.58</v>
      </c>
    </row>
    <row r="80" spans="1:35" x14ac:dyDescent="0.25">
      <c r="A80" t="s">
        <v>2205</v>
      </c>
      <c r="B80">
        <v>121242.67</v>
      </c>
      <c r="C80">
        <v>2024376.84</v>
      </c>
      <c r="D80">
        <v>42327.07</v>
      </c>
      <c r="G80">
        <v>-111989.48</v>
      </c>
      <c r="H80">
        <v>589121.36</v>
      </c>
      <c r="K80">
        <v>0</v>
      </c>
      <c r="L80">
        <v>123420</v>
      </c>
      <c r="N80">
        <v>2771.5</v>
      </c>
      <c r="R80">
        <v>-1107018.95</v>
      </c>
      <c r="S80">
        <v>1840507.51</v>
      </c>
      <c r="U80">
        <v>2876007.07</v>
      </c>
      <c r="V80">
        <v>712670</v>
      </c>
      <c r="Y80">
        <v>893160</v>
      </c>
      <c r="Z80">
        <v>276154.5</v>
      </c>
      <c r="AA80">
        <v>1559348.5</v>
      </c>
      <c r="AB80">
        <v>8100</v>
      </c>
      <c r="AD80">
        <v>1200817.83</v>
      </c>
      <c r="AE80">
        <v>184326.84</v>
      </c>
    </row>
    <row r="81" spans="1:35" x14ac:dyDescent="0.25">
      <c r="A81" t="s">
        <v>2206</v>
      </c>
      <c r="B81">
        <v>696337.96</v>
      </c>
      <c r="C81">
        <v>271646.34999999998</v>
      </c>
      <c r="D81">
        <v>21470.66</v>
      </c>
      <c r="G81">
        <v>1399599.01</v>
      </c>
      <c r="H81">
        <v>32231.41</v>
      </c>
      <c r="K81">
        <v>0</v>
      </c>
      <c r="L81">
        <v>38760</v>
      </c>
      <c r="N81">
        <v>2129</v>
      </c>
      <c r="R81">
        <v>-329544.51</v>
      </c>
      <c r="S81">
        <v>2241713.0099999998</v>
      </c>
      <c r="U81">
        <v>847501.8</v>
      </c>
      <c r="V81">
        <v>467238</v>
      </c>
      <c r="W81">
        <v>669.76</v>
      </c>
      <c r="Y81">
        <v>90809.1</v>
      </c>
      <c r="Z81">
        <v>284800</v>
      </c>
      <c r="AA81">
        <v>517581.1</v>
      </c>
      <c r="AB81">
        <v>12340</v>
      </c>
      <c r="AD81">
        <v>451052.67</v>
      </c>
      <c r="AE81">
        <v>241817</v>
      </c>
    </row>
    <row r="82" spans="1:35" x14ac:dyDescent="0.25">
      <c r="A82" t="s">
        <v>2207</v>
      </c>
      <c r="B82">
        <v>456106.89</v>
      </c>
      <c r="C82">
        <v>427716.96</v>
      </c>
      <c r="D82">
        <v>49059.87</v>
      </c>
      <c r="G82">
        <v>104302</v>
      </c>
      <c r="H82">
        <v>131782.41</v>
      </c>
      <c r="K82">
        <v>4805</v>
      </c>
      <c r="L82">
        <v>110464.91</v>
      </c>
      <c r="N82">
        <v>174.43</v>
      </c>
      <c r="R82">
        <v>-2586478.85</v>
      </c>
      <c r="S82">
        <v>3200752.69</v>
      </c>
      <c r="U82">
        <v>1360666.9</v>
      </c>
      <c r="V82">
        <v>419124</v>
      </c>
      <c r="W82">
        <v>952.59</v>
      </c>
      <c r="Y82">
        <v>1626678.2</v>
      </c>
      <c r="Z82">
        <v>100400</v>
      </c>
      <c r="AA82">
        <v>2026467.2</v>
      </c>
      <c r="AC82">
        <v>9440</v>
      </c>
      <c r="AD82">
        <v>959646.71999999997</v>
      </c>
      <c r="AE82">
        <v>73017.820000000007</v>
      </c>
    </row>
    <row r="83" spans="1:35" x14ac:dyDescent="0.25">
      <c r="A83" t="s">
        <v>2208</v>
      </c>
      <c r="B83">
        <v>772487.46</v>
      </c>
      <c r="C83">
        <v>178874.51</v>
      </c>
      <c r="D83">
        <v>62326.16</v>
      </c>
      <c r="G83">
        <v>-515009.84</v>
      </c>
      <c r="H83">
        <v>1326571.98</v>
      </c>
      <c r="K83">
        <v>0</v>
      </c>
      <c r="L83">
        <v>84921.24</v>
      </c>
      <c r="N83">
        <v>111.8</v>
      </c>
      <c r="P83">
        <v>68430</v>
      </c>
      <c r="R83">
        <v>1247309.44</v>
      </c>
      <c r="S83">
        <v>1037408.38</v>
      </c>
      <c r="U83">
        <v>968700.59</v>
      </c>
      <c r="W83">
        <v>1945.82</v>
      </c>
      <c r="Y83">
        <v>1355403.3</v>
      </c>
      <c r="Z83">
        <v>38590</v>
      </c>
      <c r="AA83">
        <v>1697276.3</v>
      </c>
      <c r="AB83">
        <v>12350</v>
      </c>
      <c r="AD83">
        <v>919862.28</v>
      </c>
      <c r="AE83">
        <v>232897.02</v>
      </c>
      <c r="AI83">
        <v>115184.7</v>
      </c>
    </row>
    <row r="84" spans="1:35" x14ac:dyDescent="0.25">
      <c r="A84" t="s">
        <v>2209</v>
      </c>
      <c r="B84">
        <v>2288784.92</v>
      </c>
      <c r="C84">
        <v>69695.66</v>
      </c>
      <c r="D84">
        <v>139636.97</v>
      </c>
      <c r="G84">
        <v>1142209.8400000001</v>
      </c>
      <c r="H84">
        <v>981704.32</v>
      </c>
      <c r="K84">
        <v>12774</v>
      </c>
      <c r="L84">
        <v>152943.93</v>
      </c>
      <c r="N84">
        <v>270275.14</v>
      </c>
      <c r="R84">
        <v>1329445.8799999999</v>
      </c>
      <c r="S84">
        <v>3848145.72</v>
      </c>
      <c r="U84">
        <v>2582152.89</v>
      </c>
      <c r="V84">
        <v>909185</v>
      </c>
      <c r="W84">
        <v>7171.36</v>
      </c>
      <c r="Y84">
        <v>1984308</v>
      </c>
      <c r="Z84">
        <v>50341.97</v>
      </c>
      <c r="AA84">
        <v>2831848.25</v>
      </c>
      <c r="AB84">
        <v>28731.9</v>
      </c>
      <c r="AD84">
        <v>3039395.6</v>
      </c>
      <c r="AE84">
        <v>488078.22</v>
      </c>
      <c r="AI84">
        <v>136658.21</v>
      </c>
    </row>
    <row r="85" spans="1:35" x14ac:dyDescent="0.25">
      <c r="A85" t="s">
        <v>2210</v>
      </c>
      <c r="B85">
        <v>5614979.6500000004</v>
      </c>
      <c r="C85">
        <v>127816.78</v>
      </c>
      <c r="D85">
        <v>146128.32000000001</v>
      </c>
      <c r="G85">
        <v>837255.34</v>
      </c>
      <c r="H85">
        <v>637797.67000000004</v>
      </c>
      <c r="K85">
        <v>3500</v>
      </c>
      <c r="L85">
        <v>58962.12</v>
      </c>
      <c r="N85">
        <v>1299066.32</v>
      </c>
      <c r="P85">
        <v>44220</v>
      </c>
      <c r="R85">
        <v>3562691.4</v>
      </c>
      <c r="S85">
        <v>2477300.52</v>
      </c>
      <c r="U85">
        <v>2020984.73</v>
      </c>
      <c r="V85">
        <v>12000</v>
      </c>
      <c r="W85">
        <v>12596.84</v>
      </c>
      <c r="Y85">
        <v>1547623.7</v>
      </c>
      <c r="Z85">
        <v>68000</v>
      </c>
      <c r="AA85">
        <v>2067819.7</v>
      </c>
      <c r="AB85">
        <v>21220</v>
      </c>
      <c r="AD85">
        <v>1281745.33</v>
      </c>
      <c r="AE85">
        <v>220933.56</v>
      </c>
      <c r="AH85">
        <v>30000</v>
      </c>
      <c r="AI85">
        <v>121249.28</v>
      </c>
    </row>
    <row r="86" spans="1:35" x14ac:dyDescent="0.25">
      <c r="A86" t="s">
        <v>2211</v>
      </c>
      <c r="B86">
        <v>997649.45</v>
      </c>
      <c r="C86">
        <v>75818.880000000005</v>
      </c>
      <c r="D86">
        <v>228669.78</v>
      </c>
      <c r="G86">
        <v>601337.06000000006</v>
      </c>
      <c r="H86">
        <v>612488.06000000006</v>
      </c>
      <c r="K86">
        <v>4200</v>
      </c>
      <c r="L86">
        <v>116349.81</v>
      </c>
      <c r="N86">
        <v>6240.57</v>
      </c>
      <c r="P86">
        <v>1161392.8</v>
      </c>
      <c r="Q86">
        <v>736.99</v>
      </c>
      <c r="R86">
        <v>111704.52</v>
      </c>
      <c r="S86">
        <v>1537645.9</v>
      </c>
      <c r="U86">
        <v>1932879.68</v>
      </c>
      <c r="V86">
        <v>175500</v>
      </c>
      <c r="W86">
        <v>1846.87</v>
      </c>
      <c r="Y86">
        <v>1853670.3999999999</v>
      </c>
      <c r="Z86">
        <v>63000</v>
      </c>
      <c r="AA86">
        <v>2514671.4</v>
      </c>
      <c r="AC86">
        <v>11490</v>
      </c>
      <c r="AD86">
        <v>1574918.65</v>
      </c>
      <c r="AE86">
        <v>253010.33</v>
      </c>
      <c r="AF86">
        <v>10000</v>
      </c>
      <c r="AI86">
        <v>85113.93</v>
      </c>
    </row>
    <row r="87" spans="1:35" x14ac:dyDescent="0.25">
      <c r="A87" t="s">
        <v>2212</v>
      </c>
      <c r="B87">
        <v>1483485.16</v>
      </c>
      <c r="C87">
        <v>253048.53</v>
      </c>
      <c r="D87">
        <v>42387.5</v>
      </c>
      <c r="G87">
        <v>1954204.42</v>
      </c>
      <c r="H87">
        <v>704865.27</v>
      </c>
      <c r="K87">
        <v>0</v>
      </c>
      <c r="L87">
        <v>102600</v>
      </c>
      <c r="N87">
        <v>858717.79</v>
      </c>
      <c r="P87">
        <v>2814.5</v>
      </c>
      <c r="R87">
        <v>2333943.0099999998</v>
      </c>
      <c r="S87">
        <v>1677376.63</v>
      </c>
      <c r="U87">
        <v>1441880.99</v>
      </c>
      <c r="V87">
        <v>75300</v>
      </c>
      <c r="W87">
        <v>1523.58</v>
      </c>
      <c r="Y87">
        <v>1729431.5</v>
      </c>
      <c r="Z87">
        <v>72400</v>
      </c>
      <c r="AA87">
        <v>2469786.5</v>
      </c>
      <c r="AC87">
        <v>8840</v>
      </c>
      <c r="AD87">
        <v>1026546.6</v>
      </c>
      <c r="AE87">
        <v>305115.31</v>
      </c>
      <c r="AH87">
        <v>3880</v>
      </c>
      <c r="AI87">
        <v>43828.71</v>
      </c>
    </row>
    <row r="88" spans="1:35" x14ac:dyDescent="0.25">
      <c r="A88" t="s">
        <v>2213</v>
      </c>
      <c r="B88">
        <v>2203138.87</v>
      </c>
      <c r="C88">
        <v>357754.63</v>
      </c>
      <c r="D88">
        <v>169774.61</v>
      </c>
      <c r="G88">
        <v>435646.53</v>
      </c>
      <c r="H88">
        <v>1260009.95</v>
      </c>
      <c r="K88">
        <v>0</v>
      </c>
      <c r="L88">
        <v>127850</v>
      </c>
      <c r="N88">
        <v>274241.68</v>
      </c>
      <c r="R88">
        <v>3041947.27</v>
      </c>
      <c r="S88">
        <v>1937621.24</v>
      </c>
      <c r="U88">
        <v>2179386.19</v>
      </c>
      <c r="V88">
        <v>271800</v>
      </c>
      <c r="W88">
        <v>5058.8500000000004</v>
      </c>
      <c r="Y88">
        <v>1881812</v>
      </c>
      <c r="Z88">
        <v>94400</v>
      </c>
      <c r="AA88">
        <v>2615012</v>
      </c>
      <c r="AB88">
        <v>13140</v>
      </c>
      <c r="AD88">
        <v>2153143.48</v>
      </c>
      <c r="AE88">
        <v>368957.96</v>
      </c>
      <c r="AH88">
        <v>300</v>
      </c>
      <c r="AI88">
        <v>237239.2</v>
      </c>
    </row>
    <row r="89" spans="1:35" x14ac:dyDescent="0.25">
      <c r="A89" t="s">
        <v>2214</v>
      </c>
      <c r="B89">
        <v>1252283.56</v>
      </c>
      <c r="C89">
        <v>29469.82</v>
      </c>
      <c r="D89">
        <v>190227.7</v>
      </c>
      <c r="G89">
        <v>393740.64</v>
      </c>
      <c r="H89">
        <v>725239.24</v>
      </c>
      <c r="K89">
        <v>6000</v>
      </c>
      <c r="L89">
        <v>141439.44</v>
      </c>
      <c r="M89">
        <v>113679.16</v>
      </c>
      <c r="N89">
        <v>1050124.5900000001</v>
      </c>
      <c r="P89">
        <v>132392.32999999999</v>
      </c>
      <c r="Q89">
        <v>-267452.31</v>
      </c>
      <c r="R89">
        <v>-2353151.98</v>
      </c>
      <c r="S89">
        <v>4355323.6100000003</v>
      </c>
      <c r="U89">
        <v>1498298.26</v>
      </c>
      <c r="V89">
        <v>122002.02</v>
      </c>
      <c r="W89">
        <v>1503.99</v>
      </c>
      <c r="Y89">
        <v>1152576</v>
      </c>
      <c r="Z89">
        <v>13500</v>
      </c>
      <c r="AA89">
        <v>1669595</v>
      </c>
      <c r="AB89">
        <v>14223</v>
      </c>
      <c r="AD89">
        <v>1361552.68</v>
      </c>
      <c r="AE89">
        <v>251318.35</v>
      </c>
      <c r="AI89">
        <v>78585.119999999995</v>
      </c>
    </row>
    <row r="90" spans="1:35" x14ac:dyDescent="0.25">
      <c r="A90" t="s">
        <v>2215</v>
      </c>
      <c r="B90">
        <v>2068392.62</v>
      </c>
      <c r="C90">
        <v>92737.77</v>
      </c>
      <c r="D90">
        <v>87682.8</v>
      </c>
      <c r="G90">
        <v>547031.81999999995</v>
      </c>
      <c r="H90">
        <v>1206938.83</v>
      </c>
      <c r="K90">
        <v>30340</v>
      </c>
      <c r="L90">
        <v>151117.81</v>
      </c>
      <c r="N90">
        <v>277349.45</v>
      </c>
      <c r="R90">
        <v>1680769.19</v>
      </c>
      <c r="S90">
        <v>2312272.9300000002</v>
      </c>
      <c r="U90">
        <v>2194553.52</v>
      </c>
      <c r="V90">
        <v>49500</v>
      </c>
      <c r="Y90">
        <v>2652207.9900000002</v>
      </c>
      <c r="Z90">
        <v>55300</v>
      </c>
      <c r="AA90">
        <v>3319863.52</v>
      </c>
      <c r="AB90">
        <v>13877</v>
      </c>
      <c r="AD90">
        <v>1741233.88</v>
      </c>
      <c r="AE90">
        <v>164804.65</v>
      </c>
      <c r="AF90">
        <v>10000</v>
      </c>
      <c r="AI90">
        <v>150848</v>
      </c>
    </row>
    <row r="91" spans="1:35" x14ac:dyDescent="0.25">
      <c r="A91" t="s">
        <v>2216</v>
      </c>
      <c r="B91">
        <v>1819962.01</v>
      </c>
      <c r="C91">
        <v>98569.61</v>
      </c>
      <c r="D91">
        <v>78510.350000000006</v>
      </c>
      <c r="G91">
        <v>619537.11</v>
      </c>
      <c r="H91">
        <v>617809.21</v>
      </c>
      <c r="K91">
        <v>4000</v>
      </c>
      <c r="L91">
        <v>99925.81</v>
      </c>
      <c r="N91">
        <v>78955.72</v>
      </c>
      <c r="R91">
        <v>2335052.71</v>
      </c>
      <c r="S91">
        <v>1586779.38</v>
      </c>
      <c r="U91">
        <v>995848.72</v>
      </c>
      <c r="V91">
        <v>223918</v>
      </c>
      <c r="W91">
        <v>5009.67</v>
      </c>
      <c r="Y91">
        <v>1613394</v>
      </c>
      <c r="Z91">
        <v>57370</v>
      </c>
      <c r="AA91">
        <v>2061510</v>
      </c>
      <c r="AB91">
        <v>950</v>
      </c>
      <c r="AD91">
        <v>1321696.48</v>
      </c>
      <c r="AE91">
        <v>277621.78999999998</v>
      </c>
      <c r="AI91">
        <v>104087.45</v>
      </c>
    </row>
    <row r="92" spans="1:35" x14ac:dyDescent="0.25">
      <c r="A92" t="s">
        <v>2217</v>
      </c>
      <c r="B92">
        <v>2606489.5299999998</v>
      </c>
      <c r="C92">
        <v>185113.73</v>
      </c>
      <c r="D92">
        <v>211434.95</v>
      </c>
      <c r="G92">
        <v>1032944.87</v>
      </c>
      <c r="H92">
        <v>830651.73</v>
      </c>
      <c r="K92">
        <v>2940</v>
      </c>
      <c r="L92">
        <v>49969.93</v>
      </c>
      <c r="N92">
        <v>401.43</v>
      </c>
      <c r="R92">
        <v>979503.26</v>
      </c>
      <c r="S92">
        <v>4249528.84</v>
      </c>
      <c r="U92">
        <v>1645806.53</v>
      </c>
      <c r="V92">
        <v>274.27</v>
      </c>
      <c r="W92">
        <v>5588.66</v>
      </c>
      <c r="Y92">
        <v>1581771.5</v>
      </c>
      <c r="Z92">
        <v>32000</v>
      </c>
      <c r="AA92">
        <v>1953272.5</v>
      </c>
      <c r="AD92">
        <v>1339199.26</v>
      </c>
      <c r="AE92">
        <v>324929.84999999998</v>
      </c>
      <c r="AI92">
        <v>63748</v>
      </c>
    </row>
    <row r="93" spans="1:35" x14ac:dyDescent="0.25">
      <c r="A93" t="s">
        <v>2218</v>
      </c>
      <c r="B93">
        <v>1917571.2</v>
      </c>
      <c r="C93">
        <v>82250.14</v>
      </c>
      <c r="D93">
        <v>76753.89</v>
      </c>
      <c r="G93">
        <v>294216.14</v>
      </c>
      <c r="H93">
        <v>992681.37</v>
      </c>
      <c r="K93">
        <v>6115.39</v>
      </c>
      <c r="L93">
        <v>105293.1</v>
      </c>
      <c r="N93">
        <v>176922.47</v>
      </c>
      <c r="R93">
        <v>1482713.01</v>
      </c>
      <c r="S93">
        <v>1939533.85</v>
      </c>
      <c r="U93">
        <v>1459093.13</v>
      </c>
      <c r="V93">
        <v>125930.62</v>
      </c>
      <c r="W93">
        <v>4497.45</v>
      </c>
      <c r="Y93">
        <v>1263865.7</v>
      </c>
      <c r="Z93">
        <v>63000</v>
      </c>
      <c r="AA93">
        <v>1855069.7</v>
      </c>
      <c r="AB93">
        <v>22500</v>
      </c>
      <c r="AD93">
        <v>945736.69</v>
      </c>
      <c r="AE93">
        <v>334568.09000000003</v>
      </c>
      <c r="AH93">
        <v>160</v>
      </c>
      <c r="AI93">
        <v>105457.5</v>
      </c>
    </row>
    <row r="94" spans="1:35" x14ac:dyDescent="0.25">
      <c r="A94" t="s">
        <v>2219</v>
      </c>
      <c r="B94">
        <v>728246.61</v>
      </c>
      <c r="C94">
        <v>172568.44</v>
      </c>
      <c r="D94">
        <v>93315.49</v>
      </c>
      <c r="G94">
        <v>1232438.31</v>
      </c>
      <c r="H94">
        <v>947064.83</v>
      </c>
      <c r="K94">
        <v>4240</v>
      </c>
      <c r="L94">
        <v>60902.2</v>
      </c>
      <c r="N94">
        <v>141978.57</v>
      </c>
      <c r="R94">
        <v>680105.68</v>
      </c>
      <c r="S94">
        <v>2506558.63</v>
      </c>
      <c r="U94">
        <v>1777101.44</v>
      </c>
      <c r="W94">
        <v>1165.73</v>
      </c>
      <c r="Y94">
        <v>1180050</v>
      </c>
      <c r="Z94">
        <v>79900</v>
      </c>
      <c r="AA94">
        <v>1851052</v>
      </c>
      <c r="AD94">
        <v>1034688.72</v>
      </c>
      <c r="AE94">
        <v>305659.51</v>
      </c>
      <c r="AI94">
        <v>66968.34</v>
      </c>
    </row>
    <row r="95" spans="1:35" x14ac:dyDescent="0.25">
      <c r="A95" t="s">
        <v>2220</v>
      </c>
      <c r="B95">
        <v>1498592.4</v>
      </c>
      <c r="C95">
        <v>329443.95</v>
      </c>
      <c r="D95">
        <v>132512.13</v>
      </c>
      <c r="G95">
        <v>2082840.52</v>
      </c>
      <c r="H95">
        <v>889946.61</v>
      </c>
      <c r="K95">
        <v>19295.47</v>
      </c>
      <c r="L95">
        <v>111411.78</v>
      </c>
      <c r="N95">
        <v>54382.27</v>
      </c>
      <c r="R95">
        <v>3858125.03</v>
      </c>
      <c r="S95">
        <v>1606333.65</v>
      </c>
      <c r="U95">
        <v>1949496.14</v>
      </c>
      <c r="V95">
        <v>92000</v>
      </c>
      <c r="W95">
        <v>4509.21</v>
      </c>
      <c r="Y95">
        <v>2056666.5</v>
      </c>
      <c r="Z95">
        <v>83378.25</v>
      </c>
      <c r="AA95">
        <v>2790823.75</v>
      </c>
      <c r="AD95">
        <v>1635027.72</v>
      </c>
      <c r="AE95">
        <v>366934.4</v>
      </c>
      <c r="AI95">
        <v>109476.82</v>
      </c>
    </row>
    <row r="96" spans="1:35" x14ac:dyDescent="0.25">
      <c r="A96" t="s">
        <v>2221</v>
      </c>
      <c r="B96">
        <v>1887545.97</v>
      </c>
      <c r="C96">
        <v>108938.4</v>
      </c>
      <c r="D96">
        <v>65508.639999999999</v>
      </c>
      <c r="G96">
        <v>752648.28</v>
      </c>
      <c r="H96">
        <v>742961.74</v>
      </c>
      <c r="K96">
        <v>4250</v>
      </c>
      <c r="L96">
        <v>69097.02</v>
      </c>
      <c r="N96">
        <v>73540.509999999995</v>
      </c>
      <c r="R96">
        <v>905804.27</v>
      </c>
      <c r="S96">
        <v>2538238.23</v>
      </c>
      <c r="U96">
        <v>1912119.41</v>
      </c>
      <c r="V96">
        <v>222340</v>
      </c>
      <c r="W96">
        <v>3965.78</v>
      </c>
      <c r="Y96">
        <v>1002429.9</v>
      </c>
      <c r="Z96">
        <v>60900</v>
      </c>
      <c r="AA96">
        <v>1772909.9</v>
      </c>
      <c r="AB96">
        <v>5170</v>
      </c>
      <c r="AD96">
        <v>1113777.3600000001</v>
      </c>
      <c r="AE96">
        <v>272150.17</v>
      </c>
      <c r="AI96">
        <v>71074.66</v>
      </c>
    </row>
    <row r="97" spans="1:36" x14ac:dyDescent="0.25">
      <c r="A97" t="s">
        <v>2222</v>
      </c>
      <c r="B97">
        <v>1134402.8400000001</v>
      </c>
      <c r="C97">
        <v>69733.48</v>
      </c>
      <c r="D97">
        <v>131582.89000000001</v>
      </c>
      <c r="G97">
        <v>1031544.44</v>
      </c>
      <c r="H97">
        <v>268434.84999999998</v>
      </c>
      <c r="K97">
        <v>0</v>
      </c>
      <c r="L97">
        <v>31435</v>
      </c>
      <c r="N97">
        <v>0</v>
      </c>
      <c r="P97">
        <v>82262</v>
      </c>
      <c r="R97">
        <v>388335.16</v>
      </c>
      <c r="S97">
        <v>1774553.91</v>
      </c>
      <c r="U97">
        <v>1458451.08</v>
      </c>
      <c r="V97">
        <v>116600</v>
      </c>
      <c r="W97">
        <v>2301.42</v>
      </c>
      <c r="Y97">
        <v>878262</v>
      </c>
      <c r="Z97">
        <v>133500</v>
      </c>
      <c r="AA97">
        <v>1285343</v>
      </c>
      <c r="AD97">
        <v>772157.94</v>
      </c>
      <c r="AE97">
        <v>139377.04999999999</v>
      </c>
      <c r="AI97">
        <v>33124.080000000002</v>
      </c>
    </row>
    <row r="98" spans="1:36" x14ac:dyDescent="0.25">
      <c r="A98" t="s">
        <v>2223</v>
      </c>
      <c r="B98">
        <v>1803508.6</v>
      </c>
      <c r="C98">
        <v>214931.59</v>
      </c>
      <c r="D98">
        <v>151775.39000000001</v>
      </c>
      <c r="G98">
        <v>246168.64</v>
      </c>
      <c r="H98">
        <v>606753.65</v>
      </c>
      <c r="K98">
        <v>21755</v>
      </c>
      <c r="L98">
        <v>59525</v>
      </c>
      <c r="N98">
        <v>0</v>
      </c>
      <c r="R98">
        <v>1298545.6200000001</v>
      </c>
      <c r="S98">
        <v>1563007.5</v>
      </c>
      <c r="U98">
        <v>2074866.15</v>
      </c>
      <c r="V98">
        <v>427022</v>
      </c>
      <c r="W98">
        <v>5172.79</v>
      </c>
      <c r="Y98">
        <v>1783551</v>
      </c>
      <c r="Z98">
        <v>188400</v>
      </c>
      <c r="AA98">
        <v>2348962.5699999998</v>
      </c>
      <c r="AD98">
        <v>1825138.48</v>
      </c>
      <c r="AE98">
        <v>210952.71</v>
      </c>
      <c r="AI98">
        <v>13653.43</v>
      </c>
    </row>
    <row r="99" spans="1:36" x14ac:dyDescent="0.25">
      <c r="A99" t="s">
        <v>2224</v>
      </c>
      <c r="B99">
        <v>762001.72</v>
      </c>
      <c r="C99">
        <v>38611.07</v>
      </c>
      <c r="D99">
        <v>27001.65</v>
      </c>
      <c r="G99">
        <v>791262.57</v>
      </c>
      <c r="H99">
        <v>457756.34</v>
      </c>
      <c r="K99">
        <v>0</v>
      </c>
      <c r="L99">
        <v>51765.95</v>
      </c>
      <c r="M99">
        <v>0</v>
      </c>
      <c r="N99">
        <v>0</v>
      </c>
      <c r="R99">
        <v>-24354.68</v>
      </c>
      <c r="S99">
        <v>2046781.46</v>
      </c>
      <c r="U99">
        <v>1182602.1499999999</v>
      </c>
      <c r="V99">
        <v>280295</v>
      </c>
      <c r="W99">
        <v>1550.63</v>
      </c>
      <c r="Y99">
        <v>1336270.08</v>
      </c>
      <c r="Z99">
        <v>22800</v>
      </c>
      <c r="AA99">
        <v>1786937.84</v>
      </c>
      <c r="AD99">
        <v>831171.44</v>
      </c>
      <c r="AE99">
        <v>202447.96</v>
      </c>
      <c r="AI99">
        <v>520</v>
      </c>
    </row>
    <row r="100" spans="1:36" x14ac:dyDescent="0.25">
      <c r="A100" t="s">
        <v>2225</v>
      </c>
      <c r="B100">
        <v>772066</v>
      </c>
      <c r="C100">
        <v>29568.13</v>
      </c>
      <c r="D100">
        <v>20698.939999999999</v>
      </c>
      <c r="G100">
        <v>887390.8</v>
      </c>
      <c r="H100">
        <v>434076.24</v>
      </c>
      <c r="K100">
        <v>0</v>
      </c>
      <c r="L100">
        <v>39695</v>
      </c>
      <c r="N100">
        <v>500</v>
      </c>
      <c r="R100">
        <v>-1349950.51</v>
      </c>
      <c r="S100">
        <v>3243756.17</v>
      </c>
      <c r="U100">
        <v>1027936.75</v>
      </c>
      <c r="V100">
        <v>129292</v>
      </c>
      <c r="W100">
        <v>1467.32</v>
      </c>
      <c r="Y100">
        <v>1602223.5</v>
      </c>
      <c r="Z100">
        <v>179700</v>
      </c>
      <c r="AA100">
        <v>1922180.5</v>
      </c>
      <c r="AB100">
        <v>3000</v>
      </c>
      <c r="AD100">
        <v>595395.83999999997</v>
      </c>
      <c r="AE100">
        <v>169961.18</v>
      </c>
      <c r="AI100">
        <v>40282.6</v>
      </c>
    </row>
    <row r="101" spans="1:36" x14ac:dyDescent="0.25">
      <c r="A101" t="s">
        <v>2226</v>
      </c>
      <c r="B101">
        <v>730417.02</v>
      </c>
      <c r="C101">
        <v>62610.05</v>
      </c>
      <c r="D101">
        <v>30801.49</v>
      </c>
      <c r="G101">
        <v>406030.38</v>
      </c>
      <c r="H101">
        <v>158118.26999999999</v>
      </c>
      <c r="I101">
        <v>-132361.76999999999</v>
      </c>
      <c r="K101">
        <v>0</v>
      </c>
      <c r="L101">
        <v>48825.5</v>
      </c>
      <c r="M101">
        <v>117223</v>
      </c>
      <c r="N101">
        <v>157</v>
      </c>
      <c r="R101">
        <v>-144664.28</v>
      </c>
      <c r="S101">
        <v>1111772.6200000001</v>
      </c>
      <c r="U101">
        <v>937671.39</v>
      </c>
      <c r="V101">
        <v>288943</v>
      </c>
      <c r="W101">
        <v>1684.5</v>
      </c>
      <c r="Y101">
        <v>1082686.5</v>
      </c>
      <c r="Z101">
        <v>126000</v>
      </c>
      <c r="AA101">
        <v>1291015.5</v>
      </c>
      <c r="AD101">
        <v>869197.82</v>
      </c>
      <c r="AE101">
        <v>154470.47</v>
      </c>
    </row>
    <row r="102" spans="1:36" x14ac:dyDescent="0.25">
      <c r="A102" t="s">
        <v>2227</v>
      </c>
      <c r="B102">
        <v>531437.25</v>
      </c>
      <c r="C102">
        <v>59001.3</v>
      </c>
      <c r="D102">
        <v>19812.62</v>
      </c>
      <c r="G102">
        <v>611648.23</v>
      </c>
      <c r="H102">
        <v>127868.17</v>
      </c>
      <c r="K102">
        <v>13500</v>
      </c>
      <c r="L102">
        <v>75314.22</v>
      </c>
      <c r="M102">
        <v>42150</v>
      </c>
      <c r="N102">
        <v>0</v>
      </c>
      <c r="R102">
        <v>-491011.74</v>
      </c>
      <c r="S102">
        <v>1695120.4</v>
      </c>
      <c r="U102">
        <v>818187.36</v>
      </c>
      <c r="V102">
        <v>203242</v>
      </c>
      <c r="W102">
        <v>839.07</v>
      </c>
      <c r="Y102">
        <v>1796275.5</v>
      </c>
      <c r="Z102">
        <v>31413</v>
      </c>
      <c r="AA102">
        <v>2016117.5</v>
      </c>
      <c r="AB102">
        <v>500</v>
      </c>
      <c r="AD102">
        <v>669215.32999999996</v>
      </c>
      <c r="AE102">
        <v>144356.82</v>
      </c>
      <c r="AI102">
        <v>5072.59</v>
      </c>
    </row>
    <row r="103" spans="1:36" x14ac:dyDescent="0.25">
      <c r="A103" t="s">
        <v>2228</v>
      </c>
      <c r="B103">
        <v>625326.47</v>
      </c>
      <c r="C103">
        <v>98173.5</v>
      </c>
      <c r="D103">
        <v>84203.13</v>
      </c>
      <c r="G103">
        <v>674145</v>
      </c>
      <c r="H103">
        <v>368948.75</v>
      </c>
      <c r="K103">
        <v>11000</v>
      </c>
      <c r="L103">
        <v>60380</v>
      </c>
      <c r="N103">
        <v>681.14</v>
      </c>
      <c r="R103">
        <v>396179.66</v>
      </c>
      <c r="S103">
        <v>1187793.3799999999</v>
      </c>
      <c r="U103">
        <v>916528.35</v>
      </c>
      <c r="V103">
        <v>32240</v>
      </c>
      <c r="W103">
        <v>1120</v>
      </c>
      <c r="Y103">
        <v>1274580</v>
      </c>
      <c r="Z103">
        <v>336789.94</v>
      </c>
      <c r="AA103">
        <v>1503400</v>
      </c>
      <c r="AD103">
        <v>625436.25</v>
      </c>
      <c r="AE103">
        <v>220799.37</v>
      </c>
      <c r="AI103">
        <v>16860</v>
      </c>
    </row>
    <row r="104" spans="1:36" x14ac:dyDescent="0.25">
      <c r="A104" t="s">
        <v>2229</v>
      </c>
      <c r="B104">
        <v>1277189.1299999999</v>
      </c>
      <c r="C104">
        <v>67192.95</v>
      </c>
      <c r="D104">
        <v>133591.54999999999</v>
      </c>
      <c r="G104">
        <v>-12377121.199999999</v>
      </c>
      <c r="H104">
        <v>731958.75</v>
      </c>
      <c r="K104">
        <v>9000</v>
      </c>
      <c r="L104">
        <v>187942.5</v>
      </c>
      <c r="N104">
        <v>9582.6</v>
      </c>
      <c r="R104">
        <v>-15003842.539999999</v>
      </c>
      <c r="S104">
        <v>4005245.62</v>
      </c>
      <c r="U104">
        <v>3280070.36</v>
      </c>
      <c r="V104">
        <v>217981</v>
      </c>
      <c r="W104">
        <v>2046.07</v>
      </c>
      <c r="Y104">
        <v>2126370</v>
      </c>
      <c r="Z104">
        <v>206855</v>
      </c>
      <c r="AA104">
        <v>3051396</v>
      </c>
      <c r="AB104">
        <v>23377.71</v>
      </c>
      <c r="AD104">
        <v>1718307.59</v>
      </c>
      <c r="AE104">
        <v>106515.48</v>
      </c>
      <c r="AH104">
        <v>308842.65000000002</v>
      </c>
    </row>
    <row r="105" spans="1:36" x14ac:dyDescent="0.25">
      <c r="A105" t="s">
        <v>2230</v>
      </c>
      <c r="B105">
        <v>189801.15</v>
      </c>
      <c r="C105">
        <v>336774.21</v>
      </c>
      <c r="D105">
        <v>148172.70000000001</v>
      </c>
      <c r="G105">
        <v>1068564.03</v>
      </c>
      <c r="H105">
        <v>340062.39</v>
      </c>
      <c r="K105">
        <v>43360</v>
      </c>
      <c r="L105">
        <v>42297.7</v>
      </c>
      <c r="M105">
        <v>15150</v>
      </c>
      <c r="N105">
        <v>4685.38</v>
      </c>
      <c r="R105">
        <v>-661274.67000000004</v>
      </c>
      <c r="S105">
        <v>2324775.44</v>
      </c>
      <c r="U105">
        <v>1603989.8</v>
      </c>
      <c r="V105">
        <v>13950</v>
      </c>
      <c r="W105">
        <v>311.10000000000002</v>
      </c>
      <c r="Y105">
        <v>2090940</v>
      </c>
      <c r="Z105">
        <v>63600</v>
      </c>
      <c r="AA105">
        <v>2493055</v>
      </c>
      <c r="AD105">
        <v>785467.32</v>
      </c>
      <c r="AE105">
        <v>179887.95</v>
      </c>
    </row>
    <row r="106" spans="1:36" x14ac:dyDescent="0.25">
      <c r="A106" t="s">
        <v>2231</v>
      </c>
      <c r="B106">
        <v>215649.76</v>
      </c>
      <c r="C106">
        <v>263422.55</v>
      </c>
      <c r="D106">
        <v>183037.73</v>
      </c>
      <c r="G106">
        <v>511978.27</v>
      </c>
      <c r="H106">
        <v>533703.66</v>
      </c>
      <c r="K106">
        <v>27960</v>
      </c>
      <c r="L106">
        <v>46658.93</v>
      </c>
      <c r="M106">
        <v>200</v>
      </c>
      <c r="N106">
        <v>580.09</v>
      </c>
      <c r="R106">
        <v>-1057585.03</v>
      </c>
      <c r="S106">
        <v>2620032.73</v>
      </c>
      <c r="U106">
        <v>1474008.44</v>
      </c>
      <c r="W106">
        <v>422.81</v>
      </c>
      <c r="Y106">
        <v>847430</v>
      </c>
      <c r="Z106">
        <v>1540353.71</v>
      </c>
      <c r="AA106">
        <v>1552109</v>
      </c>
      <c r="AD106">
        <v>1604175.9</v>
      </c>
      <c r="AE106">
        <v>310098.31</v>
      </c>
      <c r="AF106">
        <v>23000</v>
      </c>
      <c r="AI106">
        <v>246666.5</v>
      </c>
      <c r="AJ106">
        <v>56220</v>
      </c>
    </row>
    <row r="107" spans="1:36" x14ac:dyDescent="0.25">
      <c r="A107" t="s">
        <v>2232</v>
      </c>
      <c r="B107">
        <v>345727.74</v>
      </c>
      <c r="C107">
        <v>7627.57</v>
      </c>
      <c r="D107">
        <v>93715.18</v>
      </c>
      <c r="G107">
        <v>2</v>
      </c>
      <c r="H107">
        <v>112094.39</v>
      </c>
      <c r="K107">
        <v>6000</v>
      </c>
      <c r="L107">
        <v>132580.57</v>
      </c>
      <c r="N107">
        <v>5147.45</v>
      </c>
      <c r="R107">
        <v>-667988.28</v>
      </c>
      <c r="S107">
        <v>961037.76</v>
      </c>
      <c r="U107">
        <v>1076256.52</v>
      </c>
      <c r="V107">
        <v>514870</v>
      </c>
      <c r="W107">
        <v>960.4</v>
      </c>
      <c r="Y107">
        <v>984750.6</v>
      </c>
      <c r="Z107">
        <v>286791.14</v>
      </c>
      <c r="AA107">
        <v>1346933.6</v>
      </c>
      <c r="AB107">
        <v>900</v>
      </c>
      <c r="AD107">
        <v>1241105.17</v>
      </c>
      <c r="AE107">
        <v>33442.519999999997</v>
      </c>
      <c r="AI107">
        <v>118857.99</v>
      </c>
    </row>
    <row r="108" spans="1:36" x14ac:dyDescent="0.25">
      <c r="A108" t="s">
        <v>2233</v>
      </c>
      <c r="B108">
        <v>793107.43</v>
      </c>
      <c r="C108">
        <v>9327</v>
      </c>
      <c r="D108">
        <v>185605.65</v>
      </c>
      <c r="G108">
        <v>2</v>
      </c>
      <c r="H108">
        <v>402645.36</v>
      </c>
      <c r="K108">
        <v>3000</v>
      </c>
      <c r="L108">
        <v>104069.01</v>
      </c>
      <c r="N108">
        <v>1281.94</v>
      </c>
      <c r="R108">
        <v>-103047.41</v>
      </c>
      <c r="S108">
        <v>852668.5</v>
      </c>
      <c r="U108">
        <v>759147.21</v>
      </c>
      <c r="V108">
        <v>1574860</v>
      </c>
      <c r="W108">
        <v>2192.2199999999998</v>
      </c>
      <c r="Y108">
        <v>1348357.5</v>
      </c>
      <c r="Z108">
        <v>300905.82</v>
      </c>
      <c r="AA108">
        <v>1676239.5</v>
      </c>
      <c r="AB108">
        <v>42950</v>
      </c>
      <c r="AD108">
        <v>1633095.54</v>
      </c>
      <c r="AE108">
        <v>77940.31</v>
      </c>
      <c r="AI108">
        <v>22522</v>
      </c>
    </row>
    <row r="109" spans="1:36" x14ac:dyDescent="0.25">
      <c r="A109" t="s">
        <v>2234</v>
      </c>
      <c r="B109">
        <v>407518.87</v>
      </c>
      <c r="C109">
        <v>3897.65</v>
      </c>
      <c r="D109">
        <v>176251.92</v>
      </c>
      <c r="G109">
        <v>186264.63</v>
      </c>
      <c r="H109">
        <v>112075.07</v>
      </c>
      <c r="K109">
        <v>2000</v>
      </c>
      <c r="L109">
        <v>55024.3</v>
      </c>
      <c r="N109">
        <v>1393.9</v>
      </c>
      <c r="R109">
        <v>-1105886.1499999999</v>
      </c>
      <c r="S109">
        <v>1993338.97</v>
      </c>
      <c r="U109">
        <v>717007.88</v>
      </c>
      <c r="V109">
        <v>718379</v>
      </c>
      <c r="W109">
        <v>730.55</v>
      </c>
      <c r="Y109">
        <v>309424.5</v>
      </c>
      <c r="Z109">
        <v>121638.6</v>
      </c>
      <c r="AA109">
        <v>558247.5</v>
      </c>
      <c r="AB109">
        <v>7060</v>
      </c>
      <c r="AD109">
        <v>1149761.79</v>
      </c>
      <c r="AE109">
        <v>86233.59</v>
      </c>
      <c r="AI109">
        <v>125740.53</v>
      </c>
    </row>
    <row r="110" spans="1:36" x14ac:dyDescent="0.25">
      <c r="A110" t="s">
        <v>2235</v>
      </c>
      <c r="B110">
        <v>917166.58</v>
      </c>
      <c r="C110">
        <v>137223.79</v>
      </c>
      <c r="D110">
        <v>408572.96</v>
      </c>
      <c r="G110">
        <v>5</v>
      </c>
      <c r="H110">
        <v>209258.71</v>
      </c>
      <c r="K110">
        <v>0</v>
      </c>
      <c r="L110">
        <v>100086.26</v>
      </c>
      <c r="N110">
        <v>2184.79</v>
      </c>
      <c r="R110">
        <v>-2254315.35</v>
      </c>
      <c r="S110">
        <v>3276385.87</v>
      </c>
      <c r="U110">
        <v>801869.14</v>
      </c>
      <c r="V110">
        <v>598040</v>
      </c>
      <c r="W110">
        <v>791.17</v>
      </c>
      <c r="Y110">
        <v>1145182.5</v>
      </c>
      <c r="Z110">
        <v>320901.56</v>
      </c>
      <c r="AA110">
        <v>1555521.5</v>
      </c>
      <c r="AB110">
        <v>4776</v>
      </c>
      <c r="AD110">
        <v>621397.79</v>
      </c>
      <c r="AE110">
        <v>71670.77</v>
      </c>
      <c r="AI110">
        <v>65532.84</v>
      </c>
    </row>
    <row r="111" spans="1:36" x14ac:dyDescent="0.25">
      <c r="A111" t="s">
        <v>2236</v>
      </c>
      <c r="B111">
        <v>658170.86</v>
      </c>
      <c r="C111">
        <v>65200.800000000003</v>
      </c>
      <c r="D111">
        <v>220283.85</v>
      </c>
      <c r="G111">
        <v>83518.009999999995</v>
      </c>
      <c r="H111">
        <v>367997.14</v>
      </c>
      <c r="K111">
        <v>4000</v>
      </c>
      <c r="L111">
        <v>110606.93</v>
      </c>
      <c r="N111">
        <v>1493.06</v>
      </c>
      <c r="R111">
        <v>-2345423.9700000002</v>
      </c>
      <c r="S111">
        <v>3690825.96</v>
      </c>
      <c r="U111">
        <v>890641.43</v>
      </c>
      <c r="V111">
        <v>813299</v>
      </c>
      <c r="W111">
        <v>1324.89</v>
      </c>
      <c r="Y111">
        <v>1545763.5</v>
      </c>
      <c r="Z111">
        <v>430725.11</v>
      </c>
      <c r="AA111">
        <v>1895274.5</v>
      </c>
      <c r="AB111">
        <v>6400</v>
      </c>
      <c r="AD111">
        <v>1364709.18</v>
      </c>
      <c r="AE111">
        <v>89636.85</v>
      </c>
      <c r="AI111">
        <v>392064.72</v>
      </c>
    </row>
    <row r="112" spans="1:36" x14ac:dyDescent="0.25">
      <c r="A112" t="s">
        <v>2237</v>
      </c>
      <c r="B112">
        <v>448024</v>
      </c>
      <c r="C112">
        <v>19107.3</v>
      </c>
      <c r="D112">
        <v>201778.51</v>
      </c>
      <c r="G112">
        <v>105400.49</v>
      </c>
      <c r="H112">
        <v>126164.5</v>
      </c>
      <c r="K112">
        <v>6000</v>
      </c>
      <c r="L112">
        <v>121052.26</v>
      </c>
      <c r="N112">
        <v>794.68</v>
      </c>
      <c r="R112">
        <v>-1712531.1</v>
      </c>
      <c r="S112">
        <v>1854865.59</v>
      </c>
      <c r="U112">
        <v>953841.29</v>
      </c>
      <c r="V112">
        <v>668800</v>
      </c>
      <c r="W112">
        <v>736.39</v>
      </c>
      <c r="Y112">
        <v>210073.5</v>
      </c>
      <c r="Z112">
        <v>163362.62</v>
      </c>
      <c r="AA112">
        <v>570441</v>
      </c>
      <c r="AB112">
        <v>960</v>
      </c>
      <c r="AD112">
        <v>590235.64</v>
      </c>
      <c r="AE112">
        <v>68383.73</v>
      </c>
      <c r="AI112">
        <v>136500.06</v>
      </c>
    </row>
    <row r="113" spans="1:35" x14ac:dyDescent="0.25">
      <c r="A113" t="s">
        <v>2238</v>
      </c>
      <c r="B113">
        <v>515684.38</v>
      </c>
      <c r="C113">
        <v>32067.88</v>
      </c>
      <c r="D113">
        <v>80029.58</v>
      </c>
      <c r="G113">
        <v>51342.93</v>
      </c>
      <c r="H113">
        <v>546515.47</v>
      </c>
      <c r="K113">
        <v>3000</v>
      </c>
      <c r="L113">
        <v>74811.3</v>
      </c>
      <c r="N113">
        <v>1553.04</v>
      </c>
      <c r="R113">
        <v>-857013.21</v>
      </c>
      <c r="S113">
        <v>1808375.97</v>
      </c>
      <c r="U113">
        <v>931791.34</v>
      </c>
      <c r="V113">
        <v>858907.8</v>
      </c>
      <c r="W113">
        <v>1196.47</v>
      </c>
      <c r="Y113">
        <v>1163799</v>
      </c>
      <c r="Z113">
        <v>191305.67</v>
      </c>
      <c r="AA113">
        <v>1590769</v>
      </c>
      <c r="AB113">
        <v>6700</v>
      </c>
      <c r="AD113">
        <v>1165543.31</v>
      </c>
      <c r="AE113">
        <v>141030.06</v>
      </c>
      <c r="AI113">
        <v>48044.77</v>
      </c>
    </row>
    <row r="114" spans="1:35" x14ac:dyDescent="0.25">
      <c r="A114" t="s">
        <v>2239</v>
      </c>
      <c r="B114">
        <v>2258313.67</v>
      </c>
      <c r="C114">
        <v>74729.960000000006</v>
      </c>
      <c r="D114">
        <v>122122.93</v>
      </c>
      <c r="G114">
        <v>208757.3</v>
      </c>
      <c r="H114">
        <v>249614.27</v>
      </c>
      <c r="K114">
        <v>4500</v>
      </c>
      <c r="L114">
        <v>83760.460000000006</v>
      </c>
      <c r="N114">
        <v>2091.06</v>
      </c>
      <c r="R114">
        <v>-282673.55</v>
      </c>
      <c r="S114">
        <v>2329931.42</v>
      </c>
      <c r="U114">
        <v>1272312.22</v>
      </c>
      <c r="V114">
        <v>1496686</v>
      </c>
      <c r="W114">
        <v>3809.26</v>
      </c>
      <c r="Y114">
        <v>1364548.5</v>
      </c>
      <c r="Z114">
        <v>244950.56</v>
      </c>
      <c r="AA114">
        <v>1767390.5</v>
      </c>
      <c r="AB114">
        <v>15420</v>
      </c>
      <c r="AD114">
        <v>1532094.61</v>
      </c>
      <c r="AE114">
        <v>133441.94</v>
      </c>
      <c r="AI114">
        <v>158030.75</v>
      </c>
    </row>
    <row r="115" spans="1:35" x14ac:dyDescent="0.25">
      <c r="A115" t="s">
        <v>2240</v>
      </c>
      <c r="B115">
        <v>611153.87</v>
      </c>
      <c r="C115">
        <v>30280.1</v>
      </c>
      <c r="D115">
        <v>60534.34</v>
      </c>
      <c r="G115">
        <v>832626.95</v>
      </c>
      <c r="H115">
        <v>145660.29</v>
      </c>
      <c r="K115">
        <v>4000</v>
      </c>
      <c r="L115">
        <v>59597</v>
      </c>
      <c r="N115">
        <v>0</v>
      </c>
      <c r="R115">
        <v>626073.4</v>
      </c>
      <c r="S115">
        <v>857017.52</v>
      </c>
      <c r="U115">
        <v>1273815.2</v>
      </c>
      <c r="V115">
        <v>250348</v>
      </c>
      <c r="W115">
        <v>1236.78</v>
      </c>
      <c r="Y115">
        <v>448494</v>
      </c>
      <c r="Z115">
        <v>152779.71</v>
      </c>
      <c r="AA115">
        <v>597989</v>
      </c>
      <c r="AD115">
        <v>729990.56</v>
      </c>
      <c r="AE115">
        <v>151720.49</v>
      </c>
      <c r="AI115">
        <v>513406.01</v>
      </c>
    </row>
    <row r="116" spans="1:35" x14ac:dyDescent="0.25">
      <c r="A116" t="s">
        <v>2241</v>
      </c>
      <c r="B116">
        <v>736507.87</v>
      </c>
      <c r="C116">
        <v>7294.99</v>
      </c>
      <c r="D116">
        <v>201304.43</v>
      </c>
      <c r="G116">
        <v>2016681.78</v>
      </c>
      <c r="H116">
        <v>45043.89</v>
      </c>
      <c r="K116">
        <v>140920</v>
      </c>
      <c r="L116">
        <v>67405.850000000006</v>
      </c>
      <c r="N116">
        <v>0</v>
      </c>
      <c r="R116">
        <v>-550430.25</v>
      </c>
      <c r="S116">
        <v>2768353.45</v>
      </c>
      <c r="U116">
        <v>661707.26</v>
      </c>
      <c r="V116">
        <v>669359</v>
      </c>
      <c r="W116">
        <v>255.49</v>
      </c>
      <c r="Y116">
        <v>616423.5</v>
      </c>
      <c r="Z116">
        <v>184660.26</v>
      </c>
      <c r="AA116">
        <v>921830.5</v>
      </c>
      <c r="AD116">
        <v>551196.31000000006</v>
      </c>
      <c r="AE116">
        <v>59766.02</v>
      </c>
      <c r="AI116">
        <v>19028.77</v>
      </c>
    </row>
    <row r="117" spans="1:35" x14ac:dyDescent="0.25">
      <c r="A117" t="s">
        <v>2242</v>
      </c>
      <c r="B117">
        <v>985611.32</v>
      </c>
      <c r="C117">
        <v>6269.44</v>
      </c>
      <c r="D117">
        <v>16253.96</v>
      </c>
      <c r="G117">
        <v>122550.55</v>
      </c>
      <c r="H117">
        <v>257620.39</v>
      </c>
      <c r="K117">
        <v>4000</v>
      </c>
      <c r="L117">
        <v>118993.92</v>
      </c>
      <c r="N117">
        <v>45.37</v>
      </c>
      <c r="R117">
        <v>-2625815.41</v>
      </c>
      <c r="S117">
        <v>3313708.59</v>
      </c>
      <c r="U117">
        <v>1612139.91</v>
      </c>
      <c r="V117">
        <v>397088</v>
      </c>
      <c r="W117">
        <v>977.08</v>
      </c>
      <c r="Y117">
        <v>1968120</v>
      </c>
      <c r="Z117">
        <v>200087.25</v>
      </c>
      <c r="AA117">
        <v>2285857</v>
      </c>
      <c r="AD117">
        <v>1158887.26</v>
      </c>
      <c r="AE117">
        <v>58658.02</v>
      </c>
      <c r="AH117">
        <v>20207.43</v>
      </c>
      <c r="AI117">
        <v>77429.34</v>
      </c>
    </row>
    <row r="118" spans="1:35" x14ac:dyDescent="0.25">
      <c r="A118" t="s">
        <v>2243</v>
      </c>
      <c r="B118">
        <v>510545.82</v>
      </c>
      <c r="C118">
        <v>35027.75</v>
      </c>
      <c r="D118">
        <v>140395.19</v>
      </c>
      <c r="G118">
        <v>87074.8</v>
      </c>
      <c r="H118">
        <v>255861.1</v>
      </c>
      <c r="K118">
        <v>8990</v>
      </c>
      <c r="L118">
        <v>95818.5</v>
      </c>
      <c r="N118">
        <v>3669.95</v>
      </c>
      <c r="R118">
        <v>-2497428.59</v>
      </c>
      <c r="S118">
        <v>3532326.06</v>
      </c>
      <c r="U118">
        <v>1036231.49</v>
      </c>
      <c r="V118">
        <v>593640</v>
      </c>
      <c r="W118">
        <v>943.54</v>
      </c>
      <c r="Y118">
        <v>447394.5</v>
      </c>
      <c r="Z118">
        <v>215585.15</v>
      </c>
      <c r="AA118">
        <v>882232.5</v>
      </c>
      <c r="AB118">
        <v>46558</v>
      </c>
      <c r="AD118">
        <v>1297168.31</v>
      </c>
      <c r="AE118">
        <v>146918.63</v>
      </c>
      <c r="AI118">
        <v>35388.5</v>
      </c>
    </row>
    <row r="119" spans="1:35" x14ac:dyDescent="0.25">
      <c r="A119" t="s">
        <v>2244</v>
      </c>
      <c r="B119">
        <v>1583015.97</v>
      </c>
      <c r="C119">
        <v>0</v>
      </c>
      <c r="D119">
        <v>157621.01999999999</v>
      </c>
      <c r="G119">
        <v>2</v>
      </c>
      <c r="H119">
        <v>40122.699999999997</v>
      </c>
      <c r="K119">
        <v>0</v>
      </c>
      <c r="L119">
        <v>156772.29999999999</v>
      </c>
      <c r="N119">
        <v>406.74</v>
      </c>
      <c r="Q119">
        <v>-719964.76</v>
      </c>
      <c r="R119">
        <v>581762.75</v>
      </c>
      <c r="S119">
        <v>1454124.22</v>
      </c>
      <c r="U119">
        <v>2269850.52</v>
      </c>
      <c r="V119">
        <v>593274</v>
      </c>
      <c r="W119">
        <v>4242.67</v>
      </c>
      <c r="Y119">
        <v>1462781.7</v>
      </c>
      <c r="Z119">
        <v>181800</v>
      </c>
      <c r="AA119">
        <v>1817161.7</v>
      </c>
      <c r="AC119">
        <v>3770</v>
      </c>
      <c r="AD119">
        <v>1567231.86</v>
      </c>
      <c r="AE119">
        <v>10078.969999999999</v>
      </c>
      <c r="AI119">
        <v>806045.92</v>
      </c>
    </row>
    <row r="120" spans="1:35" x14ac:dyDescent="0.25">
      <c r="A120" t="s">
        <v>2245</v>
      </c>
      <c r="B120">
        <v>733656.66</v>
      </c>
      <c r="C120">
        <v>0</v>
      </c>
      <c r="D120">
        <v>78581.53</v>
      </c>
      <c r="G120">
        <v>134542.9</v>
      </c>
      <c r="H120">
        <v>73379.02</v>
      </c>
      <c r="K120">
        <v>23900</v>
      </c>
      <c r="L120">
        <v>33294.97</v>
      </c>
      <c r="N120">
        <v>54077.36</v>
      </c>
      <c r="Q120">
        <v>355880.14</v>
      </c>
      <c r="R120">
        <v>-4508586.41</v>
      </c>
      <c r="S120">
        <v>5145573.0199999996</v>
      </c>
      <c r="U120">
        <v>1036941.27</v>
      </c>
      <c r="V120">
        <v>344586</v>
      </c>
      <c r="W120">
        <v>2627.02</v>
      </c>
      <c r="Y120">
        <v>1355756.59</v>
      </c>
      <c r="Z120">
        <v>127855</v>
      </c>
      <c r="AA120">
        <v>1717374.59</v>
      </c>
      <c r="AB120">
        <v>800</v>
      </c>
      <c r="AC120">
        <v>3500</v>
      </c>
      <c r="AD120">
        <v>1076829.46</v>
      </c>
      <c r="AE120">
        <v>42570.3</v>
      </c>
      <c r="AI120">
        <v>110670.5</v>
      </c>
    </row>
    <row r="121" spans="1:35" x14ac:dyDescent="0.25">
      <c r="A121" t="s">
        <v>2246</v>
      </c>
      <c r="B121">
        <v>223987.43</v>
      </c>
      <c r="C121">
        <v>0</v>
      </c>
      <c r="D121">
        <v>126799.62</v>
      </c>
      <c r="E121">
        <v>0</v>
      </c>
      <c r="F121">
        <v>0</v>
      </c>
      <c r="G121">
        <v>1</v>
      </c>
      <c r="H121">
        <v>55047.3</v>
      </c>
      <c r="I121">
        <v>0</v>
      </c>
      <c r="J121">
        <v>0</v>
      </c>
      <c r="K121">
        <v>0</v>
      </c>
      <c r="L121">
        <v>29600</v>
      </c>
      <c r="M121">
        <v>0</v>
      </c>
      <c r="N121">
        <v>78500</v>
      </c>
      <c r="O121">
        <v>0</v>
      </c>
      <c r="P121">
        <v>0</v>
      </c>
      <c r="Q121">
        <v>2820431.71</v>
      </c>
      <c r="R121">
        <v>-5267851.72</v>
      </c>
      <c r="S121">
        <v>2682356.15</v>
      </c>
      <c r="U121">
        <v>1234715.07</v>
      </c>
      <c r="V121">
        <v>40000</v>
      </c>
      <c r="W121">
        <v>771.94</v>
      </c>
      <c r="Y121">
        <v>922590</v>
      </c>
      <c r="Z121">
        <v>84600</v>
      </c>
      <c r="AA121">
        <v>1117009</v>
      </c>
      <c r="AB121">
        <v>15650</v>
      </c>
      <c r="AD121">
        <v>639603.86</v>
      </c>
      <c r="AE121">
        <v>3749.94</v>
      </c>
      <c r="AI121">
        <v>443865</v>
      </c>
    </row>
    <row r="122" spans="1:35" x14ac:dyDescent="0.25">
      <c r="A122" t="s">
        <v>2247</v>
      </c>
      <c r="B122">
        <v>1093456.6399999999</v>
      </c>
      <c r="C122">
        <v>0</v>
      </c>
      <c r="D122">
        <v>47005.8</v>
      </c>
      <c r="G122">
        <v>3.37</v>
      </c>
      <c r="H122">
        <v>102168.89</v>
      </c>
      <c r="K122">
        <v>0</v>
      </c>
      <c r="L122">
        <v>111843.69</v>
      </c>
      <c r="N122">
        <v>1231.9000000000001</v>
      </c>
      <c r="Q122">
        <v>1270310.74</v>
      </c>
      <c r="R122">
        <v>-1846260.12</v>
      </c>
      <c r="S122">
        <v>2132666.9300000002</v>
      </c>
      <c r="U122">
        <v>821804.31</v>
      </c>
      <c r="V122">
        <v>50000</v>
      </c>
      <c r="W122">
        <v>3858.09</v>
      </c>
      <c r="Y122">
        <v>717160.5</v>
      </c>
      <c r="Z122">
        <v>82000</v>
      </c>
      <c r="AA122">
        <v>1113071.5</v>
      </c>
      <c r="AD122">
        <v>956942.58</v>
      </c>
      <c r="AE122">
        <v>23527.26</v>
      </c>
      <c r="AI122">
        <v>8440</v>
      </c>
    </row>
    <row r="123" spans="1:35" x14ac:dyDescent="0.25">
      <c r="A123" t="s">
        <v>2248</v>
      </c>
      <c r="B123">
        <v>1048698.68</v>
      </c>
      <c r="C123">
        <v>0</v>
      </c>
      <c r="D123">
        <v>246330.66</v>
      </c>
      <c r="G123">
        <v>707480.87</v>
      </c>
      <c r="H123">
        <v>26156.9</v>
      </c>
      <c r="K123">
        <v>0</v>
      </c>
      <c r="L123">
        <v>42997</v>
      </c>
      <c r="N123">
        <v>197.4</v>
      </c>
      <c r="Q123">
        <v>-870751.37</v>
      </c>
      <c r="S123">
        <v>2748053.22</v>
      </c>
      <c r="U123">
        <v>1676044.29</v>
      </c>
      <c r="W123">
        <v>2864.96</v>
      </c>
      <c r="Y123">
        <v>1058278</v>
      </c>
      <c r="Z123">
        <v>282727</v>
      </c>
      <c r="AA123">
        <v>1652612</v>
      </c>
      <c r="AB123">
        <v>5240</v>
      </c>
      <c r="AC123">
        <v>22222</v>
      </c>
      <c r="AD123">
        <v>1022251.1</v>
      </c>
      <c r="AE123">
        <v>36486.78</v>
      </c>
      <c r="AI123">
        <v>172931.51</v>
      </c>
    </row>
    <row r="124" spans="1:35" x14ac:dyDescent="0.25">
      <c r="A124" t="s">
        <v>2249</v>
      </c>
      <c r="B124">
        <v>785571.83</v>
      </c>
      <c r="C124">
        <v>0</v>
      </c>
      <c r="D124">
        <v>135249.43</v>
      </c>
      <c r="G124">
        <v>251552.88</v>
      </c>
      <c r="H124">
        <v>417654.97</v>
      </c>
      <c r="L124">
        <v>38410</v>
      </c>
      <c r="N124">
        <v>130</v>
      </c>
      <c r="Q124">
        <v>-828623.01</v>
      </c>
      <c r="S124">
        <v>2407634.36</v>
      </c>
      <c r="U124">
        <v>831033.05</v>
      </c>
      <c r="W124">
        <v>2173.9299999999998</v>
      </c>
      <c r="Y124">
        <v>633339</v>
      </c>
      <c r="Z124">
        <v>356667.05</v>
      </c>
      <c r="AA124">
        <v>929094</v>
      </c>
      <c r="AC124">
        <v>12760</v>
      </c>
      <c r="AD124">
        <v>745098.11</v>
      </c>
      <c r="AE124">
        <v>25211.43</v>
      </c>
      <c r="AI124">
        <v>138571.73000000001</v>
      </c>
    </row>
    <row r="125" spans="1:35" x14ac:dyDescent="0.25">
      <c r="A125" t="s">
        <v>2250</v>
      </c>
      <c r="B125">
        <v>829158.74</v>
      </c>
      <c r="C125">
        <v>0</v>
      </c>
      <c r="D125">
        <v>159094.57</v>
      </c>
      <c r="G125">
        <v>1959772.45</v>
      </c>
      <c r="H125">
        <v>49559.28</v>
      </c>
      <c r="K125">
        <v>5140</v>
      </c>
      <c r="L125">
        <v>30879.5</v>
      </c>
      <c r="N125">
        <v>4476.1400000000003</v>
      </c>
      <c r="Q125">
        <v>178772.51</v>
      </c>
      <c r="R125">
        <v>-1008831.64</v>
      </c>
      <c r="S125">
        <v>3580405.02</v>
      </c>
      <c r="U125">
        <v>337711.51</v>
      </c>
      <c r="V125">
        <v>666520</v>
      </c>
      <c r="W125">
        <v>2157.0500000000002</v>
      </c>
      <c r="Y125">
        <v>674289</v>
      </c>
      <c r="Z125">
        <v>921435.08</v>
      </c>
      <c r="AA125">
        <v>1195888</v>
      </c>
      <c r="AB125">
        <v>790</v>
      </c>
      <c r="AC125">
        <v>760</v>
      </c>
      <c r="AD125">
        <v>1113893.6299999999</v>
      </c>
      <c r="AE125">
        <v>53437.5</v>
      </c>
      <c r="AI125">
        <v>30600</v>
      </c>
    </row>
    <row r="126" spans="1:35" x14ac:dyDescent="0.25">
      <c r="A126" t="s">
        <v>2251</v>
      </c>
      <c r="B126">
        <v>1588379.05</v>
      </c>
      <c r="C126">
        <v>6204</v>
      </c>
      <c r="D126">
        <v>91095.8</v>
      </c>
      <c r="G126">
        <v>0</v>
      </c>
      <c r="H126">
        <v>29771.52</v>
      </c>
      <c r="L126">
        <v>5150</v>
      </c>
      <c r="N126">
        <v>0</v>
      </c>
      <c r="Q126">
        <v>1519628.46</v>
      </c>
      <c r="R126">
        <v>-2041809.05</v>
      </c>
      <c r="S126">
        <v>2242898.44</v>
      </c>
      <c r="U126">
        <v>734446.92</v>
      </c>
      <c r="V126">
        <v>70000</v>
      </c>
      <c r="W126">
        <v>4260.9399999999996</v>
      </c>
      <c r="Y126">
        <v>1170880</v>
      </c>
      <c r="Z126">
        <v>83532</v>
      </c>
      <c r="AA126">
        <v>1285159</v>
      </c>
      <c r="AD126">
        <v>784643.34</v>
      </c>
      <c r="AE126">
        <v>3465</v>
      </c>
      <c r="AI126">
        <v>270</v>
      </c>
    </row>
    <row r="127" spans="1:35" x14ac:dyDescent="0.25">
      <c r="A127" t="s">
        <v>2252</v>
      </c>
      <c r="B127">
        <v>925734.42</v>
      </c>
      <c r="C127">
        <v>0</v>
      </c>
      <c r="D127">
        <v>108604.89</v>
      </c>
      <c r="G127">
        <v>2</v>
      </c>
      <c r="H127">
        <v>623353.22</v>
      </c>
      <c r="K127">
        <v>3000</v>
      </c>
      <c r="L127">
        <v>52369.56</v>
      </c>
      <c r="N127">
        <v>829</v>
      </c>
      <c r="Q127">
        <v>-2313901.89</v>
      </c>
      <c r="S127">
        <v>3888577.4</v>
      </c>
      <c r="U127">
        <v>510962</v>
      </c>
      <c r="V127">
        <v>43600</v>
      </c>
      <c r="W127">
        <v>2559.34</v>
      </c>
      <c r="Y127">
        <v>990181.8</v>
      </c>
      <c r="Z127">
        <v>270742.40000000002</v>
      </c>
      <c r="AA127">
        <v>1148536.8</v>
      </c>
      <c r="AB127">
        <v>2160</v>
      </c>
      <c r="AD127">
        <v>620527.28</v>
      </c>
      <c r="AE127">
        <v>20001</v>
      </c>
    </row>
    <row r="128" spans="1:35" x14ac:dyDescent="0.25">
      <c r="A128" t="s">
        <v>2253</v>
      </c>
      <c r="B128">
        <v>372140.09</v>
      </c>
      <c r="C128">
        <v>0</v>
      </c>
      <c r="D128">
        <v>113736.08</v>
      </c>
      <c r="G128">
        <v>2647258.7799999998</v>
      </c>
      <c r="H128">
        <v>12</v>
      </c>
      <c r="L128">
        <v>45337.599999999999</v>
      </c>
      <c r="N128">
        <v>3634</v>
      </c>
      <c r="Q128">
        <v>-4470356.71</v>
      </c>
      <c r="R128">
        <v>1498276.15</v>
      </c>
      <c r="S128">
        <v>6097995.7300000004</v>
      </c>
      <c r="U128">
        <v>1056176.96</v>
      </c>
      <c r="W128">
        <v>1073.54</v>
      </c>
      <c r="Y128">
        <v>527026.5</v>
      </c>
      <c r="Z128">
        <v>85252.02</v>
      </c>
      <c r="AA128">
        <v>911355.5</v>
      </c>
      <c r="AB128">
        <v>970</v>
      </c>
      <c r="AC128">
        <v>970</v>
      </c>
      <c r="AD128">
        <v>533339.75</v>
      </c>
      <c r="AE128">
        <v>153563.22</v>
      </c>
      <c r="AI128">
        <v>111070.37</v>
      </c>
    </row>
    <row r="129" spans="1:35" x14ac:dyDescent="0.25">
      <c r="A129" t="s">
        <v>2254</v>
      </c>
      <c r="B129">
        <v>1233760.04</v>
      </c>
      <c r="C129">
        <v>130326</v>
      </c>
      <c r="D129">
        <v>489159.37</v>
      </c>
      <c r="G129">
        <v>301618.96000000002</v>
      </c>
      <c r="H129">
        <v>732167.75</v>
      </c>
      <c r="K129">
        <v>0</v>
      </c>
      <c r="L129">
        <v>77606.59</v>
      </c>
      <c r="N129">
        <v>6389.8</v>
      </c>
      <c r="P129">
        <v>268853</v>
      </c>
      <c r="R129">
        <v>-2154374.48</v>
      </c>
      <c r="S129">
        <v>3801437.29</v>
      </c>
      <c r="U129">
        <v>1759873.19</v>
      </c>
      <c r="W129">
        <v>3051.85</v>
      </c>
      <c r="Y129">
        <v>2257770.4</v>
      </c>
      <c r="Z129">
        <v>1877166.27</v>
      </c>
      <c r="AA129">
        <v>2920597</v>
      </c>
      <c r="AC129">
        <v>18476</v>
      </c>
      <c r="AD129">
        <v>1588876.36</v>
      </c>
      <c r="AE129">
        <v>166106.43</v>
      </c>
      <c r="AI129">
        <v>316686</v>
      </c>
    </row>
    <row r="130" spans="1:35" x14ac:dyDescent="0.25">
      <c r="A130" t="s">
        <v>2255</v>
      </c>
      <c r="B130">
        <v>194192.73</v>
      </c>
      <c r="C130">
        <v>57456.9</v>
      </c>
      <c r="D130">
        <v>380354.67</v>
      </c>
      <c r="G130">
        <v>258036.75</v>
      </c>
      <c r="H130">
        <v>135120.51999999999</v>
      </c>
      <c r="K130">
        <v>3000</v>
      </c>
      <c r="L130">
        <v>63507.76</v>
      </c>
      <c r="N130">
        <v>6704</v>
      </c>
      <c r="P130">
        <v>172160</v>
      </c>
      <c r="R130">
        <v>-1050573.43</v>
      </c>
      <c r="S130">
        <v>2453088.7400000002</v>
      </c>
      <c r="U130">
        <v>1327563.1299999999</v>
      </c>
      <c r="W130">
        <v>788.66</v>
      </c>
      <c r="Y130">
        <v>1482818.6</v>
      </c>
      <c r="Z130">
        <v>122000</v>
      </c>
      <c r="AA130">
        <v>2153637.6</v>
      </c>
      <c r="AB130">
        <v>20580</v>
      </c>
      <c r="AD130">
        <v>1098013.67</v>
      </c>
      <c r="AE130">
        <v>52727.91</v>
      </c>
      <c r="AI130">
        <v>230936.71</v>
      </c>
    </row>
    <row r="131" spans="1:35" x14ac:dyDescent="0.25">
      <c r="A131" t="s">
        <v>2256</v>
      </c>
      <c r="B131">
        <v>1560909.21</v>
      </c>
      <c r="C131">
        <v>488892.11</v>
      </c>
      <c r="D131">
        <v>822228.97</v>
      </c>
      <c r="G131">
        <v>180862.43</v>
      </c>
      <c r="H131">
        <v>372409.69</v>
      </c>
      <c r="K131">
        <v>0</v>
      </c>
      <c r="L131">
        <v>143264.51999999999</v>
      </c>
      <c r="N131">
        <v>8238.6</v>
      </c>
      <c r="P131">
        <v>698200</v>
      </c>
      <c r="R131">
        <v>130827.36</v>
      </c>
      <c r="S131">
        <v>3154881.69</v>
      </c>
      <c r="U131">
        <v>2567687.98</v>
      </c>
      <c r="V131">
        <v>1088538</v>
      </c>
      <c r="W131">
        <v>4776.75</v>
      </c>
      <c r="Y131">
        <v>1925637.01</v>
      </c>
      <c r="Z131">
        <v>248560</v>
      </c>
      <c r="AA131">
        <v>2359165.0099999998</v>
      </c>
      <c r="AB131">
        <v>10952</v>
      </c>
      <c r="AD131">
        <v>3626758.88</v>
      </c>
      <c r="AE131">
        <v>183787.81</v>
      </c>
      <c r="AI131">
        <v>364645.8</v>
      </c>
    </row>
    <row r="132" spans="1:35" x14ac:dyDescent="0.25">
      <c r="A132" t="s">
        <v>2257</v>
      </c>
      <c r="B132">
        <v>1573244.96</v>
      </c>
      <c r="C132">
        <v>126106.35</v>
      </c>
      <c r="D132">
        <v>168307.05</v>
      </c>
      <c r="G132">
        <v>66366.38</v>
      </c>
      <c r="H132">
        <v>499036.24</v>
      </c>
      <c r="K132">
        <v>0</v>
      </c>
      <c r="L132">
        <v>82442.5</v>
      </c>
      <c r="N132">
        <v>6160</v>
      </c>
      <c r="P132">
        <v>334398</v>
      </c>
      <c r="Q132">
        <v>-132601.09</v>
      </c>
      <c r="R132">
        <v>1374998.29</v>
      </c>
      <c r="S132">
        <v>1192306.58</v>
      </c>
      <c r="U132">
        <v>2006561.57</v>
      </c>
      <c r="V132">
        <v>494984</v>
      </c>
      <c r="W132">
        <v>3336.15</v>
      </c>
      <c r="Y132">
        <v>1079706.5</v>
      </c>
      <c r="Z132">
        <v>205400</v>
      </c>
      <c r="AA132">
        <v>1765995.5</v>
      </c>
      <c r="AB132">
        <v>20580</v>
      </c>
      <c r="AD132">
        <v>1821012.98</v>
      </c>
      <c r="AE132">
        <v>139692.16</v>
      </c>
      <c r="AI132">
        <v>467350.88</v>
      </c>
    </row>
    <row r="133" spans="1:35" x14ac:dyDescent="0.25">
      <c r="A133" t="s">
        <v>2258</v>
      </c>
      <c r="B133">
        <v>831827.68</v>
      </c>
      <c r="C133">
        <v>98055.91</v>
      </c>
      <c r="D133">
        <v>13219.1</v>
      </c>
      <c r="G133">
        <v>216004.56</v>
      </c>
      <c r="H133">
        <v>185758.71</v>
      </c>
      <c r="K133">
        <v>6000</v>
      </c>
      <c r="L133">
        <v>60064.18</v>
      </c>
      <c r="N133">
        <v>6198.32</v>
      </c>
      <c r="P133">
        <v>6000</v>
      </c>
      <c r="R133">
        <v>-350886.08</v>
      </c>
      <c r="S133">
        <v>2072080.16</v>
      </c>
      <c r="U133">
        <v>859885.05</v>
      </c>
      <c r="V133">
        <v>202840</v>
      </c>
      <c r="W133">
        <v>2964.78</v>
      </c>
      <c r="Y133">
        <v>1513270.54</v>
      </c>
      <c r="Z133">
        <v>493784.34</v>
      </c>
      <c r="AA133">
        <v>1888974.7</v>
      </c>
      <c r="AB133">
        <v>3000</v>
      </c>
      <c r="AD133">
        <v>1247788.6000000001</v>
      </c>
      <c r="AE133">
        <v>102642.99</v>
      </c>
      <c r="AI133">
        <v>284929.03999999998</v>
      </c>
    </row>
    <row r="134" spans="1:35" x14ac:dyDescent="0.25">
      <c r="A134" t="s">
        <v>2259</v>
      </c>
      <c r="B134">
        <v>1008337.27</v>
      </c>
      <c r="C134">
        <v>155862.5</v>
      </c>
      <c r="D134">
        <v>400661.28</v>
      </c>
      <c r="G134">
        <v>276280.89</v>
      </c>
      <c r="H134">
        <v>223170.24</v>
      </c>
      <c r="K134">
        <v>0</v>
      </c>
      <c r="L134">
        <v>237868.47</v>
      </c>
      <c r="N134">
        <v>6191.29</v>
      </c>
      <c r="P134">
        <v>18000</v>
      </c>
      <c r="R134">
        <v>-1146057.01</v>
      </c>
      <c r="S134">
        <v>3517785.78</v>
      </c>
      <c r="U134">
        <v>3898123.96</v>
      </c>
      <c r="V134">
        <v>347470</v>
      </c>
      <c r="W134">
        <v>2919.04</v>
      </c>
      <c r="Y134">
        <v>1610185.5</v>
      </c>
      <c r="Z134">
        <v>74800</v>
      </c>
      <c r="AA134">
        <v>2113977.5</v>
      </c>
      <c r="AD134">
        <v>2333315.1800000002</v>
      </c>
      <c r="AE134">
        <v>54476.04</v>
      </c>
      <c r="AI134">
        <v>2001206.13</v>
      </c>
    </row>
    <row r="135" spans="1:35" x14ac:dyDescent="0.25">
      <c r="A135" t="s">
        <v>2260</v>
      </c>
      <c r="B135">
        <v>522123.85</v>
      </c>
      <c r="C135">
        <v>51711.55</v>
      </c>
      <c r="D135">
        <v>15787.85</v>
      </c>
      <c r="G135">
        <v>214542</v>
      </c>
      <c r="H135">
        <v>75456.02</v>
      </c>
      <c r="K135">
        <v>0</v>
      </c>
      <c r="L135">
        <v>78520.77</v>
      </c>
      <c r="N135">
        <v>3454</v>
      </c>
      <c r="P135">
        <v>104270</v>
      </c>
      <c r="R135">
        <v>-1471709.15</v>
      </c>
      <c r="S135">
        <v>2461639.23</v>
      </c>
      <c r="U135">
        <v>884625.16</v>
      </c>
      <c r="V135">
        <v>126440</v>
      </c>
      <c r="W135">
        <v>1621.75</v>
      </c>
      <c r="Y135">
        <v>1835722.35</v>
      </c>
      <c r="Z135">
        <v>469630.49</v>
      </c>
      <c r="AA135">
        <v>2136491.35</v>
      </c>
      <c r="AB135">
        <v>14566.05</v>
      </c>
      <c r="AD135">
        <v>1173396.71</v>
      </c>
      <c r="AE135">
        <v>71082.02</v>
      </c>
      <c r="AI135">
        <v>219057.2</v>
      </c>
    </row>
    <row r="136" spans="1:35" x14ac:dyDescent="0.25">
      <c r="A136" t="s">
        <v>2261</v>
      </c>
      <c r="B136">
        <v>373426.73</v>
      </c>
      <c r="C136">
        <v>39838.120000000003</v>
      </c>
      <c r="D136">
        <v>143682.85999999999</v>
      </c>
      <c r="G136">
        <v>1228985.03</v>
      </c>
      <c r="H136">
        <v>223525.48</v>
      </c>
      <c r="K136">
        <v>0</v>
      </c>
      <c r="L136">
        <v>52074.31</v>
      </c>
      <c r="N136">
        <v>2940</v>
      </c>
      <c r="P136">
        <v>94919.5</v>
      </c>
      <c r="R136">
        <v>928261.09</v>
      </c>
      <c r="S136">
        <v>1490475.39</v>
      </c>
      <c r="U136">
        <v>783027.9</v>
      </c>
      <c r="W136">
        <v>873.85</v>
      </c>
      <c r="X136">
        <v>760</v>
      </c>
      <c r="Y136">
        <v>1173400</v>
      </c>
      <c r="Z136">
        <v>178051</v>
      </c>
      <c r="AA136">
        <v>1488453</v>
      </c>
      <c r="AD136">
        <v>756656.52</v>
      </c>
      <c r="AE136">
        <v>159628.93</v>
      </c>
      <c r="AI136">
        <v>290586.37</v>
      </c>
    </row>
    <row r="137" spans="1:35" x14ac:dyDescent="0.25">
      <c r="A137" t="s">
        <v>2262</v>
      </c>
      <c r="B137">
        <v>1331695.5</v>
      </c>
      <c r="C137">
        <v>44889.95</v>
      </c>
      <c r="D137">
        <v>375279.2</v>
      </c>
      <c r="G137">
        <v>916439.31</v>
      </c>
      <c r="H137">
        <v>485579.15</v>
      </c>
      <c r="K137">
        <v>3000</v>
      </c>
      <c r="L137">
        <v>105458.35</v>
      </c>
      <c r="N137">
        <v>7488</v>
      </c>
      <c r="P137">
        <v>188260</v>
      </c>
      <c r="R137">
        <v>-1117421.45</v>
      </c>
      <c r="S137">
        <v>3529981.97</v>
      </c>
      <c r="U137">
        <v>3229034.64</v>
      </c>
      <c r="V137">
        <v>8500</v>
      </c>
      <c r="W137">
        <v>2224.46</v>
      </c>
      <c r="Y137">
        <v>1367965.3</v>
      </c>
      <c r="Z137">
        <v>171600</v>
      </c>
      <c r="AA137">
        <v>2215924.2999999998</v>
      </c>
      <c r="AB137">
        <v>11080</v>
      </c>
      <c r="AD137">
        <v>1722606.94</v>
      </c>
      <c r="AE137">
        <v>152045.92000000001</v>
      </c>
      <c r="AI137">
        <v>240551</v>
      </c>
    </row>
    <row r="138" spans="1:35" x14ac:dyDescent="0.25">
      <c r="A138" t="s">
        <v>2263</v>
      </c>
      <c r="B138">
        <v>982184.88</v>
      </c>
      <c r="C138">
        <v>59651.79</v>
      </c>
      <c r="D138">
        <v>158911.51</v>
      </c>
      <c r="G138">
        <v>240837.8</v>
      </c>
      <c r="H138">
        <v>157071.25</v>
      </c>
      <c r="K138">
        <v>0</v>
      </c>
      <c r="L138">
        <v>47874</v>
      </c>
      <c r="N138">
        <v>2179.19</v>
      </c>
      <c r="P138">
        <v>190680</v>
      </c>
      <c r="R138">
        <v>-716859.09</v>
      </c>
      <c r="S138">
        <v>1467910.57</v>
      </c>
      <c r="U138">
        <v>4081332</v>
      </c>
      <c r="W138">
        <v>1324.8</v>
      </c>
      <c r="Y138">
        <v>1254142.5</v>
      </c>
      <c r="Z138">
        <v>886151</v>
      </c>
      <c r="AA138">
        <v>1631220.57</v>
      </c>
      <c r="AB138">
        <v>3820</v>
      </c>
      <c r="AC138">
        <v>10000</v>
      </c>
      <c r="AD138">
        <v>1165236.47</v>
      </c>
      <c r="AE138">
        <v>72643.3</v>
      </c>
      <c r="AI138">
        <v>2733157.4</v>
      </c>
    </row>
    <row r="139" spans="1:35" x14ac:dyDescent="0.25">
      <c r="A139" t="s">
        <v>2264</v>
      </c>
      <c r="B139">
        <v>671429.77</v>
      </c>
      <c r="C139">
        <v>259087.7</v>
      </c>
      <c r="D139">
        <v>124628.14</v>
      </c>
      <c r="G139">
        <v>163323.01</v>
      </c>
      <c r="H139">
        <v>801603.42</v>
      </c>
      <c r="K139">
        <v>50649</v>
      </c>
      <c r="L139">
        <v>66741.97</v>
      </c>
      <c r="N139">
        <v>4160.37</v>
      </c>
      <c r="P139">
        <v>3998</v>
      </c>
      <c r="R139">
        <v>677115.4</v>
      </c>
      <c r="S139">
        <v>431311.75</v>
      </c>
      <c r="U139">
        <v>4264916.25</v>
      </c>
      <c r="V139">
        <v>74000</v>
      </c>
      <c r="W139">
        <v>1912.79</v>
      </c>
      <c r="Y139">
        <v>1246692.8</v>
      </c>
      <c r="Z139">
        <v>1217308.8999999999</v>
      </c>
      <c r="AA139">
        <v>1668091.8</v>
      </c>
      <c r="AD139">
        <v>1309141.5900000001</v>
      </c>
      <c r="AE139">
        <v>221637.22</v>
      </c>
      <c r="AI139">
        <v>2819864.58</v>
      </c>
    </row>
    <row r="140" spans="1:35" x14ac:dyDescent="0.25">
      <c r="A140" t="s">
        <v>2265</v>
      </c>
      <c r="B140">
        <v>430357.79</v>
      </c>
      <c r="C140">
        <v>113213.72</v>
      </c>
      <c r="D140">
        <v>343944.72</v>
      </c>
      <c r="G140">
        <v>316707.89</v>
      </c>
      <c r="H140">
        <v>264266.13</v>
      </c>
      <c r="K140">
        <v>5000</v>
      </c>
      <c r="L140">
        <v>59594.16</v>
      </c>
      <c r="N140">
        <v>2922</v>
      </c>
      <c r="R140">
        <v>-553338.03</v>
      </c>
      <c r="S140">
        <v>2115546</v>
      </c>
      <c r="U140">
        <v>1442550.17</v>
      </c>
      <c r="V140">
        <v>15000</v>
      </c>
      <c r="W140">
        <v>1335.24</v>
      </c>
      <c r="Y140">
        <v>1424881.5</v>
      </c>
      <c r="Z140">
        <v>82500</v>
      </c>
      <c r="AA140">
        <v>1708691.5</v>
      </c>
      <c r="AB140">
        <v>2960</v>
      </c>
      <c r="AD140">
        <v>1098830.1499999999</v>
      </c>
      <c r="AE140">
        <v>110508.66</v>
      </c>
      <c r="AI140">
        <v>206510.48</v>
      </c>
    </row>
    <row r="141" spans="1:35" x14ac:dyDescent="0.25">
      <c r="A141" t="s">
        <v>2266</v>
      </c>
      <c r="B141">
        <v>122695.18</v>
      </c>
      <c r="C141">
        <v>40065.85</v>
      </c>
      <c r="D141">
        <v>156707.57</v>
      </c>
      <c r="G141">
        <v>580061.36</v>
      </c>
      <c r="H141">
        <v>137575.5</v>
      </c>
      <c r="K141">
        <v>0</v>
      </c>
      <c r="L141">
        <v>119683.95</v>
      </c>
      <c r="N141">
        <v>4266</v>
      </c>
      <c r="R141">
        <v>-1386372.6</v>
      </c>
      <c r="S141">
        <v>2263113.85</v>
      </c>
      <c r="U141">
        <v>730617.44</v>
      </c>
      <c r="V141">
        <v>230</v>
      </c>
      <c r="W141">
        <v>234.67</v>
      </c>
      <c r="Y141">
        <v>2172952.5</v>
      </c>
      <c r="Z141">
        <v>361685.86</v>
      </c>
      <c r="AA141">
        <v>2598444.5</v>
      </c>
      <c r="AD141">
        <v>336302.18</v>
      </c>
      <c r="AE141">
        <v>71402.490000000005</v>
      </c>
      <c r="AI141">
        <v>223157.04</v>
      </c>
    </row>
    <row r="142" spans="1:35" x14ac:dyDescent="0.25">
      <c r="A142" t="s">
        <v>2267</v>
      </c>
      <c r="B142">
        <v>989711.28</v>
      </c>
      <c r="C142">
        <v>266983.21999999997</v>
      </c>
      <c r="D142">
        <v>403358.07</v>
      </c>
      <c r="G142">
        <v>449497.38</v>
      </c>
      <c r="H142">
        <v>159112.85999999999</v>
      </c>
      <c r="K142">
        <v>2000</v>
      </c>
      <c r="L142">
        <v>68533.149999999994</v>
      </c>
      <c r="M142">
        <v>137392.9</v>
      </c>
      <c r="N142">
        <v>8116.09</v>
      </c>
      <c r="P142">
        <v>514078.5</v>
      </c>
      <c r="R142">
        <v>-1259330.32</v>
      </c>
      <c r="S142">
        <v>2512572.4500000002</v>
      </c>
      <c r="U142">
        <v>2427125.65</v>
      </c>
      <c r="V142">
        <v>61763.5</v>
      </c>
      <c r="W142">
        <v>1352.05</v>
      </c>
      <c r="Y142">
        <v>1737552.8</v>
      </c>
      <c r="Z142">
        <v>640457.35</v>
      </c>
      <c r="AA142">
        <v>2317521.7999999998</v>
      </c>
      <c r="AB142">
        <v>10160</v>
      </c>
      <c r="AD142">
        <v>1481931.8</v>
      </c>
      <c r="AE142">
        <v>87251.37</v>
      </c>
      <c r="AI142">
        <v>686086.34</v>
      </c>
    </row>
    <row r="143" spans="1:35" x14ac:dyDescent="0.25">
      <c r="A143" t="s">
        <v>2268</v>
      </c>
      <c r="B143">
        <v>2039098.09</v>
      </c>
      <c r="C143">
        <v>245984.25</v>
      </c>
      <c r="D143">
        <v>238966.15</v>
      </c>
      <c r="G143">
        <v>1212735.24</v>
      </c>
      <c r="H143">
        <v>286438.8</v>
      </c>
      <c r="K143">
        <v>0</v>
      </c>
      <c r="L143">
        <v>115334.93</v>
      </c>
      <c r="N143">
        <v>5663</v>
      </c>
      <c r="P143">
        <v>942751</v>
      </c>
      <c r="R143">
        <v>2053213.64</v>
      </c>
      <c r="S143">
        <v>1298036.29</v>
      </c>
      <c r="U143">
        <v>2479104.91</v>
      </c>
      <c r="V143">
        <v>212925</v>
      </c>
      <c r="W143">
        <v>3536.15</v>
      </c>
      <c r="Y143">
        <v>1551836.55</v>
      </c>
      <c r="Z143">
        <v>145813.29999999999</v>
      </c>
      <c r="AA143">
        <v>2071856.85</v>
      </c>
      <c r="AB143">
        <v>1320</v>
      </c>
      <c r="AD143">
        <v>1794744.3</v>
      </c>
      <c r="AE143">
        <v>215178.07</v>
      </c>
      <c r="AI143">
        <v>701893.02</v>
      </c>
    </row>
    <row r="144" spans="1:35" x14ac:dyDescent="0.25">
      <c r="A144" t="s">
        <v>2269</v>
      </c>
      <c r="B144">
        <v>585987.31000000006</v>
      </c>
      <c r="C144">
        <v>81421.33</v>
      </c>
      <c r="D144">
        <v>334692.45</v>
      </c>
      <c r="G144">
        <v>381265.29</v>
      </c>
      <c r="H144">
        <v>65638.59</v>
      </c>
      <c r="K144">
        <v>5300</v>
      </c>
      <c r="L144">
        <v>61059</v>
      </c>
      <c r="N144">
        <v>0</v>
      </c>
      <c r="R144">
        <v>-290872.51</v>
      </c>
      <c r="S144">
        <v>1854562.35</v>
      </c>
      <c r="U144">
        <v>1020607.16</v>
      </c>
      <c r="V144">
        <v>125304</v>
      </c>
      <c r="W144">
        <v>951.82</v>
      </c>
      <c r="Y144">
        <v>922425</v>
      </c>
      <c r="Z144">
        <v>108272.08</v>
      </c>
      <c r="AA144">
        <v>1192920</v>
      </c>
      <c r="AB144">
        <v>6020</v>
      </c>
      <c r="AD144">
        <v>933373.82</v>
      </c>
      <c r="AE144">
        <v>165665.01</v>
      </c>
      <c r="AI144">
        <v>60625.1</v>
      </c>
    </row>
    <row r="145" spans="1:35" x14ac:dyDescent="0.25">
      <c r="A145" t="s">
        <v>2270</v>
      </c>
      <c r="B145">
        <v>1913349.07</v>
      </c>
      <c r="C145">
        <v>270671.33</v>
      </c>
      <c r="D145">
        <v>293052.07</v>
      </c>
      <c r="G145">
        <v>256396.58</v>
      </c>
      <c r="H145">
        <v>472166.29</v>
      </c>
      <c r="K145">
        <v>2150</v>
      </c>
      <c r="L145">
        <v>222552.84</v>
      </c>
      <c r="N145">
        <v>5314</v>
      </c>
      <c r="R145">
        <v>-76439.509999999995</v>
      </c>
      <c r="S145">
        <v>3974625.34</v>
      </c>
      <c r="U145">
        <v>1844866.15</v>
      </c>
      <c r="V145">
        <v>281934</v>
      </c>
      <c r="W145">
        <v>4340.3500000000004</v>
      </c>
      <c r="Y145">
        <v>1688221.5</v>
      </c>
      <c r="Z145">
        <v>166997.69</v>
      </c>
      <c r="AA145">
        <v>2413524.5</v>
      </c>
      <c r="AB145">
        <v>22700</v>
      </c>
      <c r="AD145">
        <v>2056131.97</v>
      </c>
      <c r="AE145">
        <v>247318.89</v>
      </c>
      <c r="AI145">
        <v>169251.66</v>
      </c>
    </row>
    <row r="146" spans="1:35" x14ac:dyDescent="0.25">
      <c r="A146" t="s">
        <v>2271</v>
      </c>
      <c r="B146">
        <v>591545.57999999996</v>
      </c>
      <c r="C146">
        <v>361164.7</v>
      </c>
      <c r="D146">
        <v>51951.87</v>
      </c>
      <c r="G146">
        <v>697588.05</v>
      </c>
      <c r="H146">
        <v>344421.21</v>
      </c>
      <c r="K146">
        <v>5000</v>
      </c>
      <c r="L146">
        <v>35602.58</v>
      </c>
      <c r="N146">
        <v>1162</v>
      </c>
      <c r="R146">
        <v>-621741.34</v>
      </c>
      <c r="S146">
        <v>2427116.52</v>
      </c>
      <c r="U146">
        <v>1213026.17</v>
      </c>
      <c r="V146">
        <v>233864</v>
      </c>
      <c r="W146">
        <v>900.76</v>
      </c>
      <c r="Y146">
        <v>903451.5</v>
      </c>
      <c r="Z146">
        <v>114009.2</v>
      </c>
      <c r="AA146">
        <v>1141724.22</v>
      </c>
      <c r="AB146">
        <v>102320</v>
      </c>
      <c r="AC146">
        <v>2340</v>
      </c>
      <c r="AD146">
        <v>798124.77</v>
      </c>
      <c r="AE146">
        <v>116235.99</v>
      </c>
      <c r="AI146">
        <v>104975</v>
      </c>
    </row>
    <row r="147" spans="1:35" x14ac:dyDescent="0.25">
      <c r="A147" t="s">
        <v>2272</v>
      </c>
      <c r="B147">
        <v>1308089.72</v>
      </c>
      <c r="C147">
        <v>61034.48</v>
      </c>
      <c r="D147">
        <v>28888.39</v>
      </c>
      <c r="G147">
        <v>379192.18</v>
      </c>
      <c r="H147">
        <v>653065.25</v>
      </c>
      <c r="K147">
        <v>5500</v>
      </c>
      <c r="L147">
        <v>120100</v>
      </c>
      <c r="N147">
        <v>2376</v>
      </c>
      <c r="R147">
        <v>352946.12</v>
      </c>
      <c r="S147">
        <v>2538450.7999999998</v>
      </c>
      <c r="U147">
        <v>2174918.7400000002</v>
      </c>
      <c r="V147">
        <v>402734</v>
      </c>
      <c r="W147">
        <v>4012.87</v>
      </c>
      <c r="Y147">
        <v>1048089</v>
      </c>
      <c r="Z147">
        <v>164710.04</v>
      </c>
      <c r="AA147">
        <v>1532957</v>
      </c>
      <c r="AD147">
        <v>1773268.02</v>
      </c>
      <c r="AE147">
        <v>65735.31</v>
      </c>
      <c r="AI147">
        <v>1011607.22</v>
      </c>
    </row>
    <row r="148" spans="1:35" x14ac:dyDescent="0.25">
      <c r="A148" t="s">
        <v>2273</v>
      </c>
      <c r="B148">
        <v>1762222.75</v>
      </c>
      <c r="C148">
        <v>371317.91</v>
      </c>
      <c r="D148">
        <v>609346.65</v>
      </c>
      <c r="G148">
        <v>543140.21</v>
      </c>
      <c r="H148">
        <v>110566.05</v>
      </c>
      <c r="K148">
        <v>5500</v>
      </c>
      <c r="L148">
        <v>110790.1</v>
      </c>
      <c r="N148">
        <v>0</v>
      </c>
      <c r="R148">
        <v>-560985.56999999995</v>
      </c>
      <c r="S148">
        <v>3053279.47</v>
      </c>
      <c r="U148">
        <v>2624649.64</v>
      </c>
      <c r="V148">
        <v>637018</v>
      </c>
      <c r="W148">
        <v>3517.86</v>
      </c>
      <c r="Y148">
        <v>1834843.5</v>
      </c>
      <c r="Z148">
        <v>170047.84</v>
      </c>
      <c r="AA148">
        <v>2339182.5</v>
      </c>
      <c r="AB148">
        <v>3320</v>
      </c>
      <c r="AD148">
        <v>1487894.3</v>
      </c>
      <c r="AE148">
        <v>129069</v>
      </c>
      <c r="AI148">
        <v>522601.47</v>
      </c>
    </row>
    <row r="149" spans="1:35" x14ac:dyDescent="0.25">
      <c r="A149" t="s">
        <v>2274</v>
      </c>
      <c r="B149">
        <v>1709362.57</v>
      </c>
      <c r="C149">
        <v>70230.11</v>
      </c>
      <c r="D149">
        <v>179837.47</v>
      </c>
      <c r="G149">
        <v>157650.63</v>
      </c>
      <c r="H149">
        <v>231219.54</v>
      </c>
      <c r="K149">
        <v>2000</v>
      </c>
      <c r="L149">
        <v>62965</v>
      </c>
      <c r="N149">
        <v>0</v>
      </c>
      <c r="R149">
        <v>468791.17</v>
      </c>
      <c r="S149">
        <v>1819262.69</v>
      </c>
      <c r="U149">
        <v>1444622.1</v>
      </c>
      <c r="V149">
        <v>169450</v>
      </c>
      <c r="W149">
        <v>3681.09</v>
      </c>
      <c r="Y149">
        <v>1061191.51</v>
      </c>
      <c r="Z149">
        <v>170284.36</v>
      </c>
      <c r="AA149">
        <v>1776764.51</v>
      </c>
      <c r="AB149">
        <v>5980</v>
      </c>
      <c r="AD149">
        <v>939664.01</v>
      </c>
      <c r="AE149">
        <v>27328.89</v>
      </c>
      <c r="AI149">
        <v>104210.19</v>
      </c>
    </row>
    <row r="150" spans="1:35" x14ac:dyDescent="0.25">
      <c r="A150" t="s">
        <v>2275</v>
      </c>
      <c r="B150">
        <v>268370.01</v>
      </c>
      <c r="C150">
        <v>493082.9</v>
      </c>
      <c r="D150">
        <v>754060.28</v>
      </c>
      <c r="G150">
        <v>390805.19</v>
      </c>
      <c r="H150">
        <v>410359.5</v>
      </c>
      <c r="K150">
        <v>4500</v>
      </c>
      <c r="L150">
        <v>90536.55</v>
      </c>
      <c r="N150">
        <v>0</v>
      </c>
      <c r="R150">
        <v>23771.95</v>
      </c>
      <c r="S150">
        <v>2522678.58</v>
      </c>
      <c r="U150">
        <v>1863158.6</v>
      </c>
      <c r="V150">
        <v>269350</v>
      </c>
      <c r="W150">
        <v>988.24</v>
      </c>
      <c r="Y150">
        <v>1228306.5</v>
      </c>
      <c r="Z150">
        <v>113038.8</v>
      </c>
      <c r="AA150">
        <v>1771690.5</v>
      </c>
      <c r="AB150">
        <v>7180</v>
      </c>
      <c r="AD150">
        <v>1903837.48</v>
      </c>
      <c r="AE150">
        <v>79237.259999999995</v>
      </c>
      <c r="AI150">
        <v>37706.1</v>
      </c>
    </row>
    <row r="151" spans="1:35" x14ac:dyDescent="0.25">
      <c r="A151" t="s">
        <v>2276</v>
      </c>
      <c r="B151">
        <v>399372.26</v>
      </c>
      <c r="C151">
        <v>13235.81</v>
      </c>
      <c r="D151">
        <v>156736.22</v>
      </c>
      <c r="G151">
        <v>358982.86</v>
      </c>
      <c r="H151">
        <v>229360.7</v>
      </c>
      <c r="K151">
        <v>28000</v>
      </c>
      <c r="L151">
        <v>52174.3</v>
      </c>
      <c r="N151">
        <v>0</v>
      </c>
      <c r="R151">
        <v>-3537283.74</v>
      </c>
      <c r="S151">
        <v>4801199.47</v>
      </c>
      <c r="U151">
        <v>1392758.35</v>
      </c>
      <c r="V151">
        <v>30000</v>
      </c>
      <c r="W151">
        <v>728.09</v>
      </c>
      <c r="Y151">
        <v>1211469</v>
      </c>
      <c r="Z151">
        <v>165355.04</v>
      </c>
      <c r="AA151">
        <v>1582572.78</v>
      </c>
      <c r="AD151">
        <v>1131290.79</v>
      </c>
      <c r="AE151">
        <v>120584.33</v>
      </c>
      <c r="AI151">
        <v>152264.76</v>
      </c>
    </row>
    <row r="152" spans="1:35" x14ac:dyDescent="0.25">
      <c r="A152" t="s">
        <v>2277</v>
      </c>
      <c r="B152">
        <v>504400.9</v>
      </c>
      <c r="C152">
        <v>66913.95</v>
      </c>
      <c r="D152">
        <v>402090.72</v>
      </c>
      <c r="G152">
        <v>556196.11</v>
      </c>
      <c r="H152">
        <v>442091.11</v>
      </c>
      <c r="K152">
        <v>0</v>
      </c>
      <c r="L152">
        <v>88049.2</v>
      </c>
      <c r="N152">
        <v>3742.97</v>
      </c>
      <c r="R152">
        <v>-3968867.3</v>
      </c>
      <c r="S152">
        <v>5209136.26</v>
      </c>
      <c r="U152">
        <v>1710012.12</v>
      </c>
      <c r="V152">
        <v>512658</v>
      </c>
      <c r="W152">
        <v>1021.56</v>
      </c>
      <c r="Y152">
        <v>1453382.22</v>
      </c>
      <c r="Z152">
        <v>135462.84</v>
      </c>
      <c r="AA152">
        <v>1810372.22</v>
      </c>
      <c r="AB152">
        <v>47500</v>
      </c>
      <c r="AD152">
        <v>1138787.95</v>
      </c>
      <c r="AE152">
        <v>96216.91</v>
      </c>
      <c r="AI152">
        <v>80028</v>
      </c>
    </row>
    <row r="153" spans="1:35" x14ac:dyDescent="0.25">
      <c r="A153" t="s">
        <v>2278</v>
      </c>
      <c r="B153">
        <v>674273.13</v>
      </c>
      <c r="C153">
        <v>53692.160000000003</v>
      </c>
      <c r="D153">
        <v>753856.28</v>
      </c>
      <c r="G153">
        <v>255845.04</v>
      </c>
      <c r="H153">
        <v>319216.63</v>
      </c>
      <c r="K153">
        <v>4500</v>
      </c>
      <c r="L153">
        <v>61083</v>
      </c>
      <c r="N153">
        <v>0</v>
      </c>
      <c r="R153">
        <v>-42641.31</v>
      </c>
      <c r="S153">
        <v>2453318.4700000002</v>
      </c>
      <c r="U153">
        <v>990645.07</v>
      </c>
      <c r="V153">
        <v>481818</v>
      </c>
      <c r="W153">
        <v>1860.79</v>
      </c>
      <c r="Y153">
        <v>843969</v>
      </c>
      <c r="Z153">
        <v>139893.32999999999</v>
      </c>
      <c r="AA153">
        <v>1203592.25</v>
      </c>
      <c r="AB153">
        <v>11220</v>
      </c>
      <c r="AD153">
        <v>1484516.39</v>
      </c>
      <c r="AE153">
        <v>127156.68</v>
      </c>
      <c r="AI153">
        <v>51077.79</v>
      </c>
    </row>
    <row r="154" spans="1:35" x14ac:dyDescent="0.25">
      <c r="A154" t="s">
        <v>2279</v>
      </c>
      <c r="B154">
        <v>4026401.21</v>
      </c>
      <c r="C154">
        <v>169714.15</v>
      </c>
      <c r="D154">
        <v>146698.57</v>
      </c>
      <c r="G154">
        <v>355778.81</v>
      </c>
      <c r="H154">
        <v>1170869.7</v>
      </c>
      <c r="K154">
        <v>8000</v>
      </c>
      <c r="L154">
        <v>154423.34</v>
      </c>
      <c r="N154">
        <v>0</v>
      </c>
      <c r="R154">
        <v>2678966.0299999998</v>
      </c>
      <c r="S154">
        <v>4517827.99</v>
      </c>
      <c r="U154">
        <v>3266814.82</v>
      </c>
      <c r="W154">
        <v>12703.73</v>
      </c>
      <c r="Y154">
        <v>2197958</v>
      </c>
      <c r="Z154">
        <v>240885.76000000001</v>
      </c>
      <c r="AA154">
        <v>3261923</v>
      </c>
      <c r="AB154">
        <v>14060</v>
      </c>
      <c r="AD154">
        <v>3505701.18</v>
      </c>
      <c r="AE154">
        <v>304894.08000000002</v>
      </c>
      <c r="AI154">
        <v>121538.97</v>
      </c>
    </row>
    <row r="155" spans="1:35" x14ac:dyDescent="0.25">
      <c r="A155" t="s">
        <v>2280</v>
      </c>
      <c r="B155">
        <v>23522.92</v>
      </c>
      <c r="C155">
        <v>196043.32</v>
      </c>
      <c r="D155">
        <v>678021.83</v>
      </c>
      <c r="G155">
        <v>309474.73</v>
      </c>
      <c r="H155">
        <v>121099.54</v>
      </c>
      <c r="K155">
        <v>15500</v>
      </c>
      <c r="L155">
        <v>93036</v>
      </c>
      <c r="R155">
        <v>-2047593.27</v>
      </c>
      <c r="S155">
        <v>3061336.79</v>
      </c>
      <c r="U155">
        <v>1724765.77</v>
      </c>
      <c r="V155">
        <v>674542</v>
      </c>
      <c r="W155">
        <v>26.3</v>
      </c>
      <c r="Y155">
        <v>1403088.68</v>
      </c>
      <c r="Z155">
        <v>29800</v>
      </c>
      <c r="AA155">
        <v>1760522.68</v>
      </c>
      <c r="AB155">
        <v>5618</v>
      </c>
      <c r="AD155">
        <v>1750370.48</v>
      </c>
      <c r="AE155">
        <v>34528.67</v>
      </c>
      <c r="AI155">
        <v>75300.100000000006</v>
      </c>
    </row>
    <row r="156" spans="1:35" x14ac:dyDescent="0.25">
      <c r="A156" t="s">
        <v>2281</v>
      </c>
      <c r="B156">
        <v>56104.37</v>
      </c>
      <c r="C156">
        <v>76913.75</v>
      </c>
      <c r="D156">
        <v>4729.05</v>
      </c>
      <c r="G156">
        <v>1586158.31</v>
      </c>
      <c r="H156">
        <v>367878.43</v>
      </c>
      <c r="K156">
        <v>0</v>
      </c>
      <c r="L156">
        <v>72191.199999999997</v>
      </c>
      <c r="N156">
        <v>2649.15</v>
      </c>
      <c r="R156">
        <v>222242.63</v>
      </c>
      <c r="S156">
        <v>2227904.62</v>
      </c>
      <c r="U156">
        <v>1083020.6200000001</v>
      </c>
      <c r="V156">
        <v>85000</v>
      </c>
      <c r="W156">
        <v>307.86</v>
      </c>
      <c r="Y156">
        <v>650478.5</v>
      </c>
      <c r="Z156">
        <v>95437.92</v>
      </c>
      <c r="AA156">
        <v>1172792.3500000001</v>
      </c>
      <c r="AB156">
        <v>6052</v>
      </c>
      <c r="AD156">
        <v>962042.19</v>
      </c>
      <c r="AE156">
        <v>104424.3</v>
      </c>
      <c r="AI156">
        <v>102137.75</v>
      </c>
    </row>
    <row r="157" spans="1:35" x14ac:dyDescent="0.25">
      <c r="A157" t="s">
        <v>2282</v>
      </c>
      <c r="B157">
        <v>937113.59999999998</v>
      </c>
      <c r="C157">
        <v>1802</v>
      </c>
      <c r="D157">
        <v>717300.89</v>
      </c>
      <c r="G157">
        <v>1130306.55</v>
      </c>
      <c r="H157">
        <v>838813.22</v>
      </c>
      <c r="K157">
        <v>3000</v>
      </c>
      <c r="L157">
        <v>94658.75</v>
      </c>
      <c r="N157">
        <v>1088</v>
      </c>
      <c r="R157">
        <v>1681380.51</v>
      </c>
      <c r="S157">
        <v>1652500.79</v>
      </c>
      <c r="U157">
        <v>984489.52</v>
      </c>
      <c r="V157">
        <v>407228</v>
      </c>
      <c r="W157">
        <v>1306.18</v>
      </c>
      <c r="Y157">
        <v>1248502</v>
      </c>
      <c r="Z157">
        <v>176800.92</v>
      </c>
      <c r="AA157">
        <v>1490281</v>
      </c>
      <c r="AB157">
        <v>10740</v>
      </c>
      <c r="AD157">
        <v>1032669.97</v>
      </c>
      <c r="AE157">
        <v>91927.44</v>
      </c>
    </row>
    <row r="158" spans="1:35" x14ac:dyDescent="0.25">
      <c r="A158" t="s">
        <v>2283</v>
      </c>
      <c r="B158">
        <v>1127531.79</v>
      </c>
      <c r="C158">
        <v>0</v>
      </c>
      <c r="D158">
        <v>431586.65</v>
      </c>
      <c r="G158">
        <v>803985.63</v>
      </c>
      <c r="H158">
        <v>900445.24</v>
      </c>
      <c r="K158">
        <v>0</v>
      </c>
      <c r="L158">
        <v>75199.3</v>
      </c>
      <c r="N158">
        <v>1050</v>
      </c>
      <c r="R158">
        <v>991728.54</v>
      </c>
      <c r="S158">
        <v>2038406.69</v>
      </c>
      <c r="U158">
        <v>1854848.66</v>
      </c>
      <c r="V158">
        <v>194829</v>
      </c>
      <c r="W158">
        <v>2413.84</v>
      </c>
      <c r="Y158">
        <v>679035</v>
      </c>
      <c r="Z158">
        <v>75776.039999999994</v>
      </c>
      <c r="AA158">
        <v>1250250</v>
      </c>
      <c r="AB158">
        <v>10330</v>
      </c>
      <c r="AD158">
        <v>1206686.8999999999</v>
      </c>
      <c r="AE158">
        <v>182470.86</v>
      </c>
    </row>
    <row r="159" spans="1:35" x14ac:dyDescent="0.25">
      <c r="A159" t="s">
        <v>2284</v>
      </c>
      <c r="B159">
        <v>1602896.24</v>
      </c>
      <c r="C159">
        <v>23145.03</v>
      </c>
      <c r="D159">
        <v>101619.54</v>
      </c>
      <c r="G159">
        <v>960611.49</v>
      </c>
      <c r="H159">
        <v>296179.09999999998</v>
      </c>
      <c r="K159">
        <v>0</v>
      </c>
      <c r="L159">
        <v>67355</v>
      </c>
      <c r="N159">
        <v>995</v>
      </c>
      <c r="R159">
        <v>125283.02</v>
      </c>
      <c r="S159">
        <v>2546107.46</v>
      </c>
      <c r="U159">
        <v>1734459.43</v>
      </c>
      <c r="V159">
        <v>379114</v>
      </c>
      <c r="W159">
        <v>2552.52</v>
      </c>
      <c r="Y159">
        <v>1654789.5</v>
      </c>
      <c r="Z159">
        <v>212491.5</v>
      </c>
      <c r="AA159">
        <v>1899312</v>
      </c>
      <c r="AB159">
        <v>4540</v>
      </c>
      <c r="AD159">
        <v>1471615.65</v>
      </c>
      <c r="AE159">
        <v>226151.78</v>
      </c>
      <c r="AI159">
        <v>137076.6</v>
      </c>
    </row>
    <row r="160" spans="1:35" x14ac:dyDescent="0.25">
      <c r="A160" t="s">
        <v>2285</v>
      </c>
      <c r="B160">
        <v>372741.59</v>
      </c>
      <c r="C160">
        <v>42902.54</v>
      </c>
      <c r="D160">
        <v>137303.54</v>
      </c>
      <c r="G160">
        <v>377210.72</v>
      </c>
      <c r="H160">
        <v>922866.73</v>
      </c>
      <c r="K160">
        <v>0</v>
      </c>
      <c r="L160">
        <v>4050.04</v>
      </c>
      <c r="N160">
        <v>0</v>
      </c>
      <c r="R160">
        <v>-458466.42</v>
      </c>
      <c r="S160">
        <v>2320392.7599999998</v>
      </c>
      <c r="U160">
        <v>1296177.3999999999</v>
      </c>
      <c r="V160">
        <v>267000</v>
      </c>
      <c r="Y160">
        <v>1137010</v>
      </c>
      <c r="Z160">
        <v>96738.559999999998</v>
      </c>
      <c r="AA160">
        <v>1398574</v>
      </c>
      <c r="AB160">
        <v>4488</v>
      </c>
      <c r="AD160">
        <v>941652.99</v>
      </c>
      <c r="AE160">
        <v>25168.59</v>
      </c>
      <c r="AI160">
        <v>439993.64</v>
      </c>
    </row>
    <row r="161" spans="1:35" x14ac:dyDescent="0.25">
      <c r="A161" t="s">
        <v>2286</v>
      </c>
      <c r="B161">
        <v>793503.28</v>
      </c>
      <c r="C161">
        <v>89677.75</v>
      </c>
      <c r="D161">
        <v>106906.48</v>
      </c>
      <c r="G161">
        <v>345344.01</v>
      </c>
      <c r="H161">
        <v>327894.73</v>
      </c>
      <c r="K161">
        <v>2000</v>
      </c>
      <c r="L161">
        <v>48238</v>
      </c>
      <c r="N161">
        <v>0</v>
      </c>
      <c r="R161">
        <v>-1350623.82</v>
      </c>
      <c r="S161">
        <v>2754433.99</v>
      </c>
      <c r="U161">
        <v>1435515.89</v>
      </c>
      <c r="V161">
        <v>156252</v>
      </c>
      <c r="W161">
        <v>1118.5899999999999</v>
      </c>
      <c r="Y161">
        <v>1366228.01</v>
      </c>
      <c r="Z161">
        <v>131285</v>
      </c>
      <c r="AA161">
        <v>1632708.01</v>
      </c>
      <c r="AD161">
        <v>938182.13</v>
      </c>
      <c r="AE161">
        <v>137428.01999999999</v>
      </c>
      <c r="AI161">
        <v>172803.25</v>
      </c>
    </row>
    <row r="162" spans="1:35" x14ac:dyDescent="0.25">
      <c r="A162" t="s">
        <v>2287</v>
      </c>
      <c r="B162">
        <v>588786.09</v>
      </c>
      <c r="C162">
        <v>60009.73</v>
      </c>
      <c r="D162">
        <v>28844.63</v>
      </c>
      <c r="G162">
        <v>316245</v>
      </c>
      <c r="H162">
        <v>600697.1</v>
      </c>
      <c r="K162">
        <v>10500</v>
      </c>
      <c r="L162">
        <v>74375.289999999994</v>
      </c>
      <c r="N162">
        <v>0</v>
      </c>
      <c r="R162">
        <v>-2316653.46</v>
      </c>
      <c r="S162">
        <v>4163724</v>
      </c>
      <c r="U162">
        <v>1524613.96</v>
      </c>
      <c r="V162">
        <v>120000</v>
      </c>
      <c r="W162">
        <v>1295.8800000000001</v>
      </c>
      <c r="Y162">
        <v>1359354.18</v>
      </c>
      <c r="Z162">
        <v>175269.94</v>
      </c>
      <c r="AA162">
        <v>1867628.36</v>
      </c>
      <c r="AC162">
        <v>15882</v>
      </c>
      <c r="AD162">
        <v>1377270.75</v>
      </c>
      <c r="AE162">
        <v>45803.16</v>
      </c>
      <c r="AI162">
        <v>211312.97</v>
      </c>
    </row>
    <row r="163" spans="1:35" x14ac:dyDescent="0.25">
      <c r="A163" t="s">
        <v>2336</v>
      </c>
      <c r="B163">
        <v>468314.88</v>
      </c>
      <c r="C163">
        <v>14394.75</v>
      </c>
      <c r="D163">
        <v>488566.87</v>
      </c>
      <c r="G163">
        <v>561374.24</v>
      </c>
      <c r="H163">
        <v>91286.13</v>
      </c>
      <c r="K163">
        <v>25000</v>
      </c>
      <c r="L163">
        <v>121317.79</v>
      </c>
      <c r="N163">
        <v>1511</v>
      </c>
      <c r="R163">
        <v>-1953119.91</v>
      </c>
      <c r="S163">
        <v>3254719.47</v>
      </c>
      <c r="U163">
        <v>1018528.93</v>
      </c>
      <c r="V163">
        <v>355028</v>
      </c>
      <c r="W163">
        <v>2826.78</v>
      </c>
      <c r="Y163">
        <v>1324095.5</v>
      </c>
      <c r="Z163">
        <v>92956.160000000003</v>
      </c>
      <c r="AA163">
        <v>1575342.38</v>
      </c>
      <c r="AD163">
        <v>1012588.81</v>
      </c>
      <c r="AE163">
        <v>14184.81</v>
      </c>
      <c r="AI163">
        <v>16810.849999999999</v>
      </c>
    </row>
    <row r="164" spans="1:35" x14ac:dyDescent="0.25">
      <c r="A164" t="s">
        <v>2289</v>
      </c>
      <c r="B164">
        <v>2197083.02</v>
      </c>
      <c r="C164">
        <v>2796294.85</v>
      </c>
      <c r="D164">
        <v>136181.67000000001</v>
      </c>
      <c r="G164">
        <v>229769.58</v>
      </c>
      <c r="H164">
        <v>366969.35</v>
      </c>
      <c r="K164">
        <v>12000</v>
      </c>
      <c r="L164">
        <v>107266.45</v>
      </c>
      <c r="N164">
        <v>708.18</v>
      </c>
      <c r="R164">
        <v>-1108424.8</v>
      </c>
      <c r="S164">
        <v>5043639.74</v>
      </c>
      <c r="T164">
        <v>730</v>
      </c>
      <c r="U164">
        <v>2756414.28</v>
      </c>
      <c r="V164">
        <v>1158899</v>
      </c>
      <c r="W164">
        <v>3228.55</v>
      </c>
      <c r="Y164">
        <v>2319074.8199999998</v>
      </c>
      <c r="Z164">
        <v>50000</v>
      </c>
      <c r="AA164">
        <v>3169871.82</v>
      </c>
      <c r="AB164">
        <v>35033</v>
      </c>
      <c r="AC164">
        <v>56184</v>
      </c>
      <c r="AD164">
        <v>1239466.1100000001</v>
      </c>
      <c r="AE164">
        <v>62953.63</v>
      </c>
      <c r="AI164">
        <v>53729.19</v>
      </c>
    </row>
    <row r="165" spans="1:35" x14ac:dyDescent="0.25">
      <c r="A165" t="s">
        <v>2290</v>
      </c>
      <c r="B165">
        <v>339241.73</v>
      </c>
      <c r="C165">
        <v>482505.51</v>
      </c>
      <c r="D165">
        <v>26776.98</v>
      </c>
      <c r="G165">
        <v>203781.25</v>
      </c>
      <c r="H165">
        <v>375257.92</v>
      </c>
      <c r="K165">
        <v>10074.77</v>
      </c>
      <c r="L165">
        <v>72834.600000000006</v>
      </c>
      <c r="N165">
        <v>3432.08</v>
      </c>
      <c r="R165">
        <v>-2229736.58</v>
      </c>
      <c r="S165">
        <v>3325480.98</v>
      </c>
      <c r="U165">
        <v>1311286.05</v>
      </c>
      <c r="V165">
        <v>360138</v>
      </c>
      <c r="W165">
        <v>1118.3699999999999</v>
      </c>
      <c r="Y165">
        <v>836545.5</v>
      </c>
      <c r="Z165">
        <v>30000</v>
      </c>
      <c r="AA165">
        <v>1274678.58</v>
      </c>
      <c r="AB165">
        <v>7060</v>
      </c>
      <c r="AC165">
        <v>16280</v>
      </c>
      <c r="AD165">
        <v>834758.15</v>
      </c>
      <c r="AE165">
        <v>158370.93</v>
      </c>
      <c r="AI165">
        <v>2462.7199999999998</v>
      </c>
    </row>
    <row r="166" spans="1:35" x14ac:dyDescent="0.25">
      <c r="A166" t="s">
        <v>2291</v>
      </c>
      <c r="B166">
        <v>803578.41</v>
      </c>
      <c r="C166">
        <v>2639944.1</v>
      </c>
      <c r="D166">
        <v>87995.93</v>
      </c>
      <c r="G166">
        <v>274117.18</v>
      </c>
      <c r="H166">
        <v>798059.98</v>
      </c>
      <c r="K166">
        <v>500</v>
      </c>
      <c r="L166">
        <v>103687</v>
      </c>
      <c r="N166">
        <v>8059.36</v>
      </c>
      <c r="R166">
        <v>234819.81</v>
      </c>
      <c r="S166">
        <v>2391351.64</v>
      </c>
      <c r="U166">
        <v>2758586.86</v>
      </c>
      <c r="V166">
        <v>788073</v>
      </c>
      <c r="W166">
        <v>1298.07</v>
      </c>
      <c r="Y166">
        <v>1388243.52</v>
      </c>
      <c r="Z166">
        <v>65000</v>
      </c>
      <c r="AA166">
        <v>1683679.52</v>
      </c>
      <c r="AB166">
        <v>1620</v>
      </c>
      <c r="AC166">
        <v>6600</v>
      </c>
      <c r="AD166">
        <v>1211385.6000000001</v>
      </c>
      <c r="AE166">
        <v>214468.54</v>
      </c>
      <c r="AI166">
        <v>18170</v>
      </c>
    </row>
    <row r="167" spans="1:35" x14ac:dyDescent="0.25">
      <c r="A167" t="s">
        <v>2292</v>
      </c>
      <c r="B167">
        <v>3566317.4</v>
      </c>
      <c r="C167">
        <v>2000748.77</v>
      </c>
      <c r="D167">
        <v>121924.48</v>
      </c>
      <c r="G167">
        <v>92878.24</v>
      </c>
      <c r="H167">
        <v>800283.22</v>
      </c>
      <c r="L167">
        <v>255655</v>
      </c>
      <c r="N167">
        <v>0</v>
      </c>
      <c r="R167">
        <v>2278379.48</v>
      </c>
      <c r="S167">
        <v>3361619.92</v>
      </c>
      <c r="U167">
        <v>2462450.8199999998</v>
      </c>
      <c r="V167">
        <v>542120</v>
      </c>
      <c r="W167">
        <v>8572.76</v>
      </c>
      <c r="Y167">
        <v>1369320.45</v>
      </c>
      <c r="Z167">
        <v>50000</v>
      </c>
      <c r="AA167">
        <v>2184378.4500000002</v>
      </c>
      <c r="AB167">
        <v>6060</v>
      </c>
      <c r="AC167">
        <v>17760</v>
      </c>
      <c r="AD167">
        <v>1369057.39</v>
      </c>
      <c r="AE167">
        <v>133935.48000000001</v>
      </c>
      <c r="AI167">
        <v>34775</v>
      </c>
    </row>
    <row r="168" spans="1:35" x14ac:dyDescent="0.25">
      <c r="A168" t="s">
        <v>2293</v>
      </c>
      <c r="B168">
        <v>2906134.91</v>
      </c>
      <c r="C168">
        <v>9167735.5899999999</v>
      </c>
      <c r="D168">
        <v>201464.77</v>
      </c>
      <c r="G168">
        <v>173067.23</v>
      </c>
      <c r="H168">
        <v>154273.23000000001</v>
      </c>
      <c r="K168">
        <v>2800</v>
      </c>
      <c r="L168">
        <v>92108.84</v>
      </c>
      <c r="N168">
        <v>13010.29</v>
      </c>
      <c r="R168">
        <v>9967499.0899999999</v>
      </c>
      <c r="S168">
        <v>1760380.65</v>
      </c>
      <c r="U168">
        <v>3242842.42</v>
      </c>
      <c r="V168">
        <v>1002432</v>
      </c>
      <c r="W168">
        <v>7459.44</v>
      </c>
      <c r="Y168">
        <v>985900.05</v>
      </c>
      <c r="AA168">
        <v>1753790.05</v>
      </c>
      <c r="AB168">
        <v>21359</v>
      </c>
      <c r="AC168">
        <v>42188</v>
      </c>
      <c r="AD168">
        <v>2573282.5</v>
      </c>
      <c r="AE168">
        <v>72337.5</v>
      </c>
      <c r="AI168">
        <v>8800</v>
      </c>
    </row>
    <row r="169" spans="1:35" x14ac:dyDescent="0.25">
      <c r="A169" t="s">
        <v>2294</v>
      </c>
      <c r="B169">
        <v>445992.17</v>
      </c>
      <c r="C169">
        <v>1791936.47</v>
      </c>
      <c r="D169">
        <v>118461.84</v>
      </c>
      <c r="G169">
        <v>104414.39</v>
      </c>
      <c r="H169">
        <v>815686.5</v>
      </c>
      <c r="K169">
        <v>4000</v>
      </c>
      <c r="L169">
        <v>60870</v>
      </c>
      <c r="N169">
        <v>2129.33</v>
      </c>
      <c r="R169">
        <v>660649.59</v>
      </c>
      <c r="S169">
        <v>2322668.0699999998</v>
      </c>
      <c r="U169">
        <v>1759231.62</v>
      </c>
      <c r="V169">
        <v>624956</v>
      </c>
      <c r="W169">
        <v>1301.29</v>
      </c>
      <c r="Y169">
        <v>1253518</v>
      </c>
      <c r="AA169">
        <v>1693077</v>
      </c>
      <c r="AB169">
        <v>8510</v>
      </c>
      <c r="AC169">
        <v>16550</v>
      </c>
      <c r="AD169">
        <v>1529128.75</v>
      </c>
      <c r="AE169">
        <v>159985.26</v>
      </c>
      <c r="AI169">
        <v>5581.52</v>
      </c>
    </row>
    <row r="170" spans="1:35" x14ac:dyDescent="0.25">
      <c r="A170" t="s">
        <v>2295</v>
      </c>
      <c r="B170">
        <v>1175239.8799999999</v>
      </c>
      <c r="C170">
        <v>2892598.6</v>
      </c>
      <c r="D170">
        <v>151521.18</v>
      </c>
      <c r="G170">
        <v>89001.8</v>
      </c>
      <c r="H170">
        <v>406525.13</v>
      </c>
      <c r="K170">
        <v>4000</v>
      </c>
      <c r="L170">
        <v>101340</v>
      </c>
      <c r="N170">
        <v>31.22</v>
      </c>
      <c r="R170">
        <v>2025147.95</v>
      </c>
      <c r="S170">
        <v>2698130.22</v>
      </c>
      <c r="U170">
        <v>2423269.56</v>
      </c>
      <c r="V170">
        <v>60000</v>
      </c>
      <c r="W170">
        <v>4414.67</v>
      </c>
      <c r="Y170">
        <v>880326</v>
      </c>
      <c r="AA170">
        <v>1570370</v>
      </c>
      <c r="AB170">
        <v>12440</v>
      </c>
      <c r="AC170">
        <v>33840</v>
      </c>
      <c r="AD170">
        <v>1636934.34</v>
      </c>
      <c r="AE170">
        <v>191253.69</v>
      </c>
      <c r="AI170">
        <v>36935</v>
      </c>
    </row>
    <row r="171" spans="1:35" x14ac:dyDescent="0.25">
      <c r="A171" t="s">
        <v>2296</v>
      </c>
      <c r="B171">
        <v>698038.84</v>
      </c>
      <c r="C171">
        <v>1233787.8500000001</v>
      </c>
      <c r="D171">
        <v>95435.43</v>
      </c>
      <c r="G171">
        <v>2</v>
      </c>
      <c r="H171">
        <v>524379.23</v>
      </c>
      <c r="L171">
        <v>47365</v>
      </c>
      <c r="N171">
        <v>688.06</v>
      </c>
      <c r="R171">
        <v>-213447.24</v>
      </c>
      <c r="S171">
        <v>2583594.75</v>
      </c>
      <c r="U171">
        <v>1416183.16</v>
      </c>
      <c r="V171">
        <v>250608</v>
      </c>
      <c r="W171">
        <v>1905.5</v>
      </c>
      <c r="Y171">
        <v>887733</v>
      </c>
      <c r="AA171">
        <v>1223542</v>
      </c>
      <c r="AB171">
        <v>12920</v>
      </c>
      <c r="AC171">
        <v>42576</v>
      </c>
      <c r="AD171">
        <v>901770.03</v>
      </c>
      <c r="AE171">
        <v>233036.85</v>
      </c>
      <c r="AI171">
        <v>9142</v>
      </c>
    </row>
    <row r="172" spans="1:35" x14ac:dyDescent="0.25">
      <c r="A172" t="s">
        <v>2297</v>
      </c>
      <c r="B172">
        <v>235929.69</v>
      </c>
      <c r="C172">
        <v>316319.49</v>
      </c>
      <c r="D172">
        <v>46633.17</v>
      </c>
      <c r="G172">
        <v>516153.08</v>
      </c>
      <c r="H172">
        <v>56925.82</v>
      </c>
      <c r="L172">
        <v>35176.44</v>
      </c>
      <c r="N172">
        <v>668.84</v>
      </c>
      <c r="R172">
        <v>-2313633.7599999998</v>
      </c>
      <c r="S172">
        <v>3606433.4</v>
      </c>
      <c r="U172">
        <v>781647.28</v>
      </c>
      <c r="V172">
        <v>181678</v>
      </c>
      <c r="W172">
        <v>919.22</v>
      </c>
      <c r="Y172">
        <v>852043.5</v>
      </c>
      <c r="AA172">
        <v>1073696.5</v>
      </c>
      <c r="AB172">
        <v>3800</v>
      </c>
      <c r="AC172">
        <v>11600</v>
      </c>
      <c r="AD172">
        <v>739073.74</v>
      </c>
      <c r="AE172">
        <v>140174.43</v>
      </c>
      <c r="AI172">
        <v>4627</v>
      </c>
    </row>
    <row r="173" spans="1:35" x14ac:dyDescent="0.25">
      <c r="A173" t="s">
        <v>2298</v>
      </c>
      <c r="B173">
        <v>1443981.66</v>
      </c>
      <c r="C173">
        <v>39244.81</v>
      </c>
      <c r="D173">
        <v>497424.65</v>
      </c>
      <c r="G173">
        <v>974680.95</v>
      </c>
      <c r="H173">
        <v>361023.39</v>
      </c>
      <c r="K173">
        <v>68670</v>
      </c>
      <c r="L173">
        <v>100723.85</v>
      </c>
      <c r="M173">
        <v>865318.62</v>
      </c>
      <c r="N173">
        <v>3592.68</v>
      </c>
      <c r="O173">
        <v>866</v>
      </c>
      <c r="R173">
        <v>966688.89</v>
      </c>
      <c r="S173">
        <v>1870843.71</v>
      </c>
      <c r="U173">
        <v>1971853.72</v>
      </c>
      <c r="W173">
        <v>1560.94</v>
      </c>
      <c r="Y173">
        <v>1665027</v>
      </c>
      <c r="Z173">
        <v>271500</v>
      </c>
      <c r="AA173">
        <v>2709893</v>
      </c>
      <c r="AB173">
        <v>12820</v>
      </c>
      <c r="AD173">
        <v>1394935.84</v>
      </c>
      <c r="AE173">
        <v>164280.82999999999</v>
      </c>
      <c r="AI173">
        <v>188360.28</v>
      </c>
    </row>
    <row r="174" spans="1:35" x14ac:dyDescent="0.25">
      <c r="A174" t="s">
        <v>2299</v>
      </c>
      <c r="B174">
        <v>650398.52</v>
      </c>
      <c r="C174">
        <v>30268.19</v>
      </c>
      <c r="D174">
        <v>192801.9</v>
      </c>
      <c r="G174">
        <v>368690.1</v>
      </c>
      <c r="H174">
        <v>573497.29</v>
      </c>
      <c r="K174">
        <v>3500</v>
      </c>
      <c r="L174">
        <v>56744.36</v>
      </c>
      <c r="M174">
        <v>237334</v>
      </c>
      <c r="N174">
        <v>310.45999999999998</v>
      </c>
      <c r="R174">
        <v>-1778228.61</v>
      </c>
      <c r="S174">
        <v>3462022.37</v>
      </c>
      <c r="U174">
        <v>1477135.2</v>
      </c>
      <c r="W174">
        <v>1265</v>
      </c>
      <c r="Y174">
        <v>1624624.2</v>
      </c>
      <c r="Z174">
        <v>160100</v>
      </c>
      <c r="AA174">
        <v>2005883.2</v>
      </c>
      <c r="AB174">
        <v>920</v>
      </c>
      <c r="AC174">
        <v>2969</v>
      </c>
      <c r="AD174">
        <v>1000393.27</v>
      </c>
      <c r="AE174">
        <v>306228.27</v>
      </c>
      <c r="AI174">
        <v>112757.24</v>
      </c>
    </row>
    <row r="175" spans="1:35" x14ac:dyDescent="0.25">
      <c r="A175" t="s">
        <v>2300</v>
      </c>
      <c r="B175">
        <v>1087275.49</v>
      </c>
      <c r="C175">
        <v>42009.279999999999</v>
      </c>
      <c r="D175">
        <v>301257.24</v>
      </c>
      <c r="G175">
        <v>3</v>
      </c>
      <c r="H175">
        <v>394824.02</v>
      </c>
      <c r="K175">
        <v>197460</v>
      </c>
      <c r="L175">
        <v>44811.34</v>
      </c>
      <c r="M175">
        <v>555064</v>
      </c>
      <c r="N175">
        <v>6032.44</v>
      </c>
      <c r="R175">
        <v>-570802.25</v>
      </c>
      <c r="S175">
        <v>1627952.15</v>
      </c>
      <c r="U175">
        <v>2439422.5699999998</v>
      </c>
      <c r="V175">
        <v>143180</v>
      </c>
      <c r="W175">
        <v>1338.77</v>
      </c>
      <c r="Y175">
        <v>1738572.3</v>
      </c>
      <c r="Z175">
        <v>172200</v>
      </c>
      <c r="AA175">
        <v>2299009.8199999998</v>
      </c>
      <c r="AB175">
        <v>2160</v>
      </c>
      <c r="AD175">
        <v>1364272.82</v>
      </c>
      <c r="AE175">
        <v>126651.44</v>
      </c>
      <c r="AI175">
        <v>737768.21</v>
      </c>
    </row>
    <row r="176" spans="1:35" x14ac:dyDescent="0.25">
      <c r="A176" t="s">
        <v>2301</v>
      </c>
      <c r="B176">
        <v>799881.14</v>
      </c>
      <c r="C176">
        <v>122494.23</v>
      </c>
      <c r="D176">
        <v>233156.34</v>
      </c>
      <c r="G176">
        <v>2</v>
      </c>
      <c r="H176">
        <v>297779.86</v>
      </c>
      <c r="K176">
        <v>3900</v>
      </c>
      <c r="L176">
        <v>286198.15999999997</v>
      </c>
      <c r="N176">
        <v>1454.36</v>
      </c>
      <c r="R176">
        <v>-3518689.58</v>
      </c>
      <c r="S176">
        <v>4470863.96</v>
      </c>
      <c r="U176">
        <v>1310293.01</v>
      </c>
      <c r="W176">
        <v>805.55</v>
      </c>
      <c r="Y176">
        <v>226145.5</v>
      </c>
      <c r="Z176">
        <v>166200</v>
      </c>
      <c r="AA176">
        <v>630086.61</v>
      </c>
      <c r="AB176">
        <v>2202</v>
      </c>
      <c r="AD176">
        <v>614124.27</v>
      </c>
      <c r="AE176">
        <v>63637.120000000003</v>
      </c>
      <c r="AI176">
        <v>183807.39</v>
      </c>
    </row>
    <row r="177" spans="1:35" x14ac:dyDescent="0.25">
      <c r="A177" t="s">
        <v>2302</v>
      </c>
      <c r="B177">
        <v>656032.55000000005</v>
      </c>
      <c r="C177">
        <v>68155.5</v>
      </c>
      <c r="D177">
        <v>336975.23</v>
      </c>
      <c r="G177">
        <v>-5618.7</v>
      </c>
      <c r="H177">
        <v>782355.91</v>
      </c>
      <c r="K177">
        <v>146448.07999999999</v>
      </c>
      <c r="L177">
        <v>173523.96</v>
      </c>
      <c r="M177">
        <v>267080</v>
      </c>
      <c r="N177">
        <v>7684.68</v>
      </c>
      <c r="R177">
        <v>-242885.69</v>
      </c>
      <c r="S177">
        <v>1561169.34</v>
      </c>
      <c r="U177">
        <v>2058596.49</v>
      </c>
      <c r="V177">
        <v>179810</v>
      </c>
      <c r="W177">
        <v>1270.51</v>
      </c>
      <c r="Y177">
        <v>1888775.1</v>
      </c>
      <c r="Z177">
        <v>152500</v>
      </c>
      <c r="AA177">
        <v>2736295.1</v>
      </c>
      <c r="AB177">
        <v>1100</v>
      </c>
      <c r="AD177">
        <v>1346882.82</v>
      </c>
      <c r="AE177">
        <v>134098.47</v>
      </c>
      <c r="AI177">
        <v>137695.59</v>
      </c>
    </row>
    <row r="178" spans="1:35" x14ac:dyDescent="0.25">
      <c r="A178" t="s">
        <v>2303</v>
      </c>
      <c r="B178">
        <v>1105239.3799999999</v>
      </c>
      <c r="C178">
        <v>12726.65</v>
      </c>
      <c r="D178">
        <v>266438</v>
      </c>
      <c r="G178">
        <v>434709.67</v>
      </c>
      <c r="H178">
        <v>1003109.07</v>
      </c>
      <c r="K178">
        <v>7134.25</v>
      </c>
      <c r="L178">
        <v>71569.2</v>
      </c>
      <c r="M178">
        <v>46440</v>
      </c>
      <c r="N178">
        <v>127.9</v>
      </c>
      <c r="R178">
        <v>1737941.96</v>
      </c>
      <c r="S178">
        <v>1137972.49</v>
      </c>
      <c r="U178">
        <v>1687285.92</v>
      </c>
      <c r="V178">
        <v>44097.13</v>
      </c>
      <c r="W178">
        <v>2280.09</v>
      </c>
      <c r="Y178">
        <v>2156895.9</v>
      </c>
      <c r="Z178">
        <v>161100</v>
      </c>
      <c r="AA178">
        <v>2550887.9</v>
      </c>
      <c r="AB178">
        <v>5900</v>
      </c>
      <c r="AD178">
        <v>1215796.1200000001</v>
      </c>
      <c r="AE178">
        <v>315585.7</v>
      </c>
      <c r="AI178">
        <v>142452.35</v>
      </c>
    </row>
    <row r="179" spans="1:35" x14ac:dyDescent="0.25">
      <c r="A179" t="s">
        <v>2304</v>
      </c>
      <c r="B179">
        <v>1297929.05</v>
      </c>
      <c r="C179">
        <v>56059.37</v>
      </c>
      <c r="D179">
        <v>223100.54</v>
      </c>
      <c r="G179">
        <v>1581677.34</v>
      </c>
      <c r="H179">
        <v>785643.67</v>
      </c>
      <c r="K179">
        <v>127450</v>
      </c>
      <c r="L179">
        <v>80490.559999999998</v>
      </c>
      <c r="M179">
        <v>389800</v>
      </c>
      <c r="N179">
        <v>3838.43</v>
      </c>
      <c r="R179">
        <v>1649698.94</v>
      </c>
      <c r="S179">
        <v>1899168.01</v>
      </c>
      <c r="U179">
        <v>3112936.42</v>
      </c>
      <c r="W179">
        <v>2277.7399999999998</v>
      </c>
      <c r="Y179">
        <v>1665141.3</v>
      </c>
      <c r="Z179">
        <v>193200</v>
      </c>
      <c r="AA179">
        <v>2598179.2999999998</v>
      </c>
      <c r="AB179">
        <v>11420</v>
      </c>
      <c r="AD179">
        <v>1584165.53</v>
      </c>
      <c r="AE179">
        <v>359956.36</v>
      </c>
      <c r="AI179">
        <v>625870.24</v>
      </c>
    </row>
    <row r="180" spans="1:35" x14ac:dyDescent="0.25">
      <c r="A180" t="s">
        <v>2305</v>
      </c>
      <c r="B180">
        <v>974319.68</v>
      </c>
      <c r="C180">
        <v>49915.14</v>
      </c>
      <c r="D180">
        <v>344125.99</v>
      </c>
      <c r="G180">
        <v>1100259.23</v>
      </c>
      <c r="H180">
        <v>376038.9</v>
      </c>
      <c r="K180">
        <v>4500</v>
      </c>
      <c r="L180">
        <v>66438.990000000005</v>
      </c>
      <c r="M180">
        <v>865609.27</v>
      </c>
      <c r="N180">
        <v>5.9</v>
      </c>
      <c r="R180">
        <v>-2163872.96</v>
      </c>
      <c r="S180">
        <v>4476501.28</v>
      </c>
      <c r="U180">
        <v>1857455.17</v>
      </c>
      <c r="V180">
        <v>161652</v>
      </c>
      <c r="W180">
        <v>1623.96</v>
      </c>
      <c r="Y180">
        <v>1344742.2</v>
      </c>
      <c r="Z180">
        <v>146100</v>
      </c>
      <c r="AA180">
        <v>1841228.2</v>
      </c>
      <c r="AB180">
        <v>5040</v>
      </c>
      <c r="AD180">
        <v>1780700.98</v>
      </c>
      <c r="AE180">
        <v>206666.98</v>
      </c>
      <c r="AI180">
        <v>82460.710000000006</v>
      </c>
    </row>
    <row r="181" spans="1:35" x14ac:dyDescent="0.25">
      <c r="A181" t="s">
        <v>2306</v>
      </c>
      <c r="B181">
        <v>949482.49</v>
      </c>
      <c r="C181">
        <v>25693.77</v>
      </c>
      <c r="D181">
        <v>132771.13</v>
      </c>
      <c r="G181">
        <v>196429.14</v>
      </c>
      <c r="H181">
        <v>864205.16</v>
      </c>
      <c r="K181">
        <v>7700</v>
      </c>
      <c r="L181">
        <v>42665.2</v>
      </c>
      <c r="M181">
        <v>203155.81</v>
      </c>
      <c r="N181">
        <v>35685.65</v>
      </c>
      <c r="R181">
        <v>358025.89</v>
      </c>
      <c r="S181">
        <v>1898710.57</v>
      </c>
      <c r="U181">
        <v>1331149.75</v>
      </c>
      <c r="V181">
        <v>1500</v>
      </c>
      <c r="W181">
        <v>1484.42</v>
      </c>
      <c r="Y181">
        <v>2154817.7999999998</v>
      </c>
      <c r="Z181">
        <v>143100</v>
      </c>
      <c r="AA181">
        <v>2602488.7999999998</v>
      </c>
      <c r="AB181">
        <v>6840</v>
      </c>
      <c r="AD181">
        <v>922481.24</v>
      </c>
      <c r="AE181">
        <v>300477.52</v>
      </c>
      <c r="AI181">
        <v>177125.84</v>
      </c>
    </row>
    <row r="182" spans="1:35" x14ac:dyDescent="0.25">
      <c r="A182" t="s">
        <v>2307</v>
      </c>
      <c r="B182">
        <v>821928.56</v>
      </c>
      <c r="C182">
        <v>45735.44</v>
      </c>
      <c r="D182">
        <v>72124.600000000006</v>
      </c>
      <c r="G182">
        <v>154863.51</v>
      </c>
      <c r="H182">
        <v>544331.09</v>
      </c>
      <c r="K182">
        <v>14500</v>
      </c>
      <c r="L182">
        <v>48671.25</v>
      </c>
      <c r="M182">
        <v>132063</v>
      </c>
      <c r="N182">
        <v>32.03</v>
      </c>
      <c r="R182">
        <v>-781662.9</v>
      </c>
      <c r="S182">
        <v>2242933.0699999998</v>
      </c>
      <c r="U182">
        <v>1905656.3</v>
      </c>
      <c r="V182">
        <v>3000</v>
      </c>
      <c r="W182">
        <v>1091.46</v>
      </c>
      <c r="Y182">
        <v>1464217.2</v>
      </c>
      <c r="Z182">
        <v>252117</v>
      </c>
      <c r="AA182">
        <v>2108425.2000000002</v>
      </c>
      <c r="AD182">
        <v>1001655.98</v>
      </c>
      <c r="AE182">
        <v>208380.33</v>
      </c>
      <c r="AI182">
        <v>325173.7</v>
      </c>
    </row>
    <row r="183" spans="1:35" x14ac:dyDescent="0.25">
      <c r="A183" t="s">
        <v>2308</v>
      </c>
      <c r="B183">
        <v>436777.04</v>
      </c>
      <c r="C183">
        <v>43219.26</v>
      </c>
      <c r="D183">
        <v>58716.37</v>
      </c>
      <c r="G183">
        <v>152552.20000000001</v>
      </c>
      <c r="H183">
        <v>381037.45</v>
      </c>
      <c r="K183">
        <v>6800</v>
      </c>
      <c r="L183">
        <v>39858.28</v>
      </c>
      <c r="N183">
        <v>1337.53</v>
      </c>
      <c r="R183">
        <v>-2182751.02</v>
      </c>
      <c r="S183">
        <v>3271789.71</v>
      </c>
      <c r="U183">
        <v>1265242.6599999999</v>
      </c>
      <c r="V183">
        <v>18000</v>
      </c>
      <c r="W183">
        <v>922.3</v>
      </c>
      <c r="Y183">
        <v>1168854.3</v>
      </c>
      <c r="Z183">
        <v>109900</v>
      </c>
      <c r="AA183">
        <v>1499948.3</v>
      </c>
      <c r="AB183">
        <v>16447.330000000002</v>
      </c>
      <c r="AD183">
        <v>883778.54</v>
      </c>
      <c r="AE183">
        <v>138548.13</v>
      </c>
      <c r="AI183">
        <v>88929.14</v>
      </c>
    </row>
    <row r="184" spans="1:35" x14ac:dyDescent="0.25">
      <c r="A184" t="s">
        <v>2309</v>
      </c>
      <c r="B184">
        <v>916842.77</v>
      </c>
      <c r="C184">
        <v>11084.59</v>
      </c>
      <c r="D184">
        <v>521731.77</v>
      </c>
      <c r="G184">
        <v>725615.49</v>
      </c>
      <c r="H184">
        <v>542920.72</v>
      </c>
      <c r="K184">
        <v>3800</v>
      </c>
      <c r="L184">
        <v>61798.93</v>
      </c>
      <c r="M184">
        <v>318970</v>
      </c>
      <c r="N184">
        <v>3522.48</v>
      </c>
      <c r="R184">
        <v>-1325445.27</v>
      </c>
      <c r="S184">
        <v>3600900</v>
      </c>
      <c r="U184">
        <v>1980570.1</v>
      </c>
      <c r="V184">
        <v>484448</v>
      </c>
      <c r="W184">
        <v>1006.91</v>
      </c>
      <c r="Y184">
        <v>1579730.4</v>
      </c>
      <c r="Z184">
        <v>195900</v>
      </c>
      <c r="AA184">
        <v>2276582.3999999999</v>
      </c>
      <c r="AB184">
        <v>8700</v>
      </c>
      <c r="AD184">
        <v>1463735.14</v>
      </c>
      <c r="AE184">
        <v>294384.14</v>
      </c>
      <c r="AI184">
        <v>143604.53</v>
      </c>
    </row>
    <row r="185" spans="1:35" x14ac:dyDescent="0.25">
      <c r="A185" t="s">
        <v>2310</v>
      </c>
      <c r="B185">
        <v>284359.53999999998</v>
      </c>
      <c r="C185">
        <v>4561</v>
      </c>
      <c r="D185">
        <v>17563.86</v>
      </c>
      <c r="G185">
        <v>412423.71</v>
      </c>
      <c r="H185">
        <v>45420.37</v>
      </c>
      <c r="K185">
        <v>1500</v>
      </c>
      <c r="L185">
        <v>94119.9</v>
      </c>
      <c r="N185">
        <v>460.67</v>
      </c>
      <c r="R185">
        <v>-2062261.68</v>
      </c>
      <c r="S185">
        <v>2938659.03</v>
      </c>
      <c r="T185">
        <v>8100</v>
      </c>
      <c r="U185">
        <v>801049.34</v>
      </c>
      <c r="V185">
        <v>167900</v>
      </c>
      <c r="W185">
        <v>529.39</v>
      </c>
      <c r="Y185">
        <v>773114.2</v>
      </c>
      <c r="Z185">
        <v>4061.5</v>
      </c>
      <c r="AA185">
        <v>1115583.7</v>
      </c>
      <c r="AB185">
        <v>480</v>
      </c>
      <c r="AC185">
        <v>2772</v>
      </c>
      <c r="AD185">
        <v>755006.14</v>
      </c>
      <c r="AE185">
        <v>57662.03</v>
      </c>
      <c r="AI185">
        <v>31400</v>
      </c>
    </row>
    <row r="186" spans="1:35" x14ac:dyDescent="0.25">
      <c r="A186" t="s">
        <v>2311</v>
      </c>
      <c r="B186">
        <v>591057.84</v>
      </c>
      <c r="C186">
        <v>23522</v>
      </c>
      <c r="D186">
        <v>159118.35999999999</v>
      </c>
      <c r="G186">
        <v>577803.59</v>
      </c>
      <c r="H186">
        <v>351631.35999999999</v>
      </c>
      <c r="K186">
        <v>2500</v>
      </c>
      <c r="L186">
        <v>86060</v>
      </c>
      <c r="N186">
        <v>1711.17</v>
      </c>
      <c r="R186">
        <v>2655146.42</v>
      </c>
      <c r="S186">
        <v>514242.15</v>
      </c>
      <c r="T186">
        <v>6060</v>
      </c>
      <c r="U186">
        <v>576076.68000000005</v>
      </c>
      <c r="V186">
        <v>138850</v>
      </c>
      <c r="W186">
        <v>1958.04</v>
      </c>
      <c r="Y186">
        <v>1355353.73</v>
      </c>
      <c r="Z186">
        <v>24000</v>
      </c>
      <c r="AA186">
        <v>1764156.73</v>
      </c>
      <c r="AB186">
        <v>1120</v>
      </c>
      <c r="AC186">
        <v>4460</v>
      </c>
      <c r="AD186">
        <v>845322.62</v>
      </c>
      <c r="AE186">
        <v>1013765.69</v>
      </c>
      <c r="AI186">
        <v>30000</v>
      </c>
    </row>
    <row r="187" spans="1:35" x14ac:dyDescent="0.25">
      <c r="A187" t="s">
        <v>2312</v>
      </c>
      <c r="B187">
        <v>1254953.32</v>
      </c>
      <c r="C187">
        <v>7300</v>
      </c>
      <c r="D187">
        <v>259467.35</v>
      </c>
      <c r="G187">
        <v>1458982.24</v>
      </c>
      <c r="H187">
        <v>243734.09</v>
      </c>
      <c r="K187">
        <v>3000</v>
      </c>
      <c r="L187">
        <v>107305</v>
      </c>
      <c r="N187">
        <v>12.4</v>
      </c>
      <c r="R187">
        <v>226573.34</v>
      </c>
      <c r="S187">
        <v>2920045.89</v>
      </c>
      <c r="U187">
        <v>1235504.3500000001</v>
      </c>
      <c r="V187">
        <v>198398</v>
      </c>
      <c r="W187">
        <v>1846.46</v>
      </c>
      <c r="Y187">
        <v>1732149.07</v>
      </c>
      <c r="Z187">
        <v>27000</v>
      </c>
      <c r="AA187">
        <v>2332344.0699999998</v>
      </c>
      <c r="AB187">
        <v>5640</v>
      </c>
      <c r="AC187">
        <v>3572</v>
      </c>
      <c r="AD187">
        <v>651792.1</v>
      </c>
      <c r="AE187">
        <v>191049.34</v>
      </c>
      <c r="AI187">
        <v>43000</v>
      </c>
    </row>
    <row r="188" spans="1:35" x14ac:dyDescent="0.25">
      <c r="A188" t="s">
        <v>2313</v>
      </c>
      <c r="B188">
        <v>71056.3</v>
      </c>
      <c r="C188">
        <v>14700</v>
      </c>
      <c r="D188">
        <v>106259.26</v>
      </c>
      <c r="G188">
        <v>195476.77</v>
      </c>
      <c r="H188">
        <v>55916.13</v>
      </c>
      <c r="K188">
        <v>0</v>
      </c>
      <c r="L188">
        <v>70890</v>
      </c>
      <c r="N188">
        <v>701.41</v>
      </c>
      <c r="R188">
        <v>-1852208.49</v>
      </c>
      <c r="S188">
        <v>2662416.9900000002</v>
      </c>
      <c r="T188">
        <v>4900</v>
      </c>
      <c r="U188">
        <v>871718.47</v>
      </c>
      <c r="W188">
        <v>604.42999999999995</v>
      </c>
      <c r="Z188">
        <v>13500</v>
      </c>
      <c r="AA188">
        <v>271002</v>
      </c>
      <c r="AD188">
        <v>617238.51</v>
      </c>
      <c r="AE188">
        <v>51365.84</v>
      </c>
      <c r="AI188">
        <v>389508</v>
      </c>
    </row>
    <row r="189" spans="1:35" x14ac:dyDescent="0.25">
      <c r="A189" t="s">
        <v>2314</v>
      </c>
      <c r="B189">
        <v>690259.19</v>
      </c>
      <c r="C189">
        <v>13172.67</v>
      </c>
      <c r="D189">
        <v>51822.87</v>
      </c>
      <c r="G189">
        <v>2</v>
      </c>
      <c r="H189">
        <v>57387.44</v>
      </c>
      <c r="K189">
        <v>0</v>
      </c>
      <c r="L189">
        <v>38720</v>
      </c>
      <c r="N189">
        <v>22.9</v>
      </c>
      <c r="R189">
        <v>-1597129.25</v>
      </c>
      <c r="S189">
        <v>2577037.9500000002</v>
      </c>
      <c r="U189">
        <v>1141227.77</v>
      </c>
      <c r="V189">
        <v>65200</v>
      </c>
      <c r="W189">
        <v>1474.06</v>
      </c>
      <c r="Y189">
        <v>584999.5</v>
      </c>
      <c r="Z189">
        <v>50</v>
      </c>
      <c r="AA189">
        <v>1198225.5</v>
      </c>
      <c r="AD189">
        <v>738845.7</v>
      </c>
      <c r="AE189">
        <v>30887.56</v>
      </c>
      <c r="AI189">
        <v>31000</v>
      </c>
    </row>
    <row r="190" spans="1:35" x14ac:dyDescent="0.25">
      <c r="A190" t="s">
        <v>2315</v>
      </c>
      <c r="B190">
        <v>1118153.46</v>
      </c>
      <c r="C190">
        <v>76551</v>
      </c>
      <c r="D190">
        <v>137026</v>
      </c>
      <c r="G190">
        <v>249881.1</v>
      </c>
      <c r="H190">
        <v>-142858.22</v>
      </c>
      <c r="K190">
        <v>0</v>
      </c>
      <c r="L190">
        <v>205670</v>
      </c>
      <c r="N190">
        <v>55742.9</v>
      </c>
      <c r="R190">
        <v>-2068426.66</v>
      </c>
      <c r="S190">
        <v>2987149.95</v>
      </c>
      <c r="U190">
        <v>1761581.94</v>
      </c>
      <c r="V190">
        <v>126247</v>
      </c>
      <c r="W190">
        <v>1922.38</v>
      </c>
      <c r="Y190">
        <v>841110</v>
      </c>
      <c r="Z190">
        <v>2090</v>
      </c>
      <c r="AA190">
        <v>1313723</v>
      </c>
      <c r="AB190">
        <v>14544.92</v>
      </c>
      <c r="AD190">
        <v>765258.6</v>
      </c>
      <c r="AE190">
        <v>174840.4</v>
      </c>
      <c r="AI190">
        <v>205967.25</v>
      </c>
    </row>
    <row r="191" spans="1:35" x14ac:dyDescent="0.25">
      <c r="A191" t="s">
        <v>2316</v>
      </c>
      <c r="B191">
        <v>345031.15</v>
      </c>
      <c r="C191">
        <v>772454.75</v>
      </c>
      <c r="D191">
        <v>138135.42000000001</v>
      </c>
      <c r="G191">
        <v>3255738.72</v>
      </c>
      <c r="H191">
        <v>782401.1</v>
      </c>
      <c r="K191">
        <v>0</v>
      </c>
      <c r="L191">
        <v>0</v>
      </c>
      <c r="N191">
        <v>2258.5300000000002</v>
      </c>
      <c r="P191">
        <v>2</v>
      </c>
      <c r="R191">
        <v>1586224.85</v>
      </c>
      <c r="S191">
        <v>2987149.95</v>
      </c>
      <c r="U191">
        <v>1857563.11</v>
      </c>
      <c r="W191">
        <v>904.14</v>
      </c>
      <c r="Y191">
        <v>1132211.8</v>
      </c>
      <c r="Z191">
        <v>40</v>
      </c>
      <c r="AA191">
        <v>1386205.8</v>
      </c>
      <c r="AB191">
        <v>25730</v>
      </c>
      <c r="AD191">
        <v>816754.41</v>
      </c>
      <c r="AE191">
        <v>5342.31</v>
      </c>
      <c r="AI191">
        <v>38560.720000000001</v>
      </c>
    </row>
    <row r="192" spans="1:35" x14ac:dyDescent="0.25">
      <c r="A192" t="s">
        <v>2317</v>
      </c>
      <c r="B192">
        <v>608801.02</v>
      </c>
      <c r="C192">
        <v>2900</v>
      </c>
      <c r="D192">
        <v>19201.68</v>
      </c>
      <c r="G192">
        <v>141514.35</v>
      </c>
      <c r="H192">
        <v>100261.72</v>
      </c>
      <c r="K192">
        <v>0</v>
      </c>
      <c r="L192">
        <v>31935</v>
      </c>
      <c r="N192">
        <v>19235</v>
      </c>
      <c r="R192">
        <v>-722651.02</v>
      </c>
      <c r="S192">
        <v>2090614.96</v>
      </c>
      <c r="U192">
        <v>908831.24</v>
      </c>
      <c r="V192">
        <v>60000</v>
      </c>
      <c r="W192">
        <v>2196.4899999999998</v>
      </c>
      <c r="Y192">
        <v>1397787</v>
      </c>
      <c r="Z192">
        <v>112800</v>
      </c>
      <c r="AA192">
        <v>1738672</v>
      </c>
      <c r="AB192">
        <v>35280</v>
      </c>
      <c r="AD192">
        <v>1095306.8899999999</v>
      </c>
      <c r="AE192">
        <v>158444.01</v>
      </c>
      <c r="AI192">
        <v>367</v>
      </c>
    </row>
    <row r="193" spans="1:35" x14ac:dyDescent="0.25">
      <c r="A193" t="s">
        <v>2318</v>
      </c>
      <c r="B193">
        <v>1086033.8999999999</v>
      </c>
      <c r="C193">
        <v>16700</v>
      </c>
      <c r="D193">
        <v>239534.68</v>
      </c>
      <c r="G193">
        <v>679520.59</v>
      </c>
      <c r="H193">
        <v>912364.14</v>
      </c>
      <c r="K193">
        <v>45000</v>
      </c>
      <c r="L193">
        <v>104080</v>
      </c>
      <c r="M193">
        <v>1470</v>
      </c>
      <c r="N193">
        <v>1575</v>
      </c>
      <c r="P193">
        <v>9382.5</v>
      </c>
      <c r="R193">
        <v>1742521.05</v>
      </c>
      <c r="S193">
        <v>433496.95</v>
      </c>
      <c r="U193">
        <v>1933849.3</v>
      </c>
      <c r="V193">
        <v>469890</v>
      </c>
      <c r="W193">
        <v>1635.87</v>
      </c>
      <c r="Y193">
        <v>1950840</v>
      </c>
      <c r="Z193">
        <v>38500</v>
      </c>
      <c r="AA193">
        <v>2207869</v>
      </c>
      <c r="AB193">
        <v>14774</v>
      </c>
      <c r="AD193">
        <v>1144488.1299999999</v>
      </c>
      <c r="AE193">
        <v>158610.32999999999</v>
      </c>
      <c r="AI193">
        <v>272345.90000000002</v>
      </c>
    </row>
    <row r="194" spans="1:35" x14ac:dyDescent="0.25">
      <c r="A194" t="s">
        <v>2319</v>
      </c>
      <c r="B194">
        <v>1349315.65</v>
      </c>
      <c r="C194">
        <v>0</v>
      </c>
      <c r="D194">
        <v>30609.599999999999</v>
      </c>
      <c r="G194">
        <v>78600</v>
      </c>
      <c r="H194">
        <v>347857.17</v>
      </c>
      <c r="K194">
        <v>3500</v>
      </c>
      <c r="L194">
        <v>51155</v>
      </c>
      <c r="N194">
        <v>0</v>
      </c>
      <c r="P194">
        <v>4979</v>
      </c>
      <c r="Q194">
        <v>-8100056.1100000003</v>
      </c>
      <c r="R194">
        <v>5065372.91</v>
      </c>
      <c r="S194">
        <v>4047651.72</v>
      </c>
      <c r="U194">
        <v>2471079.96</v>
      </c>
      <c r="V194">
        <v>123622</v>
      </c>
      <c r="W194">
        <v>5472.49</v>
      </c>
      <c r="AA194">
        <v>857191.95</v>
      </c>
      <c r="AB194">
        <v>48110</v>
      </c>
      <c r="AD194">
        <v>908840.7</v>
      </c>
      <c r="AE194">
        <v>52251.9</v>
      </c>
    </row>
    <row r="195" spans="1:35" x14ac:dyDescent="0.25">
      <c r="A195" t="s">
        <v>2320</v>
      </c>
      <c r="B195">
        <v>1273706.0900000001</v>
      </c>
      <c r="C195">
        <v>12900</v>
      </c>
      <c r="D195">
        <v>42769.85</v>
      </c>
      <c r="G195">
        <v>387980.69</v>
      </c>
      <c r="H195">
        <v>149971.42000000001</v>
      </c>
      <c r="K195">
        <v>291732.09999999998</v>
      </c>
      <c r="L195">
        <v>57565</v>
      </c>
      <c r="N195">
        <v>0</v>
      </c>
      <c r="Q195">
        <v>327749.2</v>
      </c>
      <c r="R195">
        <v>-108913.73</v>
      </c>
      <c r="S195">
        <v>769808.6</v>
      </c>
      <c r="U195">
        <v>1929392.13</v>
      </c>
      <c r="V195">
        <v>90000</v>
      </c>
      <c r="Y195">
        <v>791369.1</v>
      </c>
      <c r="Z195">
        <v>18476.09</v>
      </c>
      <c r="AA195">
        <v>1283936.1000000001</v>
      </c>
      <c r="AC195">
        <v>40780</v>
      </c>
      <c r="AD195">
        <v>882022.59</v>
      </c>
      <c r="AE195">
        <v>93111.75</v>
      </c>
    </row>
    <row r="196" spans="1:35" x14ac:dyDescent="0.25">
      <c r="A196" t="s">
        <v>2321</v>
      </c>
      <c r="B196">
        <v>856659.41</v>
      </c>
      <c r="C196">
        <v>73637.09</v>
      </c>
      <c r="D196">
        <v>69316.62</v>
      </c>
      <c r="G196">
        <v>1134572</v>
      </c>
      <c r="H196">
        <v>140359.23000000001</v>
      </c>
      <c r="K196">
        <v>101003.2</v>
      </c>
      <c r="L196">
        <v>77372.800000000003</v>
      </c>
      <c r="M196">
        <v>57679</v>
      </c>
      <c r="N196">
        <v>105</v>
      </c>
      <c r="R196">
        <v>558653.22</v>
      </c>
      <c r="S196">
        <v>1268762.8700000001</v>
      </c>
      <c r="U196">
        <v>2760748.4</v>
      </c>
      <c r="Y196">
        <v>920556</v>
      </c>
      <c r="AA196">
        <v>1720360</v>
      </c>
      <c r="AC196">
        <v>35996</v>
      </c>
      <c r="AD196">
        <v>1494744.32</v>
      </c>
      <c r="AE196">
        <v>219235.82</v>
      </c>
    </row>
    <row r="197" spans="1:35" x14ac:dyDescent="0.25">
      <c r="A197" t="s">
        <v>2322</v>
      </c>
      <c r="B197">
        <v>619904.03</v>
      </c>
      <c r="C197">
        <v>76376.5</v>
      </c>
      <c r="D197">
        <v>99753.78</v>
      </c>
      <c r="G197">
        <v>430329.82</v>
      </c>
      <c r="H197">
        <v>349097.79</v>
      </c>
      <c r="K197">
        <v>20976.400000000001</v>
      </c>
      <c r="L197">
        <v>52705</v>
      </c>
      <c r="N197">
        <v>0</v>
      </c>
      <c r="R197">
        <v>-1063065.6299999999</v>
      </c>
      <c r="S197">
        <v>2466734.7400000002</v>
      </c>
      <c r="U197">
        <v>1127466.57</v>
      </c>
      <c r="V197">
        <v>208840</v>
      </c>
      <c r="W197">
        <v>354</v>
      </c>
      <c r="Y197">
        <v>384120</v>
      </c>
      <c r="AA197">
        <v>756563</v>
      </c>
      <c r="AB197">
        <v>3130</v>
      </c>
      <c r="AC197">
        <v>16060</v>
      </c>
      <c r="AD197">
        <v>728214.62</v>
      </c>
      <c r="AE197">
        <v>118701.54</v>
      </c>
    </row>
    <row r="198" spans="1:35" x14ac:dyDescent="0.25">
      <c r="A198" t="s">
        <v>2323</v>
      </c>
      <c r="B198">
        <v>610371.11</v>
      </c>
      <c r="C198">
        <v>21800</v>
      </c>
      <c r="D198">
        <v>220666.29</v>
      </c>
      <c r="G198">
        <v>837008.33</v>
      </c>
      <c r="H198">
        <v>977071.41</v>
      </c>
      <c r="K198">
        <v>408923</v>
      </c>
      <c r="L198">
        <v>25935.07</v>
      </c>
      <c r="N198">
        <v>12159</v>
      </c>
      <c r="R198">
        <v>-855777.08</v>
      </c>
      <c r="S198">
        <v>2655980.98</v>
      </c>
      <c r="U198">
        <v>1646823.31</v>
      </c>
      <c r="Y198">
        <v>405679.5</v>
      </c>
      <c r="AA198">
        <v>886399.5</v>
      </c>
      <c r="AB198">
        <v>44200</v>
      </c>
      <c r="AC198">
        <v>34170</v>
      </c>
      <c r="AD198">
        <v>554610.29</v>
      </c>
      <c r="AE198">
        <v>113426.85</v>
      </c>
    </row>
    <row r="199" spans="1:35" x14ac:dyDescent="0.25">
      <c r="A199" t="s">
        <v>2324</v>
      </c>
      <c r="B199">
        <v>442337.83</v>
      </c>
      <c r="C199">
        <v>16800</v>
      </c>
      <c r="D199">
        <v>15619.6</v>
      </c>
      <c r="G199">
        <v>223899.22</v>
      </c>
      <c r="H199">
        <v>356251.7</v>
      </c>
      <c r="K199">
        <v>42640</v>
      </c>
      <c r="L199">
        <v>37433.71</v>
      </c>
      <c r="N199">
        <v>135</v>
      </c>
      <c r="R199">
        <v>-1386589.78</v>
      </c>
      <c r="S199">
        <v>2312515.77</v>
      </c>
      <c r="U199">
        <v>1307385.92</v>
      </c>
      <c r="W199">
        <v>1033.73</v>
      </c>
      <c r="Y199">
        <v>834960</v>
      </c>
      <c r="AA199">
        <v>1288420</v>
      </c>
      <c r="AB199">
        <v>10560</v>
      </c>
      <c r="AC199">
        <v>45280</v>
      </c>
      <c r="AD199">
        <v>689344.4</v>
      </c>
      <c r="AE199">
        <v>61001.599999999999</v>
      </c>
    </row>
    <row r="200" spans="1:35" x14ac:dyDescent="0.25">
      <c r="A200" t="s">
        <v>2325</v>
      </c>
      <c r="B200">
        <v>1840232.11</v>
      </c>
      <c r="C200">
        <v>0</v>
      </c>
      <c r="D200">
        <v>104584.34</v>
      </c>
      <c r="G200">
        <v>2386624.91</v>
      </c>
      <c r="H200">
        <v>1431536.03</v>
      </c>
      <c r="K200">
        <v>4500</v>
      </c>
      <c r="L200">
        <v>52525.57</v>
      </c>
      <c r="N200">
        <v>0</v>
      </c>
      <c r="R200">
        <v>464985.96</v>
      </c>
      <c r="S200">
        <v>4119895.74</v>
      </c>
      <c r="U200">
        <v>2439889.1</v>
      </c>
      <c r="V200">
        <v>354502</v>
      </c>
      <c r="W200">
        <v>3552.81</v>
      </c>
      <c r="Y200">
        <v>997383.2</v>
      </c>
      <c r="AA200">
        <v>1363525.2</v>
      </c>
      <c r="AC200">
        <v>31580</v>
      </c>
      <c r="AD200">
        <v>1149942.21</v>
      </c>
      <c r="AE200">
        <v>129209.58</v>
      </c>
    </row>
    <row r="201" spans="1:35" x14ac:dyDescent="0.25">
      <c r="A201" t="s">
        <v>2326</v>
      </c>
      <c r="B201">
        <v>954281.74</v>
      </c>
      <c r="C201">
        <v>0</v>
      </c>
      <c r="D201">
        <v>57781</v>
      </c>
      <c r="G201">
        <v>457723.38</v>
      </c>
      <c r="H201">
        <v>777055.6</v>
      </c>
      <c r="K201">
        <v>128800</v>
      </c>
      <c r="L201">
        <v>303449</v>
      </c>
      <c r="N201">
        <v>23756</v>
      </c>
      <c r="R201">
        <v>-1286984.3700000001</v>
      </c>
      <c r="S201">
        <v>2992215.82</v>
      </c>
      <c r="U201">
        <v>1451096</v>
      </c>
      <c r="Y201">
        <v>1207611</v>
      </c>
      <c r="AA201">
        <v>1505261</v>
      </c>
      <c r="AB201">
        <v>40640</v>
      </c>
      <c r="AD201">
        <v>938160.92</v>
      </c>
      <c r="AE201">
        <v>89039.81</v>
      </c>
    </row>
    <row r="202" spans="1:35" x14ac:dyDescent="0.25">
      <c r="A202" t="s">
        <v>2327</v>
      </c>
      <c r="B202">
        <v>834352.1</v>
      </c>
      <c r="C202">
        <v>8140</v>
      </c>
      <c r="D202">
        <v>69052</v>
      </c>
      <c r="G202">
        <v>-1085003.69</v>
      </c>
      <c r="H202">
        <v>532283.56999999995</v>
      </c>
      <c r="N202">
        <v>4995</v>
      </c>
      <c r="R202">
        <v>-583575.68999999994</v>
      </c>
      <c r="S202">
        <v>889745.48</v>
      </c>
      <c r="U202">
        <v>1190007.3899999999</v>
      </c>
      <c r="W202">
        <v>3110.31</v>
      </c>
      <c r="Z202">
        <v>12500</v>
      </c>
      <c r="AA202">
        <v>450929.58</v>
      </c>
      <c r="AB202">
        <v>35350</v>
      </c>
      <c r="AC202">
        <v>24056</v>
      </c>
      <c r="AD202">
        <v>450164.95</v>
      </c>
      <c r="AE202">
        <v>197457.98</v>
      </c>
    </row>
    <row r="203" spans="1:35" x14ac:dyDescent="0.25">
      <c r="A203" t="s">
        <v>2328</v>
      </c>
      <c r="B203">
        <v>590089.61</v>
      </c>
      <c r="C203">
        <v>84348</v>
      </c>
      <c r="D203">
        <v>27824.29</v>
      </c>
      <c r="G203">
        <v>1848322.98</v>
      </c>
      <c r="H203">
        <v>657406.97</v>
      </c>
      <c r="L203">
        <v>69531.8</v>
      </c>
      <c r="N203">
        <v>1844</v>
      </c>
      <c r="R203">
        <v>2393137.89</v>
      </c>
      <c r="S203">
        <v>574807.30000000005</v>
      </c>
      <c r="U203">
        <v>1562702.44</v>
      </c>
      <c r="W203">
        <v>1126.8</v>
      </c>
      <c r="Y203">
        <v>1231137.5</v>
      </c>
      <c r="Z203">
        <v>42700</v>
      </c>
      <c r="AA203">
        <v>1754868.5</v>
      </c>
      <c r="AB203">
        <v>27550</v>
      </c>
      <c r="AD203">
        <v>484048.3</v>
      </c>
      <c r="AE203">
        <v>256241.08</v>
      </c>
      <c r="AI203">
        <v>146288</v>
      </c>
    </row>
    <row r="204" spans="1:35" x14ac:dyDescent="0.25">
      <c r="A204" t="s">
        <v>2329</v>
      </c>
      <c r="B204">
        <v>1427942.96</v>
      </c>
      <c r="C204">
        <v>17646</v>
      </c>
      <c r="D204">
        <v>66723.64</v>
      </c>
      <c r="G204">
        <v>561859.71</v>
      </c>
      <c r="H204">
        <v>1007648.1</v>
      </c>
      <c r="L204">
        <v>63282.7</v>
      </c>
      <c r="M204">
        <v>412205</v>
      </c>
      <c r="N204">
        <v>8597.48</v>
      </c>
      <c r="P204">
        <v>500</v>
      </c>
      <c r="R204">
        <v>132501.51</v>
      </c>
      <c r="S204">
        <v>2085517.75</v>
      </c>
      <c r="U204">
        <v>2036523.51</v>
      </c>
      <c r="W204">
        <v>2173.46</v>
      </c>
      <c r="Y204">
        <v>832302</v>
      </c>
      <c r="Z204">
        <v>195100</v>
      </c>
      <c r="AA204">
        <v>1547123.52</v>
      </c>
      <c r="AB204">
        <v>31146</v>
      </c>
      <c r="AD204">
        <v>848051.53</v>
      </c>
      <c r="AE204">
        <v>223547.95</v>
      </c>
      <c r="AI204">
        <v>37014</v>
      </c>
    </row>
    <row r="205" spans="1:35" x14ac:dyDescent="0.25">
      <c r="A205" t="s">
        <v>2330</v>
      </c>
      <c r="B205">
        <v>585757.68999999994</v>
      </c>
      <c r="C205">
        <v>15595</v>
      </c>
      <c r="D205">
        <v>100021.78</v>
      </c>
      <c r="G205">
        <v>1339006.3799999999</v>
      </c>
      <c r="H205">
        <v>438661.05</v>
      </c>
      <c r="L205">
        <v>67285.86</v>
      </c>
      <c r="N205">
        <v>1790</v>
      </c>
      <c r="R205">
        <v>-313546.34999999998</v>
      </c>
      <c r="S205">
        <v>2982894.62</v>
      </c>
      <c r="U205">
        <v>1165988.31</v>
      </c>
      <c r="V205">
        <v>133355</v>
      </c>
      <c r="W205">
        <v>1654.94</v>
      </c>
      <c r="Y205">
        <v>2384912.5</v>
      </c>
      <c r="Z205">
        <v>242800</v>
      </c>
      <c r="AA205">
        <v>2756599.5</v>
      </c>
      <c r="AC205">
        <v>28890</v>
      </c>
      <c r="AD205">
        <v>895447.23</v>
      </c>
      <c r="AE205">
        <v>341364.25</v>
      </c>
      <c r="AF205">
        <v>108000</v>
      </c>
      <c r="AI205">
        <v>57792</v>
      </c>
    </row>
    <row r="206" spans="1:35" x14ac:dyDescent="0.25">
      <c r="A206" t="s">
        <v>2331</v>
      </c>
      <c r="B206">
        <v>785947.21</v>
      </c>
      <c r="C206">
        <v>14698</v>
      </c>
      <c r="D206">
        <v>46532.32</v>
      </c>
      <c r="G206">
        <v>1718492.99</v>
      </c>
      <c r="H206">
        <v>359466.4</v>
      </c>
      <c r="L206">
        <v>203395.53</v>
      </c>
      <c r="M206">
        <v>296100</v>
      </c>
      <c r="N206">
        <v>1755</v>
      </c>
      <c r="R206">
        <v>-80145.3</v>
      </c>
      <c r="S206">
        <v>2454994.11</v>
      </c>
      <c r="U206">
        <v>1319721.44</v>
      </c>
      <c r="X206">
        <v>1108.69</v>
      </c>
      <c r="Y206">
        <v>1453881.8</v>
      </c>
      <c r="Z206">
        <v>191528</v>
      </c>
      <c r="AA206">
        <v>1719357.8</v>
      </c>
      <c r="AB206">
        <v>19640</v>
      </c>
      <c r="AD206">
        <v>905866.97</v>
      </c>
      <c r="AE206">
        <v>253418.58</v>
      </c>
      <c r="AI206">
        <v>18919</v>
      </c>
    </row>
    <row r="207" spans="1:35" x14ac:dyDescent="0.25">
      <c r="A207" t="s">
        <v>2332</v>
      </c>
      <c r="B207">
        <v>2353629.39</v>
      </c>
      <c r="C207">
        <v>130151.76</v>
      </c>
      <c r="D207">
        <v>71455.710000000006</v>
      </c>
      <c r="G207">
        <v>794088.15</v>
      </c>
      <c r="H207">
        <v>425205.71</v>
      </c>
      <c r="K207">
        <v>87015</v>
      </c>
      <c r="L207">
        <v>184543.76</v>
      </c>
      <c r="N207">
        <v>4281.16</v>
      </c>
      <c r="R207">
        <v>-277832.92</v>
      </c>
      <c r="S207">
        <v>3300171.5</v>
      </c>
      <c r="U207">
        <v>1827853.42</v>
      </c>
      <c r="V207">
        <v>557100</v>
      </c>
      <c r="W207">
        <v>5582.95</v>
      </c>
      <c r="X207">
        <v>100</v>
      </c>
      <c r="Y207">
        <v>732470</v>
      </c>
      <c r="Z207">
        <v>131700</v>
      </c>
      <c r="AA207">
        <v>1160094</v>
      </c>
      <c r="AB207">
        <v>23878</v>
      </c>
      <c r="AD207">
        <v>1427225.04</v>
      </c>
      <c r="AE207">
        <v>158301.82999999999</v>
      </c>
      <c r="AG207">
        <v>8955.2800000000007</v>
      </c>
    </row>
    <row r="208" spans="1:35" x14ac:dyDescent="0.25">
      <c r="A208" t="s">
        <v>2333</v>
      </c>
      <c r="B208">
        <v>2264277.96</v>
      </c>
      <c r="C208">
        <v>109282</v>
      </c>
      <c r="D208">
        <v>140043.9</v>
      </c>
      <c r="G208">
        <v>663978.15</v>
      </c>
      <c r="H208">
        <v>478926.82</v>
      </c>
      <c r="L208">
        <v>59670</v>
      </c>
      <c r="N208">
        <v>64.38</v>
      </c>
      <c r="R208">
        <v>1902077.25</v>
      </c>
      <c r="S208">
        <v>1463514.66</v>
      </c>
      <c r="U208">
        <v>124079.78</v>
      </c>
      <c r="W208">
        <v>4436.57</v>
      </c>
      <c r="Y208">
        <v>1222310</v>
      </c>
      <c r="Z208">
        <v>1574084.49</v>
      </c>
      <c r="AA208">
        <v>1810971</v>
      </c>
      <c r="AB208">
        <v>4610</v>
      </c>
      <c r="AD208">
        <v>630328.07999999996</v>
      </c>
      <c r="AE208">
        <v>247049.22</v>
      </c>
      <c r="AG208">
        <v>0</v>
      </c>
      <c r="AI208">
        <v>770</v>
      </c>
    </row>
    <row r="209" spans="1:35" x14ac:dyDescent="0.25">
      <c r="A209" t="s">
        <v>2334</v>
      </c>
      <c r="B209">
        <v>1659641.33</v>
      </c>
      <c r="C209">
        <v>496267.88</v>
      </c>
      <c r="D209">
        <v>54497.52</v>
      </c>
      <c r="G209">
        <v>1310840.77</v>
      </c>
      <c r="H209">
        <v>404061.53</v>
      </c>
      <c r="K209">
        <v>9710</v>
      </c>
      <c r="L209">
        <v>36047.03</v>
      </c>
      <c r="N209">
        <v>1481.65</v>
      </c>
      <c r="R209">
        <v>533172.96</v>
      </c>
      <c r="S209">
        <v>2681365.84</v>
      </c>
      <c r="U209">
        <v>1904957.33</v>
      </c>
      <c r="V209">
        <v>125000</v>
      </c>
      <c r="W209">
        <v>2798.6</v>
      </c>
      <c r="Y209">
        <v>1115440</v>
      </c>
      <c r="Z209">
        <v>2508</v>
      </c>
      <c r="AA209">
        <v>1543859</v>
      </c>
      <c r="AB209">
        <v>2070</v>
      </c>
      <c r="AC209">
        <v>690</v>
      </c>
      <c r="AD209">
        <v>775032.18</v>
      </c>
      <c r="AE209">
        <v>131830.07999999999</v>
      </c>
      <c r="AG209">
        <v>33691.120000000003</v>
      </c>
    </row>
    <row r="210" spans="1:35" x14ac:dyDescent="0.25">
      <c r="A210" t="s">
        <v>2335</v>
      </c>
      <c r="B210">
        <v>3262470.88</v>
      </c>
      <c r="C210">
        <v>94529.81</v>
      </c>
      <c r="D210">
        <v>126189.99</v>
      </c>
      <c r="G210">
        <v>468383.16</v>
      </c>
      <c r="H210">
        <v>1156337.1499999999</v>
      </c>
      <c r="K210">
        <v>7977</v>
      </c>
      <c r="L210">
        <v>116466.73</v>
      </c>
      <c r="N210">
        <v>2610.3000000000002</v>
      </c>
      <c r="R210">
        <v>-921426.08</v>
      </c>
      <c r="S210">
        <v>5060758.04</v>
      </c>
      <c r="U210">
        <v>2430376.09</v>
      </c>
      <c r="W210">
        <v>6543.26</v>
      </c>
      <c r="Y210">
        <v>1595140</v>
      </c>
      <c r="Z210">
        <v>251500</v>
      </c>
      <c r="AA210">
        <v>2163106</v>
      </c>
      <c r="AC210">
        <v>29030</v>
      </c>
      <c r="AD210">
        <v>1143641.53</v>
      </c>
      <c r="AE210">
        <v>90215.43</v>
      </c>
      <c r="AG210">
        <v>14411.39</v>
      </c>
      <c r="AI210">
        <v>1630</v>
      </c>
    </row>
    <row r="211" spans="1:35" x14ac:dyDescent="0.25">
      <c r="A211" t="s">
        <v>2288</v>
      </c>
      <c r="B211">
        <v>1313635.4099999999</v>
      </c>
      <c r="C211">
        <v>7860.36</v>
      </c>
      <c r="D211">
        <v>79809.429999999993</v>
      </c>
      <c r="G211">
        <v>125842.56</v>
      </c>
      <c r="H211">
        <v>435398.02</v>
      </c>
      <c r="K211">
        <v>4820.75</v>
      </c>
      <c r="L211">
        <v>26970</v>
      </c>
      <c r="N211">
        <v>233.73</v>
      </c>
      <c r="R211">
        <v>-72670.64</v>
      </c>
      <c r="S211">
        <v>1741122.88</v>
      </c>
      <c r="U211">
        <v>1118710.57</v>
      </c>
      <c r="V211">
        <v>166696</v>
      </c>
      <c r="W211">
        <v>2610.7399999999998</v>
      </c>
      <c r="Y211">
        <v>764500</v>
      </c>
      <c r="Z211">
        <v>630</v>
      </c>
      <c r="AA211">
        <v>1010510</v>
      </c>
      <c r="AB211">
        <v>11840</v>
      </c>
      <c r="AD211">
        <v>646585.46</v>
      </c>
      <c r="AE211">
        <v>120556.43</v>
      </c>
      <c r="AG211">
        <v>586.36</v>
      </c>
      <c r="AI211">
        <v>1000</v>
      </c>
    </row>
    <row r="212" spans="1:35" x14ac:dyDescent="0.25">
      <c r="A212" t="s">
        <v>2337</v>
      </c>
      <c r="B212">
        <v>1554244.15</v>
      </c>
      <c r="C212">
        <v>28800</v>
      </c>
      <c r="D212">
        <v>250810</v>
      </c>
      <c r="G212">
        <v>469139.42</v>
      </c>
      <c r="H212">
        <v>765953.92</v>
      </c>
      <c r="K212">
        <v>16000</v>
      </c>
      <c r="L212">
        <v>73025</v>
      </c>
      <c r="N212">
        <v>6050.89</v>
      </c>
      <c r="P212">
        <v>720</v>
      </c>
      <c r="R212">
        <v>-1795758.82</v>
      </c>
      <c r="S212">
        <v>3760347.17</v>
      </c>
      <c r="U212">
        <v>2080241.32</v>
      </c>
      <c r="V212">
        <v>690509</v>
      </c>
      <c r="W212">
        <v>3719.89</v>
      </c>
      <c r="Y212">
        <v>1298766.5</v>
      </c>
      <c r="Z212">
        <v>97400</v>
      </c>
      <c r="AA212">
        <v>1719539.5</v>
      </c>
      <c r="AB212">
        <v>2680</v>
      </c>
      <c r="AD212">
        <v>1329666.49</v>
      </c>
      <c r="AE212">
        <v>42024.63</v>
      </c>
      <c r="AI212">
        <v>68162.84</v>
      </c>
    </row>
    <row r="213" spans="1:35" x14ac:dyDescent="0.25">
      <c r="A213" t="s">
        <v>2338</v>
      </c>
      <c r="B213">
        <v>2086680.99</v>
      </c>
      <c r="C213">
        <v>49477.2</v>
      </c>
      <c r="D213">
        <v>60005.08</v>
      </c>
      <c r="G213">
        <v>953582.64</v>
      </c>
      <c r="H213">
        <v>330154.42</v>
      </c>
      <c r="K213">
        <v>3000</v>
      </c>
      <c r="L213">
        <v>35129.43</v>
      </c>
      <c r="N213">
        <v>6093.9</v>
      </c>
      <c r="R213">
        <v>1168000.1100000001</v>
      </c>
      <c r="S213">
        <v>2267172.48</v>
      </c>
      <c r="U213">
        <v>1691682.18</v>
      </c>
      <c r="V213">
        <v>549006</v>
      </c>
      <c r="W213">
        <v>4773.13</v>
      </c>
      <c r="Y213">
        <v>1328901</v>
      </c>
      <c r="Z213">
        <v>26673.29</v>
      </c>
      <c r="AA213">
        <v>1676402</v>
      </c>
      <c r="AB213">
        <v>22718.98</v>
      </c>
      <c r="AD213">
        <v>1426521.79</v>
      </c>
      <c r="AE213">
        <v>362402.05</v>
      </c>
      <c r="AI213">
        <v>112486.37</v>
      </c>
    </row>
    <row r="214" spans="1:35" x14ac:dyDescent="0.25">
      <c r="A214" t="s">
        <v>2339</v>
      </c>
      <c r="B214">
        <v>905293.06</v>
      </c>
      <c r="C214">
        <v>103686.25</v>
      </c>
      <c r="D214">
        <v>231018.69</v>
      </c>
      <c r="G214">
        <v>194466.78</v>
      </c>
      <c r="H214">
        <v>746020.58</v>
      </c>
      <c r="K214">
        <v>0</v>
      </c>
      <c r="L214">
        <v>0</v>
      </c>
      <c r="N214">
        <v>52443.91</v>
      </c>
      <c r="P214">
        <v>2215</v>
      </c>
      <c r="R214">
        <v>-187209.13</v>
      </c>
      <c r="S214">
        <v>1878069.39</v>
      </c>
      <c r="U214">
        <v>1459708.29</v>
      </c>
      <c r="V214">
        <v>538564</v>
      </c>
      <c r="W214">
        <v>2980.12</v>
      </c>
      <c r="Y214">
        <v>1725374</v>
      </c>
      <c r="Z214">
        <v>2360</v>
      </c>
      <c r="AA214">
        <v>1910577.6</v>
      </c>
      <c r="AD214">
        <v>1142782.05</v>
      </c>
      <c r="AE214">
        <v>108387.32</v>
      </c>
      <c r="AI214">
        <v>132273.25</v>
      </c>
    </row>
    <row r="215" spans="1:35" x14ac:dyDescent="0.25">
      <c r="A215" t="s">
        <v>2340</v>
      </c>
      <c r="B215">
        <v>2630220.0499999998</v>
      </c>
      <c r="C215">
        <v>119290.54</v>
      </c>
      <c r="D215">
        <v>193734.62</v>
      </c>
      <c r="G215">
        <v>363641.37</v>
      </c>
      <c r="H215">
        <v>1349726.56</v>
      </c>
      <c r="K215">
        <v>17215</v>
      </c>
      <c r="L215">
        <v>153213.70000000001</v>
      </c>
      <c r="N215">
        <v>1584.98</v>
      </c>
      <c r="R215">
        <v>-868449.41</v>
      </c>
      <c r="S215">
        <v>4524693.96</v>
      </c>
      <c r="U215">
        <v>4155311.47</v>
      </c>
      <c r="V215">
        <v>872408</v>
      </c>
      <c r="W215">
        <v>6162.62</v>
      </c>
      <c r="Y215">
        <v>1931392.6</v>
      </c>
      <c r="Z215">
        <v>220689.68</v>
      </c>
      <c r="AA215">
        <v>3311428.4</v>
      </c>
      <c r="AB215">
        <v>25604</v>
      </c>
      <c r="AD215">
        <v>2207459.4700000002</v>
      </c>
      <c r="AE215">
        <v>225320.98</v>
      </c>
      <c r="AI215">
        <v>587796.61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5"/>
  <sheetViews>
    <sheetView topLeftCell="AE1" zoomScale="96" zoomScaleNormal="96" workbookViewId="0">
      <pane ySplit="3" topLeftCell="A4" activePane="bottomLeft" state="frozen"/>
      <selection pane="bottomLeft" activeCell="AS10" sqref="AS10:AS215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4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2120</v>
      </c>
      <c r="K1" t="s">
        <v>2058</v>
      </c>
      <c r="L1" t="s">
        <v>2059</v>
      </c>
      <c r="M1" t="s">
        <v>2060</v>
      </c>
      <c r="N1" t="s">
        <v>2121</v>
      </c>
      <c r="O1" t="s">
        <v>2061</v>
      </c>
      <c r="P1" t="s">
        <v>2062</v>
      </c>
      <c r="Q1" t="s">
        <v>2064</v>
      </c>
      <c r="R1" t="s">
        <v>2065</v>
      </c>
      <c r="S1" t="s">
        <v>2122</v>
      </c>
      <c r="T1" t="s">
        <v>2066</v>
      </c>
      <c r="U1" t="s">
        <v>2123</v>
      </c>
      <c r="V1" t="s">
        <v>2067</v>
      </c>
      <c r="W1" t="s">
        <v>2068</v>
      </c>
      <c r="X1" t="s">
        <v>2124</v>
      </c>
      <c r="Y1" t="s">
        <v>2070</v>
      </c>
      <c r="Z1" t="s">
        <v>2071</v>
      </c>
      <c r="AA1" t="s">
        <v>2072</v>
      </c>
      <c r="AB1" t="s">
        <v>2125</v>
      </c>
      <c r="AC1" t="s">
        <v>2073</v>
      </c>
      <c r="AD1" t="s">
        <v>2074</v>
      </c>
      <c r="AE1" t="s">
        <v>2075</v>
      </c>
      <c r="AF1" t="s">
        <v>2076</v>
      </c>
      <c r="AG1" t="s">
        <v>2077</v>
      </c>
      <c r="AH1" t="s">
        <v>2078</v>
      </c>
      <c r="AI1" t="s">
        <v>2079</v>
      </c>
      <c r="AJ1" t="s">
        <v>2080</v>
      </c>
      <c r="AK1" t="s">
        <v>2081</v>
      </c>
      <c r="AL1" t="s">
        <v>2126</v>
      </c>
      <c r="AM1" t="s">
        <v>2082</v>
      </c>
      <c r="AN1" t="s">
        <v>2083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2128</v>
      </c>
      <c r="K2" t="s">
        <v>2088</v>
      </c>
      <c r="L2" t="s">
        <v>2089</v>
      </c>
      <c r="M2" t="s">
        <v>2090</v>
      </c>
      <c r="N2" t="s">
        <v>2129</v>
      </c>
      <c r="O2" t="s">
        <v>2091</v>
      </c>
      <c r="P2" t="s">
        <v>2092</v>
      </c>
      <c r="Q2" t="s">
        <v>2094</v>
      </c>
      <c r="R2" t="s">
        <v>2095</v>
      </c>
      <c r="S2" t="s">
        <v>2130</v>
      </c>
      <c r="T2" t="s">
        <v>2096</v>
      </c>
      <c r="U2" t="s">
        <v>2131</v>
      </c>
      <c r="V2" t="s">
        <v>2097</v>
      </c>
      <c r="W2" t="s">
        <v>2098</v>
      </c>
      <c r="X2" t="s">
        <v>2132</v>
      </c>
      <c r="Y2" t="s">
        <v>2100</v>
      </c>
      <c r="Z2" t="s">
        <v>2101</v>
      </c>
      <c r="AA2" t="s">
        <v>2102</v>
      </c>
      <c r="AB2" t="s">
        <v>2133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  <c r="AH2" t="s">
        <v>2108</v>
      </c>
      <c r="AI2" t="s">
        <v>2109</v>
      </c>
      <c r="AJ2" t="s">
        <v>2110</v>
      </c>
      <c r="AK2" t="s">
        <v>2111</v>
      </c>
      <c r="AL2" t="s">
        <v>2134</v>
      </c>
      <c r="AM2" t="s">
        <v>2112</v>
      </c>
      <c r="AN2" t="s">
        <v>2113</v>
      </c>
      <c r="AP2" s="124"/>
      <c r="AT2" s="125"/>
    </row>
    <row r="3" spans="1:46" x14ac:dyDescent="0.25">
      <c r="B3" s="115" t="s">
        <v>37</v>
      </c>
      <c r="E3" t="s">
        <v>2114</v>
      </c>
      <c r="F3">
        <v>267267900.59999999</v>
      </c>
      <c r="G3">
        <v>58978390.079999998</v>
      </c>
      <c r="H3">
        <v>46833088.57</v>
      </c>
      <c r="I3">
        <v>0</v>
      </c>
      <c r="J3">
        <v>0</v>
      </c>
      <c r="K3">
        <v>93370449.980000004</v>
      </c>
      <c r="L3">
        <v>116535563.3</v>
      </c>
      <c r="M3">
        <v>-122461.77</v>
      </c>
      <c r="N3">
        <v>0</v>
      </c>
      <c r="O3">
        <v>4101094.05</v>
      </c>
      <c r="P3">
        <v>18925630.34</v>
      </c>
      <c r="Q3">
        <v>6265158.7599999998</v>
      </c>
      <c r="R3">
        <v>5453271.3700000001</v>
      </c>
      <c r="S3">
        <v>1166</v>
      </c>
      <c r="T3">
        <v>11824017.83</v>
      </c>
      <c r="U3">
        <v>-10621271.199999999</v>
      </c>
      <c r="V3">
        <v>22733342.010000002</v>
      </c>
      <c r="W3">
        <v>502622393.22000003</v>
      </c>
      <c r="X3">
        <v>39218.32</v>
      </c>
      <c r="Y3">
        <v>348037597.08999997</v>
      </c>
      <c r="Z3">
        <v>70165518.25</v>
      </c>
      <c r="AA3">
        <v>519423.64</v>
      </c>
      <c r="AB3">
        <v>1968.69</v>
      </c>
      <c r="AC3">
        <v>296083532.19999999</v>
      </c>
      <c r="AD3">
        <v>37901726.32</v>
      </c>
      <c r="AE3">
        <v>397052180.92000002</v>
      </c>
      <c r="AF3">
        <v>2027931.89</v>
      </c>
      <c r="AG3">
        <v>803926</v>
      </c>
      <c r="AH3">
        <v>267095149.53</v>
      </c>
      <c r="AI3">
        <v>34813344.579999998</v>
      </c>
      <c r="AJ3">
        <v>363607</v>
      </c>
      <c r="AK3">
        <v>609387.77</v>
      </c>
      <c r="AL3">
        <v>423308.48</v>
      </c>
      <c r="AM3">
        <v>27945799.960000001</v>
      </c>
      <c r="AN3">
        <v>56220</v>
      </c>
      <c r="AO3" s="123">
        <f t="shared" ref="AO3:AT3" si="0">SUM(AO4:AO83)</f>
        <v>168467833.24000001</v>
      </c>
      <c r="AP3" s="124">
        <f t="shared" si="0"/>
        <v>10875239.189999999</v>
      </c>
      <c r="AQ3" s="138">
        <f t="shared" si="0"/>
        <v>157592594.05000004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1017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5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2135</v>
      </c>
      <c r="F10">
        <v>1662994.76</v>
      </c>
      <c r="G10">
        <v>265173.78000000003</v>
      </c>
      <c r="H10">
        <v>463369.86</v>
      </c>
      <c r="K10">
        <v>298669.63</v>
      </c>
      <c r="L10">
        <v>878178.38</v>
      </c>
      <c r="O10">
        <v>15690</v>
      </c>
      <c r="P10">
        <v>88100.1</v>
      </c>
      <c r="R10">
        <v>0</v>
      </c>
      <c r="V10">
        <v>1949865.23</v>
      </c>
      <c r="W10">
        <v>1534772.11</v>
      </c>
      <c r="Y10">
        <v>2042939.78</v>
      </c>
      <c r="Z10">
        <v>582622</v>
      </c>
      <c r="AA10">
        <v>103.02</v>
      </c>
      <c r="AC10">
        <v>3093740.31</v>
      </c>
      <c r="AD10">
        <v>232079.5</v>
      </c>
      <c r="AE10">
        <v>3746691.81</v>
      </c>
      <c r="AF10">
        <v>3500</v>
      </c>
      <c r="AH10">
        <v>1912557.95</v>
      </c>
      <c r="AI10">
        <v>301028.88</v>
      </c>
      <c r="AJ10">
        <v>7747</v>
      </c>
      <c r="AO10" s="123">
        <f>SUM(F10:I10)</f>
        <v>2391538.4</v>
      </c>
      <c r="AP10" s="129">
        <f>SUM(O10:S10)</f>
        <v>103790.1</v>
      </c>
      <c r="AQ10" s="142">
        <f>AO10-AP10</f>
        <v>2287748.2999999998</v>
      </c>
      <c r="AR10" s="143">
        <f>SUM(X10:AD10)</f>
        <v>5951484.6100000003</v>
      </c>
      <c r="AS10" s="143">
        <f>SUM(AE10:AN10)</f>
        <v>5971525.6399999997</v>
      </c>
      <c r="AT10" s="125">
        <f t="shared" si="4"/>
        <v>-20041.029999999329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2136</v>
      </c>
      <c r="F11">
        <v>2162459.75</v>
      </c>
      <c r="G11">
        <v>21600</v>
      </c>
      <c r="H11">
        <v>121119.43</v>
      </c>
      <c r="K11">
        <v>48035.31</v>
      </c>
      <c r="L11">
        <v>1738893.58</v>
      </c>
      <c r="O11">
        <v>11930</v>
      </c>
      <c r="P11">
        <v>52340</v>
      </c>
      <c r="R11">
        <v>1649</v>
      </c>
      <c r="V11">
        <v>4414511.24</v>
      </c>
      <c r="W11">
        <v>1097038.29</v>
      </c>
      <c r="Y11">
        <v>1074409.04</v>
      </c>
      <c r="Z11">
        <v>14600</v>
      </c>
      <c r="AA11">
        <v>5812.46</v>
      </c>
      <c r="AC11">
        <v>1808476</v>
      </c>
      <c r="AD11">
        <v>194028</v>
      </c>
      <c r="AE11">
        <v>2150427</v>
      </c>
      <c r="AF11">
        <v>1500</v>
      </c>
      <c r="AH11">
        <v>1407086.47</v>
      </c>
      <c r="AI11">
        <v>965925.49</v>
      </c>
      <c r="AM11">
        <v>57747</v>
      </c>
      <c r="AO11" s="123">
        <f t="shared" ref="AO11:AO74" si="5">SUM(F11:I11)</f>
        <v>2305179.1800000002</v>
      </c>
      <c r="AP11" s="129">
        <f t="shared" ref="AP11:AP74" si="6">SUM(O11:S11)</f>
        <v>65919</v>
      </c>
      <c r="AQ11" s="142">
        <f t="shared" ref="AQ11:AQ74" si="7">AO11-AP11</f>
        <v>2239260.1800000002</v>
      </c>
      <c r="AR11" s="143">
        <f t="shared" ref="AR11:AR74" si="8">SUM(X11:AD11)</f>
        <v>3097325.5</v>
      </c>
      <c r="AS11" s="143">
        <f t="shared" ref="AS11:AS74" si="9">SUM(AE11:AN11)</f>
        <v>4582685.96</v>
      </c>
      <c r="AT11" s="125">
        <f t="shared" si="4"/>
        <v>-1485360.46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2137</v>
      </c>
      <c r="F12">
        <v>803599.18</v>
      </c>
      <c r="G12">
        <v>5464.5</v>
      </c>
      <c r="H12">
        <v>258111.6</v>
      </c>
      <c r="K12">
        <v>1421203.7</v>
      </c>
      <c r="L12">
        <v>1129515.56</v>
      </c>
      <c r="O12">
        <v>34493</v>
      </c>
      <c r="P12">
        <v>30035</v>
      </c>
      <c r="R12">
        <v>0</v>
      </c>
      <c r="V12">
        <v>2390780.6</v>
      </c>
      <c r="W12">
        <v>1718005.94</v>
      </c>
      <c r="Y12">
        <v>1018585.46</v>
      </c>
      <c r="Z12">
        <v>60100</v>
      </c>
      <c r="AA12">
        <v>1806.36</v>
      </c>
      <c r="AC12">
        <v>1278740</v>
      </c>
      <c r="AD12">
        <v>176700</v>
      </c>
      <c r="AE12">
        <v>1576770</v>
      </c>
      <c r="AF12">
        <v>7000</v>
      </c>
      <c r="AH12">
        <v>992359</v>
      </c>
      <c r="AI12">
        <v>515222.82</v>
      </c>
      <c r="AO12" s="123">
        <f t="shared" si="5"/>
        <v>1067175.28</v>
      </c>
      <c r="AP12" s="129">
        <f t="shared" si="6"/>
        <v>64528</v>
      </c>
      <c r="AQ12" s="142">
        <f t="shared" si="7"/>
        <v>1002647.28</v>
      </c>
      <c r="AR12" s="143">
        <f t="shared" si="8"/>
        <v>2535931.8200000003</v>
      </c>
      <c r="AS12" s="143">
        <f t="shared" si="9"/>
        <v>3091351.82</v>
      </c>
      <c r="AT12" s="125">
        <f t="shared" si="4"/>
        <v>-555419.99999999953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2138</v>
      </c>
      <c r="F13">
        <v>3355372.05</v>
      </c>
      <c r="G13">
        <v>89349.5</v>
      </c>
      <c r="H13">
        <v>759185.23</v>
      </c>
      <c r="K13">
        <v>7</v>
      </c>
      <c r="L13">
        <v>724856.92</v>
      </c>
      <c r="O13">
        <v>13151</v>
      </c>
      <c r="P13">
        <v>132956.51999999999</v>
      </c>
      <c r="R13">
        <v>36315.519999999997</v>
      </c>
      <c r="T13">
        <v>800</v>
      </c>
      <c r="V13">
        <v>566109.19999999995</v>
      </c>
      <c r="W13">
        <v>3950541.16</v>
      </c>
      <c r="Y13">
        <v>3413396.36</v>
      </c>
      <c r="Z13">
        <v>3050</v>
      </c>
      <c r="AA13">
        <v>4529.7</v>
      </c>
      <c r="AC13">
        <v>4219437.51</v>
      </c>
      <c r="AD13">
        <v>228400</v>
      </c>
      <c r="AE13">
        <v>4751228.51</v>
      </c>
      <c r="AH13">
        <v>2642200.73</v>
      </c>
      <c r="AI13">
        <v>197747.03</v>
      </c>
      <c r="AM13">
        <v>48740</v>
      </c>
      <c r="AO13" s="123">
        <f t="shared" si="5"/>
        <v>4203906.7799999993</v>
      </c>
      <c r="AP13" s="129">
        <f t="shared" si="6"/>
        <v>182423.03999999998</v>
      </c>
      <c r="AQ13" s="142">
        <f t="shared" si="7"/>
        <v>4021483.7399999993</v>
      </c>
      <c r="AR13" s="143">
        <f t="shared" si="8"/>
        <v>7868813.5700000003</v>
      </c>
      <c r="AS13" s="143">
        <f t="shared" si="9"/>
        <v>7639916.2700000005</v>
      </c>
      <c r="AT13" s="125">
        <f t="shared" si="4"/>
        <v>228897.29999999981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2139</v>
      </c>
      <c r="F14">
        <v>3142510.24</v>
      </c>
      <c r="G14">
        <v>58131.1</v>
      </c>
      <c r="H14">
        <v>637092.39</v>
      </c>
      <c r="K14">
        <v>440101.89</v>
      </c>
      <c r="L14">
        <v>275817.06</v>
      </c>
      <c r="O14">
        <v>13500</v>
      </c>
      <c r="P14">
        <v>119517.18</v>
      </c>
      <c r="R14">
        <v>2416.04</v>
      </c>
      <c r="S14">
        <v>300</v>
      </c>
      <c r="V14">
        <v>1810944.26</v>
      </c>
      <c r="W14">
        <v>2643840</v>
      </c>
      <c r="Y14">
        <v>2986014.37</v>
      </c>
      <c r="Z14">
        <v>323300</v>
      </c>
      <c r="AA14">
        <v>5128.1400000000003</v>
      </c>
      <c r="AC14">
        <v>2591791.5699999998</v>
      </c>
      <c r="AD14">
        <v>262989</v>
      </c>
      <c r="AE14">
        <v>3319485.57</v>
      </c>
      <c r="AF14">
        <v>5590</v>
      </c>
      <c r="AG14">
        <v>2806</v>
      </c>
      <c r="AH14">
        <v>2731844.01</v>
      </c>
      <c r="AI14">
        <v>126050.3</v>
      </c>
      <c r="AM14">
        <v>20312</v>
      </c>
      <c r="AO14" s="123">
        <f t="shared" si="5"/>
        <v>3837733.7300000004</v>
      </c>
      <c r="AP14" s="129">
        <f t="shared" si="6"/>
        <v>135733.22</v>
      </c>
      <c r="AQ14" s="142">
        <f t="shared" si="7"/>
        <v>3702000.5100000002</v>
      </c>
      <c r="AR14" s="143">
        <f t="shared" si="8"/>
        <v>6169223.0800000001</v>
      </c>
      <c r="AS14" s="143">
        <f t="shared" si="9"/>
        <v>6206087.8799999999</v>
      </c>
      <c r="AT14" s="125">
        <f t="shared" si="4"/>
        <v>-36864.799999999814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2140</v>
      </c>
      <c r="F15">
        <v>1328039.01</v>
      </c>
      <c r="G15">
        <v>3600</v>
      </c>
      <c r="H15">
        <v>229593.92</v>
      </c>
      <c r="K15">
        <v>381761.89</v>
      </c>
      <c r="L15">
        <v>589087.55000000005</v>
      </c>
      <c r="O15">
        <v>2200</v>
      </c>
      <c r="P15">
        <v>41677.06</v>
      </c>
      <c r="R15">
        <v>287</v>
      </c>
      <c r="V15">
        <v>778017.28000000003</v>
      </c>
      <c r="W15">
        <v>2287723.02</v>
      </c>
      <c r="Y15">
        <v>1038968.31</v>
      </c>
      <c r="AA15">
        <v>2939.4</v>
      </c>
      <c r="AC15">
        <v>1355686</v>
      </c>
      <c r="AD15">
        <v>104800</v>
      </c>
      <c r="AE15">
        <v>1705293</v>
      </c>
      <c r="AF15">
        <v>72980.08</v>
      </c>
      <c r="AH15">
        <v>1105494.28</v>
      </c>
      <c r="AI15">
        <v>174806.34</v>
      </c>
      <c r="AM15">
        <v>21642</v>
      </c>
      <c r="AO15" s="123">
        <f t="shared" si="5"/>
        <v>1561232.93</v>
      </c>
      <c r="AP15" s="129">
        <f t="shared" si="6"/>
        <v>44164.06</v>
      </c>
      <c r="AQ15" s="142">
        <f t="shared" si="7"/>
        <v>1517068.8699999999</v>
      </c>
      <c r="AR15" s="143">
        <f t="shared" si="8"/>
        <v>2502393.71</v>
      </c>
      <c r="AS15" s="143">
        <f t="shared" si="9"/>
        <v>3080215.7</v>
      </c>
      <c r="AT15" s="125">
        <f t="shared" si="4"/>
        <v>-577821.99000000022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2141</v>
      </c>
      <c r="F16">
        <v>3352528.42</v>
      </c>
      <c r="G16">
        <v>53827</v>
      </c>
      <c r="H16">
        <v>941074.73</v>
      </c>
      <c r="K16">
        <v>505300.34</v>
      </c>
      <c r="L16">
        <v>681340.04</v>
      </c>
      <c r="O16">
        <v>16830</v>
      </c>
      <c r="P16">
        <v>83434.899999999994</v>
      </c>
      <c r="R16">
        <v>581.97</v>
      </c>
      <c r="V16">
        <v>3467507.45</v>
      </c>
      <c r="W16">
        <v>312292.87</v>
      </c>
      <c r="Y16">
        <v>2748541.16</v>
      </c>
      <c r="Z16">
        <v>1503648</v>
      </c>
      <c r="AA16">
        <v>3103.49</v>
      </c>
      <c r="AC16">
        <v>2646231.86</v>
      </c>
      <c r="AD16">
        <v>227321</v>
      </c>
      <c r="AE16">
        <v>3284854.86</v>
      </c>
      <c r="AG16">
        <v>3030</v>
      </c>
      <c r="AH16">
        <v>1913656.37</v>
      </c>
      <c r="AI16">
        <v>266133.94</v>
      </c>
      <c r="AM16">
        <v>7747</v>
      </c>
      <c r="AO16" s="123">
        <f t="shared" si="5"/>
        <v>4347430.1500000004</v>
      </c>
      <c r="AP16" s="129">
        <f t="shared" si="6"/>
        <v>100846.87</v>
      </c>
      <c r="AQ16" s="142">
        <f t="shared" si="7"/>
        <v>4246583.28</v>
      </c>
      <c r="AR16" s="143">
        <f t="shared" si="8"/>
        <v>7128845.5099999998</v>
      </c>
      <c r="AS16" s="143">
        <f t="shared" si="9"/>
        <v>5475422.1700000009</v>
      </c>
      <c r="AT16" s="125">
        <f t="shared" si="4"/>
        <v>1653423.3399999989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2142</v>
      </c>
      <c r="F17">
        <v>2840814.58</v>
      </c>
      <c r="G17">
        <v>48640</v>
      </c>
      <c r="H17">
        <v>969473.43</v>
      </c>
      <c r="K17">
        <v>859547.59</v>
      </c>
      <c r="L17">
        <v>148757</v>
      </c>
      <c r="P17">
        <v>101570.92</v>
      </c>
      <c r="R17">
        <v>6542</v>
      </c>
      <c r="V17">
        <v>3463617.51</v>
      </c>
      <c r="W17">
        <v>928313.81</v>
      </c>
      <c r="Y17">
        <v>1963600.1</v>
      </c>
      <c r="Z17">
        <v>670476</v>
      </c>
      <c r="AA17">
        <v>398.96</v>
      </c>
      <c r="AC17">
        <v>2050032.96</v>
      </c>
      <c r="AD17">
        <v>188000</v>
      </c>
      <c r="AE17">
        <v>2692788.56</v>
      </c>
      <c r="AF17">
        <v>6906</v>
      </c>
      <c r="AH17">
        <v>1680692.05</v>
      </c>
      <c r="AI17">
        <v>106067.16</v>
      </c>
      <c r="AM17">
        <v>18865.89</v>
      </c>
      <c r="AO17" s="123">
        <f t="shared" si="5"/>
        <v>3858928.0100000002</v>
      </c>
      <c r="AP17" s="129">
        <f t="shared" si="6"/>
        <v>108112.92</v>
      </c>
      <c r="AQ17" s="142">
        <f t="shared" si="7"/>
        <v>3750815.0900000003</v>
      </c>
      <c r="AR17" s="143">
        <f t="shared" si="8"/>
        <v>4872508.0199999996</v>
      </c>
      <c r="AS17" s="143">
        <f t="shared" si="9"/>
        <v>4505319.66</v>
      </c>
      <c r="AT17" s="125">
        <f t="shared" si="4"/>
        <v>367188.3599999994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2143</v>
      </c>
      <c r="F18">
        <v>3366244.4</v>
      </c>
      <c r="G18">
        <v>32100</v>
      </c>
      <c r="H18">
        <v>290076.03000000003</v>
      </c>
      <c r="K18">
        <v>158187.62</v>
      </c>
      <c r="L18">
        <v>276767.27</v>
      </c>
      <c r="O18">
        <v>43826</v>
      </c>
      <c r="P18">
        <v>78927.929999999993</v>
      </c>
      <c r="R18">
        <v>0</v>
      </c>
      <c r="V18">
        <v>2490422.61</v>
      </c>
      <c r="W18">
        <v>955989.15</v>
      </c>
      <c r="Y18">
        <v>1525508.39</v>
      </c>
      <c r="Z18">
        <v>1508458</v>
      </c>
      <c r="AA18">
        <v>5447.68</v>
      </c>
      <c r="AC18">
        <v>2309811.4900000002</v>
      </c>
      <c r="AD18">
        <v>196800</v>
      </c>
      <c r="AE18">
        <v>2722898.84</v>
      </c>
      <c r="AF18">
        <v>9506</v>
      </c>
      <c r="AH18">
        <v>2106313.0699999998</v>
      </c>
      <c r="AI18">
        <v>128185.02</v>
      </c>
      <c r="AM18">
        <v>24913</v>
      </c>
      <c r="AO18" s="123">
        <f t="shared" si="5"/>
        <v>3688420.4299999997</v>
      </c>
      <c r="AP18" s="129">
        <f t="shared" si="6"/>
        <v>122753.93</v>
      </c>
      <c r="AQ18" s="142">
        <f t="shared" si="7"/>
        <v>3565666.4999999995</v>
      </c>
      <c r="AR18" s="143">
        <f t="shared" si="8"/>
        <v>5546025.5600000005</v>
      </c>
      <c r="AS18" s="143">
        <f t="shared" si="9"/>
        <v>4991815.93</v>
      </c>
      <c r="AT18" s="125">
        <f t="shared" si="4"/>
        <v>554209.63000000082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2144</v>
      </c>
      <c r="F19">
        <v>1818170.46</v>
      </c>
      <c r="G19">
        <v>12100</v>
      </c>
      <c r="H19">
        <v>268239.74</v>
      </c>
      <c r="K19">
        <v>1329386.43</v>
      </c>
      <c r="L19">
        <v>919159.38</v>
      </c>
      <c r="O19">
        <v>26603</v>
      </c>
      <c r="P19">
        <v>65671.44</v>
      </c>
      <c r="R19">
        <v>0</v>
      </c>
      <c r="V19">
        <v>3598696.71</v>
      </c>
      <c r="W19">
        <v>1540469.93</v>
      </c>
      <c r="Y19">
        <v>1114038.06</v>
      </c>
      <c r="Z19">
        <v>600132</v>
      </c>
      <c r="AA19">
        <v>4698.24</v>
      </c>
      <c r="AC19">
        <v>2460408.83</v>
      </c>
      <c r="AD19">
        <v>187781</v>
      </c>
      <c r="AE19">
        <v>2836113.83</v>
      </c>
      <c r="AH19">
        <v>2126431.38</v>
      </c>
      <c r="AI19">
        <v>288897.99</v>
      </c>
      <c r="AO19" s="123">
        <f t="shared" si="5"/>
        <v>2098510.2000000002</v>
      </c>
      <c r="AP19" s="129">
        <f t="shared" si="6"/>
        <v>92274.44</v>
      </c>
      <c r="AQ19" s="142">
        <f t="shared" si="7"/>
        <v>2006235.7600000002</v>
      </c>
      <c r="AR19" s="143">
        <f t="shared" si="8"/>
        <v>4367058.13</v>
      </c>
      <c r="AS19" s="143">
        <f t="shared" si="9"/>
        <v>5251443.2</v>
      </c>
      <c r="AT19" s="125">
        <f t="shared" si="4"/>
        <v>-884385.0700000003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2145</v>
      </c>
      <c r="F20">
        <v>3251528.75</v>
      </c>
      <c r="G20">
        <v>25924</v>
      </c>
      <c r="H20">
        <v>450090.33</v>
      </c>
      <c r="K20">
        <v>1040686.88</v>
      </c>
      <c r="L20">
        <v>1291921.44</v>
      </c>
      <c r="O20">
        <v>4000</v>
      </c>
      <c r="P20">
        <v>122632.27</v>
      </c>
      <c r="R20">
        <v>28</v>
      </c>
      <c r="V20">
        <v>3760808.55</v>
      </c>
      <c r="W20">
        <v>2399548.4500000002</v>
      </c>
      <c r="Y20">
        <v>2633653.38</v>
      </c>
      <c r="Z20">
        <v>104923</v>
      </c>
      <c r="AA20">
        <v>6811.14</v>
      </c>
      <c r="AC20">
        <v>3703444.4</v>
      </c>
      <c r="AD20">
        <v>243500</v>
      </c>
      <c r="AE20">
        <v>4402840.4000000004</v>
      </c>
      <c r="AF20">
        <v>46576</v>
      </c>
      <c r="AH20">
        <v>2147018.64</v>
      </c>
      <c r="AI20">
        <v>306465.75</v>
      </c>
      <c r="AM20">
        <v>16297</v>
      </c>
      <c r="AO20" s="123">
        <f t="shared" si="5"/>
        <v>3727543.08</v>
      </c>
      <c r="AP20" s="129">
        <f t="shared" si="6"/>
        <v>126660.27</v>
      </c>
      <c r="AQ20" s="142">
        <f t="shared" si="7"/>
        <v>3600882.81</v>
      </c>
      <c r="AR20" s="143">
        <f t="shared" si="8"/>
        <v>6692331.9199999999</v>
      </c>
      <c r="AS20" s="143">
        <f t="shared" si="9"/>
        <v>6919197.790000001</v>
      </c>
      <c r="AT20" s="125">
        <f t="shared" si="4"/>
        <v>-226865.87000000104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2146</v>
      </c>
      <c r="F21">
        <v>2352749.56</v>
      </c>
      <c r="G21">
        <v>53900</v>
      </c>
      <c r="H21">
        <v>581893</v>
      </c>
      <c r="K21">
        <v>638850.85</v>
      </c>
      <c r="L21">
        <v>1287117.74</v>
      </c>
      <c r="P21">
        <v>77577.77</v>
      </c>
      <c r="R21">
        <v>8141.17</v>
      </c>
      <c r="V21">
        <v>1390079.11</v>
      </c>
      <c r="W21">
        <v>3847094.62</v>
      </c>
      <c r="Y21">
        <v>2641862.29</v>
      </c>
      <c r="Z21">
        <v>989526</v>
      </c>
      <c r="AA21">
        <v>6040.1</v>
      </c>
      <c r="AC21">
        <v>3020864.73</v>
      </c>
      <c r="AD21">
        <v>195100</v>
      </c>
      <c r="AE21">
        <v>3743483.73</v>
      </c>
      <c r="AF21">
        <v>4120</v>
      </c>
      <c r="AG21">
        <v>426</v>
      </c>
      <c r="AH21">
        <v>3229161.46</v>
      </c>
      <c r="AI21">
        <v>276366.45</v>
      </c>
      <c r="AM21">
        <v>8217</v>
      </c>
      <c r="AO21" s="123">
        <f t="shared" si="5"/>
        <v>2988542.56</v>
      </c>
      <c r="AP21" s="129">
        <f t="shared" si="6"/>
        <v>85718.94</v>
      </c>
      <c r="AQ21" s="142">
        <f t="shared" si="7"/>
        <v>2902823.62</v>
      </c>
      <c r="AR21" s="143">
        <f t="shared" si="8"/>
        <v>6853393.1200000001</v>
      </c>
      <c r="AS21" s="143">
        <f t="shared" si="9"/>
        <v>7261774.6399999997</v>
      </c>
      <c r="AT21" s="125">
        <f t="shared" si="4"/>
        <v>-408381.51999999955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2147</v>
      </c>
      <c r="F22">
        <v>4662955.0199999996</v>
      </c>
      <c r="G22">
        <v>60200</v>
      </c>
      <c r="H22">
        <v>3259772.22</v>
      </c>
      <c r="K22">
        <v>4</v>
      </c>
      <c r="L22">
        <v>724463.08</v>
      </c>
      <c r="O22">
        <v>6005</v>
      </c>
      <c r="P22">
        <v>169035.75</v>
      </c>
      <c r="R22">
        <v>5958.25</v>
      </c>
      <c r="V22">
        <v>5239080.49</v>
      </c>
      <c r="W22">
        <v>2781867.7</v>
      </c>
      <c r="Y22">
        <v>4369314.7300000004</v>
      </c>
      <c r="Z22">
        <v>11700</v>
      </c>
      <c r="AA22">
        <v>7425.98</v>
      </c>
      <c r="AC22">
        <v>2912075.56</v>
      </c>
      <c r="AD22">
        <v>339471</v>
      </c>
      <c r="AE22">
        <v>3652462.46</v>
      </c>
      <c r="AF22">
        <v>12500</v>
      </c>
      <c r="AG22">
        <v>3540</v>
      </c>
      <c r="AH22">
        <v>3352659.68</v>
      </c>
      <c r="AI22">
        <v>100882.48</v>
      </c>
      <c r="AM22">
        <v>12495.52</v>
      </c>
      <c r="AO22" s="123">
        <f t="shared" si="5"/>
        <v>7982927.2400000002</v>
      </c>
      <c r="AP22" s="129">
        <f t="shared" si="6"/>
        <v>180999</v>
      </c>
      <c r="AQ22" s="142">
        <f t="shared" si="7"/>
        <v>7801928.2400000002</v>
      </c>
      <c r="AR22" s="143">
        <f t="shared" si="8"/>
        <v>7639987.2700000014</v>
      </c>
      <c r="AS22" s="143">
        <f t="shared" si="9"/>
        <v>7134540.1400000006</v>
      </c>
      <c r="AT22" s="125">
        <f t="shared" si="4"/>
        <v>505447.13000000082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2148</v>
      </c>
      <c r="F23">
        <v>2699480.8</v>
      </c>
      <c r="G23">
        <v>34068.07</v>
      </c>
      <c r="H23">
        <v>154700.31</v>
      </c>
      <c r="K23">
        <v>190942.14</v>
      </c>
      <c r="L23">
        <v>1619456.6</v>
      </c>
      <c r="O23">
        <v>13100</v>
      </c>
      <c r="P23">
        <v>133702.15</v>
      </c>
      <c r="R23">
        <v>765.93</v>
      </c>
      <c r="V23">
        <v>2550249.36</v>
      </c>
      <c r="W23">
        <v>1887309.56</v>
      </c>
      <c r="Y23">
        <v>1568035.73</v>
      </c>
      <c r="Z23">
        <v>691891</v>
      </c>
      <c r="AA23">
        <v>6152.07</v>
      </c>
      <c r="AC23">
        <v>2767945.57</v>
      </c>
      <c r="AD23">
        <v>204837</v>
      </c>
      <c r="AE23">
        <v>3029870.57</v>
      </c>
      <c r="AF23">
        <v>7020</v>
      </c>
      <c r="AG23">
        <v>5445</v>
      </c>
      <c r="AH23">
        <v>1832775.12</v>
      </c>
      <c r="AI23">
        <v>232992.76</v>
      </c>
      <c r="AM23">
        <v>17237</v>
      </c>
      <c r="AO23" s="123">
        <f t="shared" si="5"/>
        <v>2888249.1799999997</v>
      </c>
      <c r="AP23" s="129">
        <f t="shared" si="6"/>
        <v>147568.07999999999</v>
      </c>
      <c r="AQ23" s="142">
        <f t="shared" si="7"/>
        <v>2740681.0999999996</v>
      </c>
      <c r="AR23" s="143">
        <f t="shared" si="8"/>
        <v>5238861.3699999992</v>
      </c>
      <c r="AS23" s="143">
        <f t="shared" si="9"/>
        <v>5125340.4499999993</v>
      </c>
      <c r="AT23" s="125">
        <f t="shared" si="4"/>
        <v>113520.91999999993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2149</v>
      </c>
      <c r="F24">
        <v>1126745.32</v>
      </c>
      <c r="G24">
        <v>36326.639999999999</v>
      </c>
      <c r="H24">
        <v>137922.95000000001</v>
      </c>
      <c r="K24">
        <v>446978.04</v>
      </c>
      <c r="L24">
        <v>233203.95</v>
      </c>
      <c r="P24">
        <v>51248</v>
      </c>
      <c r="R24">
        <v>84</v>
      </c>
      <c r="V24">
        <v>-232454.01</v>
      </c>
      <c r="W24">
        <v>2302867.0299999998</v>
      </c>
      <c r="Y24">
        <v>1089637.45</v>
      </c>
      <c r="Z24">
        <v>579448</v>
      </c>
      <c r="AA24">
        <v>1179.49</v>
      </c>
      <c r="AC24">
        <v>1564053.49</v>
      </c>
      <c r="AD24">
        <v>174096</v>
      </c>
      <c r="AE24">
        <v>1836452.49</v>
      </c>
      <c r="AF24">
        <v>3000</v>
      </c>
      <c r="AG24">
        <v>9692</v>
      </c>
      <c r="AH24">
        <v>1542982.59</v>
      </c>
      <c r="AI24">
        <v>149108.47</v>
      </c>
      <c r="AM24">
        <v>7747</v>
      </c>
      <c r="AO24" s="123">
        <f t="shared" si="5"/>
        <v>1300994.9099999999</v>
      </c>
      <c r="AP24" s="129">
        <f t="shared" si="6"/>
        <v>51332</v>
      </c>
      <c r="AQ24" s="142">
        <f t="shared" si="7"/>
        <v>1249662.9099999999</v>
      </c>
      <c r="AR24" s="143">
        <f t="shared" si="8"/>
        <v>3408414.4299999997</v>
      </c>
      <c r="AS24" s="143">
        <f t="shared" si="9"/>
        <v>3548982.5500000003</v>
      </c>
      <c r="AT24" s="125">
        <f t="shared" si="4"/>
        <v>-140568.12000000058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2150</v>
      </c>
      <c r="F25">
        <v>3081029.77</v>
      </c>
      <c r="G25">
        <v>8741.6</v>
      </c>
      <c r="H25">
        <v>519432.39</v>
      </c>
      <c r="K25">
        <v>142932</v>
      </c>
      <c r="L25">
        <v>819860.74</v>
      </c>
      <c r="P25">
        <v>72604.91</v>
      </c>
      <c r="R25">
        <v>0</v>
      </c>
      <c r="V25">
        <v>1576576.28</v>
      </c>
      <c r="W25">
        <v>1722667.58</v>
      </c>
      <c r="Y25">
        <v>2379914.7599999998</v>
      </c>
      <c r="Z25">
        <v>584944</v>
      </c>
      <c r="AA25">
        <v>4374.28</v>
      </c>
      <c r="AC25">
        <v>2071813.5</v>
      </c>
      <c r="AD25">
        <v>169158</v>
      </c>
      <c r="AE25">
        <v>2417994.5</v>
      </c>
      <c r="AF25">
        <v>6906</v>
      </c>
      <c r="AG25">
        <v>7342</v>
      </c>
      <c r="AH25">
        <v>1550325.12</v>
      </c>
      <c r="AI25">
        <v>19742.189999999999</v>
      </c>
      <c r="AM25">
        <v>7747</v>
      </c>
      <c r="AO25" s="123">
        <f t="shared" si="5"/>
        <v>3609203.7600000002</v>
      </c>
      <c r="AP25" s="129">
        <f t="shared" si="6"/>
        <v>72604.91</v>
      </c>
      <c r="AQ25" s="142">
        <f t="shared" si="7"/>
        <v>3536598.85</v>
      </c>
      <c r="AR25" s="143">
        <f t="shared" si="8"/>
        <v>5210204.5399999991</v>
      </c>
      <c r="AS25" s="143">
        <f t="shared" si="9"/>
        <v>4010056.81</v>
      </c>
      <c r="AT25" s="125">
        <f t="shared" si="4"/>
        <v>1200147.7299999991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2151</v>
      </c>
      <c r="F26">
        <v>2042361.94</v>
      </c>
      <c r="G26">
        <v>13270.34</v>
      </c>
      <c r="H26">
        <v>648196.24</v>
      </c>
      <c r="K26">
        <v>234603.03</v>
      </c>
      <c r="L26">
        <v>694012.42</v>
      </c>
      <c r="P26">
        <v>75920.600000000006</v>
      </c>
      <c r="R26">
        <v>2939</v>
      </c>
      <c r="V26">
        <v>1442533.74</v>
      </c>
      <c r="W26">
        <v>2074532.05</v>
      </c>
      <c r="Y26">
        <v>1250679.58</v>
      </c>
      <c r="Z26">
        <v>567500</v>
      </c>
      <c r="AA26">
        <v>2531.46</v>
      </c>
      <c r="AC26">
        <v>1621841.58</v>
      </c>
      <c r="AD26">
        <v>134800</v>
      </c>
      <c r="AE26">
        <v>1842245.58</v>
      </c>
      <c r="AF26">
        <v>12488</v>
      </c>
      <c r="AG26">
        <v>1946</v>
      </c>
      <c r="AH26">
        <v>1509579.08</v>
      </c>
      <c r="AI26">
        <v>164858.32999999999</v>
      </c>
      <c r="AM26">
        <v>9717.0499999999993</v>
      </c>
      <c r="AO26" s="123">
        <f t="shared" si="5"/>
        <v>2703828.52</v>
      </c>
      <c r="AP26" s="129">
        <f t="shared" si="6"/>
        <v>78859.600000000006</v>
      </c>
      <c r="AQ26" s="142">
        <f t="shared" si="7"/>
        <v>2624968.92</v>
      </c>
      <c r="AR26" s="143">
        <f t="shared" si="8"/>
        <v>3577352.62</v>
      </c>
      <c r="AS26" s="143">
        <f t="shared" si="9"/>
        <v>3540834.04</v>
      </c>
      <c r="AT26" s="125">
        <f t="shared" si="4"/>
        <v>36518.580000000075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2152</v>
      </c>
      <c r="F27">
        <v>2579516.33</v>
      </c>
      <c r="G27">
        <v>45137.71</v>
      </c>
      <c r="H27">
        <v>651609.29</v>
      </c>
      <c r="K27">
        <v>199222.85</v>
      </c>
      <c r="L27">
        <v>1024744.47</v>
      </c>
      <c r="P27">
        <v>63046.93</v>
      </c>
      <c r="R27">
        <v>1778</v>
      </c>
      <c r="V27">
        <v>2999131.59</v>
      </c>
      <c r="W27">
        <v>900591.29</v>
      </c>
      <c r="Y27">
        <v>1815367.54</v>
      </c>
      <c r="Z27">
        <v>977526</v>
      </c>
      <c r="AA27">
        <v>4601.53</v>
      </c>
      <c r="AC27">
        <v>3220784.07</v>
      </c>
      <c r="AD27">
        <v>142390.13</v>
      </c>
      <c r="AE27">
        <v>3542975.2</v>
      </c>
      <c r="AF27">
        <v>6860</v>
      </c>
      <c r="AG27">
        <v>8770</v>
      </c>
      <c r="AH27">
        <v>1740860.8</v>
      </c>
      <c r="AI27">
        <v>270863.43</v>
      </c>
      <c r="AM27">
        <v>54657</v>
      </c>
      <c r="AO27" s="123">
        <f t="shared" si="5"/>
        <v>3276263.33</v>
      </c>
      <c r="AP27" s="129">
        <f t="shared" si="6"/>
        <v>64824.93</v>
      </c>
      <c r="AQ27" s="142">
        <f t="shared" si="7"/>
        <v>3211438.4</v>
      </c>
      <c r="AR27" s="143">
        <f t="shared" si="8"/>
        <v>6160669.2699999996</v>
      </c>
      <c r="AS27" s="143">
        <f t="shared" si="9"/>
        <v>5624986.4299999997</v>
      </c>
      <c r="AT27" s="125">
        <f t="shared" si="4"/>
        <v>535682.83999999985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2153</v>
      </c>
      <c r="F28">
        <v>2841334.63</v>
      </c>
      <c r="G28">
        <v>44772.800000000003</v>
      </c>
      <c r="H28">
        <v>258383.09</v>
      </c>
      <c r="K28">
        <v>181477.53</v>
      </c>
      <c r="L28">
        <v>635094.86</v>
      </c>
      <c r="O28">
        <v>13432.96</v>
      </c>
      <c r="P28">
        <v>108356.35</v>
      </c>
      <c r="R28">
        <v>64668.94</v>
      </c>
      <c r="V28">
        <v>1457445.98</v>
      </c>
      <c r="W28">
        <v>2673935.1</v>
      </c>
      <c r="Y28">
        <v>1934961.9</v>
      </c>
      <c r="Z28">
        <v>1041292</v>
      </c>
      <c r="AA28">
        <v>5324.7</v>
      </c>
      <c r="AC28">
        <v>3274537.49</v>
      </c>
      <c r="AD28">
        <v>217000</v>
      </c>
      <c r="AE28">
        <v>3871344.49</v>
      </c>
      <c r="AH28">
        <v>2773968.95</v>
      </c>
      <c r="AI28">
        <v>184579.07</v>
      </c>
      <c r="AO28" s="123">
        <f t="shared" si="5"/>
        <v>3144490.5199999996</v>
      </c>
      <c r="AP28" s="129">
        <f t="shared" si="6"/>
        <v>186458.25</v>
      </c>
      <c r="AQ28" s="142">
        <f t="shared" si="7"/>
        <v>2958032.2699999996</v>
      </c>
      <c r="AR28" s="143">
        <f t="shared" si="8"/>
        <v>6473116.0899999999</v>
      </c>
      <c r="AS28" s="143">
        <f t="shared" si="9"/>
        <v>6829892.5100000007</v>
      </c>
      <c r="AT28" s="125">
        <f t="shared" si="4"/>
        <v>-356776.42000000086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2154</v>
      </c>
      <c r="F29">
        <v>1968044.19</v>
      </c>
      <c r="G29">
        <v>113636.54</v>
      </c>
      <c r="H29">
        <v>280088.06</v>
      </c>
      <c r="K29">
        <v>778021.41</v>
      </c>
      <c r="L29">
        <v>483928.04</v>
      </c>
      <c r="O29">
        <v>28733</v>
      </c>
      <c r="P29">
        <v>85364.44</v>
      </c>
      <c r="R29">
        <v>2282</v>
      </c>
      <c r="V29">
        <v>2196833.16</v>
      </c>
      <c r="W29">
        <v>1942985.43</v>
      </c>
      <c r="Y29">
        <v>1434467.15</v>
      </c>
      <c r="Z29">
        <v>144800</v>
      </c>
      <c r="AA29">
        <v>5305.42</v>
      </c>
      <c r="AC29">
        <v>2267936.9700000002</v>
      </c>
      <c r="AD29">
        <v>202940</v>
      </c>
      <c r="AE29">
        <v>2490786.9700000002</v>
      </c>
      <c r="AH29">
        <v>1872822.48</v>
      </c>
      <c r="AI29">
        <v>307072.88</v>
      </c>
      <c r="AM29">
        <v>17247</v>
      </c>
      <c r="AO29" s="123">
        <f t="shared" si="5"/>
        <v>2361768.79</v>
      </c>
      <c r="AP29" s="129">
        <f t="shared" si="6"/>
        <v>116379.44</v>
      </c>
      <c r="AQ29" s="142">
        <f t="shared" si="7"/>
        <v>2245389.35</v>
      </c>
      <c r="AR29" s="143">
        <f t="shared" si="8"/>
        <v>4055449.54</v>
      </c>
      <c r="AS29" s="143">
        <f t="shared" si="9"/>
        <v>4687929.33</v>
      </c>
      <c r="AT29" s="125">
        <f t="shared" si="4"/>
        <v>-632479.79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2155</v>
      </c>
      <c r="F30">
        <v>958266.66</v>
      </c>
      <c r="G30">
        <v>2486.9699999999998</v>
      </c>
      <c r="H30">
        <v>154114.85</v>
      </c>
      <c r="K30">
        <v>900558.99</v>
      </c>
      <c r="L30">
        <v>2192022.44</v>
      </c>
      <c r="P30">
        <v>66093</v>
      </c>
      <c r="R30">
        <v>0</v>
      </c>
      <c r="V30">
        <v>2127657.81</v>
      </c>
      <c r="W30">
        <v>2306439.37</v>
      </c>
      <c r="Y30">
        <v>1605033.95</v>
      </c>
      <c r="Z30">
        <v>2234588</v>
      </c>
      <c r="AA30">
        <v>3407.6</v>
      </c>
      <c r="AC30">
        <v>1890848.69</v>
      </c>
      <c r="AD30">
        <v>140648</v>
      </c>
      <c r="AE30">
        <v>2125316.69</v>
      </c>
      <c r="AF30">
        <v>7000</v>
      </c>
      <c r="AH30">
        <v>3614358.54</v>
      </c>
      <c r="AI30">
        <v>397044.28</v>
      </c>
      <c r="AM30">
        <v>23547</v>
      </c>
      <c r="AO30" s="123">
        <f t="shared" si="5"/>
        <v>1114868.48</v>
      </c>
      <c r="AP30" s="129">
        <f t="shared" si="6"/>
        <v>66093</v>
      </c>
      <c r="AQ30" s="142">
        <f t="shared" si="7"/>
        <v>1048775.48</v>
      </c>
      <c r="AR30" s="143">
        <f t="shared" si="8"/>
        <v>5874526.2400000002</v>
      </c>
      <c r="AS30" s="143">
        <f t="shared" si="9"/>
        <v>6167266.5100000007</v>
      </c>
      <c r="AT30" s="125">
        <f t="shared" si="4"/>
        <v>-292740.27000000048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2156</v>
      </c>
      <c r="F31">
        <v>1758763.31</v>
      </c>
      <c r="G31">
        <v>7177.54</v>
      </c>
      <c r="H31">
        <v>418566.61</v>
      </c>
      <c r="K31">
        <v>196905.41</v>
      </c>
      <c r="L31">
        <v>1073863.71</v>
      </c>
      <c r="O31">
        <v>15825.98</v>
      </c>
      <c r="P31">
        <v>106861.62</v>
      </c>
      <c r="R31">
        <v>1285</v>
      </c>
      <c r="V31">
        <v>1235587.33</v>
      </c>
      <c r="W31">
        <v>1600056.47</v>
      </c>
      <c r="Y31">
        <v>2011027.87</v>
      </c>
      <c r="AA31">
        <v>3105.08</v>
      </c>
      <c r="AC31">
        <v>1597959.02</v>
      </c>
      <c r="AD31">
        <v>111160</v>
      </c>
      <c r="AE31">
        <v>1937976.72</v>
      </c>
      <c r="AF31">
        <v>15558</v>
      </c>
      <c r="AH31">
        <v>1089724.3</v>
      </c>
      <c r="AI31">
        <v>176585.77</v>
      </c>
      <c r="AM31">
        <v>7747</v>
      </c>
      <c r="AO31" s="123">
        <f t="shared" si="5"/>
        <v>2184507.46</v>
      </c>
      <c r="AP31" s="129">
        <f t="shared" si="6"/>
        <v>123972.59999999999</v>
      </c>
      <c r="AQ31" s="142">
        <f t="shared" si="7"/>
        <v>2060534.8599999999</v>
      </c>
      <c r="AR31" s="143">
        <f t="shared" si="8"/>
        <v>3723251.97</v>
      </c>
      <c r="AS31" s="143">
        <f t="shared" si="9"/>
        <v>3227591.79</v>
      </c>
      <c r="AT31" s="125">
        <f t="shared" si="4"/>
        <v>495660.18000000017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2157</v>
      </c>
      <c r="F32">
        <v>3420861.24</v>
      </c>
      <c r="G32">
        <v>79400</v>
      </c>
      <c r="H32">
        <v>474699.74</v>
      </c>
      <c r="K32">
        <v>3</v>
      </c>
      <c r="L32">
        <v>1129485.74</v>
      </c>
      <c r="O32">
        <v>10800</v>
      </c>
      <c r="P32">
        <v>82429.81</v>
      </c>
      <c r="R32">
        <v>28</v>
      </c>
      <c r="T32">
        <v>6170</v>
      </c>
      <c r="V32">
        <v>1949967.71</v>
      </c>
      <c r="W32">
        <v>2970314.75</v>
      </c>
      <c r="Y32">
        <v>2388257.2799999998</v>
      </c>
      <c r="AA32">
        <v>4262.3599999999997</v>
      </c>
      <c r="AC32">
        <v>1945377.5</v>
      </c>
      <c r="AD32">
        <v>249700</v>
      </c>
      <c r="AE32">
        <v>2579951.5</v>
      </c>
      <c r="AG32">
        <v>18800</v>
      </c>
      <c r="AH32">
        <v>1567574.51</v>
      </c>
      <c r="AI32">
        <v>288604.96000000002</v>
      </c>
      <c r="AM32">
        <v>47926.720000000001</v>
      </c>
      <c r="AO32" s="123">
        <f t="shared" si="5"/>
        <v>3974960.9800000004</v>
      </c>
      <c r="AP32" s="129">
        <f t="shared" si="6"/>
        <v>93257.81</v>
      </c>
      <c r="AQ32" s="142">
        <f t="shared" si="7"/>
        <v>3881703.1700000004</v>
      </c>
      <c r="AR32" s="143">
        <f t="shared" si="8"/>
        <v>4587597.1399999997</v>
      </c>
      <c r="AS32" s="143">
        <f t="shared" si="9"/>
        <v>4502857.6899999995</v>
      </c>
      <c r="AT32" s="125">
        <f t="shared" si="4"/>
        <v>84739.450000000186</v>
      </c>
    </row>
    <row r="33" spans="1:46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2158</v>
      </c>
      <c r="F33">
        <v>1651435.54</v>
      </c>
      <c r="G33">
        <v>50277.3</v>
      </c>
      <c r="H33">
        <v>912083.5</v>
      </c>
      <c r="K33">
        <v>3</v>
      </c>
      <c r="L33">
        <v>224454.8</v>
      </c>
      <c r="P33">
        <v>65423.97</v>
      </c>
      <c r="R33">
        <v>0</v>
      </c>
      <c r="V33">
        <v>915907.64</v>
      </c>
      <c r="W33">
        <v>2001291.5</v>
      </c>
      <c r="Y33">
        <v>735767.96</v>
      </c>
      <c r="AA33">
        <v>3528.31</v>
      </c>
      <c r="AC33">
        <v>1633353.37</v>
      </c>
      <c r="AD33">
        <v>116534</v>
      </c>
      <c r="AE33">
        <v>1727750.37</v>
      </c>
      <c r="AF33">
        <v>4140</v>
      </c>
      <c r="AH33">
        <v>847936.19</v>
      </c>
      <c r="AI33">
        <v>44479.05</v>
      </c>
      <c r="AM33">
        <v>9247</v>
      </c>
      <c r="AO33" s="123">
        <f t="shared" si="5"/>
        <v>2613796.34</v>
      </c>
      <c r="AP33" s="129">
        <f t="shared" si="6"/>
        <v>65423.97</v>
      </c>
      <c r="AQ33" s="142">
        <f t="shared" si="7"/>
        <v>2548372.3699999996</v>
      </c>
      <c r="AR33" s="143">
        <f t="shared" si="8"/>
        <v>2489183.64</v>
      </c>
      <c r="AS33" s="143">
        <f t="shared" si="9"/>
        <v>2633552.61</v>
      </c>
      <c r="AT33" s="125">
        <f t="shared" si="4"/>
        <v>-144368.96999999974</v>
      </c>
    </row>
    <row r="34" spans="1:46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2159</v>
      </c>
      <c r="F34">
        <v>1581952.27</v>
      </c>
      <c r="G34">
        <v>63004.49</v>
      </c>
      <c r="H34">
        <v>387383.82</v>
      </c>
      <c r="K34">
        <v>1476286.21</v>
      </c>
      <c r="L34">
        <v>572836.81000000006</v>
      </c>
      <c r="P34">
        <v>73123.960000000006</v>
      </c>
      <c r="R34">
        <v>0</v>
      </c>
      <c r="V34">
        <v>253895.67999999999</v>
      </c>
      <c r="W34">
        <v>3800882.66</v>
      </c>
      <c r="Y34">
        <v>1182696.6200000001</v>
      </c>
      <c r="Z34">
        <v>1110856</v>
      </c>
      <c r="AA34">
        <v>2894.74</v>
      </c>
      <c r="AC34">
        <v>2581759</v>
      </c>
      <c r="AD34">
        <v>161150</v>
      </c>
      <c r="AE34">
        <v>2842304</v>
      </c>
      <c r="AF34">
        <v>14700</v>
      </c>
      <c r="AH34">
        <v>1924576.29</v>
      </c>
      <c r="AI34">
        <v>295220.77</v>
      </c>
      <c r="AM34">
        <v>8994</v>
      </c>
      <c r="AO34" s="123">
        <f t="shared" si="5"/>
        <v>2032340.58</v>
      </c>
      <c r="AP34" s="129">
        <f t="shared" si="6"/>
        <v>73123.960000000006</v>
      </c>
      <c r="AQ34" s="142">
        <f t="shared" si="7"/>
        <v>1959216.62</v>
      </c>
      <c r="AR34" s="143">
        <f t="shared" si="8"/>
        <v>5039356.3600000003</v>
      </c>
      <c r="AS34" s="143">
        <f t="shared" si="9"/>
        <v>5085795.0600000005</v>
      </c>
      <c r="AT34" s="125">
        <f t="shared" si="4"/>
        <v>-46438.700000000186</v>
      </c>
    </row>
    <row r="35" spans="1:46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2160</v>
      </c>
      <c r="F35">
        <v>759931.13</v>
      </c>
      <c r="G35">
        <v>54963.3</v>
      </c>
      <c r="H35">
        <v>45740.22</v>
      </c>
      <c r="K35">
        <v>513874.58</v>
      </c>
      <c r="L35">
        <v>565232.18000000005</v>
      </c>
      <c r="O35">
        <v>207040</v>
      </c>
      <c r="P35">
        <v>102114</v>
      </c>
      <c r="R35">
        <v>83.9</v>
      </c>
      <c r="T35">
        <v>28800</v>
      </c>
      <c r="V35">
        <v>-285792.09000000003</v>
      </c>
      <c r="W35">
        <v>2024806.3999999999</v>
      </c>
      <c r="Y35">
        <v>71357.36</v>
      </c>
      <c r="AC35">
        <v>147277</v>
      </c>
      <c r="AE35">
        <v>231986</v>
      </c>
      <c r="AH35">
        <v>90336.22</v>
      </c>
      <c r="AI35">
        <v>24477.040000000001</v>
      </c>
      <c r="AM35">
        <v>9145.9</v>
      </c>
      <c r="AO35" s="123">
        <f t="shared" si="5"/>
        <v>860634.65</v>
      </c>
      <c r="AP35" s="129">
        <f t="shared" si="6"/>
        <v>309237.90000000002</v>
      </c>
      <c r="AQ35" s="142">
        <f t="shared" si="7"/>
        <v>551396.75</v>
      </c>
      <c r="AR35" s="143">
        <f t="shared" si="8"/>
        <v>218634.36</v>
      </c>
      <c r="AS35" s="143">
        <f t="shared" si="9"/>
        <v>355945.16</v>
      </c>
      <c r="AT35" s="125">
        <f t="shared" si="4"/>
        <v>-137310.79999999999</v>
      </c>
    </row>
    <row r="36" spans="1:46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2161</v>
      </c>
      <c r="F36">
        <v>2368437.09</v>
      </c>
      <c r="G36">
        <v>14994.73</v>
      </c>
      <c r="H36">
        <v>50678.85</v>
      </c>
      <c r="K36">
        <v>55295.92</v>
      </c>
      <c r="L36">
        <v>728741.59</v>
      </c>
      <c r="O36">
        <v>10830</v>
      </c>
      <c r="P36">
        <v>64823.32</v>
      </c>
      <c r="R36">
        <v>3906.84</v>
      </c>
      <c r="V36">
        <v>322070.21999999997</v>
      </c>
      <c r="W36">
        <v>2381908.6800000002</v>
      </c>
      <c r="Y36">
        <v>1460775.46</v>
      </c>
      <c r="Z36">
        <v>974498</v>
      </c>
      <c r="AA36">
        <v>4274.26</v>
      </c>
      <c r="AC36">
        <v>1539968</v>
      </c>
      <c r="AD36">
        <v>209703.76</v>
      </c>
      <c r="AE36">
        <v>2016616</v>
      </c>
      <c r="AF36">
        <v>7140</v>
      </c>
      <c r="AH36">
        <v>1454076.42</v>
      </c>
      <c r="AI36">
        <v>217238.03</v>
      </c>
      <c r="AM36">
        <v>59539.91</v>
      </c>
      <c r="AO36" s="123">
        <f t="shared" si="5"/>
        <v>2434110.67</v>
      </c>
      <c r="AP36" s="129">
        <f t="shared" si="6"/>
        <v>79560.160000000003</v>
      </c>
      <c r="AQ36" s="142">
        <f t="shared" si="7"/>
        <v>2354550.5099999998</v>
      </c>
      <c r="AR36" s="143">
        <f t="shared" si="8"/>
        <v>4189219.4799999995</v>
      </c>
      <c r="AS36" s="143">
        <f t="shared" si="9"/>
        <v>3754610.36</v>
      </c>
      <c r="AT36" s="125">
        <f t="shared" si="4"/>
        <v>434609.11999999965</v>
      </c>
    </row>
    <row r="37" spans="1:46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2162</v>
      </c>
      <c r="F37">
        <v>1157391.5900000001</v>
      </c>
      <c r="G37">
        <v>7100</v>
      </c>
      <c r="H37">
        <v>61283.519999999997</v>
      </c>
      <c r="K37">
        <v>483435.5</v>
      </c>
      <c r="L37">
        <v>715428.67</v>
      </c>
      <c r="O37">
        <v>0</v>
      </c>
      <c r="P37">
        <v>103717.87</v>
      </c>
      <c r="R37">
        <v>2806.34</v>
      </c>
      <c r="V37">
        <v>-648930.82999999996</v>
      </c>
      <c r="W37">
        <v>2692203.68</v>
      </c>
      <c r="Y37">
        <v>1768914.7</v>
      </c>
      <c r="Z37">
        <v>627334</v>
      </c>
      <c r="AA37">
        <v>1985.2</v>
      </c>
      <c r="AC37">
        <v>2607843.2999999998</v>
      </c>
      <c r="AD37">
        <v>86800</v>
      </c>
      <c r="AE37">
        <v>3272241.3</v>
      </c>
      <c r="AH37">
        <v>1141814.33</v>
      </c>
      <c r="AI37">
        <v>251831</v>
      </c>
      <c r="AM37">
        <v>152148.35</v>
      </c>
      <c r="AO37" s="123">
        <f t="shared" si="5"/>
        <v>1225775.1100000001</v>
      </c>
      <c r="AP37" s="129">
        <f t="shared" si="6"/>
        <v>106524.20999999999</v>
      </c>
      <c r="AQ37" s="142">
        <f t="shared" si="7"/>
        <v>1119250.9000000001</v>
      </c>
      <c r="AR37" s="143">
        <f t="shared" si="8"/>
        <v>5092877.2</v>
      </c>
      <c r="AS37" s="143">
        <f t="shared" si="9"/>
        <v>4818034.9799999995</v>
      </c>
      <c r="AT37" s="125">
        <f t="shared" si="4"/>
        <v>274842.22000000067</v>
      </c>
    </row>
    <row r="38" spans="1:46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2163</v>
      </c>
      <c r="F38">
        <v>724270.87</v>
      </c>
      <c r="G38">
        <v>9365</v>
      </c>
      <c r="H38">
        <v>134594.56</v>
      </c>
      <c r="K38">
        <v>65544.639999999999</v>
      </c>
      <c r="L38">
        <v>404647.2</v>
      </c>
      <c r="O38">
        <v>4500</v>
      </c>
      <c r="P38">
        <v>83250.179999999993</v>
      </c>
      <c r="R38">
        <v>531</v>
      </c>
      <c r="V38">
        <v>589964.65</v>
      </c>
      <c r="W38">
        <v>288756.2</v>
      </c>
      <c r="Y38">
        <v>1692875.01</v>
      </c>
      <c r="Z38">
        <v>302778</v>
      </c>
      <c r="AA38">
        <v>1022.37</v>
      </c>
      <c r="AC38">
        <v>916051.5</v>
      </c>
      <c r="AD38">
        <v>65314.04</v>
      </c>
      <c r="AE38">
        <v>1622930.5</v>
      </c>
      <c r="AH38">
        <v>819385.02</v>
      </c>
      <c r="AI38">
        <v>125339.12</v>
      </c>
      <c r="AM38">
        <v>38966.04</v>
      </c>
      <c r="AO38" s="123">
        <f t="shared" si="5"/>
        <v>868230.42999999993</v>
      </c>
      <c r="AP38" s="129">
        <f t="shared" si="6"/>
        <v>88281.18</v>
      </c>
      <c r="AQ38" s="142">
        <f t="shared" si="7"/>
        <v>779949.25</v>
      </c>
      <c r="AR38" s="143">
        <f t="shared" si="8"/>
        <v>2978040.92</v>
      </c>
      <c r="AS38" s="143">
        <f t="shared" si="9"/>
        <v>2606620.6800000002</v>
      </c>
      <c r="AT38" s="125">
        <f t="shared" si="4"/>
        <v>371420.23999999976</v>
      </c>
    </row>
    <row r="39" spans="1:46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2164</v>
      </c>
      <c r="F39">
        <v>3555638.34</v>
      </c>
      <c r="G39">
        <v>37918.800000000003</v>
      </c>
      <c r="H39">
        <v>142867.48000000001</v>
      </c>
      <c r="K39">
        <v>-23020.1</v>
      </c>
      <c r="L39">
        <v>1031553.93</v>
      </c>
      <c r="O39">
        <v>4800</v>
      </c>
      <c r="P39">
        <v>50600.959999999999</v>
      </c>
      <c r="R39">
        <v>3459.12</v>
      </c>
      <c r="T39">
        <v>60860</v>
      </c>
      <c r="V39">
        <v>611564.99</v>
      </c>
      <c r="W39">
        <v>3281518.85</v>
      </c>
      <c r="Y39">
        <v>2561013.62</v>
      </c>
      <c r="AA39">
        <v>7269.28</v>
      </c>
      <c r="AC39">
        <v>2193720.29</v>
      </c>
      <c r="AD39">
        <v>1432485.42</v>
      </c>
      <c r="AE39">
        <v>3549933.8</v>
      </c>
      <c r="AF39">
        <v>8000</v>
      </c>
      <c r="AH39">
        <v>1431840.99</v>
      </c>
      <c r="AI39">
        <v>227333.74</v>
      </c>
      <c r="AK39">
        <v>245225.55</v>
      </c>
      <c r="AO39" s="123">
        <f t="shared" si="5"/>
        <v>3736424.6199999996</v>
      </c>
      <c r="AP39" s="129">
        <f t="shared" si="6"/>
        <v>58860.08</v>
      </c>
      <c r="AQ39" s="142">
        <f t="shared" si="7"/>
        <v>3677564.5399999996</v>
      </c>
      <c r="AR39" s="143">
        <f t="shared" si="8"/>
        <v>6194488.6099999994</v>
      </c>
      <c r="AS39" s="143">
        <f t="shared" si="9"/>
        <v>5462334.0800000001</v>
      </c>
      <c r="AT39" s="125">
        <f t="shared" si="4"/>
        <v>732154.52999999933</v>
      </c>
    </row>
    <row r="40" spans="1:46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2165</v>
      </c>
      <c r="F40">
        <v>2227503.61</v>
      </c>
      <c r="G40">
        <v>17521.45</v>
      </c>
      <c r="H40">
        <v>160360.26</v>
      </c>
      <c r="K40">
        <v>425574.37</v>
      </c>
      <c r="L40">
        <v>449232.66</v>
      </c>
      <c r="O40">
        <v>6000</v>
      </c>
      <c r="P40">
        <v>70990</v>
      </c>
      <c r="R40">
        <v>0</v>
      </c>
      <c r="V40">
        <v>-1143158.78</v>
      </c>
      <c r="W40">
        <v>3750097.45</v>
      </c>
      <c r="Y40">
        <v>1910232.44</v>
      </c>
      <c r="Z40">
        <v>913372.28</v>
      </c>
      <c r="AA40">
        <v>3543.05</v>
      </c>
      <c r="AC40">
        <v>2398301.5</v>
      </c>
      <c r="AD40">
        <v>238475.49</v>
      </c>
      <c r="AE40">
        <v>2933714.5</v>
      </c>
      <c r="AF40">
        <v>7426</v>
      </c>
      <c r="AH40">
        <v>1518558.07</v>
      </c>
      <c r="AI40">
        <v>213592.5</v>
      </c>
      <c r="AM40">
        <v>194370.01</v>
      </c>
      <c r="AO40" s="123">
        <f t="shared" si="5"/>
        <v>2405385.3200000003</v>
      </c>
      <c r="AP40" s="129">
        <f t="shared" si="6"/>
        <v>76990</v>
      </c>
      <c r="AQ40" s="142">
        <f t="shared" si="7"/>
        <v>2328395.3200000003</v>
      </c>
      <c r="AR40" s="143">
        <f t="shared" si="8"/>
        <v>5463924.7599999998</v>
      </c>
      <c r="AS40" s="143">
        <f t="shared" si="9"/>
        <v>4867661.08</v>
      </c>
      <c r="AT40" s="125">
        <f t="shared" si="4"/>
        <v>596263.6799999997</v>
      </c>
    </row>
    <row r="41" spans="1:46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2166</v>
      </c>
      <c r="F41">
        <v>913515.34</v>
      </c>
      <c r="G41">
        <v>4556.5600000000004</v>
      </c>
      <c r="H41">
        <v>130480.37</v>
      </c>
      <c r="K41">
        <v>529170.01</v>
      </c>
      <c r="L41">
        <v>306413.52</v>
      </c>
      <c r="O41">
        <v>2400</v>
      </c>
      <c r="P41">
        <v>101926.74</v>
      </c>
      <c r="R41">
        <v>7.23</v>
      </c>
      <c r="V41">
        <v>25470.61</v>
      </c>
      <c r="W41">
        <v>1851653.95</v>
      </c>
      <c r="Y41">
        <v>1473550.11</v>
      </c>
      <c r="Z41">
        <v>39255.5</v>
      </c>
      <c r="AA41">
        <v>1874.62</v>
      </c>
      <c r="AC41">
        <v>1682365.4399999999</v>
      </c>
      <c r="AD41">
        <v>138266.01</v>
      </c>
      <c r="AE41">
        <v>2166009.44</v>
      </c>
      <c r="AF41">
        <v>1480</v>
      </c>
      <c r="AG41">
        <v>2780</v>
      </c>
      <c r="AH41">
        <v>1015150.34</v>
      </c>
      <c r="AI41">
        <v>194753.63</v>
      </c>
      <c r="AM41">
        <v>52461</v>
      </c>
      <c r="AO41" s="123">
        <f t="shared" si="5"/>
        <v>1048552.27</v>
      </c>
      <c r="AP41" s="129">
        <f t="shared" si="6"/>
        <v>104333.97</v>
      </c>
      <c r="AQ41" s="142">
        <f t="shared" si="7"/>
        <v>944218.3</v>
      </c>
      <c r="AR41" s="143">
        <f t="shared" si="8"/>
        <v>3335311.6799999997</v>
      </c>
      <c r="AS41" s="143">
        <f t="shared" si="9"/>
        <v>3432634.4099999997</v>
      </c>
      <c r="AT41" s="125">
        <f t="shared" si="4"/>
        <v>-97322.729999999981</v>
      </c>
    </row>
    <row r="42" spans="1:46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2167</v>
      </c>
      <c r="F42">
        <v>1238224.48</v>
      </c>
      <c r="G42">
        <v>6372.57</v>
      </c>
      <c r="H42">
        <v>25606.53</v>
      </c>
      <c r="K42">
        <v>73886.7</v>
      </c>
      <c r="L42">
        <v>366955.9</v>
      </c>
      <c r="O42">
        <v>3000</v>
      </c>
      <c r="P42">
        <v>68756.78</v>
      </c>
      <c r="R42">
        <v>7904.69</v>
      </c>
      <c r="T42">
        <v>0</v>
      </c>
      <c r="V42">
        <v>-828346.3</v>
      </c>
      <c r="W42">
        <v>1865771.67</v>
      </c>
      <c r="Y42">
        <v>2129072.16</v>
      </c>
      <c r="Z42">
        <v>767502</v>
      </c>
      <c r="AA42">
        <v>1606.04</v>
      </c>
      <c r="AC42">
        <v>495845.5</v>
      </c>
      <c r="AD42">
        <v>149379.47</v>
      </c>
      <c r="AE42">
        <v>1284029.5</v>
      </c>
      <c r="AG42">
        <v>3500</v>
      </c>
      <c r="AH42">
        <v>1467797.95</v>
      </c>
      <c r="AI42">
        <v>137140.88</v>
      </c>
      <c r="AM42">
        <v>56977.5</v>
      </c>
      <c r="AO42" s="123">
        <f t="shared" si="5"/>
        <v>1270203.58</v>
      </c>
      <c r="AP42" s="129">
        <f t="shared" si="6"/>
        <v>79661.47</v>
      </c>
      <c r="AQ42" s="142">
        <f t="shared" si="7"/>
        <v>1190542.1100000001</v>
      </c>
      <c r="AR42" s="143">
        <f t="shared" si="8"/>
        <v>3543405.1700000004</v>
      </c>
      <c r="AS42" s="143">
        <f t="shared" si="9"/>
        <v>2949445.83</v>
      </c>
      <c r="AT42" s="125">
        <f t="shared" si="4"/>
        <v>593959.34000000032</v>
      </c>
    </row>
    <row r="43" spans="1:46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2168</v>
      </c>
      <c r="F43">
        <v>1262002.3999999999</v>
      </c>
      <c r="G43">
        <v>0</v>
      </c>
      <c r="H43">
        <v>37127.199999999997</v>
      </c>
      <c r="K43">
        <v>442232.61</v>
      </c>
      <c r="L43">
        <v>266811.65999999997</v>
      </c>
      <c r="O43">
        <v>26000</v>
      </c>
      <c r="P43">
        <v>29111</v>
      </c>
      <c r="R43">
        <v>1533</v>
      </c>
      <c r="V43">
        <v>497160.72</v>
      </c>
      <c r="W43">
        <v>1234901.48</v>
      </c>
      <c r="Y43">
        <v>874489.38</v>
      </c>
      <c r="Z43">
        <v>611658</v>
      </c>
      <c r="AA43">
        <v>2156.0700000000002</v>
      </c>
      <c r="AC43">
        <v>961150.5</v>
      </c>
      <c r="AD43">
        <v>175584.43</v>
      </c>
      <c r="AE43">
        <v>1550634.5</v>
      </c>
      <c r="AF43">
        <v>8412</v>
      </c>
      <c r="AG43">
        <v>3598</v>
      </c>
      <c r="AH43">
        <v>650964.80000000005</v>
      </c>
      <c r="AI43">
        <v>168717.55</v>
      </c>
      <c r="AM43">
        <v>23243.86</v>
      </c>
      <c r="AO43" s="123">
        <f t="shared" si="5"/>
        <v>1299129.5999999999</v>
      </c>
      <c r="AP43" s="129">
        <f t="shared" si="6"/>
        <v>56644</v>
      </c>
      <c r="AQ43" s="142">
        <f t="shared" si="7"/>
        <v>1242485.5999999999</v>
      </c>
      <c r="AR43" s="143">
        <f t="shared" si="8"/>
        <v>2625038.3800000004</v>
      </c>
      <c r="AS43" s="143">
        <f t="shared" si="9"/>
        <v>2405570.7099999995</v>
      </c>
      <c r="AT43" s="125">
        <f t="shared" si="4"/>
        <v>219467.67000000086</v>
      </c>
    </row>
    <row r="44" spans="1:46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2169</v>
      </c>
      <c r="F44">
        <v>799533.03</v>
      </c>
      <c r="G44">
        <v>4141.6000000000004</v>
      </c>
      <c r="H44">
        <v>55054.57</v>
      </c>
      <c r="K44">
        <v>404998.05</v>
      </c>
      <c r="L44">
        <v>1284432.44</v>
      </c>
      <c r="O44">
        <v>9000</v>
      </c>
      <c r="P44">
        <v>57243</v>
      </c>
      <c r="R44">
        <v>0</v>
      </c>
      <c r="V44">
        <v>-720299.28</v>
      </c>
      <c r="W44">
        <v>2300894.7000000002</v>
      </c>
      <c r="Y44">
        <v>2651431.81</v>
      </c>
      <c r="Z44">
        <v>281486</v>
      </c>
      <c r="AA44">
        <v>2179.5100000000002</v>
      </c>
      <c r="AC44">
        <v>1129639</v>
      </c>
      <c r="AD44">
        <v>186410.87</v>
      </c>
      <c r="AE44">
        <v>1628212</v>
      </c>
      <c r="AF44">
        <v>8080</v>
      </c>
      <c r="AH44">
        <v>1334696.54</v>
      </c>
      <c r="AI44">
        <v>178999.08</v>
      </c>
      <c r="AM44">
        <v>199838.3</v>
      </c>
      <c r="AO44" s="123">
        <f t="shared" si="5"/>
        <v>858729.2</v>
      </c>
      <c r="AP44" s="129">
        <f t="shared" si="6"/>
        <v>66243</v>
      </c>
      <c r="AQ44" s="142">
        <f t="shared" si="7"/>
        <v>792486.2</v>
      </c>
      <c r="AR44" s="143">
        <f t="shared" si="8"/>
        <v>4251147.1899999995</v>
      </c>
      <c r="AS44" s="143">
        <f t="shared" si="9"/>
        <v>3349825.92</v>
      </c>
      <c r="AT44" s="125">
        <f t="shared" si="4"/>
        <v>901321.26999999955</v>
      </c>
    </row>
    <row r="45" spans="1:46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2170</v>
      </c>
      <c r="F45">
        <v>837797.24</v>
      </c>
      <c r="G45">
        <v>14941.8</v>
      </c>
      <c r="H45">
        <v>53528.93</v>
      </c>
      <c r="K45">
        <v>3491977.49</v>
      </c>
      <c r="L45">
        <v>528267.93000000005</v>
      </c>
      <c r="O45">
        <v>13000</v>
      </c>
      <c r="P45">
        <v>64953.63</v>
      </c>
      <c r="R45">
        <v>145.69999999999999</v>
      </c>
      <c r="V45">
        <v>984034.99</v>
      </c>
      <c r="W45">
        <v>4006426</v>
      </c>
      <c r="Y45">
        <v>1863703.42</v>
      </c>
      <c r="Z45">
        <v>101830</v>
      </c>
      <c r="AA45">
        <v>2586.37</v>
      </c>
      <c r="AC45">
        <v>1130769.1399999999</v>
      </c>
      <c r="AD45">
        <v>105208.96000000001</v>
      </c>
      <c r="AE45">
        <v>1867034.14</v>
      </c>
      <c r="AG45">
        <v>4000</v>
      </c>
      <c r="AH45">
        <v>1066479.1299999999</v>
      </c>
      <c r="AI45">
        <v>331073.15000000002</v>
      </c>
      <c r="AL45">
        <v>59318.400000000001</v>
      </c>
      <c r="AM45">
        <v>18240</v>
      </c>
      <c r="AO45" s="123">
        <f t="shared" si="5"/>
        <v>906267.97000000009</v>
      </c>
      <c r="AP45" s="129">
        <f t="shared" si="6"/>
        <v>78099.33</v>
      </c>
      <c r="AQ45" s="142">
        <f t="shared" si="7"/>
        <v>828168.64000000013</v>
      </c>
      <c r="AR45" s="143">
        <f t="shared" si="8"/>
        <v>3204097.8899999997</v>
      </c>
      <c r="AS45" s="143">
        <f t="shared" si="9"/>
        <v>3346144.8199999994</v>
      </c>
      <c r="AT45" s="125">
        <f t="shared" si="4"/>
        <v>-142046.9299999997</v>
      </c>
    </row>
    <row r="46" spans="1:46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2171</v>
      </c>
      <c r="F46">
        <v>611352.29</v>
      </c>
      <c r="G46">
        <v>353402.44</v>
      </c>
      <c r="H46">
        <v>191401.9</v>
      </c>
      <c r="K46">
        <v>4</v>
      </c>
      <c r="L46">
        <v>395041.88</v>
      </c>
      <c r="P46">
        <v>67874.5</v>
      </c>
      <c r="R46">
        <v>0</v>
      </c>
      <c r="V46">
        <v>-972541.37</v>
      </c>
      <c r="W46">
        <v>1895478.66</v>
      </c>
      <c r="Y46">
        <v>1203470.82</v>
      </c>
      <c r="Z46">
        <v>59200</v>
      </c>
      <c r="AA46">
        <v>617.74</v>
      </c>
      <c r="AC46">
        <v>1389278.67</v>
      </c>
      <c r="AD46">
        <v>117800</v>
      </c>
      <c r="AE46">
        <v>1645619.67</v>
      </c>
      <c r="AH46">
        <v>556913.84</v>
      </c>
      <c r="AI46">
        <v>7443</v>
      </c>
      <c r="AO46" s="123">
        <f t="shared" si="5"/>
        <v>1156156.6299999999</v>
      </c>
      <c r="AP46" s="129">
        <f t="shared" si="6"/>
        <v>67874.5</v>
      </c>
      <c r="AQ46" s="142">
        <f t="shared" si="7"/>
        <v>1088282.1299999999</v>
      </c>
      <c r="AR46" s="143">
        <f t="shared" si="8"/>
        <v>2770367.23</v>
      </c>
      <c r="AS46" s="143">
        <f t="shared" si="9"/>
        <v>2209976.5099999998</v>
      </c>
      <c r="AT46" s="125">
        <f t="shared" si="4"/>
        <v>560390.7200000002</v>
      </c>
    </row>
    <row r="47" spans="1:46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2172</v>
      </c>
      <c r="F47">
        <v>489903.47</v>
      </c>
      <c r="G47">
        <v>118660.9</v>
      </c>
      <c r="H47">
        <v>33560.65</v>
      </c>
      <c r="K47">
        <v>465732.6</v>
      </c>
      <c r="L47">
        <v>339043</v>
      </c>
      <c r="O47">
        <v>1000</v>
      </c>
      <c r="P47">
        <v>58920.5</v>
      </c>
      <c r="R47">
        <v>972</v>
      </c>
      <c r="V47">
        <v>-1685015.46</v>
      </c>
      <c r="W47">
        <v>2506199.65</v>
      </c>
      <c r="Y47">
        <v>1845187.21</v>
      </c>
      <c r="Z47">
        <v>786998</v>
      </c>
      <c r="AA47">
        <v>1040.6099999999999</v>
      </c>
      <c r="AC47">
        <v>1914991.68</v>
      </c>
      <c r="AD47">
        <v>71506.69</v>
      </c>
      <c r="AE47">
        <v>2194215.6800000002</v>
      </c>
      <c r="AG47">
        <v>560</v>
      </c>
      <c r="AH47">
        <v>1634308.36</v>
      </c>
      <c r="AI47">
        <v>55884.78</v>
      </c>
      <c r="AM47">
        <v>169931.44</v>
      </c>
      <c r="AO47" s="123">
        <f t="shared" si="5"/>
        <v>642125.02</v>
      </c>
      <c r="AP47" s="129">
        <f t="shared" si="6"/>
        <v>60892.5</v>
      </c>
      <c r="AQ47" s="142">
        <f t="shared" si="7"/>
        <v>581232.52</v>
      </c>
      <c r="AR47" s="143">
        <f t="shared" si="8"/>
        <v>4619724.1900000004</v>
      </c>
      <c r="AS47" s="143">
        <f t="shared" si="9"/>
        <v>4054900.26</v>
      </c>
      <c r="AT47" s="125">
        <f t="shared" si="4"/>
        <v>564823.93000000063</v>
      </c>
    </row>
    <row r="48" spans="1:46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2173</v>
      </c>
      <c r="F48">
        <v>826324.82</v>
      </c>
      <c r="G48">
        <v>495057</v>
      </c>
      <c r="H48">
        <v>490162.69</v>
      </c>
      <c r="I48"/>
      <c r="J48"/>
      <c r="K48">
        <v>3</v>
      </c>
      <c r="L48">
        <v>170652.84</v>
      </c>
      <c r="M48"/>
      <c r="N48"/>
      <c r="O48">
        <v>9700</v>
      </c>
      <c r="P48">
        <v>105850</v>
      </c>
      <c r="Q48"/>
      <c r="R48">
        <v>9378</v>
      </c>
      <c r="S48"/>
      <c r="T48"/>
      <c r="U48"/>
      <c r="V48">
        <v>-1703676.56</v>
      </c>
      <c r="W48">
        <v>1985151.03</v>
      </c>
      <c r="X48"/>
      <c r="Y48">
        <v>1847531.17</v>
      </c>
      <c r="Z48">
        <v>777990</v>
      </c>
      <c r="AA48">
        <v>34.68</v>
      </c>
      <c r="AB48"/>
      <c r="AC48">
        <v>2422391.5</v>
      </c>
      <c r="AD48">
        <v>180800</v>
      </c>
      <c r="AE48">
        <v>2807411</v>
      </c>
      <c r="AF48"/>
      <c r="AG48">
        <v>5440</v>
      </c>
      <c r="AH48">
        <v>713652.97</v>
      </c>
      <c r="AI48">
        <v>115645.5</v>
      </c>
      <c r="AJ48"/>
      <c r="AK48"/>
      <c r="AL48"/>
      <c r="AM48">
        <v>10800</v>
      </c>
      <c r="AN48"/>
      <c r="AO48" s="123">
        <f t="shared" si="5"/>
        <v>1811544.5099999998</v>
      </c>
      <c r="AP48" s="129">
        <f t="shared" si="6"/>
        <v>124928</v>
      </c>
      <c r="AQ48" s="142">
        <f t="shared" si="7"/>
        <v>1686616.5099999998</v>
      </c>
      <c r="AR48" s="143">
        <f t="shared" si="8"/>
        <v>5228747.3499999996</v>
      </c>
      <c r="AS48" s="143">
        <f t="shared" si="9"/>
        <v>3652949.4699999997</v>
      </c>
      <c r="AT48" s="125">
        <f t="shared" si="4"/>
        <v>1575797.88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2174</v>
      </c>
      <c r="F49">
        <v>608563.43999999994</v>
      </c>
      <c r="G49">
        <v>75914.36</v>
      </c>
      <c r="H49">
        <v>148845.94</v>
      </c>
      <c r="I49"/>
      <c r="J49"/>
      <c r="K49">
        <v>451897.8</v>
      </c>
      <c r="L49">
        <v>27075.01</v>
      </c>
      <c r="M49"/>
      <c r="N49"/>
      <c r="O49">
        <v>45800</v>
      </c>
      <c r="P49">
        <v>44632</v>
      </c>
      <c r="Q49"/>
      <c r="R49">
        <v>0</v>
      </c>
      <c r="S49"/>
      <c r="T49">
        <v>250</v>
      </c>
      <c r="U49">
        <v>-1073643.94</v>
      </c>
      <c r="V49">
        <v>1824443.93</v>
      </c>
      <c r="W49"/>
      <c r="X49">
        <v>19428.32</v>
      </c>
      <c r="Y49">
        <v>1026888.83</v>
      </c>
      <c r="Z49">
        <v>788939.13</v>
      </c>
      <c r="AA49">
        <v>712.47</v>
      </c>
      <c r="AB49"/>
      <c r="AC49">
        <v>1033802</v>
      </c>
      <c r="AD49">
        <v>407291</v>
      </c>
      <c r="AE49">
        <v>1759262.88</v>
      </c>
      <c r="AF49"/>
      <c r="AG49">
        <v>9640</v>
      </c>
      <c r="AH49">
        <v>943440.99</v>
      </c>
      <c r="AI49">
        <v>74475</v>
      </c>
      <c r="AJ49"/>
      <c r="AK49"/>
      <c r="AL49"/>
      <c r="AM49">
        <v>19428.32</v>
      </c>
      <c r="AN49"/>
      <c r="AO49" s="123">
        <f t="shared" si="5"/>
        <v>833323.74</v>
      </c>
      <c r="AP49" s="129">
        <f t="shared" si="6"/>
        <v>90432</v>
      </c>
      <c r="AQ49" s="142">
        <f t="shared" si="7"/>
        <v>742891.74</v>
      </c>
      <c r="AR49" s="143">
        <f t="shared" si="8"/>
        <v>3277061.75</v>
      </c>
      <c r="AS49" s="143">
        <f t="shared" si="9"/>
        <v>2806247.19</v>
      </c>
      <c r="AT49" s="125">
        <f t="shared" si="4"/>
        <v>470814.56000000006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2175</v>
      </c>
      <c r="F50">
        <v>262115.98</v>
      </c>
      <c r="G50">
        <v>242059.14</v>
      </c>
      <c r="H50">
        <v>349439.73</v>
      </c>
      <c r="I50"/>
      <c r="J50"/>
      <c r="K50">
        <v>407592.15</v>
      </c>
      <c r="L50">
        <v>699207.31</v>
      </c>
      <c r="M50"/>
      <c r="N50"/>
      <c r="O50">
        <v>20200</v>
      </c>
      <c r="P50">
        <v>83696.88</v>
      </c>
      <c r="Q50"/>
      <c r="R50">
        <v>1894</v>
      </c>
      <c r="S50"/>
      <c r="T50">
        <v>118506</v>
      </c>
      <c r="U50"/>
      <c r="V50">
        <v>437098.83</v>
      </c>
      <c r="W50">
        <v>1260400.73</v>
      </c>
      <c r="X50"/>
      <c r="Y50">
        <v>910439.58</v>
      </c>
      <c r="Z50">
        <v>186956</v>
      </c>
      <c r="AA50"/>
      <c r="AB50"/>
      <c r="AC50">
        <v>2920940.5</v>
      </c>
      <c r="AD50"/>
      <c r="AE50">
        <v>3125969.86</v>
      </c>
      <c r="AF50"/>
      <c r="AG50"/>
      <c r="AH50">
        <v>793828.15</v>
      </c>
      <c r="AI50">
        <v>57806.01</v>
      </c>
      <c r="AJ50"/>
      <c r="AK50"/>
      <c r="AL50"/>
      <c r="AM50">
        <v>2114.19</v>
      </c>
      <c r="AN50"/>
      <c r="AO50" s="123">
        <f t="shared" si="5"/>
        <v>853614.85</v>
      </c>
      <c r="AP50" s="129">
        <f t="shared" si="6"/>
        <v>105790.88</v>
      </c>
      <c r="AQ50" s="142">
        <f t="shared" si="7"/>
        <v>747823.97</v>
      </c>
      <c r="AR50" s="143">
        <f t="shared" si="8"/>
        <v>4018336.08</v>
      </c>
      <c r="AS50" s="143">
        <f t="shared" si="9"/>
        <v>3979718.2099999995</v>
      </c>
      <c r="AT50" s="125">
        <f t="shared" si="4"/>
        <v>38617.870000000577</v>
      </c>
    </row>
    <row r="51" spans="1:46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2176</v>
      </c>
      <c r="F51">
        <v>267145.96999999997</v>
      </c>
      <c r="G51">
        <v>678884.32</v>
      </c>
      <c r="H51">
        <v>210527.72</v>
      </c>
      <c r="K51">
        <v>3</v>
      </c>
      <c r="L51">
        <v>235038.1</v>
      </c>
      <c r="O51">
        <v>5000</v>
      </c>
      <c r="P51">
        <v>17057.150000000001</v>
      </c>
      <c r="R51">
        <v>1962.88</v>
      </c>
      <c r="T51">
        <v>50</v>
      </c>
      <c r="V51">
        <v>826049.55</v>
      </c>
      <c r="Y51">
        <v>1173394.03</v>
      </c>
      <c r="Z51">
        <v>401052</v>
      </c>
      <c r="AA51">
        <v>528.66999999999996</v>
      </c>
      <c r="AC51">
        <v>1200900</v>
      </c>
      <c r="AD51">
        <v>83000</v>
      </c>
      <c r="AE51">
        <v>1711542.1</v>
      </c>
      <c r="AF51">
        <v>1680</v>
      </c>
      <c r="AH51">
        <v>563219.17000000004</v>
      </c>
      <c r="AI51">
        <v>40032</v>
      </c>
      <c r="AM51">
        <v>921.9</v>
      </c>
      <c r="AO51" s="123">
        <f t="shared" si="5"/>
        <v>1156558.01</v>
      </c>
      <c r="AP51" s="129">
        <f t="shared" si="6"/>
        <v>24020.030000000002</v>
      </c>
      <c r="AQ51" s="142">
        <f t="shared" si="7"/>
        <v>1132537.98</v>
      </c>
      <c r="AR51" s="143">
        <f t="shared" si="8"/>
        <v>2858874.7</v>
      </c>
      <c r="AS51" s="143">
        <f t="shared" si="9"/>
        <v>2317395.17</v>
      </c>
      <c r="AT51" s="125">
        <f t="shared" si="4"/>
        <v>541479.53000000026</v>
      </c>
    </row>
    <row r="52" spans="1:46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2177</v>
      </c>
      <c r="F52">
        <v>891933.84</v>
      </c>
      <c r="G52">
        <v>132465.16</v>
      </c>
      <c r="H52">
        <v>122875.1</v>
      </c>
      <c r="K52">
        <v>786984.48</v>
      </c>
      <c r="L52">
        <v>469980.98</v>
      </c>
      <c r="P52">
        <v>49365.2</v>
      </c>
      <c r="V52">
        <v>-371965.77</v>
      </c>
      <c r="W52">
        <v>1936400.69</v>
      </c>
      <c r="Y52">
        <v>1909776.51</v>
      </c>
      <c r="AC52">
        <v>712980</v>
      </c>
      <c r="AE52">
        <v>1005570</v>
      </c>
      <c r="AG52">
        <v>12584</v>
      </c>
      <c r="AH52">
        <v>701370.93</v>
      </c>
      <c r="AI52">
        <v>112792.14</v>
      </c>
      <c r="AO52" s="123">
        <f t="shared" si="5"/>
        <v>1147274.1000000001</v>
      </c>
      <c r="AP52" s="129">
        <f t="shared" si="6"/>
        <v>49365.2</v>
      </c>
      <c r="AQ52" s="142">
        <f t="shared" si="7"/>
        <v>1097908.9000000001</v>
      </c>
      <c r="AR52" s="143">
        <f t="shared" si="8"/>
        <v>2622756.5099999998</v>
      </c>
      <c r="AS52" s="143">
        <f t="shared" si="9"/>
        <v>1832317.07</v>
      </c>
      <c r="AT52" s="125">
        <f t="shared" si="4"/>
        <v>790439.43999999971</v>
      </c>
    </row>
    <row r="53" spans="1:46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2178</v>
      </c>
      <c r="F53">
        <v>2104430.62</v>
      </c>
      <c r="G53">
        <v>133600</v>
      </c>
      <c r="H53">
        <v>556515.24</v>
      </c>
      <c r="I53"/>
      <c r="J53"/>
      <c r="K53">
        <v>-6098.95</v>
      </c>
      <c r="L53">
        <v>308912.05</v>
      </c>
      <c r="M53"/>
      <c r="N53"/>
      <c r="O53">
        <v>5000</v>
      </c>
      <c r="P53">
        <v>122023.93</v>
      </c>
      <c r="Q53"/>
      <c r="R53">
        <v>315.42</v>
      </c>
      <c r="S53"/>
      <c r="T53"/>
      <c r="U53">
        <v>560218.99</v>
      </c>
      <c r="V53">
        <v>-503376.91</v>
      </c>
      <c r="W53">
        <v>1262941.0900000001</v>
      </c>
      <c r="X53"/>
      <c r="Y53">
        <v>3204337.05</v>
      </c>
      <c r="Z53">
        <v>854734</v>
      </c>
      <c r="AA53">
        <v>2707.33</v>
      </c>
      <c r="AB53"/>
      <c r="AC53">
        <v>2671290</v>
      </c>
      <c r="AD53"/>
      <c r="AE53">
        <v>3304036.96</v>
      </c>
      <c r="AF53">
        <v>16150</v>
      </c>
      <c r="AG53"/>
      <c r="AH53">
        <v>1729240.74</v>
      </c>
      <c r="AI53">
        <v>23404.240000000002</v>
      </c>
      <c r="AJ53"/>
      <c r="AK53"/>
      <c r="AL53"/>
      <c r="AM53">
        <v>10000</v>
      </c>
      <c r="AN53"/>
      <c r="AO53" s="123">
        <f t="shared" si="5"/>
        <v>2794545.8600000003</v>
      </c>
      <c r="AP53" s="129">
        <f t="shared" si="6"/>
        <v>127339.34999999999</v>
      </c>
      <c r="AQ53" s="142">
        <f t="shared" si="7"/>
        <v>2667206.5100000002</v>
      </c>
      <c r="AR53" s="143">
        <f t="shared" si="8"/>
        <v>6733068.3799999999</v>
      </c>
      <c r="AS53" s="143">
        <f t="shared" si="9"/>
        <v>5082831.9400000004</v>
      </c>
      <c r="AT53" s="125">
        <f t="shared" si="4"/>
        <v>1650236.4399999995</v>
      </c>
    </row>
    <row r="54" spans="1:46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2179</v>
      </c>
      <c r="F54">
        <v>594878.06000000006</v>
      </c>
      <c r="G54">
        <v>171229.29</v>
      </c>
      <c r="H54">
        <v>27036.62</v>
      </c>
      <c r="K54">
        <v>152822.74</v>
      </c>
      <c r="L54">
        <v>612706.86</v>
      </c>
      <c r="O54">
        <v>3500</v>
      </c>
      <c r="P54">
        <v>164692</v>
      </c>
      <c r="R54">
        <v>0</v>
      </c>
      <c r="V54">
        <v>-634023.07999999996</v>
      </c>
      <c r="W54">
        <v>1603718.32</v>
      </c>
      <c r="Y54">
        <v>1476001.6</v>
      </c>
      <c r="Z54">
        <v>198398</v>
      </c>
      <c r="AA54">
        <v>575.24</v>
      </c>
      <c r="AD54">
        <v>2162097</v>
      </c>
      <c r="AE54">
        <v>2569650</v>
      </c>
      <c r="AG54">
        <v>9288</v>
      </c>
      <c r="AH54">
        <v>760457.51</v>
      </c>
      <c r="AI54">
        <v>76890</v>
      </c>
      <c r="AO54" s="123">
        <f t="shared" si="5"/>
        <v>793143.97000000009</v>
      </c>
      <c r="AP54" s="129">
        <f t="shared" si="6"/>
        <v>168192</v>
      </c>
      <c r="AQ54" s="142">
        <f t="shared" si="7"/>
        <v>624951.97000000009</v>
      </c>
      <c r="AR54" s="143">
        <f t="shared" si="8"/>
        <v>3837071.84</v>
      </c>
      <c r="AS54" s="143">
        <f t="shared" si="9"/>
        <v>3416285.51</v>
      </c>
      <c r="AT54" s="125">
        <f t="shared" si="4"/>
        <v>420786.33000000007</v>
      </c>
    </row>
    <row r="55" spans="1:46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2180</v>
      </c>
      <c r="F55">
        <v>1074689.17</v>
      </c>
      <c r="G55">
        <v>343387.92</v>
      </c>
      <c r="H55">
        <v>640688.11</v>
      </c>
      <c r="I55"/>
      <c r="J55"/>
      <c r="K55">
        <v>-114036.01</v>
      </c>
      <c r="L55">
        <v>256238.62</v>
      </c>
      <c r="M55"/>
      <c r="N55"/>
      <c r="O55"/>
      <c r="P55">
        <v>111486.25</v>
      </c>
      <c r="Q55"/>
      <c r="R55">
        <v>0</v>
      </c>
      <c r="S55"/>
      <c r="T55">
        <v>95994</v>
      </c>
      <c r="U55"/>
      <c r="V55">
        <v>-1788289.16</v>
      </c>
      <c r="W55">
        <v>2378594.3199999998</v>
      </c>
      <c r="X55"/>
      <c r="Y55">
        <v>2204118.62</v>
      </c>
      <c r="Z55">
        <v>753100</v>
      </c>
      <c r="AA55">
        <v>1340.09</v>
      </c>
      <c r="AB55"/>
      <c r="AC55">
        <v>1420429.5</v>
      </c>
      <c r="AD55"/>
      <c r="AE55">
        <v>1840673.5</v>
      </c>
      <c r="AF55">
        <v>12722</v>
      </c>
      <c r="AG55">
        <v>4760</v>
      </c>
      <c r="AH55">
        <v>1011131.98</v>
      </c>
      <c r="AI55">
        <v>106518.33</v>
      </c>
      <c r="AJ55"/>
      <c r="AK55"/>
      <c r="AL55"/>
      <c r="AM55"/>
      <c r="AN55"/>
      <c r="AO55" s="123">
        <f t="shared" si="5"/>
        <v>2058765.1999999997</v>
      </c>
      <c r="AP55" s="129">
        <f t="shared" si="6"/>
        <v>111486.25</v>
      </c>
      <c r="AQ55" s="142">
        <f t="shared" si="7"/>
        <v>1947278.9499999997</v>
      </c>
      <c r="AR55" s="143">
        <f t="shared" si="8"/>
        <v>4378988.21</v>
      </c>
      <c r="AS55" s="143">
        <f t="shared" si="9"/>
        <v>2975805.81</v>
      </c>
      <c r="AT55" s="125">
        <f t="shared" si="4"/>
        <v>1403182.4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2181</v>
      </c>
      <c r="F56">
        <v>429069.39</v>
      </c>
      <c r="G56">
        <v>147717.88</v>
      </c>
      <c r="H56">
        <v>529673.71</v>
      </c>
      <c r="I56"/>
      <c r="J56"/>
      <c r="K56">
        <v>1497939.96</v>
      </c>
      <c r="L56">
        <v>224907.12</v>
      </c>
      <c r="M56"/>
      <c r="N56"/>
      <c r="O56">
        <v>15000</v>
      </c>
      <c r="P56">
        <v>235364.01</v>
      </c>
      <c r="Q56">
        <v>5095</v>
      </c>
      <c r="R56">
        <v>943</v>
      </c>
      <c r="S56"/>
      <c r="T56">
        <v>5820</v>
      </c>
      <c r="U56"/>
      <c r="V56">
        <v>-2466118.14</v>
      </c>
      <c r="W56">
        <v>4446748.38</v>
      </c>
      <c r="X56"/>
      <c r="Y56">
        <v>973672.66</v>
      </c>
      <c r="Z56">
        <v>687768</v>
      </c>
      <c r="AA56">
        <v>557.23</v>
      </c>
      <c r="AB56"/>
      <c r="AC56">
        <v>1828606.5</v>
      </c>
      <c r="AD56"/>
      <c r="AE56">
        <v>2124070.5</v>
      </c>
      <c r="AF56">
        <v>4680</v>
      </c>
      <c r="AG56"/>
      <c r="AH56">
        <v>728328.68</v>
      </c>
      <c r="AI56">
        <v>43500</v>
      </c>
      <c r="AJ56"/>
      <c r="AK56"/>
      <c r="AL56"/>
      <c r="AM56">
        <v>3569.4</v>
      </c>
      <c r="AN56"/>
      <c r="AO56" s="123">
        <f t="shared" si="5"/>
        <v>1106460.98</v>
      </c>
      <c r="AP56" s="129">
        <f t="shared" si="6"/>
        <v>256402.01</v>
      </c>
      <c r="AQ56" s="142">
        <f t="shared" si="7"/>
        <v>850058.97</v>
      </c>
      <c r="AR56" s="143">
        <f t="shared" si="8"/>
        <v>3490604.39</v>
      </c>
      <c r="AS56" s="143">
        <f t="shared" si="9"/>
        <v>2904148.58</v>
      </c>
      <c r="AT56" s="125">
        <f t="shared" si="4"/>
        <v>586455.81000000006</v>
      </c>
    </row>
    <row r="57" spans="1:46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2182</v>
      </c>
      <c r="F57">
        <v>3667931.32</v>
      </c>
      <c r="G57">
        <v>775865.65</v>
      </c>
      <c r="H57">
        <v>180582.76</v>
      </c>
      <c r="K57">
        <v>720555.45</v>
      </c>
      <c r="L57">
        <v>776070.84</v>
      </c>
      <c r="O57">
        <v>3300.3</v>
      </c>
      <c r="P57">
        <v>279980.15000000002</v>
      </c>
      <c r="R57">
        <v>5392.57</v>
      </c>
      <c r="T57">
        <v>1083704</v>
      </c>
      <c r="V57">
        <v>3477828.38</v>
      </c>
      <c r="W57">
        <v>2222830.41</v>
      </c>
      <c r="Y57">
        <v>2441131.0099999998</v>
      </c>
      <c r="Z57">
        <v>205755</v>
      </c>
      <c r="AA57">
        <v>6920.8</v>
      </c>
      <c r="AC57">
        <v>749322</v>
      </c>
      <c r="AD57">
        <v>34500</v>
      </c>
      <c r="AE57">
        <v>1790545.64</v>
      </c>
      <c r="AF57">
        <v>16222</v>
      </c>
      <c r="AH57">
        <v>2147550.5099999998</v>
      </c>
      <c r="AI57">
        <v>256840.45</v>
      </c>
      <c r="AM57">
        <v>178500</v>
      </c>
      <c r="AO57" s="123">
        <f t="shared" si="5"/>
        <v>4624379.7299999995</v>
      </c>
      <c r="AP57" s="129">
        <f t="shared" si="6"/>
        <v>288673.02</v>
      </c>
      <c r="AQ57" s="142">
        <f t="shared" si="7"/>
        <v>4335706.709999999</v>
      </c>
      <c r="AR57" s="143">
        <f t="shared" si="8"/>
        <v>3437628.8099999996</v>
      </c>
      <c r="AS57" s="143">
        <f t="shared" si="9"/>
        <v>4389658.5999999996</v>
      </c>
      <c r="AT57" s="125">
        <f t="shared" si="4"/>
        <v>-952029.79</v>
      </c>
    </row>
    <row r="58" spans="1:46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2183</v>
      </c>
      <c r="F58">
        <v>4027662.56</v>
      </c>
      <c r="G58">
        <v>404034.61</v>
      </c>
      <c r="H58">
        <v>124178.04</v>
      </c>
      <c r="K58">
        <v>1928266.28</v>
      </c>
      <c r="L58">
        <v>3647829.62</v>
      </c>
      <c r="M58">
        <v>9900</v>
      </c>
      <c r="O58">
        <v>71000</v>
      </c>
      <c r="P58">
        <v>93113.06</v>
      </c>
      <c r="R58">
        <v>4241.5600000000004</v>
      </c>
      <c r="V58">
        <v>1464160.8</v>
      </c>
      <c r="W58">
        <v>7696912.6699999999</v>
      </c>
      <c r="Y58">
        <v>2973367.43</v>
      </c>
      <c r="Z58">
        <v>2476960</v>
      </c>
      <c r="AA58">
        <v>10628.79</v>
      </c>
      <c r="AC58">
        <v>3465989</v>
      </c>
      <c r="AD58">
        <v>174000</v>
      </c>
      <c r="AE58">
        <v>3832658</v>
      </c>
      <c r="AF58">
        <v>236586</v>
      </c>
      <c r="AH58">
        <v>4080821.37</v>
      </c>
      <c r="AI58">
        <v>138436.82999999999</v>
      </c>
      <c r="AO58" s="123">
        <f t="shared" si="5"/>
        <v>4555875.21</v>
      </c>
      <c r="AP58" s="129">
        <f t="shared" si="6"/>
        <v>168354.62</v>
      </c>
      <c r="AQ58" s="142">
        <f t="shared" si="7"/>
        <v>4387520.59</v>
      </c>
      <c r="AR58" s="143">
        <f t="shared" si="8"/>
        <v>9100945.2199999988</v>
      </c>
      <c r="AS58" s="143">
        <f t="shared" si="9"/>
        <v>8288502.2000000002</v>
      </c>
      <c r="AT58" s="125">
        <f t="shared" si="4"/>
        <v>812443.01999999862</v>
      </c>
    </row>
    <row r="59" spans="1:46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2184</v>
      </c>
      <c r="F59">
        <v>2357804.98</v>
      </c>
      <c r="G59">
        <v>813707.39</v>
      </c>
      <c r="H59">
        <v>692468.02</v>
      </c>
      <c r="K59">
        <v>197968.62</v>
      </c>
      <c r="L59">
        <v>778616.93</v>
      </c>
      <c r="P59">
        <v>546284.25</v>
      </c>
      <c r="R59">
        <v>597.24</v>
      </c>
      <c r="V59">
        <v>2155633.0699999998</v>
      </c>
      <c r="W59">
        <v>2082375.6799999999</v>
      </c>
      <c r="Y59">
        <v>1340445.25</v>
      </c>
      <c r="Z59">
        <v>233524</v>
      </c>
      <c r="AA59">
        <v>5997.99</v>
      </c>
      <c r="AC59">
        <v>590503.5</v>
      </c>
      <c r="AE59">
        <v>1105475.5</v>
      </c>
      <c r="AF59">
        <v>5242</v>
      </c>
      <c r="AH59">
        <v>875097.46</v>
      </c>
      <c r="AI59">
        <v>128980.08</v>
      </c>
      <c r="AO59" s="123">
        <f t="shared" si="5"/>
        <v>3863980.39</v>
      </c>
      <c r="AP59" s="129">
        <f t="shared" si="6"/>
        <v>546881.49</v>
      </c>
      <c r="AQ59" s="142">
        <f t="shared" si="7"/>
        <v>3317098.9000000004</v>
      </c>
      <c r="AR59" s="143">
        <f t="shared" si="8"/>
        <v>2170470.7400000002</v>
      </c>
      <c r="AS59" s="143">
        <f t="shared" si="9"/>
        <v>2114795.04</v>
      </c>
      <c r="AT59" s="125">
        <f t="shared" si="4"/>
        <v>55675.700000000186</v>
      </c>
    </row>
    <row r="60" spans="1:46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2185</v>
      </c>
      <c r="F60">
        <v>696824.97</v>
      </c>
      <c r="G60">
        <v>302319.52</v>
      </c>
      <c r="H60">
        <v>96642.66</v>
      </c>
      <c r="K60">
        <v>3984.33</v>
      </c>
      <c r="L60">
        <v>1050081.83</v>
      </c>
      <c r="O60">
        <v>3300</v>
      </c>
      <c r="P60">
        <v>66182.48</v>
      </c>
      <c r="R60">
        <v>3149.96</v>
      </c>
      <c r="U60">
        <v>1121351.25</v>
      </c>
      <c r="V60">
        <v>166172.76</v>
      </c>
      <c r="W60">
        <v>817347.69</v>
      </c>
      <c r="Y60">
        <v>1241929.77</v>
      </c>
      <c r="Z60">
        <v>287956</v>
      </c>
      <c r="AA60">
        <v>1767.39</v>
      </c>
      <c r="AC60">
        <v>1609110</v>
      </c>
      <c r="AD60">
        <v>82300</v>
      </c>
      <c r="AE60">
        <v>1881430</v>
      </c>
      <c r="AF60">
        <v>5642</v>
      </c>
      <c r="AH60">
        <v>1101298.3</v>
      </c>
      <c r="AI60">
        <v>261743.69</v>
      </c>
      <c r="AL60">
        <v>600</v>
      </c>
      <c r="AO60" s="123">
        <f t="shared" si="5"/>
        <v>1095787.1499999999</v>
      </c>
      <c r="AP60" s="129">
        <f t="shared" si="6"/>
        <v>72632.44</v>
      </c>
      <c r="AQ60" s="142">
        <f t="shared" si="7"/>
        <v>1023154.71</v>
      </c>
      <c r="AR60" s="143">
        <f t="shared" si="8"/>
        <v>3223063.16</v>
      </c>
      <c r="AS60" s="143">
        <f t="shared" si="9"/>
        <v>3250713.9899999998</v>
      </c>
      <c r="AT60" s="125">
        <f t="shared" si="4"/>
        <v>-27650.829999999609</v>
      </c>
    </row>
    <row r="61" spans="1:46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2186</v>
      </c>
      <c r="F61">
        <v>2608307.44</v>
      </c>
      <c r="G61">
        <v>834555.89</v>
      </c>
      <c r="H61">
        <v>164464.65</v>
      </c>
      <c r="K61">
        <v>60596.98</v>
      </c>
      <c r="L61">
        <v>603019.81999999995</v>
      </c>
      <c r="O61">
        <v>5858</v>
      </c>
      <c r="P61">
        <v>52258.34</v>
      </c>
      <c r="R61">
        <v>1143.46</v>
      </c>
      <c r="V61">
        <v>2148031.5299999998</v>
      </c>
      <c r="W61">
        <v>1799262.21</v>
      </c>
      <c r="Y61">
        <v>1945757.85</v>
      </c>
      <c r="Z61">
        <v>553437</v>
      </c>
      <c r="AA61">
        <v>4391.79</v>
      </c>
      <c r="AC61">
        <v>1374444</v>
      </c>
      <c r="AD61">
        <v>172800</v>
      </c>
      <c r="AE61">
        <v>2044221.28</v>
      </c>
      <c r="AF61">
        <v>10400</v>
      </c>
      <c r="AG61">
        <v>9194</v>
      </c>
      <c r="AH61">
        <v>1506810.15</v>
      </c>
      <c r="AI61">
        <v>107813.97</v>
      </c>
      <c r="AM61">
        <v>108000</v>
      </c>
      <c r="AO61" s="123">
        <f t="shared" si="5"/>
        <v>3607327.98</v>
      </c>
      <c r="AP61" s="129">
        <f t="shared" si="6"/>
        <v>59259.799999999996</v>
      </c>
      <c r="AQ61" s="142">
        <f t="shared" si="7"/>
        <v>3548068.18</v>
      </c>
      <c r="AR61" s="143">
        <f t="shared" si="8"/>
        <v>4050830.64</v>
      </c>
      <c r="AS61" s="143">
        <f t="shared" si="9"/>
        <v>3786439.4</v>
      </c>
      <c r="AT61" s="125">
        <f t="shared" si="4"/>
        <v>264391.24000000022</v>
      </c>
    </row>
    <row r="62" spans="1:46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2187</v>
      </c>
      <c r="F62">
        <v>1795670.26</v>
      </c>
      <c r="G62">
        <v>3022101.98</v>
      </c>
      <c r="H62">
        <v>214889.72</v>
      </c>
      <c r="K62">
        <v>301961.15000000002</v>
      </c>
      <c r="L62">
        <v>1118893.6399999999</v>
      </c>
      <c r="O62">
        <v>16000</v>
      </c>
      <c r="P62">
        <v>288191.78999999998</v>
      </c>
      <c r="R62">
        <v>3231.1</v>
      </c>
      <c r="V62">
        <v>1438043.64</v>
      </c>
      <c r="W62">
        <v>2590732.39</v>
      </c>
      <c r="Y62">
        <v>3224538.21</v>
      </c>
      <c r="Z62">
        <v>770283</v>
      </c>
      <c r="AA62">
        <v>2568.04</v>
      </c>
      <c r="AC62">
        <v>2276631</v>
      </c>
      <c r="AE62">
        <v>2578935</v>
      </c>
      <c r="AF62">
        <v>9374.92</v>
      </c>
      <c r="AH62">
        <v>1525373.22</v>
      </c>
      <c r="AI62">
        <v>43019.28</v>
      </c>
      <c r="AO62" s="123">
        <f t="shared" si="5"/>
        <v>5032661.96</v>
      </c>
      <c r="AP62" s="129">
        <f t="shared" si="6"/>
        <v>307422.88999999996</v>
      </c>
      <c r="AQ62" s="142">
        <f t="shared" si="7"/>
        <v>4725239.07</v>
      </c>
      <c r="AR62" s="143">
        <f t="shared" si="8"/>
        <v>6274020.25</v>
      </c>
      <c r="AS62" s="143">
        <f t="shared" si="9"/>
        <v>4156702.4199999995</v>
      </c>
      <c r="AT62" s="125">
        <f t="shared" si="4"/>
        <v>2117317.8300000005</v>
      </c>
    </row>
    <row r="63" spans="1:46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2188</v>
      </c>
      <c r="F63">
        <v>2630281.0499999998</v>
      </c>
      <c r="G63">
        <v>12357.99</v>
      </c>
      <c r="H63">
        <v>17057.89</v>
      </c>
      <c r="I63"/>
      <c r="J63"/>
      <c r="K63">
        <v>523183.59</v>
      </c>
      <c r="L63">
        <v>1064336.18</v>
      </c>
      <c r="M63"/>
      <c r="N63"/>
      <c r="O63">
        <v>5300</v>
      </c>
      <c r="P63">
        <v>49985.31</v>
      </c>
      <c r="Q63"/>
      <c r="R63">
        <v>2662.45</v>
      </c>
      <c r="S63"/>
      <c r="T63"/>
      <c r="U63"/>
      <c r="V63">
        <v>731408.64</v>
      </c>
      <c r="W63">
        <v>2642678.98</v>
      </c>
      <c r="X63"/>
      <c r="Y63">
        <v>2175004.21</v>
      </c>
      <c r="Z63"/>
      <c r="AA63">
        <v>4301.87</v>
      </c>
      <c r="AB63"/>
      <c r="AC63">
        <v>1727811</v>
      </c>
      <c r="AD63">
        <v>138200</v>
      </c>
      <c r="AE63">
        <v>1894468</v>
      </c>
      <c r="AF63">
        <v>3490</v>
      </c>
      <c r="AG63">
        <v>6812</v>
      </c>
      <c r="AH63">
        <v>880719.78</v>
      </c>
      <c r="AI63">
        <v>339162.83</v>
      </c>
      <c r="AJ63"/>
      <c r="AK63">
        <v>105483.15</v>
      </c>
      <c r="AL63"/>
      <c r="AM63"/>
      <c r="AN63"/>
      <c r="AO63" s="123">
        <f t="shared" si="5"/>
        <v>2659696.9300000002</v>
      </c>
      <c r="AP63" s="129">
        <f t="shared" si="6"/>
        <v>57947.759999999995</v>
      </c>
      <c r="AQ63" s="142">
        <f t="shared" si="7"/>
        <v>2601749.1700000004</v>
      </c>
      <c r="AR63" s="143">
        <f t="shared" si="8"/>
        <v>4045317.08</v>
      </c>
      <c r="AS63" s="143">
        <f t="shared" si="9"/>
        <v>3230135.7600000002</v>
      </c>
      <c r="AT63" s="125">
        <f t="shared" si="4"/>
        <v>815181.31999999983</v>
      </c>
    </row>
    <row r="64" spans="1:46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2189</v>
      </c>
      <c r="F64">
        <v>2161582.4700000002</v>
      </c>
      <c r="G64">
        <v>45885.01</v>
      </c>
      <c r="H64">
        <v>105318.69</v>
      </c>
      <c r="K64">
        <v>352175</v>
      </c>
      <c r="L64">
        <v>981602.16</v>
      </c>
      <c r="O64">
        <v>3500</v>
      </c>
      <c r="P64">
        <v>182543.38</v>
      </c>
      <c r="R64">
        <v>2127</v>
      </c>
      <c r="V64">
        <v>15840</v>
      </c>
      <c r="W64">
        <v>2996104.65</v>
      </c>
      <c r="Y64">
        <v>1258117.27</v>
      </c>
      <c r="Z64">
        <v>765746</v>
      </c>
      <c r="AA64">
        <v>3445.71</v>
      </c>
      <c r="AC64">
        <v>1847974.5</v>
      </c>
      <c r="AD64">
        <v>189000</v>
      </c>
      <c r="AE64">
        <v>2112961.5</v>
      </c>
      <c r="AF64">
        <v>5742</v>
      </c>
      <c r="AH64">
        <v>1210607.76</v>
      </c>
      <c r="AI64">
        <v>87489</v>
      </c>
      <c r="AK64">
        <v>201034.92</v>
      </c>
      <c r="AO64" s="123">
        <f t="shared" si="5"/>
        <v>2312786.17</v>
      </c>
      <c r="AP64" s="129">
        <f t="shared" si="6"/>
        <v>188170.38</v>
      </c>
      <c r="AQ64" s="142">
        <f t="shared" si="7"/>
        <v>2124615.79</v>
      </c>
      <c r="AR64" s="143">
        <f t="shared" si="8"/>
        <v>4064283.48</v>
      </c>
      <c r="AS64" s="143">
        <f t="shared" si="9"/>
        <v>3617835.1799999997</v>
      </c>
      <c r="AT64" s="125">
        <f t="shared" si="4"/>
        <v>446448.30000000028</v>
      </c>
    </row>
    <row r="65" spans="1:46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2190</v>
      </c>
      <c r="F65">
        <v>1138290.33</v>
      </c>
      <c r="G65">
        <v>23101.34</v>
      </c>
      <c r="H65">
        <v>162464.43</v>
      </c>
      <c r="K65">
        <v>1028689.01</v>
      </c>
      <c r="L65">
        <v>818611.02</v>
      </c>
      <c r="O65">
        <v>4980</v>
      </c>
      <c r="P65">
        <v>156607.95000000001</v>
      </c>
      <c r="R65">
        <v>10542.91</v>
      </c>
      <c r="V65">
        <v>-808967.66</v>
      </c>
      <c r="W65">
        <v>3470807.24</v>
      </c>
      <c r="Y65">
        <v>1293905.6000000001</v>
      </c>
      <c r="Z65">
        <v>107847</v>
      </c>
      <c r="AA65">
        <v>1651.84</v>
      </c>
      <c r="AC65">
        <v>1548346.5</v>
      </c>
      <c r="AD65">
        <v>291584.5</v>
      </c>
      <c r="AE65">
        <v>2034984.5</v>
      </c>
      <c r="AH65">
        <v>818641.25</v>
      </c>
      <c r="AI65">
        <v>52524</v>
      </c>
      <c r="AO65" s="123">
        <f t="shared" si="5"/>
        <v>1323856.1000000001</v>
      </c>
      <c r="AP65" s="129">
        <f t="shared" si="6"/>
        <v>172130.86000000002</v>
      </c>
      <c r="AQ65" s="142">
        <f t="shared" si="7"/>
        <v>1151725.24</v>
      </c>
      <c r="AR65" s="143">
        <f t="shared" si="8"/>
        <v>3243335.4400000004</v>
      </c>
      <c r="AS65" s="143">
        <f t="shared" si="9"/>
        <v>2906149.75</v>
      </c>
      <c r="AT65" s="125">
        <f t="shared" si="4"/>
        <v>337185.69000000041</v>
      </c>
    </row>
    <row r="66" spans="1:46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2191</v>
      </c>
      <c r="F66">
        <v>1613884.36</v>
      </c>
      <c r="G66">
        <v>1792563.59</v>
      </c>
      <c r="H66">
        <v>110921.99</v>
      </c>
      <c r="K66">
        <v>107075.64</v>
      </c>
      <c r="L66">
        <v>1244720.25</v>
      </c>
      <c r="O66">
        <v>34715</v>
      </c>
      <c r="P66">
        <v>100690.38</v>
      </c>
      <c r="R66">
        <v>3819.93</v>
      </c>
      <c r="T66">
        <v>1277294</v>
      </c>
      <c r="U66">
        <v>1000</v>
      </c>
      <c r="V66">
        <v>2026628.6</v>
      </c>
      <c r="W66">
        <v>1569595.32</v>
      </c>
      <c r="Y66">
        <v>1415118.44</v>
      </c>
      <c r="Z66">
        <v>157100</v>
      </c>
      <c r="AA66">
        <v>746.54</v>
      </c>
      <c r="AC66">
        <v>650821.5</v>
      </c>
      <c r="AD66">
        <v>500</v>
      </c>
      <c r="AE66">
        <v>1163633.5</v>
      </c>
      <c r="AF66">
        <v>7000</v>
      </c>
      <c r="AH66">
        <v>1006650.96</v>
      </c>
      <c r="AI66">
        <v>173259.42</v>
      </c>
      <c r="AM66">
        <v>18320</v>
      </c>
      <c r="AO66" s="123">
        <f t="shared" si="5"/>
        <v>3517369.9400000004</v>
      </c>
      <c r="AP66" s="129">
        <f t="shared" si="6"/>
        <v>139225.31</v>
      </c>
      <c r="AQ66" s="142">
        <f t="shared" si="7"/>
        <v>3378144.6300000004</v>
      </c>
      <c r="AR66" s="143">
        <f t="shared" si="8"/>
        <v>2224286.48</v>
      </c>
      <c r="AS66" s="143">
        <f t="shared" si="9"/>
        <v>2368863.88</v>
      </c>
      <c r="AT66" s="125">
        <f t="shared" ref="AT66:AT129" si="10">AR66-AS66</f>
        <v>-144577.39999999991</v>
      </c>
    </row>
    <row r="67" spans="1:46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2192</v>
      </c>
      <c r="F67">
        <v>1555842.95</v>
      </c>
      <c r="G67">
        <v>619199.77</v>
      </c>
      <c r="H67">
        <v>592015.49</v>
      </c>
      <c r="K67">
        <v>586007.6</v>
      </c>
      <c r="L67">
        <v>828382.71</v>
      </c>
      <c r="O67">
        <v>18430</v>
      </c>
      <c r="P67">
        <v>98341.6</v>
      </c>
      <c r="R67">
        <v>2464.1999999999998</v>
      </c>
      <c r="T67">
        <v>883765.7</v>
      </c>
      <c r="V67">
        <v>2367289.0699999998</v>
      </c>
      <c r="W67">
        <v>934454.85</v>
      </c>
      <c r="Y67">
        <v>1434515.23</v>
      </c>
      <c r="AC67">
        <v>1518640</v>
      </c>
      <c r="AD67">
        <v>293627.84999999998</v>
      </c>
      <c r="AE67">
        <v>1916798</v>
      </c>
      <c r="AF67">
        <v>4060</v>
      </c>
      <c r="AH67">
        <v>1442651.29</v>
      </c>
      <c r="AI67">
        <v>6570.69</v>
      </c>
      <c r="AO67" s="123">
        <f t="shared" si="5"/>
        <v>2767058.21</v>
      </c>
      <c r="AP67" s="129">
        <f t="shared" si="6"/>
        <v>119235.8</v>
      </c>
      <c r="AQ67" s="142">
        <f t="shared" si="7"/>
        <v>2647822.41</v>
      </c>
      <c r="AR67" s="143">
        <f t="shared" si="8"/>
        <v>3246783.08</v>
      </c>
      <c r="AS67" s="143">
        <f t="shared" si="9"/>
        <v>3370079.98</v>
      </c>
      <c r="AT67" s="125">
        <f t="shared" si="10"/>
        <v>-123296.89999999991</v>
      </c>
    </row>
    <row r="68" spans="1:46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2193</v>
      </c>
      <c r="F68">
        <v>823391.65</v>
      </c>
      <c r="G68">
        <v>1087744.42</v>
      </c>
      <c r="H68">
        <v>124281.89</v>
      </c>
      <c r="K68">
        <v>3391.57</v>
      </c>
      <c r="L68">
        <v>1035144.28</v>
      </c>
      <c r="O68">
        <v>8000</v>
      </c>
      <c r="P68">
        <v>100640</v>
      </c>
      <c r="R68">
        <v>4461.87</v>
      </c>
      <c r="T68">
        <v>343988</v>
      </c>
      <c r="V68">
        <v>921518.57</v>
      </c>
      <c r="W68">
        <v>1881601.57</v>
      </c>
      <c r="Y68">
        <v>1712359.34</v>
      </c>
      <c r="AA68">
        <v>2589.79</v>
      </c>
      <c r="AC68">
        <v>1308531.3600000001</v>
      </c>
      <c r="AD68">
        <v>105300</v>
      </c>
      <c r="AE68">
        <v>1709292.36</v>
      </c>
      <c r="AH68">
        <v>1431213.26</v>
      </c>
      <c r="AI68">
        <v>174531.07</v>
      </c>
      <c r="AO68" s="123">
        <f t="shared" si="5"/>
        <v>2035417.9599999997</v>
      </c>
      <c r="AP68" s="129">
        <f t="shared" si="6"/>
        <v>113101.87</v>
      </c>
      <c r="AQ68" s="142">
        <f t="shared" si="7"/>
        <v>1922316.0899999999</v>
      </c>
      <c r="AR68" s="143">
        <f t="shared" si="8"/>
        <v>3128780.49</v>
      </c>
      <c r="AS68" s="143">
        <f t="shared" si="9"/>
        <v>3315036.69</v>
      </c>
      <c r="AT68" s="125">
        <f t="shared" si="10"/>
        <v>-186256.19999999972</v>
      </c>
    </row>
    <row r="69" spans="1:46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2194</v>
      </c>
      <c r="F69">
        <v>1396499.89</v>
      </c>
      <c r="G69">
        <v>209956.73</v>
      </c>
      <c r="H69">
        <v>54111.07</v>
      </c>
      <c r="K69">
        <v>8</v>
      </c>
      <c r="L69">
        <v>475127.18</v>
      </c>
      <c r="O69">
        <v>5500</v>
      </c>
      <c r="P69">
        <v>70361.58</v>
      </c>
      <c r="R69">
        <v>569</v>
      </c>
      <c r="V69">
        <v>-777739.35</v>
      </c>
      <c r="W69">
        <v>2618687.59</v>
      </c>
      <c r="Y69">
        <v>1241519.25</v>
      </c>
      <c r="AA69">
        <v>2320.1799999999998</v>
      </c>
      <c r="AC69">
        <v>717480</v>
      </c>
      <c r="AD69">
        <v>78400</v>
      </c>
      <c r="AE69">
        <v>1092360</v>
      </c>
      <c r="AH69">
        <v>562413.04</v>
      </c>
      <c r="AI69">
        <v>162022.34</v>
      </c>
      <c r="AM69">
        <v>4600</v>
      </c>
      <c r="AO69" s="123">
        <f t="shared" si="5"/>
        <v>1660567.69</v>
      </c>
      <c r="AP69" s="129">
        <f t="shared" si="6"/>
        <v>76430.58</v>
      </c>
      <c r="AQ69" s="142">
        <f t="shared" si="7"/>
        <v>1584137.1099999999</v>
      </c>
      <c r="AR69" s="143">
        <f t="shared" si="8"/>
        <v>2039719.43</v>
      </c>
      <c r="AS69" s="143">
        <f t="shared" si="9"/>
        <v>1821395.3800000001</v>
      </c>
      <c r="AT69" s="125">
        <f t="shared" si="10"/>
        <v>218324.04999999981</v>
      </c>
    </row>
    <row r="70" spans="1:46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2195</v>
      </c>
      <c r="F70">
        <v>432598.48</v>
      </c>
      <c r="G70">
        <v>824478.21</v>
      </c>
      <c r="H70">
        <v>13422.2</v>
      </c>
      <c r="K70">
        <v>6568.76</v>
      </c>
      <c r="L70">
        <v>528477.6</v>
      </c>
      <c r="O70">
        <v>3000</v>
      </c>
      <c r="P70">
        <v>67132.039999999994</v>
      </c>
      <c r="R70">
        <v>908.41</v>
      </c>
      <c r="T70">
        <v>703456</v>
      </c>
      <c r="V70">
        <v>-986997.98</v>
      </c>
      <c r="W70">
        <v>2255161.35</v>
      </c>
      <c r="Y70">
        <v>1019373.2</v>
      </c>
      <c r="Z70">
        <v>281680</v>
      </c>
      <c r="AA70">
        <v>1532.97</v>
      </c>
      <c r="AC70">
        <v>1265288.5</v>
      </c>
      <c r="AD70">
        <v>99900</v>
      </c>
      <c r="AE70">
        <v>1533716.5</v>
      </c>
      <c r="AH70">
        <v>1164968.3999999999</v>
      </c>
      <c r="AI70">
        <v>206204.34</v>
      </c>
      <c r="AO70" s="123">
        <f t="shared" si="5"/>
        <v>1270498.8899999999</v>
      </c>
      <c r="AP70" s="129">
        <f t="shared" si="6"/>
        <v>71040.45</v>
      </c>
      <c r="AQ70" s="142">
        <f t="shared" si="7"/>
        <v>1199458.44</v>
      </c>
      <c r="AR70" s="143">
        <f t="shared" si="8"/>
        <v>2667774.67</v>
      </c>
      <c r="AS70" s="143">
        <f t="shared" si="9"/>
        <v>2904889.2399999998</v>
      </c>
      <c r="AT70" s="125">
        <f t="shared" si="10"/>
        <v>-237114.56999999983</v>
      </c>
    </row>
    <row r="71" spans="1:46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2196</v>
      </c>
      <c r="F71">
        <v>1523610.54</v>
      </c>
      <c r="G71">
        <v>2588865.9900000002</v>
      </c>
      <c r="H71">
        <v>87856.86</v>
      </c>
      <c r="K71">
        <v>282432.49</v>
      </c>
      <c r="L71">
        <v>2905068.56</v>
      </c>
      <c r="O71">
        <v>3500</v>
      </c>
      <c r="P71">
        <v>153664.76999999999</v>
      </c>
      <c r="R71">
        <v>9612.16</v>
      </c>
      <c r="T71">
        <v>1446754</v>
      </c>
      <c r="V71">
        <v>4383097.9000000004</v>
      </c>
      <c r="W71">
        <v>2065017.96</v>
      </c>
      <c r="Y71">
        <v>2109099.37</v>
      </c>
      <c r="AA71">
        <v>3231.76</v>
      </c>
      <c r="AC71">
        <v>901818</v>
      </c>
      <c r="AE71">
        <v>1981826</v>
      </c>
      <c r="AH71">
        <v>1604272.4</v>
      </c>
      <c r="AI71">
        <v>101863.08</v>
      </c>
      <c r="AO71" s="123">
        <f t="shared" si="5"/>
        <v>4200333.3900000006</v>
      </c>
      <c r="AP71" s="129">
        <f t="shared" si="6"/>
        <v>166776.93</v>
      </c>
      <c r="AQ71" s="142">
        <f t="shared" si="7"/>
        <v>4033556.4600000004</v>
      </c>
      <c r="AR71" s="143">
        <f t="shared" si="8"/>
        <v>3014149.13</v>
      </c>
      <c r="AS71" s="143">
        <f t="shared" si="9"/>
        <v>3687961.48</v>
      </c>
      <c r="AT71" s="125">
        <f t="shared" si="10"/>
        <v>-673812.35000000009</v>
      </c>
    </row>
    <row r="72" spans="1:46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2197</v>
      </c>
      <c r="F72">
        <v>2223636.0299999998</v>
      </c>
      <c r="G72">
        <v>946732.09</v>
      </c>
      <c r="H72">
        <v>442472.86</v>
      </c>
      <c r="I72"/>
      <c r="J72"/>
      <c r="K72">
        <v>293011.01</v>
      </c>
      <c r="L72">
        <v>940574.75</v>
      </c>
      <c r="M72"/>
      <c r="N72"/>
      <c r="O72">
        <v>14499.9</v>
      </c>
      <c r="P72">
        <v>423085.13</v>
      </c>
      <c r="Q72"/>
      <c r="R72">
        <v>7609.95</v>
      </c>
      <c r="S72"/>
      <c r="T72">
        <v>62400</v>
      </c>
      <c r="U72"/>
      <c r="V72">
        <v>2725491.93</v>
      </c>
      <c r="W72">
        <v>2127187.88</v>
      </c>
      <c r="X72"/>
      <c r="Y72">
        <v>1529675.61</v>
      </c>
      <c r="Z72">
        <v>23100</v>
      </c>
      <c r="AA72">
        <v>5619.28</v>
      </c>
      <c r="AB72"/>
      <c r="AC72">
        <v>840712</v>
      </c>
      <c r="AD72"/>
      <c r="AE72">
        <v>1507595</v>
      </c>
      <c r="AF72">
        <v>22496</v>
      </c>
      <c r="AG72"/>
      <c r="AH72">
        <v>1323581.48</v>
      </c>
      <c r="AI72">
        <v>58547.23</v>
      </c>
      <c r="AJ72"/>
      <c r="AK72"/>
      <c r="AL72"/>
      <c r="AM72">
        <v>735.23</v>
      </c>
      <c r="AN72"/>
      <c r="AO72" s="123">
        <f t="shared" si="5"/>
        <v>3612840.9799999995</v>
      </c>
      <c r="AP72" s="129">
        <f t="shared" si="6"/>
        <v>445194.98000000004</v>
      </c>
      <c r="AQ72" s="142">
        <f t="shared" si="7"/>
        <v>3167645.9999999995</v>
      </c>
      <c r="AR72" s="143">
        <f t="shared" si="8"/>
        <v>2399106.89</v>
      </c>
      <c r="AS72" s="143">
        <f t="shared" si="9"/>
        <v>2912954.94</v>
      </c>
      <c r="AT72" s="125">
        <f t="shared" si="10"/>
        <v>-513848.04999999981</v>
      </c>
    </row>
    <row r="73" spans="1:46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2198</v>
      </c>
      <c r="F73">
        <v>1519508.62</v>
      </c>
      <c r="G73">
        <v>508533.2</v>
      </c>
      <c r="H73">
        <v>114760.75</v>
      </c>
      <c r="K73">
        <v>120593.25</v>
      </c>
      <c r="L73">
        <v>351966.81</v>
      </c>
      <c r="O73">
        <v>22800</v>
      </c>
      <c r="P73">
        <v>58782.62</v>
      </c>
      <c r="R73">
        <v>2267.35</v>
      </c>
      <c r="T73">
        <v>644084</v>
      </c>
      <c r="V73">
        <v>-1610598.13</v>
      </c>
      <c r="W73">
        <v>3692657.78</v>
      </c>
      <c r="Y73">
        <v>969961.51</v>
      </c>
      <c r="Z73">
        <v>427022</v>
      </c>
      <c r="AA73">
        <v>3542.92</v>
      </c>
      <c r="AC73">
        <v>2162850.2999999998</v>
      </c>
      <c r="AD73">
        <v>129600</v>
      </c>
      <c r="AE73">
        <v>2548546.2999999998</v>
      </c>
      <c r="AH73">
        <v>1036707.43</v>
      </c>
      <c r="AI73">
        <v>302353.99</v>
      </c>
      <c r="AO73" s="123">
        <f t="shared" si="5"/>
        <v>2142802.5700000003</v>
      </c>
      <c r="AP73" s="129">
        <f t="shared" si="6"/>
        <v>83849.97</v>
      </c>
      <c r="AQ73" s="142">
        <f t="shared" si="7"/>
        <v>2058952.6000000003</v>
      </c>
      <c r="AR73" s="143">
        <f t="shared" si="8"/>
        <v>3692976.7299999995</v>
      </c>
      <c r="AS73" s="143">
        <f t="shared" si="9"/>
        <v>3887607.7199999997</v>
      </c>
      <c r="AT73" s="125">
        <f t="shared" si="10"/>
        <v>-194630.99000000022</v>
      </c>
    </row>
    <row r="74" spans="1:46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2199</v>
      </c>
      <c r="F74">
        <v>917921</v>
      </c>
      <c r="G74">
        <v>155209</v>
      </c>
      <c r="H74">
        <v>370258.86</v>
      </c>
      <c r="K74">
        <v>1376715.92</v>
      </c>
      <c r="L74">
        <v>509310.48</v>
      </c>
      <c r="O74">
        <v>0</v>
      </c>
      <c r="P74">
        <v>69788</v>
      </c>
      <c r="R74">
        <v>6098.01</v>
      </c>
      <c r="V74">
        <v>742453.58</v>
      </c>
      <c r="W74">
        <v>2241713.0099999998</v>
      </c>
      <c r="Y74">
        <v>1594775.36</v>
      </c>
      <c r="Z74">
        <v>778730</v>
      </c>
      <c r="AA74">
        <v>3095.93</v>
      </c>
      <c r="AC74">
        <v>1160649</v>
      </c>
      <c r="AD74">
        <v>149130</v>
      </c>
      <c r="AE74">
        <v>1748898</v>
      </c>
      <c r="AG74">
        <v>5640</v>
      </c>
      <c r="AH74">
        <v>1351026.14</v>
      </c>
      <c r="AI74">
        <v>311453.49</v>
      </c>
      <c r="AO74" s="123">
        <f t="shared" si="5"/>
        <v>1443388.8599999999</v>
      </c>
      <c r="AP74" s="129">
        <f t="shared" si="6"/>
        <v>75886.009999999995</v>
      </c>
      <c r="AQ74" s="142">
        <f t="shared" si="7"/>
        <v>1367502.8499999999</v>
      </c>
      <c r="AR74" s="143">
        <f t="shared" si="8"/>
        <v>3686380.2900000005</v>
      </c>
      <c r="AS74" s="143">
        <f t="shared" si="9"/>
        <v>3417017.63</v>
      </c>
      <c r="AT74" s="125">
        <f t="shared" si="10"/>
        <v>269362.66000000061</v>
      </c>
    </row>
    <row r="75" spans="1:46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2200</v>
      </c>
      <c r="F75">
        <v>649242.02</v>
      </c>
      <c r="G75">
        <v>379970</v>
      </c>
      <c r="H75">
        <v>54076.13</v>
      </c>
      <c r="K75">
        <v>465962.74</v>
      </c>
      <c r="L75">
        <v>304567.38</v>
      </c>
      <c r="O75">
        <v>4000</v>
      </c>
      <c r="P75">
        <v>87378.2</v>
      </c>
      <c r="Q75">
        <v>75000</v>
      </c>
      <c r="R75">
        <v>31500</v>
      </c>
      <c r="T75">
        <v>444</v>
      </c>
      <c r="V75">
        <v>93714.79</v>
      </c>
      <c r="W75">
        <v>1881918.88</v>
      </c>
      <c r="Y75">
        <v>2485606.73</v>
      </c>
      <c r="AA75">
        <v>2895.51</v>
      </c>
      <c r="AC75">
        <v>1412901</v>
      </c>
      <c r="AE75">
        <v>1713202</v>
      </c>
      <c r="AF75">
        <v>11860</v>
      </c>
      <c r="AH75">
        <v>2193061.4300000002</v>
      </c>
      <c r="AI75">
        <v>98557.41</v>
      </c>
      <c r="AJ75">
        <v>204860</v>
      </c>
      <c r="AO75" s="123">
        <f t="shared" ref="AO75:AO138" si="11">SUM(F75:I75)</f>
        <v>1083288.1499999999</v>
      </c>
      <c r="AP75" s="129">
        <f t="shared" ref="AP75:AP138" si="12">SUM(O75:S75)</f>
        <v>197878.2</v>
      </c>
      <c r="AQ75" s="142">
        <f t="shared" ref="AQ75:AQ138" si="13">AO75-AP75</f>
        <v>885409.95</v>
      </c>
      <c r="AR75" s="143">
        <f t="shared" ref="AR75:AR138" si="14">SUM(X75:AD75)</f>
        <v>3901403.2399999998</v>
      </c>
      <c r="AS75" s="143">
        <f t="shared" ref="AS75:AS138" si="15">SUM(AE75:AN75)</f>
        <v>4221540.84</v>
      </c>
      <c r="AT75" s="125">
        <f t="shared" si="10"/>
        <v>-320137.60000000009</v>
      </c>
    </row>
    <row r="76" spans="1:46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2201</v>
      </c>
      <c r="F76">
        <v>526019.69999999995</v>
      </c>
      <c r="G76">
        <v>203687.2</v>
      </c>
      <c r="H76">
        <v>56516.03</v>
      </c>
      <c r="K76">
        <v>124326.16</v>
      </c>
      <c r="L76">
        <v>1100442.3999999999</v>
      </c>
      <c r="O76">
        <v>0</v>
      </c>
      <c r="P76">
        <v>109844.88</v>
      </c>
      <c r="Q76">
        <v>740940</v>
      </c>
      <c r="R76">
        <v>30.8</v>
      </c>
      <c r="V76">
        <v>68340.13</v>
      </c>
      <c r="W76">
        <v>1941230.36</v>
      </c>
      <c r="Y76">
        <v>1469155.35</v>
      </c>
      <c r="AA76">
        <v>400</v>
      </c>
      <c r="AC76">
        <v>673816.5</v>
      </c>
      <c r="AD76">
        <v>102898.25</v>
      </c>
      <c r="AE76">
        <v>1364553.5</v>
      </c>
      <c r="AF76">
        <v>14495</v>
      </c>
      <c r="AH76">
        <v>1251623.43</v>
      </c>
      <c r="AI76">
        <v>464992.85</v>
      </c>
      <c r="AO76" s="123">
        <f t="shared" si="11"/>
        <v>786222.92999999993</v>
      </c>
      <c r="AP76" s="129">
        <f t="shared" si="12"/>
        <v>850815.68</v>
      </c>
      <c r="AQ76" s="142">
        <f t="shared" si="13"/>
        <v>-64592.750000000116</v>
      </c>
      <c r="AR76" s="143">
        <f t="shared" si="14"/>
        <v>2246270.1</v>
      </c>
      <c r="AS76" s="143">
        <f t="shared" si="15"/>
        <v>3095664.78</v>
      </c>
      <c r="AT76" s="125">
        <f t="shared" si="10"/>
        <v>-849394.6799999997</v>
      </c>
    </row>
    <row r="77" spans="1:46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2202</v>
      </c>
      <c r="F77">
        <v>62614.3</v>
      </c>
      <c r="G77">
        <v>1231101.45</v>
      </c>
      <c r="H77">
        <v>146567.79</v>
      </c>
      <c r="K77">
        <v>147267.76</v>
      </c>
      <c r="L77">
        <v>675856.55</v>
      </c>
      <c r="O77">
        <v>543605</v>
      </c>
      <c r="P77">
        <v>52645.08</v>
      </c>
      <c r="R77">
        <v>19070.23</v>
      </c>
      <c r="T77">
        <v>5000</v>
      </c>
      <c r="V77">
        <v>54615.56</v>
      </c>
      <c r="W77">
        <v>1940061.77</v>
      </c>
      <c r="Y77">
        <v>2991038.42</v>
      </c>
      <c r="Z77">
        <v>2069054</v>
      </c>
      <c r="AA77">
        <v>29</v>
      </c>
      <c r="AC77">
        <v>1375074</v>
      </c>
      <c r="AD77">
        <v>133300</v>
      </c>
      <c r="AE77">
        <v>2151255</v>
      </c>
      <c r="AF77">
        <v>11140</v>
      </c>
      <c r="AH77">
        <v>4155703.15</v>
      </c>
      <c r="AI77">
        <v>501987.06</v>
      </c>
      <c r="AM77">
        <v>100000</v>
      </c>
      <c r="AO77" s="123">
        <f t="shared" si="11"/>
        <v>1440283.54</v>
      </c>
      <c r="AP77" s="129">
        <f t="shared" si="12"/>
        <v>615320.30999999994</v>
      </c>
      <c r="AQ77" s="142">
        <f t="shared" si="13"/>
        <v>824963.2300000001</v>
      </c>
      <c r="AR77" s="143">
        <f t="shared" si="14"/>
        <v>6568495.4199999999</v>
      </c>
      <c r="AS77" s="143">
        <f t="shared" si="15"/>
        <v>6920085.21</v>
      </c>
      <c r="AT77" s="125">
        <f t="shared" si="10"/>
        <v>-351589.79000000004</v>
      </c>
    </row>
    <row r="78" spans="1:46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2203</v>
      </c>
      <c r="F78">
        <v>733777.71</v>
      </c>
      <c r="G78">
        <v>366618</v>
      </c>
      <c r="H78">
        <v>153685.82999999999</v>
      </c>
      <c r="K78">
        <v>287004</v>
      </c>
      <c r="L78">
        <v>846557.84</v>
      </c>
      <c r="P78">
        <v>223357.7</v>
      </c>
      <c r="R78">
        <v>6117</v>
      </c>
      <c r="V78">
        <v>-5273.45</v>
      </c>
      <c r="W78">
        <v>2076384.94</v>
      </c>
      <c r="Y78">
        <v>1459501.65</v>
      </c>
      <c r="AC78">
        <v>746833.5</v>
      </c>
      <c r="AE78">
        <v>1384222.5</v>
      </c>
      <c r="AH78">
        <v>726055.46</v>
      </c>
      <c r="AI78">
        <v>9000</v>
      </c>
      <c r="AO78" s="123">
        <f t="shared" si="11"/>
        <v>1254081.54</v>
      </c>
      <c r="AP78" s="129">
        <f t="shared" si="12"/>
        <v>229474.7</v>
      </c>
      <c r="AQ78" s="142">
        <f t="shared" si="13"/>
        <v>1024606.8400000001</v>
      </c>
      <c r="AR78" s="143">
        <f t="shared" si="14"/>
        <v>2206335.15</v>
      </c>
      <c r="AS78" s="143">
        <f t="shared" si="15"/>
        <v>2119277.96</v>
      </c>
      <c r="AT78" s="125">
        <f t="shared" si="10"/>
        <v>87057.189999999944</v>
      </c>
    </row>
    <row r="79" spans="1:46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2204</v>
      </c>
      <c r="F79">
        <v>226933.74</v>
      </c>
      <c r="G79">
        <v>0</v>
      </c>
      <c r="H79">
        <v>295122.71999999997</v>
      </c>
      <c r="K79">
        <v>-919815.12</v>
      </c>
      <c r="L79">
        <v>-192642.74</v>
      </c>
      <c r="O79">
        <v>199282.5</v>
      </c>
      <c r="P79">
        <v>45332.4</v>
      </c>
      <c r="Q79">
        <v>370040</v>
      </c>
      <c r="R79">
        <v>2342</v>
      </c>
      <c r="T79">
        <v>10000</v>
      </c>
      <c r="V79">
        <v>-2821297.43</v>
      </c>
      <c r="W79">
        <v>1879892.65</v>
      </c>
      <c r="Y79">
        <v>1056367.06</v>
      </c>
      <c r="AA79">
        <v>446.11</v>
      </c>
      <c r="AC79">
        <v>974988</v>
      </c>
      <c r="AE79">
        <v>1434045</v>
      </c>
      <c r="AF79">
        <v>9015</v>
      </c>
      <c r="AH79">
        <v>768321.11</v>
      </c>
      <c r="AI79">
        <v>96413.58</v>
      </c>
      <c r="AO79" s="123">
        <f t="shared" si="11"/>
        <v>522056.45999999996</v>
      </c>
      <c r="AP79" s="129">
        <f t="shared" si="12"/>
        <v>616996.9</v>
      </c>
      <c r="AQ79" s="142">
        <f t="shared" si="13"/>
        <v>-94940.440000000061</v>
      </c>
      <c r="AR79" s="143">
        <f t="shared" si="14"/>
        <v>2031801.1700000002</v>
      </c>
      <c r="AS79" s="143">
        <f t="shared" si="15"/>
        <v>2307794.69</v>
      </c>
      <c r="AT79" s="125">
        <f t="shared" si="10"/>
        <v>-275993.51999999979</v>
      </c>
    </row>
    <row r="80" spans="1:46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2205</v>
      </c>
      <c r="F80">
        <v>121242.67</v>
      </c>
      <c r="G80">
        <v>2024376.84</v>
      </c>
      <c r="H80">
        <v>42327.07</v>
      </c>
      <c r="K80">
        <v>-111989.48</v>
      </c>
      <c r="L80">
        <v>589121.36</v>
      </c>
      <c r="O80">
        <v>0</v>
      </c>
      <c r="P80">
        <v>123420</v>
      </c>
      <c r="R80">
        <v>2771.5</v>
      </c>
      <c r="V80">
        <v>-1107018.95</v>
      </c>
      <c r="W80">
        <v>1840507.51</v>
      </c>
      <c r="Y80">
        <v>2876007.07</v>
      </c>
      <c r="Z80">
        <v>712670</v>
      </c>
      <c r="AC80">
        <v>893160</v>
      </c>
      <c r="AD80">
        <v>276154.5</v>
      </c>
      <c r="AE80">
        <v>1559348.5</v>
      </c>
      <c r="AF80">
        <v>8100</v>
      </c>
      <c r="AH80">
        <v>1200817.83</v>
      </c>
      <c r="AI80">
        <v>184326.84</v>
      </c>
      <c r="AO80" s="123">
        <f t="shared" si="11"/>
        <v>2187946.58</v>
      </c>
      <c r="AP80" s="129">
        <f t="shared" si="12"/>
        <v>126191.5</v>
      </c>
      <c r="AQ80" s="142">
        <f t="shared" si="13"/>
        <v>2061755.08</v>
      </c>
      <c r="AR80" s="143">
        <f t="shared" si="14"/>
        <v>4757991.57</v>
      </c>
      <c r="AS80" s="143">
        <f t="shared" si="15"/>
        <v>2952593.17</v>
      </c>
      <c r="AT80" s="125">
        <f t="shared" si="10"/>
        <v>1805398.4000000004</v>
      </c>
    </row>
    <row r="81" spans="1:46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2206</v>
      </c>
      <c r="F81">
        <v>696337.96</v>
      </c>
      <c r="G81">
        <v>271646.34999999998</v>
      </c>
      <c r="H81">
        <v>21470.66</v>
      </c>
      <c r="K81">
        <v>1399599.01</v>
      </c>
      <c r="L81">
        <v>32231.41</v>
      </c>
      <c r="O81">
        <v>0</v>
      </c>
      <c r="P81">
        <v>38760</v>
      </c>
      <c r="R81">
        <v>2129</v>
      </c>
      <c r="V81">
        <v>-329544.51</v>
      </c>
      <c r="W81">
        <v>2241713.0099999998</v>
      </c>
      <c r="Y81">
        <v>847501.8</v>
      </c>
      <c r="Z81">
        <v>467238</v>
      </c>
      <c r="AA81">
        <v>669.76</v>
      </c>
      <c r="AC81">
        <v>90809.1</v>
      </c>
      <c r="AD81">
        <v>284800</v>
      </c>
      <c r="AE81">
        <v>517581.1</v>
      </c>
      <c r="AF81">
        <v>12340</v>
      </c>
      <c r="AH81">
        <v>451052.67</v>
      </c>
      <c r="AI81">
        <v>241817</v>
      </c>
      <c r="AO81" s="123">
        <f t="shared" si="11"/>
        <v>989454.97</v>
      </c>
      <c r="AP81" s="129">
        <f t="shared" si="12"/>
        <v>40889</v>
      </c>
      <c r="AQ81" s="142">
        <f t="shared" si="13"/>
        <v>948565.97</v>
      </c>
      <c r="AR81" s="143">
        <f t="shared" si="14"/>
        <v>1691018.6600000001</v>
      </c>
      <c r="AS81" s="143">
        <f t="shared" si="15"/>
        <v>1222790.77</v>
      </c>
      <c r="AT81" s="125">
        <f t="shared" si="10"/>
        <v>468227.89000000013</v>
      </c>
    </row>
    <row r="82" spans="1:46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2207</v>
      </c>
      <c r="F82">
        <v>456106.89</v>
      </c>
      <c r="G82">
        <v>427716.96</v>
      </c>
      <c r="H82">
        <v>49059.87</v>
      </c>
      <c r="K82">
        <v>104302</v>
      </c>
      <c r="L82">
        <v>131782.41</v>
      </c>
      <c r="O82">
        <v>4805</v>
      </c>
      <c r="P82">
        <v>110464.91</v>
      </c>
      <c r="R82">
        <v>174.43</v>
      </c>
      <c r="V82">
        <v>-2586478.85</v>
      </c>
      <c r="W82">
        <v>3200752.69</v>
      </c>
      <c r="Y82">
        <v>1360666.9</v>
      </c>
      <c r="Z82">
        <v>419124</v>
      </c>
      <c r="AA82">
        <v>952.59</v>
      </c>
      <c r="AC82">
        <v>1626678.2</v>
      </c>
      <c r="AD82">
        <v>100400</v>
      </c>
      <c r="AE82">
        <v>2026467.2</v>
      </c>
      <c r="AG82">
        <v>9440</v>
      </c>
      <c r="AH82">
        <v>959646.71999999997</v>
      </c>
      <c r="AI82">
        <v>73017.820000000007</v>
      </c>
      <c r="AO82" s="123">
        <f t="shared" si="11"/>
        <v>932883.72000000009</v>
      </c>
      <c r="AP82" s="129">
        <f t="shared" si="12"/>
        <v>115444.34</v>
      </c>
      <c r="AQ82" s="142">
        <f t="shared" si="13"/>
        <v>817439.38000000012</v>
      </c>
      <c r="AR82" s="143">
        <f t="shared" si="14"/>
        <v>3507821.69</v>
      </c>
      <c r="AS82" s="143">
        <f t="shared" si="15"/>
        <v>3068571.7399999998</v>
      </c>
      <c r="AT82" s="125">
        <f t="shared" si="10"/>
        <v>439249.95000000019</v>
      </c>
    </row>
    <row r="83" spans="1:46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2208</v>
      </c>
      <c r="F83">
        <v>772487.46</v>
      </c>
      <c r="G83">
        <v>178874.51</v>
      </c>
      <c r="H83">
        <v>62326.16</v>
      </c>
      <c r="K83">
        <v>-515009.84</v>
      </c>
      <c r="L83">
        <v>1326571.98</v>
      </c>
      <c r="O83">
        <v>0</v>
      </c>
      <c r="P83">
        <v>84921.24</v>
      </c>
      <c r="R83">
        <v>111.8</v>
      </c>
      <c r="T83">
        <v>68430</v>
      </c>
      <c r="V83">
        <v>1247309.44</v>
      </c>
      <c r="W83">
        <v>1037408.38</v>
      </c>
      <c r="Y83">
        <v>968700.59</v>
      </c>
      <c r="AA83">
        <v>1945.82</v>
      </c>
      <c r="AC83">
        <v>1355403.3</v>
      </c>
      <c r="AD83">
        <v>38590</v>
      </c>
      <c r="AE83">
        <v>1697276.3</v>
      </c>
      <c r="AF83">
        <v>12350</v>
      </c>
      <c r="AH83">
        <v>919862.28</v>
      </c>
      <c r="AI83">
        <v>232897.02</v>
      </c>
      <c r="AM83">
        <v>115184.7</v>
      </c>
      <c r="AO83" s="123">
        <f t="shared" si="11"/>
        <v>1013688.13</v>
      </c>
      <c r="AP83" s="129">
        <f t="shared" si="12"/>
        <v>85033.040000000008</v>
      </c>
      <c r="AQ83" s="142">
        <f t="shared" si="13"/>
        <v>928655.09</v>
      </c>
      <c r="AR83" s="143">
        <f t="shared" si="14"/>
        <v>2364639.71</v>
      </c>
      <c r="AS83" s="143">
        <f t="shared" si="15"/>
        <v>2977570.3000000003</v>
      </c>
      <c r="AT83" s="125">
        <f t="shared" si="10"/>
        <v>-612930.59000000032</v>
      </c>
    </row>
    <row r="84" spans="1:46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2209</v>
      </c>
      <c r="F84">
        <v>2288784.92</v>
      </c>
      <c r="G84">
        <v>69695.66</v>
      </c>
      <c r="H84">
        <v>139636.97</v>
      </c>
      <c r="K84">
        <v>1142209.8400000001</v>
      </c>
      <c r="L84">
        <v>981704.32</v>
      </c>
      <c r="O84">
        <v>12774</v>
      </c>
      <c r="P84">
        <v>152943.93</v>
      </c>
      <c r="R84">
        <v>270275.14</v>
      </c>
      <c r="V84">
        <v>1329445.8799999999</v>
      </c>
      <c r="W84">
        <v>3848145.72</v>
      </c>
      <c r="Y84">
        <v>2582152.89</v>
      </c>
      <c r="Z84">
        <v>909185</v>
      </c>
      <c r="AA84">
        <v>7171.36</v>
      </c>
      <c r="AC84">
        <v>1984308</v>
      </c>
      <c r="AD84">
        <v>50341.97</v>
      </c>
      <c r="AE84">
        <v>2831848.25</v>
      </c>
      <c r="AF84">
        <v>28731.9</v>
      </c>
      <c r="AH84">
        <v>3039395.6</v>
      </c>
      <c r="AI84">
        <v>488078.22</v>
      </c>
      <c r="AM84">
        <v>136658.21</v>
      </c>
      <c r="AO84" s="123">
        <f t="shared" si="11"/>
        <v>2498117.5500000003</v>
      </c>
      <c r="AP84" s="129">
        <f t="shared" si="12"/>
        <v>435993.07</v>
      </c>
      <c r="AQ84" s="142">
        <f t="shared" si="13"/>
        <v>2062124.4800000002</v>
      </c>
      <c r="AR84" s="143">
        <f t="shared" si="14"/>
        <v>5533159.2199999997</v>
      </c>
      <c r="AS84" s="143">
        <f t="shared" si="15"/>
        <v>6524712.1799999997</v>
      </c>
      <c r="AT84" s="125">
        <f t="shared" si="10"/>
        <v>-991552.96</v>
      </c>
    </row>
    <row r="85" spans="1:46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2210</v>
      </c>
      <c r="F85">
        <v>5614979.6500000004</v>
      </c>
      <c r="G85">
        <v>127816.78</v>
      </c>
      <c r="H85">
        <v>146128.32000000001</v>
      </c>
      <c r="K85">
        <v>837255.34</v>
      </c>
      <c r="L85">
        <v>637797.67000000004</v>
      </c>
      <c r="O85">
        <v>3500</v>
      </c>
      <c r="P85">
        <v>58962.12</v>
      </c>
      <c r="R85">
        <v>1299066.32</v>
      </c>
      <c r="T85">
        <v>44220</v>
      </c>
      <c r="V85">
        <v>3562691.4</v>
      </c>
      <c r="W85">
        <v>2477300.52</v>
      </c>
      <c r="Y85">
        <v>2020984.73</v>
      </c>
      <c r="Z85">
        <v>12000</v>
      </c>
      <c r="AA85">
        <v>12596.84</v>
      </c>
      <c r="AC85">
        <v>1547623.7</v>
      </c>
      <c r="AD85">
        <v>68000</v>
      </c>
      <c r="AE85">
        <v>2067819.7</v>
      </c>
      <c r="AF85">
        <v>21220</v>
      </c>
      <c r="AH85">
        <v>1281745.33</v>
      </c>
      <c r="AI85">
        <v>220933.56</v>
      </c>
      <c r="AL85">
        <v>30000</v>
      </c>
      <c r="AM85">
        <v>121249.28</v>
      </c>
      <c r="AO85" s="123">
        <f t="shared" si="11"/>
        <v>5888924.7500000009</v>
      </c>
      <c r="AP85" s="129">
        <f t="shared" si="12"/>
        <v>1361528.4400000002</v>
      </c>
      <c r="AQ85" s="142">
        <f t="shared" si="13"/>
        <v>4527396.3100000005</v>
      </c>
      <c r="AR85" s="143">
        <f t="shared" si="14"/>
        <v>3661205.27</v>
      </c>
      <c r="AS85" s="143">
        <f t="shared" si="15"/>
        <v>3742967.87</v>
      </c>
      <c r="AT85" s="125">
        <f t="shared" si="10"/>
        <v>-81762.600000000093</v>
      </c>
    </row>
    <row r="86" spans="1:46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2211</v>
      </c>
      <c r="F86">
        <v>997649.45</v>
      </c>
      <c r="G86">
        <v>75818.880000000005</v>
      </c>
      <c r="H86">
        <v>228669.78</v>
      </c>
      <c r="K86">
        <v>601337.06000000006</v>
      </c>
      <c r="L86">
        <v>612488.06000000006</v>
      </c>
      <c r="O86">
        <v>4200</v>
      </c>
      <c r="P86">
        <v>116349.81</v>
      </c>
      <c r="R86">
        <v>6240.57</v>
      </c>
      <c r="T86">
        <v>1161392.8</v>
      </c>
      <c r="U86">
        <v>736.99</v>
      </c>
      <c r="V86">
        <v>111704.52</v>
      </c>
      <c r="W86">
        <v>1537645.9</v>
      </c>
      <c r="Y86">
        <v>1932879.68</v>
      </c>
      <c r="Z86">
        <v>175500</v>
      </c>
      <c r="AA86">
        <v>1846.87</v>
      </c>
      <c r="AC86">
        <v>1853670.3999999999</v>
      </c>
      <c r="AD86">
        <v>63000</v>
      </c>
      <c r="AE86">
        <v>2514671.4</v>
      </c>
      <c r="AG86">
        <v>11490</v>
      </c>
      <c r="AH86">
        <v>1574918.65</v>
      </c>
      <c r="AI86">
        <v>253010.33</v>
      </c>
      <c r="AJ86">
        <v>10000</v>
      </c>
      <c r="AM86">
        <v>85113.93</v>
      </c>
      <c r="AO86" s="123">
        <f t="shared" si="11"/>
        <v>1302138.1100000001</v>
      </c>
      <c r="AP86" s="129">
        <f t="shared" si="12"/>
        <v>126790.38</v>
      </c>
      <c r="AQ86" s="142">
        <f t="shared" si="13"/>
        <v>1175347.73</v>
      </c>
      <c r="AR86" s="143">
        <f t="shared" si="14"/>
        <v>4026896.9499999997</v>
      </c>
      <c r="AS86" s="143">
        <f t="shared" si="15"/>
        <v>4449204.3099999996</v>
      </c>
      <c r="AT86" s="125">
        <f t="shared" si="10"/>
        <v>-422307.35999999987</v>
      </c>
    </row>
    <row r="87" spans="1:46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2212</v>
      </c>
      <c r="F87">
        <v>1483485.16</v>
      </c>
      <c r="G87">
        <v>253048.53</v>
      </c>
      <c r="H87">
        <v>42387.5</v>
      </c>
      <c r="K87">
        <v>1954204.42</v>
      </c>
      <c r="L87">
        <v>704865.27</v>
      </c>
      <c r="O87">
        <v>0</v>
      </c>
      <c r="P87">
        <v>102600</v>
      </c>
      <c r="R87">
        <v>858717.79</v>
      </c>
      <c r="T87">
        <v>2814.5</v>
      </c>
      <c r="V87">
        <v>2333943.0099999998</v>
      </c>
      <c r="W87">
        <v>1677376.63</v>
      </c>
      <c r="Y87">
        <v>1441880.99</v>
      </c>
      <c r="Z87">
        <v>75300</v>
      </c>
      <c r="AA87">
        <v>1523.58</v>
      </c>
      <c r="AC87">
        <v>1729431.5</v>
      </c>
      <c r="AD87">
        <v>72400</v>
      </c>
      <c r="AE87">
        <v>2469786.5</v>
      </c>
      <c r="AG87">
        <v>8840</v>
      </c>
      <c r="AH87">
        <v>1026546.6</v>
      </c>
      <c r="AI87">
        <v>305115.31</v>
      </c>
      <c r="AL87">
        <v>3880</v>
      </c>
      <c r="AM87">
        <v>43828.71</v>
      </c>
      <c r="AO87" s="123">
        <f t="shared" si="11"/>
        <v>1778921.19</v>
      </c>
      <c r="AP87" s="129">
        <f t="shared" si="12"/>
        <v>961317.79</v>
      </c>
      <c r="AQ87" s="142">
        <f t="shared" si="13"/>
        <v>817603.39999999991</v>
      </c>
      <c r="AR87" s="143">
        <f t="shared" si="14"/>
        <v>3320536.0700000003</v>
      </c>
      <c r="AS87" s="143">
        <f t="shared" si="15"/>
        <v>3857997.12</v>
      </c>
      <c r="AT87" s="125">
        <f t="shared" si="10"/>
        <v>-537461.04999999981</v>
      </c>
    </row>
    <row r="88" spans="1:46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2213</v>
      </c>
      <c r="F88">
        <v>2203138.87</v>
      </c>
      <c r="G88">
        <v>357754.63</v>
      </c>
      <c r="H88">
        <v>169774.61</v>
      </c>
      <c r="K88">
        <v>435646.53</v>
      </c>
      <c r="L88">
        <v>1260009.95</v>
      </c>
      <c r="O88">
        <v>0</v>
      </c>
      <c r="P88">
        <v>127850</v>
      </c>
      <c r="R88">
        <v>274241.68</v>
      </c>
      <c r="V88">
        <v>3041947.27</v>
      </c>
      <c r="W88">
        <v>1937621.24</v>
      </c>
      <c r="Y88">
        <v>2179386.19</v>
      </c>
      <c r="Z88">
        <v>271800</v>
      </c>
      <c r="AA88">
        <v>5058.8500000000004</v>
      </c>
      <c r="AC88">
        <v>1881812</v>
      </c>
      <c r="AD88">
        <v>94400</v>
      </c>
      <c r="AE88">
        <v>2615012</v>
      </c>
      <c r="AF88">
        <v>13140</v>
      </c>
      <c r="AH88">
        <v>2153143.48</v>
      </c>
      <c r="AI88">
        <v>368957.96</v>
      </c>
      <c r="AL88">
        <v>300</v>
      </c>
      <c r="AM88">
        <v>237239.2</v>
      </c>
      <c r="AO88" s="123">
        <f t="shared" si="11"/>
        <v>2730668.11</v>
      </c>
      <c r="AP88" s="129">
        <f t="shared" si="12"/>
        <v>402091.68</v>
      </c>
      <c r="AQ88" s="142">
        <f t="shared" si="13"/>
        <v>2328576.4299999997</v>
      </c>
      <c r="AR88" s="143">
        <f t="shared" si="14"/>
        <v>4432457.04</v>
      </c>
      <c r="AS88" s="143">
        <f t="shared" si="15"/>
        <v>5387792.6400000006</v>
      </c>
      <c r="AT88" s="125">
        <f t="shared" si="10"/>
        <v>-955335.60000000056</v>
      </c>
    </row>
    <row r="89" spans="1:46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2214</v>
      </c>
      <c r="F89">
        <v>1252283.56</v>
      </c>
      <c r="G89">
        <v>29469.82</v>
      </c>
      <c r="H89">
        <v>190227.7</v>
      </c>
      <c r="K89">
        <v>393740.64</v>
      </c>
      <c r="L89">
        <v>725239.24</v>
      </c>
      <c r="O89">
        <v>6000</v>
      </c>
      <c r="P89">
        <v>141439.44</v>
      </c>
      <c r="Q89">
        <v>113679.16</v>
      </c>
      <c r="R89">
        <v>1050124.5900000001</v>
      </c>
      <c r="T89">
        <v>132392.32999999999</v>
      </c>
      <c r="U89">
        <v>-267452.31</v>
      </c>
      <c r="V89">
        <v>-2353151.98</v>
      </c>
      <c r="W89">
        <v>4355323.6100000003</v>
      </c>
      <c r="Y89">
        <v>1498298.26</v>
      </c>
      <c r="Z89">
        <v>122002.02</v>
      </c>
      <c r="AA89">
        <v>1503.99</v>
      </c>
      <c r="AC89">
        <v>1152576</v>
      </c>
      <c r="AD89">
        <v>13500</v>
      </c>
      <c r="AE89">
        <v>1669595</v>
      </c>
      <c r="AF89">
        <v>14223</v>
      </c>
      <c r="AH89">
        <v>1361552.68</v>
      </c>
      <c r="AI89">
        <v>251318.35</v>
      </c>
      <c r="AM89">
        <v>78585.119999999995</v>
      </c>
      <c r="AO89" s="123">
        <f t="shared" si="11"/>
        <v>1471981.08</v>
      </c>
      <c r="AP89" s="129">
        <f t="shared" si="12"/>
        <v>1311243.1900000002</v>
      </c>
      <c r="AQ89" s="142">
        <f t="shared" si="13"/>
        <v>160737.8899999999</v>
      </c>
      <c r="AR89" s="143">
        <f t="shared" si="14"/>
        <v>2787880.27</v>
      </c>
      <c r="AS89" s="143">
        <f t="shared" si="15"/>
        <v>3375274.15</v>
      </c>
      <c r="AT89" s="125">
        <f t="shared" si="10"/>
        <v>-587393.87999999989</v>
      </c>
    </row>
    <row r="90" spans="1:46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2215</v>
      </c>
      <c r="F90">
        <v>2068392.62</v>
      </c>
      <c r="G90">
        <v>92737.77</v>
      </c>
      <c r="H90">
        <v>87682.8</v>
      </c>
      <c r="K90">
        <v>547031.81999999995</v>
      </c>
      <c r="L90">
        <v>1206938.83</v>
      </c>
      <c r="O90">
        <v>30340</v>
      </c>
      <c r="P90">
        <v>151117.81</v>
      </c>
      <c r="R90">
        <v>277349.45</v>
      </c>
      <c r="V90">
        <v>1680769.19</v>
      </c>
      <c r="W90">
        <v>2312272.9300000002</v>
      </c>
      <c r="Y90">
        <v>2194553.52</v>
      </c>
      <c r="Z90">
        <v>49500</v>
      </c>
      <c r="AC90">
        <v>2652207.9900000002</v>
      </c>
      <c r="AD90">
        <v>55300</v>
      </c>
      <c r="AE90">
        <v>3319863.52</v>
      </c>
      <c r="AF90">
        <v>13877</v>
      </c>
      <c r="AH90">
        <v>1741233.88</v>
      </c>
      <c r="AI90">
        <v>164804.65</v>
      </c>
      <c r="AJ90">
        <v>10000</v>
      </c>
      <c r="AM90">
        <v>150848</v>
      </c>
      <c r="AO90" s="123">
        <f t="shared" si="11"/>
        <v>2248813.19</v>
      </c>
      <c r="AP90" s="129">
        <f t="shared" si="12"/>
        <v>458807.26</v>
      </c>
      <c r="AQ90" s="142">
        <f t="shared" si="13"/>
        <v>1790005.93</v>
      </c>
      <c r="AR90" s="143">
        <f t="shared" si="14"/>
        <v>4951561.51</v>
      </c>
      <c r="AS90" s="143">
        <f t="shared" si="15"/>
        <v>5400627.0500000007</v>
      </c>
      <c r="AT90" s="125">
        <f t="shared" si="10"/>
        <v>-449065.54000000097</v>
      </c>
    </row>
    <row r="91" spans="1:46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2216</v>
      </c>
      <c r="F91">
        <v>1819962.01</v>
      </c>
      <c r="G91">
        <v>98569.61</v>
      </c>
      <c r="H91">
        <v>78510.350000000006</v>
      </c>
      <c r="K91">
        <v>619537.11</v>
      </c>
      <c r="L91">
        <v>617809.21</v>
      </c>
      <c r="O91">
        <v>4000</v>
      </c>
      <c r="P91">
        <v>99925.81</v>
      </c>
      <c r="R91">
        <v>78955.72</v>
      </c>
      <c r="V91">
        <v>2335052.71</v>
      </c>
      <c r="W91">
        <v>1586779.38</v>
      </c>
      <c r="Y91">
        <v>995848.72</v>
      </c>
      <c r="Z91">
        <v>223918</v>
      </c>
      <c r="AA91">
        <v>5009.67</v>
      </c>
      <c r="AC91">
        <v>1613394</v>
      </c>
      <c r="AD91">
        <v>57370</v>
      </c>
      <c r="AE91">
        <v>2061510</v>
      </c>
      <c r="AF91">
        <v>950</v>
      </c>
      <c r="AH91">
        <v>1321696.48</v>
      </c>
      <c r="AI91">
        <v>277621.78999999998</v>
      </c>
      <c r="AM91">
        <v>104087.45</v>
      </c>
      <c r="AO91" s="123">
        <f t="shared" si="11"/>
        <v>1997041.9700000002</v>
      </c>
      <c r="AP91" s="129">
        <f t="shared" si="12"/>
        <v>182881.53</v>
      </c>
      <c r="AQ91" s="142">
        <f t="shared" si="13"/>
        <v>1814160.4400000002</v>
      </c>
      <c r="AR91" s="143">
        <f t="shared" si="14"/>
        <v>2895540.3899999997</v>
      </c>
      <c r="AS91" s="143">
        <f t="shared" si="15"/>
        <v>3765865.72</v>
      </c>
      <c r="AT91" s="125">
        <f t="shared" si="10"/>
        <v>-870325.33000000054</v>
      </c>
    </row>
    <row r="92" spans="1:46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2217</v>
      </c>
      <c r="F92">
        <v>2606489.5299999998</v>
      </c>
      <c r="G92">
        <v>185113.73</v>
      </c>
      <c r="H92">
        <v>211434.95</v>
      </c>
      <c r="K92">
        <v>1032944.87</v>
      </c>
      <c r="L92">
        <v>830651.73</v>
      </c>
      <c r="O92">
        <v>2940</v>
      </c>
      <c r="P92">
        <v>49969.93</v>
      </c>
      <c r="R92">
        <v>401.43</v>
      </c>
      <c r="V92">
        <v>979503.26</v>
      </c>
      <c r="W92">
        <v>4249528.84</v>
      </c>
      <c r="Y92">
        <v>1645806.53</v>
      </c>
      <c r="Z92">
        <v>274.27</v>
      </c>
      <c r="AA92">
        <v>5588.66</v>
      </c>
      <c r="AC92">
        <v>1581771.5</v>
      </c>
      <c r="AD92">
        <v>32000</v>
      </c>
      <c r="AE92">
        <v>1953272.5</v>
      </c>
      <c r="AH92">
        <v>1339199.26</v>
      </c>
      <c r="AI92">
        <v>324929.84999999998</v>
      </c>
      <c r="AM92">
        <v>63748</v>
      </c>
      <c r="AO92" s="123">
        <f t="shared" si="11"/>
        <v>3003038.21</v>
      </c>
      <c r="AP92" s="129">
        <f t="shared" si="12"/>
        <v>53311.360000000001</v>
      </c>
      <c r="AQ92" s="142">
        <f t="shared" si="13"/>
        <v>2949726.85</v>
      </c>
      <c r="AR92" s="143">
        <f t="shared" si="14"/>
        <v>3265440.96</v>
      </c>
      <c r="AS92" s="143">
        <f t="shared" si="15"/>
        <v>3681149.61</v>
      </c>
      <c r="AT92" s="125">
        <f t="shared" si="10"/>
        <v>-415708.64999999991</v>
      </c>
    </row>
    <row r="93" spans="1:46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2218</v>
      </c>
      <c r="F93">
        <v>1917571.2</v>
      </c>
      <c r="G93">
        <v>82250.14</v>
      </c>
      <c r="H93">
        <v>76753.89</v>
      </c>
      <c r="K93">
        <v>294216.14</v>
      </c>
      <c r="L93">
        <v>992681.37</v>
      </c>
      <c r="O93">
        <v>6115.39</v>
      </c>
      <c r="P93">
        <v>105293.1</v>
      </c>
      <c r="R93">
        <v>176922.47</v>
      </c>
      <c r="V93">
        <v>1482713.01</v>
      </c>
      <c r="W93">
        <v>1939533.85</v>
      </c>
      <c r="Y93">
        <v>1459093.13</v>
      </c>
      <c r="Z93">
        <v>125930.62</v>
      </c>
      <c r="AA93">
        <v>4497.45</v>
      </c>
      <c r="AC93">
        <v>1263865.7</v>
      </c>
      <c r="AD93">
        <v>63000</v>
      </c>
      <c r="AE93">
        <v>1855069.7</v>
      </c>
      <c r="AF93">
        <v>22500</v>
      </c>
      <c r="AH93">
        <v>945736.69</v>
      </c>
      <c r="AI93">
        <v>334568.09000000003</v>
      </c>
      <c r="AL93">
        <v>160</v>
      </c>
      <c r="AM93">
        <v>105457.5</v>
      </c>
      <c r="AO93" s="123">
        <f t="shared" si="11"/>
        <v>2076575.2299999997</v>
      </c>
      <c r="AP93" s="129">
        <f t="shared" si="12"/>
        <v>288330.96000000002</v>
      </c>
      <c r="AQ93" s="142">
        <f t="shared" si="13"/>
        <v>1788244.2699999998</v>
      </c>
      <c r="AR93" s="143">
        <f t="shared" si="14"/>
        <v>2916386.9</v>
      </c>
      <c r="AS93" s="143">
        <f t="shared" si="15"/>
        <v>3263491.9799999995</v>
      </c>
      <c r="AT93" s="125">
        <f t="shared" si="10"/>
        <v>-347105.07999999961</v>
      </c>
    </row>
    <row r="94" spans="1:46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2219</v>
      </c>
      <c r="F94">
        <v>728246.61</v>
      </c>
      <c r="G94">
        <v>172568.44</v>
      </c>
      <c r="H94">
        <v>93315.49</v>
      </c>
      <c r="K94">
        <v>1232438.31</v>
      </c>
      <c r="L94">
        <v>947064.83</v>
      </c>
      <c r="O94">
        <v>4240</v>
      </c>
      <c r="P94">
        <v>60902.2</v>
      </c>
      <c r="R94">
        <v>141978.57</v>
      </c>
      <c r="V94">
        <v>680105.68</v>
      </c>
      <c r="W94">
        <v>2506558.63</v>
      </c>
      <c r="Y94">
        <v>1777101.44</v>
      </c>
      <c r="AA94">
        <v>1165.73</v>
      </c>
      <c r="AC94">
        <v>1180050</v>
      </c>
      <c r="AD94">
        <v>79900</v>
      </c>
      <c r="AE94">
        <v>1851052</v>
      </c>
      <c r="AH94">
        <v>1034688.72</v>
      </c>
      <c r="AI94">
        <v>305659.51</v>
      </c>
      <c r="AM94">
        <v>66968.34</v>
      </c>
      <c r="AO94" s="123">
        <f t="shared" si="11"/>
        <v>994130.54</v>
      </c>
      <c r="AP94" s="129">
        <f t="shared" si="12"/>
        <v>207120.77000000002</v>
      </c>
      <c r="AQ94" s="142">
        <f t="shared" si="13"/>
        <v>787009.77</v>
      </c>
      <c r="AR94" s="143">
        <f t="shared" si="14"/>
        <v>3038217.17</v>
      </c>
      <c r="AS94" s="143">
        <f t="shared" si="15"/>
        <v>3258368.5699999994</v>
      </c>
      <c r="AT94" s="125">
        <f t="shared" si="10"/>
        <v>-220151.39999999944</v>
      </c>
    </row>
    <row r="95" spans="1:46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2220</v>
      </c>
      <c r="F95">
        <v>1498592.4</v>
      </c>
      <c r="G95">
        <v>329443.95</v>
      </c>
      <c r="H95">
        <v>132512.13</v>
      </c>
      <c r="K95">
        <v>2082840.52</v>
      </c>
      <c r="L95">
        <v>889946.61</v>
      </c>
      <c r="O95">
        <v>19295.47</v>
      </c>
      <c r="P95">
        <v>111411.78</v>
      </c>
      <c r="R95">
        <v>54382.27</v>
      </c>
      <c r="V95">
        <v>3858125.03</v>
      </c>
      <c r="W95">
        <v>1606333.65</v>
      </c>
      <c r="Y95">
        <v>1949496.14</v>
      </c>
      <c r="Z95">
        <v>92000</v>
      </c>
      <c r="AA95">
        <v>4509.21</v>
      </c>
      <c r="AC95">
        <v>2056666.5</v>
      </c>
      <c r="AD95">
        <v>83378.25</v>
      </c>
      <c r="AE95">
        <v>2790823.75</v>
      </c>
      <c r="AH95">
        <v>1635027.72</v>
      </c>
      <c r="AI95">
        <v>366934.4</v>
      </c>
      <c r="AM95">
        <v>109476.82</v>
      </c>
      <c r="AO95" s="123">
        <f t="shared" si="11"/>
        <v>1960548.48</v>
      </c>
      <c r="AP95" s="129">
        <f t="shared" si="12"/>
        <v>185089.52</v>
      </c>
      <c r="AQ95" s="142">
        <f t="shared" si="13"/>
        <v>1775458.96</v>
      </c>
      <c r="AR95" s="143">
        <f t="shared" si="14"/>
        <v>4186050.0999999996</v>
      </c>
      <c r="AS95" s="143">
        <f t="shared" si="15"/>
        <v>4902262.6900000004</v>
      </c>
      <c r="AT95" s="125">
        <f t="shared" si="10"/>
        <v>-716212.59000000078</v>
      </c>
    </row>
    <row r="96" spans="1:46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2221</v>
      </c>
      <c r="F96">
        <v>1887545.97</v>
      </c>
      <c r="G96">
        <v>108938.4</v>
      </c>
      <c r="H96">
        <v>65508.639999999999</v>
      </c>
      <c r="K96">
        <v>752648.28</v>
      </c>
      <c r="L96">
        <v>742961.74</v>
      </c>
      <c r="O96">
        <v>4250</v>
      </c>
      <c r="P96">
        <v>69097.02</v>
      </c>
      <c r="R96">
        <v>73540.509999999995</v>
      </c>
      <c r="V96">
        <v>905804.27</v>
      </c>
      <c r="W96">
        <v>2538238.23</v>
      </c>
      <c r="Y96">
        <v>1912119.41</v>
      </c>
      <c r="Z96">
        <v>222340</v>
      </c>
      <c r="AA96">
        <v>3965.78</v>
      </c>
      <c r="AC96">
        <v>1002429.9</v>
      </c>
      <c r="AD96">
        <v>60900</v>
      </c>
      <c r="AE96">
        <v>1772909.9</v>
      </c>
      <c r="AF96">
        <v>5170</v>
      </c>
      <c r="AH96">
        <v>1113777.3600000001</v>
      </c>
      <c r="AI96">
        <v>272150.17</v>
      </c>
      <c r="AM96">
        <v>71074.66</v>
      </c>
      <c r="AO96" s="123">
        <f t="shared" si="11"/>
        <v>2061993.0099999998</v>
      </c>
      <c r="AP96" s="129">
        <f t="shared" si="12"/>
        <v>146887.53</v>
      </c>
      <c r="AQ96" s="142">
        <f t="shared" si="13"/>
        <v>1915105.4799999997</v>
      </c>
      <c r="AR96" s="143">
        <f t="shared" si="14"/>
        <v>3201755.09</v>
      </c>
      <c r="AS96" s="143">
        <f t="shared" si="15"/>
        <v>3235082.09</v>
      </c>
      <c r="AT96" s="125">
        <f t="shared" si="10"/>
        <v>-33327</v>
      </c>
    </row>
    <row r="97" spans="1:46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2222</v>
      </c>
      <c r="F97">
        <v>1134402.8400000001</v>
      </c>
      <c r="G97">
        <v>69733.48</v>
      </c>
      <c r="H97">
        <v>131582.89000000001</v>
      </c>
      <c r="K97">
        <v>1031544.44</v>
      </c>
      <c r="L97">
        <v>268434.84999999998</v>
      </c>
      <c r="O97">
        <v>0</v>
      </c>
      <c r="P97">
        <v>31435</v>
      </c>
      <c r="R97">
        <v>0</v>
      </c>
      <c r="T97">
        <v>82262</v>
      </c>
      <c r="V97">
        <v>388335.16</v>
      </c>
      <c r="W97">
        <v>1774553.91</v>
      </c>
      <c r="Y97">
        <v>1458451.08</v>
      </c>
      <c r="Z97">
        <v>116600</v>
      </c>
      <c r="AA97">
        <v>2301.42</v>
      </c>
      <c r="AC97">
        <v>878262</v>
      </c>
      <c r="AD97">
        <v>133500</v>
      </c>
      <c r="AE97">
        <v>1285343</v>
      </c>
      <c r="AH97">
        <v>772157.94</v>
      </c>
      <c r="AI97">
        <v>139377.04999999999</v>
      </c>
      <c r="AM97">
        <v>33124.080000000002</v>
      </c>
      <c r="AO97" s="123">
        <f t="shared" si="11"/>
        <v>1335719.21</v>
      </c>
      <c r="AP97" s="129">
        <f t="shared" si="12"/>
        <v>31435</v>
      </c>
      <c r="AQ97" s="142">
        <f t="shared" si="13"/>
        <v>1304284.21</v>
      </c>
      <c r="AR97" s="143">
        <f t="shared" si="14"/>
        <v>2589114.5</v>
      </c>
      <c r="AS97" s="143">
        <f t="shared" si="15"/>
        <v>2230002.0699999998</v>
      </c>
      <c r="AT97" s="125">
        <f t="shared" si="10"/>
        <v>359112.43000000017</v>
      </c>
    </row>
    <row r="98" spans="1:46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2223</v>
      </c>
      <c r="F98">
        <v>1803508.6</v>
      </c>
      <c r="G98">
        <v>214931.59</v>
      </c>
      <c r="H98">
        <v>151775.39000000001</v>
      </c>
      <c r="K98">
        <v>246168.64</v>
      </c>
      <c r="L98">
        <v>606753.65</v>
      </c>
      <c r="O98">
        <v>21755</v>
      </c>
      <c r="P98">
        <v>59525</v>
      </c>
      <c r="R98">
        <v>0</v>
      </c>
      <c r="V98">
        <v>1298545.6200000001</v>
      </c>
      <c r="W98">
        <v>1563007.5</v>
      </c>
      <c r="Y98">
        <v>2074866.15</v>
      </c>
      <c r="Z98">
        <v>427022</v>
      </c>
      <c r="AA98">
        <v>5172.79</v>
      </c>
      <c r="AC98">
        <v>1783551</v>
      </c>
      <c r="AD98">
        <v>188400</v>
      </c>
      <c r="AE98">
        <v>2348962.5699999998</v>
      </c>
      <c r="AH98">
        <v>1825138.48</v>
      </c>
      <c r="AI98">
        <v>210952.71</v>
      </c>
      <c r="AM98">
        <v>13653.43</v>
      </c>
      <c r="AO98" s="123">
        <f t="shared" si="11"/>
        <v>2170215.58</v>
      </c>
      <c r="AP98" s="129">
        <f t="shared" si="12"/>
        <v>81280</v>
      </c>
      <c r="AQ98" s="142">
        <f t="shared" si="13"/>
        <v>2088935.58</v>
      </c>
      <c r="AR98" s="143">
        <f t="shared" si="14"/>
        <v>4479011.9399999995</v>
      </c>
      <c r="AS98" s="143">
        <f t="shared" si="15"/>
        <v>4398707.1899999995</v>
      </c>
      <c r="AT98" s="125">
        <f t="shared" si="10"/>
        <v>80304.75</v>
      </c>
    </row>
    <row r="99" spans="1:46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2224</v>
      </c>
      <c r="F99">
        <v>762001.72</v>
      </c>
      <c r="G99">
        <v>38611.07</v>
      </c>
      <c r="H99">
        <v>27001.65</v>
      </c>
      <c r="K99">
        <v>791262.57</v>
      </c>
      <c r="L99">
        <v>457756.34</v>
      </c>
      <c r="O99">
        <v>0</v>
      </c>
      <c r="P99">
        <v>51765.95</v>
      </c>
      <c r="Q99">
        <v>0</v>
      </c>
      <c r="R99">
        <v>0</v>
      </c>
      <c r="V99">
        <v>-24354.68</v>
      </c>
      <c r="W99">
        <v>2046781.46</v>
      </c>
      <c r="Y99">
        <v>1182602.1499999999</v>
      </c>
      <c r="Z99">
        <v>280295</v>
      </c>
      <c r="AA99">
        <v>1550.63</v>
      </c>
      <c r="AC99">
        <v>1336270.08</v>
      </c>
      <c r="AD99">
        <v>22800</v>
      </c>
      <c r="AE99">
        <v>1786937.84</v>
      </c>
      <c r="AH99">
        <v>831171.44</v>
      </c>
      <c r="AI99">
        <v>202447.96</v>
      </c>
      <c r="AM99">
        <v>520</v>
      </c>
      <c r="AO99" s="123">
        <f t="shared" si="11"/>
        <v>827614.44</v>
      </c>
      <c r="AP99" s="129">
        <f t="shared" si="12"/>
        <v>51765.95</v>
      </c>
      <c r="AQ99" s="142">
        <f t="shared" si="13"/>
        <v>775848.49</v>
      </c>
      <c r="AR99" s="143">
        <f t="shared" si="14"/>
        <v>2823517.86</v>
      </c>
      <c r="AS99" s="143">
        <f t="shared" si="15"/>
        <v>2821077.24</v>
      </c>
      <c r="AT99" s="125">
        <f t="shared" si="10"/>
        <v>2440.6199999996461</v>
      </c>
    </row>
    <row r="100" spans="1:46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2225</v>
      </c>
      <c r="F100">
        <v>772066</v>
      </c>
      <c r="G100">
        <v>29568.13</v>
      </c>
      <c r="H100">
        <v>20698.939999999999</v>
      </c>
      <c r="K100">
        <v>887390.8</v>
      </c>
      <c r="L100">
        <v>434076.24</v>
      </c>
      <c r="O100">
        <v>0</v>
      </c>
      <c r="P100">
        <v>39695</v>
      </c>
      <c r="R100">
        <v>500</v>
      </c>
      <c r="V100">
        <v>-1349950.51</v>
      </c>
      <c r="W100">
        <v>3243756.17</v>
      </c>
      <c r="Y100">
        <v>1027936.75</v>
      </c>
      <c r="Z100">
        <v>129292</v>
      </c>
      <c r="AA100">
        <v>1467.32</v>
      </c>
      <c r="AC100">
        <v>1602223.5</v>
      </c>
      <c r="AD100">
        <v>179700</v>
      </c>
      <c r="AE100">
        <v>1922180.5</v>
      </c>
      <c r="AF100">
        <v>3000</v>
      </c>
      <c r="AH100">
        <v>595395.83999999997</v>
      </c>
      <c r="AI100">
        <v>169961.18</v>
      </c>
      <c r="AM100">
        <v>40282.6</v>
      </c>
      <c r="AO100" s="123">
        <f t="shared" si="11"/>
        <v>822333.07</v>
      </c>
      <c r="AP100" s="129">
        <f t="shared" si="12"/>
        <v>40195</v>
      </c>
      <c r="AQ100" s="142">
        <f t="shared" si="13"/>
        <v>782138.07</v>
      </c>
      <c r="AR100" s="143">
        <f t="shared" si="14"/>
        <v>2940619.5700000003</v>
      </c>
      <c r="AS100" s="143">
        <f t="shared" si="15"/>
        <v>2730820.12</v>
      </c>
      <c r="AT100" s="125">
        <f t="shared" si="10"/>
        <v>209799.45000000019</v>
      </c>
    </row>
    <row r="101" spans="1:46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2226</v>
      </c>
      <c r="F101">
        <v>730417.02</v>
      </c>
      <c r="G101">
        <v>62610.05</v>
      </c>
      <c r="H101">
        <v>30801.49</v>
      </c>
      <c r="K101">
        <v>406030.38</v>
      </c>
      <c r="L101">
        <v>158118.26999999999</v>
      </c>
      <c r="M101">
        <v>-132361.76999999999</v>
      </c>
      <c r="O101">
        <v>0</v>
      </c>
      <c r="P101">
        <v>48825.5</v>
      </c>
      <c r="Q101">
        <v>117223</v>
      </c>
      <c r="R101">
        <v>157</v>
      </c>
      <c r="V101">
        <v>-144664.28</v>
      </c>
      <c r="W101">
        <v>1111772.6200000001</v>
      </c>
      <c r="Y101">
        <v>937671.39</v>
      </c>
      <c r="Z101">
        <v>288943</v>
      </c>
      <c r="AA101">
        <v>1684.5</v>
      </c>
      <c r="AC101">
        <v>1082686.5</v>
      </c>
      <c r="AD101">
        <v>126000</v>
      </c>
      <c r="AE101">
        <v>1291015.5</v>
      </c>
      <c r="AH101">
        <v>869197.82</v>
      </c>
      <c r="AI101">
        <v>154470.47</v>
      </c>
      <c r="AO101" s="123">
        <f t="shared" si="11"/>
        <v>823828.56</v>
      </c>
      <c r="AP101" s="129">
        <f t="shared" si="12"/>
        <v>166205.5</v>
      </c>
      <c r="AQ101" s="142">
        <f t="shared" si="13"/>
        <v>657623.06000000006</v>
      </c>
      <c r="AR101" s="143">
        <f t="shared" si="14"/>
        <v>2436985.39</v>
      </c>
      <c r="AS101" s="143">
        <f t="shared" si="15"/>
        <v>2314683.79</v>
      </c>
      <c r="AT101" s="125">
        <f t="shared" si="10"/>
        <v>122301.60000000009</v>
      </c>
    </row>
    <row r="102" spans="1:46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2227</v>
      </c>
      <c r="F102">
        <v>531437.25</v>
      </c>
      <c r="G102">
        <v>59001.3</v>
      </c>
      <c r="H102">
        <v>19812.62</v>
      </c>
      <c r="K102">
        <v>611648.23</v>
      </c>
      <c r="L102">
        <v>127868.17</v>
      </c>
      <c r="O102">
        <v>13500</v>
      </c>
      <c r="P102">
        <v>75314.22</v>
      </c>
      <c r="Q102">
        <v>42150</v>
      </c>
      <c r="R102">
        <v>0</v>
      </c>
      <c r="V102">
        <v>-491011.74</v>
      </c>
      <c r="W102">
        <v>1695120.4</v>
      </c>
      <c r="Y102">
        <v>818187.36</v>
      </c>
      <c r="Z102">
        <v>203242</v>
      </c>
      <c r="AA102">
        <v>839.07</v>
      </c>
      <c r="AC102">
        <v>1796275.5</v>
      </c>
      <c r="AD102">
        <v>31413</v>
      </c>
      <c r="AE102">
        <v>2016117.5</v>
      </c>
      <c r="AF102">
        <v>500</v>
      </c>
      <c r="AH102">
        <v>669215.32999999996</v>
      </c>
      <c r="AI102">
        <v>144356.82</v>
      </c>
      <c r="AM102">
        <v>5072.59</v>
      </c>
      <c r="AO102" s="123">
        <f t="shared" si="11"/>
        <v>610251.17000000004</v>
      </c>
      <c r="AP102" s="129">
        <f t="shared" si="12"/>
        <v>130964.22</v>
      </c>
      <c r="AQ102" s="142">
        <f t="shared" si="13"/>
        <v>479286.95000000007</v>
      </c>
      <c r="AR102" s="143">
        <f t="shared" si="14"/>
        <v>2849956.9299999997</v>
      </c>
      <c r="AS102" s="143">
        <f t="shared" si="15"/>
        <v>2835262.2399999998</v>
      </c>
      <c r="AT102" s="125">
        <f t="shared" si="10"/>
        <v>14694.689999999944</v>
      </c>
    </row>
    <row r="103" spans="1:46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2228</v>
      </c>
      <c r="F103">
        <v>625326.47</v>
      </c>
      <c r="G103">
        <v>98173.5</v>
      </c>
      <c r="H103">
        <v>84203.13</v>
      </c>
      <c r="K103">
        <v>674145</v>
      </c>
      <c r="L103">
        <v>368948.75</v>
      </c>
      <c r="O103">
        <v>11000</v>
      </c>
      <c r="P103">
        <v>60380</v>
      </c>
      <c r="R103">
        <v>681.14</v>
      </c>
      <c r="V103">
        <v>396179.66</v>
      </c>
      <c r="W103">
        <v>1187793.3799999999</v>
      </c>
      <c r="Y103">
        <v>916528.35</v>
      </c>
      <c r="Z103">
        <v>32240</v>
      </c>
      <c r="AA103">
        <v>1120</v>
      </c>
      <c r="AC103">
        <v>1274580</v>
      </c>
      <c r="AD103">
        <v>336789.94</v>
      </c>
      <c r="AE103">
        <v>1503400</v>
      </c>
      <c r="AH103">
        <v>625436.25</v>
      </c>
      <c r="AI103">
        <v>220799.37</v>
      </c>
      <c r="AM103">
        <v>16860</v>
      </c>
      <c r="AO103" s="123">
        <f t="shared" si="11"/>
        <v>807703.1</v>
      </c>
      <c r="AP103" s="129">
        <f t="shared" si="12"/>
        <v>72061.14</v>
      </c>
      <c r="AQ103" s="142">
        <f t="shared" si="13"/>
        <v>735641.96</v>
      </c>
      <c r="AR103" s="143">
        <f t="shared" si="14"/>
        <v>2561258.29</v>
      </c>
      <c r="AS103" s="143">
        <f t="shared" si="15"/>
        <v>2366495.62</v>
      </c>
      <c r="AT103" s="125">
        <f t="shared" si="10"/>
        <v>194762.66999999993</v>
      </c>
    </row>
    <row r="104" spans="1:46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2229</v>
      </c>
      <c r="F104">
        <v>1277189.1299999999</v>
      </c>
      <c r="G104">
        <v>67192.95</v>
      </c>
      <c r="H104">
        <v>133591.54999999999</v>
      </c>
      <c r="K104">
        <v>-12377121.199999999</v>
      </c>
      <c r="L104">
        <v>731958.75</v>
      </c>
      <c r="O104">
        <v>9000</v>
      </c>
      <c r="P104">
        <v>187942.5</v>
      </c>
      <c r="R104">
        <v>9582.6</v>
      </c>
      <c r="V104">
        <v>-15003842.539999999</v>
      </c>
      <c r="W104">
        <v>4005245.62</v>
      </c>
      <c r="Y104">
        <v>3280070.36</v>
      </c>
      <c r="Z104">
        <v>217981</v>
      </c>
      <c r="AA104">
        <v>2046.07</v>
      </c>
      <c r="AC104">
        <v>2126370</v>
      </c>
      <c r="AD104">
        <v>206855</v>
      </c>
      <c r="AE104">
        <v>3051396</v>
      </c>
      <c r="AF104">
        <v>23377.71</v>
      </c>
      <c r="AH104">
        <v>1718307.59</v>
      </c>
      <c r="AI104">
        <v>106515.48</v>
      </c>
      <c r="AL104">
        <v>308842.65000000002</v>
      </c>
      <c r="AO104" s="123">
        <f t="shared" si="11"/>
        <v>1477973.63</v>
      </c>
      <c r="AP104" s="129">
        <f t="shared" si="12"/>
        <v>206525.1</v>
      </c>
      <c r="AQ104" s="142">
        <f t="shared" si="13"/>
        <v>1271448.5299999998</v>
      </c>
      <c r="AR104" s="143">
        <f t="shared" si="14"/>
        <v>5833322.4299999997</v>
      </c>
      <c r="AS104" s="143">
        <f t="shared" si="15"/>
        <v>5208439.4300000006</v>
      </c>
      <c r="AT104" s="125">
        <f t="shared" si="10"/>
        <v>624882.99999999907</v>
      </c>
    </row>
    <row r="105" spans="1:46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2230</v>
      </c>
      <c r="F105">
        <v>189801.15</v>
      </c>
      <c r="G105">
        <v>336774.21</v>
      </c>
      <c r="H105">
        <v>148172.70000000001</v>
      </c>
      <c r="K105">
        <v>1068564.03</v>
      </c>
      <c r="L105">
        <v>340062.39</v>
      </c>
      <c r="O105">
        <v>43360</v>
      </c>
      <c r="P105">
        <v>42297.7</v>
      </c>
      <c r="Q105">
        <v>15150</v>
      </c>
      <c r="R105">
        <v>4685.38</v>
      </c>
      <c r="V105">
        <v>-661274.67000000004</v>
      </c>
      <c r="W105">
        <v>2324775.44</v>
      </c>
      <c r="Y105">
        <v>1603989.8</v>
      </c>
      <c r="Z105">
        <v>13950</v>
      </c>
      <c r="AA105">
        <v>311.10000000000002</v>
      </c>
      <c r="AC105">
        <v>2090940</v>
      </c>
      <c r="AD105">
        <v>63600</v>
      </c>
      <c r="AE105">
        <v>2493055</v>
      </c>
      <c r="AH105">
        <v>785467.32</v>
      </c>
      <c r="AI105">
        <v>179887.95</v>
      </c>
      <c r="AO105" s="123">
        <f t="shared" si="11"/>
        <v>674748.06</v>
      </c>
      <c r="AP105" s="129">
        <f t="shared" si="12"/>
        <v>105493.08</v>
      </c>
      <c r="AQ105" s="142">
        <f t="shared" si="13"/>
        <v>569254.9800000001</v>
      </c>
      <c r="AR105" s="143">
        <f t="shared" si="14"/>
        <v>3772790.9000000004</v>
      </c>
      <c r="AS105" s="143">
        <f t="shared" si="15"/>
        <v>3458410.27</v>
      </c>
      <c r="AT105" s="125">
        <f t="shared" si="10"/>
        <v>314380.63000000035</v>
      </c>
    </row>
    <row r="106" spans="1:46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2231</v>
      </c>
      <c r="F106">
        <v>215649.76</v>
      </c>
      <c r="G106">
        <v>263422.55</v>
      </c>
      <c r="H106">
        <v>183037.73</v>
      </c>
      <c r="K106">
        <v>511978.27</v>
      </c>
      <c r="L106">
        <v>533703.66</v>
      </c>
      <c r="O106">
        <v>27960</v>
      </c>
      <c r="P106">
        <v>46658.93</v>
      </c>
      <c r="Q106">
        <v>200</v>
      </c>
      <c r="R106">
        <v>580.09</v>
      </c>
      <c r="V106">
        <v>-1057585.03</v>
      </c>
      <c r="W106">
        <v>2620032.73</v>
      </c>
      <c r="Y106">
        <v>1474008.44</v>
      </c>
      <c r="AA106">
        <v>422.81</v>
      </c>
      <c r="AC106">
        <v>847430</v>
      </c>
      <c r="AD106">
        <v>1540353.71</v>
      </c>
      <c r="AE106">
        <v>1552109</v>
      </c>
      <c r="AH106">
        <v>1604175.9</v>
      </c>
      <c r="AI106">
        <v>310098.31</v>
      </c>
      <c r="AJ106">
        <v>23000</v>
      </c>
      <c r="AM106">
        <v>246666.5</v>
      </c>
      <c r="AN106">
        <v>56220</v>
      </c>
      <c r="AO106" s="123">
        <f t="shared" si="11"/>
        <v>662110.04</v>
      </c>
      <c r="AP106" s="129">
        <f t="shared" si="12"/>
        <v>75399.01999999999</v>
      </c>
      <c r="AQ106" s="142">
        <f t="shared" si="13"/>
        <v>586711.02</v>
      </c>
      <c r="AR106" s="143">
        <f t="shared" si="14"/>
        <v>3862214.96</v>
      </c>
      <c r="AS106" s="143">
        <f t="shared" si="15"/>
        <v>3792269.71</v>
      </c>
      <c r="AT106" s="125">
        <f t="shared" si="10"/>
        <v>69945.25</v>
      </c>
    </row>
    <row r="107" spans="1:46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2232</v>
      </c>
      <c r="F107">
        <v>345727.74</v>
      </c>
      <c r="G107">
        <v>7627.57</v>
      </c>
      <c r="H107">
        <v>93715.18</v>
      </c>
      <c r="K107">
        <v>2</v>
      </c>
      <c r="L107">
        <v>112094.39</v>
      </c>
      <c r="O107">
        <v>6000</v>
      </c>
      <c r="P107">
        <v>132580.57</v>
      </c>
      <c r="R107">
        <v>5147.45</v>
      </c>
      <c r="V107">
        <v>-667988.28</v>
      </c>
      <c r="W107">
        <v>961037.76</v>
      </c>
      <c r="Y107">
        <v>1076256.52</v>
      </c>
      <c r="Z107">
        <v>514870</v>
      </c>
      <c r="AA107">
        <v>960.4</v>
      </c>
      <c r="AC107">
        <v>984750.6</v>
      </c>
      <c r="AD107">
        <v>286791.14</v>
      </c>
      <c r="AE107">
        <v>1346933.6</v>
      </c>
      <c r="AF107">
        <v>900</v>
      </c>
      <c r="AH107">
        <v>1241105.17</v>
      </c>
      <c r="AI107">
        <v>33442.519999999997</v>
      </c>
      <c r="AM107">
        <v>118857.99</v>
      </c>
      <c r="AO107" s="123">
        <f t="shared" si="11"/>
        <v>447070.49</v>
      </c>
      <c r="AP107" s="129">
        <f t="shared" si="12"/>
        <v>143728.02000000002</v>
      </c>
      <c r="AQ107" s="142">
        <f t="shared" si="13"/>
        <v>303342.46999999997</v>
      </c>
      <c r="AR107" s="143">
        <f t="shared" si="14"/>
        <v>2863628.66</v>
      </c>
      <c r="AS107" s="143">
        <f t="shared" si="15"/>
        <v>2741239.2800000003</v>
      </c>
      <c r="AT107" s="125">
        <f t="shared" si="10"/>
        <v>122389.37999999989</v>
      </c>
    </row>
    <row r="108" spans="1:46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2233</v>
      </c>
      <c r="F108">
        <v>793107.43</v>
      </c>
      <c r="G108">
        <v>9327</v>
      </c>
      <c r="H108">
        <v>185605.65</v>
      </c>
      <c r="K108">
        <v>2</v>
      </c>
      <c r="L108">
        <v>402645.36</v>
      </c>
      <c r="O108">
        <v>3000</v>
      </c>
      <c r="P108">
        <v>104069.01</v>
      </c>
      <c r="R108">
        <v>1281.94</v>
      </c>
      <c r="V108">
        <v>-103047.41</v>
      </c>
      <c r="W108">
        <v>852668.5</v>
      </c>
      <c r="Y108">
        <v>759147.21</v>
      </c>
      <c r="Z108">
        <v>1574860</v>
      </c>
      <c r="AA108">
        <v>2192.2199999999998</v>
      </c>
      <c r="AC108">
        <v>1348357.5</v>
      </c>
      <c r="AD108">
        <v>300905.82</v>
      </c>
      <c r="AE108">
        <v>1676239.5</v>
      </c>
      <c r="AF108">
        <v>42950</v>
      </c>
      <c r="AH108">
        <v>1633095.54</v>
      </c>
      <c r="AI108">
        <v>77940.31</v>
      </c>
      <c r="AM108">
        <v>22522</v>
      </c>
      <c r="AO108" s="123">
        <f t="shared" si="11"/>
        <v>988040.08000000007</v>
      </c>
      <c r="AP108" s="129">
        <f t="shared" si="12"/>
        <v>108350.95</v>
      </c>
      <c r="AQ108" s="142">
        <f t="shared" si="13"/>
        <v>879689.13000000012</v>
      </c>
      <c r="AR108" s="143">
        <f t="shared" si="14"/>
        <v>3985462.75</v>
      </c>
      <c r="AS108" s="143">
        <f t="shared" si="15"/>
        <v>3452747.35</v>
      </c>
      <c r="AT108" s="125">
        <f t="shared" si="10"/>
        <v>532715.39999999991</v>
      </c>
    </row>
    <row r="109" spans="1:46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2234</v>
      </c>
      <c r="F109">
        <v>407518.87</v>
      </c>
      <c r="G109">
        <v>3897.65</v>
      </c>
      <c r="H109">
        <v>176251.92</v>
      </c>
      <c r="K109">
        <v>186264.63</v>
      </c>
      <c r="L109">
        <v>112075.07</v>
      </c>
      <c r="O109">
        <v>2000</v>
      </c>
      <c r="P109">
        <v>55024.3</v>
      </c>
      <c r="R109">
        <v>1393.9</v>
      </c>
      <c r="V109">
        <v>-1105886.1499999999</v>
      </c>
      <c r="W109">
        <v>1993338.97</v>
      </c>
      <c r="Y109">
        <v>717007.88</v>
      </c>
      <c r="Z109">
        <v>718379</v>
      </c>
      <c r="AA109">
        <v>730.55</v>
      </c>
      <c r="AC109">
        <v>309424.5</v>
      </c>
      <c r="AD109">
        <v>121638.6</v>
      </c>
      <c r="AE109">
        <v>558247.5</v>
      </c>
      <c r="AF109">
        <v>7060</v>
      </c>
      <c r="AH109">
        <v>1149761.79</v>
      </c>
      <c r="AI109">
        <v>86233.59</v>
      </c>
      <c r="AM109">
        <v>125740.53</v>
      </c>
      <c r="AO109" s="123">
        <f t="shared" si="11"/>
        <v>587668.44000000006</v>
      </c>
      <c r="AP109" s="129">
        <f t="shared" si="12"/>
        <v>58418.200000000004</v>
      </c>
      <c r="AQ109" s="142">
        <f t="shared" si="13"/>
        <v>529250.24000000011</v>
      </c>
      <c r="AR109" s="143">
        <f t="shared" si="14"/>
        <v>1867180.53</v>
      </c>
      <c r="AS109" s="143">
        <f t="shared" si="15"/>
        <v>1927043.4100000001</v>
      </c>
      <c r="AT109" s="125">
        <f t="shared" si="10"/>
        <v>-59862.880000000121</v>
      </c>
    </row>
    <row r="110" spans="1:46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2235</v>
      </c>
      <c r="F110">
        <v>917166.58</v>
      </c>
      <c r="G110">
        <v>137223.79</v>
      </c>
      <c r="H110">
        <v>408572.96</v>
      </c>
      <c r="K110">
        <v>5</v>
      </c>
      <c r="L110">
        <v>209258.71</v>
      </c>
      <c r="O110">
        <v>0</v>
      </c>
      <c r="P110">
        <v>100086.26</v>
      </c>
      <c r="R110">
        <v>2184.79</v>
      </c>
      <c r="V110">
        <v>-2254315.35</v>
      </c>
      <c r="W110">
        <v>3276385.87</v>
      </c>
      <c r="Y110">
        <v>801869.14</v>
      </c>
      <c r="Z110">
        <v>598040</v>
      </c>
      <c r="AA110">
        <v>791.17</v>
      </c>
      <c r="AC110">
        <v>1145182.5</v>
      </c>
      <c r="AD110">
        <v>320901.56</v>
      </c>
      <c r="AE110">
        <v>1555521.5</v>
      </c>
      <c r="AF110">
        <v>4776</v>
      </c>
      <c r="AH110">
        <v>621397.79</v>
      </c>
      <c r="AI110">
        <v>71670.77</v>
      </c>
      <c r="AM110">
        <v>65532.84</v>
      </c>
      <c r="AO110" s="123">
        <f t="shared" si="11"/>
        <v>1462963.3299999998</v>
      </c>
      <c r="AP110" s="129">
        <f t="shared" si="12"/>
        <v>102271.04999999999</v>
      </c>
      <c r="AQ110" s="142">
        <f t="shared" si="13"/>
        <v>1360692.2799999998</v>
      </c>
      <c r="AR110" s="143">
        <f t="shared" si="14"/>
        <v>2866784.37</v>
      </c>
      <c r="AS110" s="143">
        <f t="shared" si="15"/>
        <v>2318898.9</v>
      </c>
      <c r="AT110" s="125">
        <f t="shared" si="10"/>
        <v>547885.4700000002</v>
      </c>
    </row>
    <row r="111" spans="1:46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2236</v>
      </c>
      <c r="F111">
        <v>658170.86</v>
      </c>
      <c r="G111">
        <v>65200.800000000003</v>
      </c>
      <c r="H111">
        <v>220283.85</v>
      </c>
      <c r="K111">
        <v>83518.009999999995</v>
      </c>
      <c r="L111">
        <v>367997.14</v>
      </c>
      <c r="O111">
        <v>4000</v>
      </c>
      <c r="P111">
        <v>110606.93</v>
      </c>
      <c r="R111">
        <v>1493.06</v>
      </c>
      <c r="V111">
        <v>-2345423.9700000002</v>
      </c>
      <c r="W111">
        <v>3690825.96</v>
      </c>
      <c r="Y111">
        <v>890641.43</v>
      </c>
      <c r="Z111">
        <v>813299</v>
      </c>
      <c r="AA111">
        <v>1324.89</v>
      </c>
      <c r="AC111">
        <v>1545763.5</v>
      </c>
      <c r="AD111">
        <v>430725.11</v>
      </c>
      <c r="AE111">
        <v>1895274.5</v>
      </c>
      <c r="AF111">
        <v>6400</v>
      </c>
      <c r="AH111">
        <v>1364709.18</v>
      </c>
      <c r="AI111">
        <v>89636.85</v>
      </c>
      <c r="AM111">
        <v>392064.72</v>
      </c>
      <c r="AO111" s="123">
        <f t="shared" si="11"/>
        <v>943655.51</v>
      </c>
      <c r="AP111" s="129">
        <f t="shared" si="12"/>
        <v>116099.98999999999</v>
      </c>
      <c r="AQ111" s="142">
        <f t="shared" si="13"/>
        <v>827555.52</v>
      </c>
      <c r="AR111" s="143">
        <f t="shared" si="14"/>
        <v>3681753.93</v>
      </c>
      <c r="AS111" s="143">
        <f t="shared" si="15"/>
        <v>3748085.25</v>
      </c>
      <c r="AT111" s="125">
        <f t="shared" si="10"/>
        <v>-66331.319999999832</v>
      </c>
    </row>
    <row r="112" spans="1:46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2237</v>
      </c>
      <c r="F112">
        <v>448024</v>
      </c>
      <c r="G112">
        <v>19107.3</v>
      </c>
      <c r="H112">
        <v>201778.51</v>
      </c>
      <c r="K112">
        <v>105400.49</v>
      </c>
      <c r="L112">
        <v>126164.5</v>
      </c>
      <c r="O112">
        <v>6000</v>
      </c>
      <c r="P112">
        <v>121052.26</v>
      </c>
      <c r="R112">
        <v>794.68</v>
      </c>
      <c r="V112">
        <v>-1712531.1</v>
      </c>
      <c r="W112">
        <v>1854865.59</v>
      </c>
      <c r="Y112">
        <v>953841.29</v>
      </c>
      <c r="Z112">
        <v>668800</v>
      </c>
      <c r="AA112">
        <v>736.39</v>
      </c>
      <c r="AC112">
        <v>210073.5</v>
      </c>
      <c r="AD112">
        <v>163362.62</v>
      </c>
      <c r="AE112">
        <v>570441</v>
      </c>
      <c r="AF112">
        <v>960</v>
      </c>
      <c r="AH112">
        <v>590235.64</v>
      </c>
      <c r="AI112">
        <v>68383.73</v>
      </c>
      <c r="AM112">
        <v>136500.06</v>
      </c>
      <c r="AO112" s="123">
        <f t="shared" si="11"/>
        <v>668909.81000000006</v>
      </c>
      <c r="AP112" s="129">
        <f t="shared" si="12"/>
        <v>127846.93999999999</v>
      </c>
      <c r="AQ112" s="142">
        <f t="shared" si="13"/>
        <v>541062.87000000011</v>
      </c>
      <c r="AR112" s="143">
        <f t="shared" si="14"/>
        <v>1996813.7999999998</v>
      </c>
      <c r="AS112" s="143">
        <f t="shared" si="15"/>
        <v>1366520.4300000002</v>
      </c>
      <c r="AT112" s="125">
        <f t="shared" si="10"/>
        <v>630293.36999999965</v>
      </c>
    </row>
    <row r="113" spans="1:46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2238</v>
      </c>
      <c r="F113">
        <v>515684.38</v>
      </c>
      <c r="G113">
        <v>32067.88</v>
      </c>
      <c r="H113">
        <v>80029.58</v>
      </c>
      <c r="K113">
        <v>51342.93</v>
      </c>
      <c r="L113">
        <v>546515.47</v>
      </c>
      <c r="O113">
        <v>3000</v>
      </c>
      <c r="P113">
        <v>74811.3</v>
      </c>
      <c r="R113">
        <v>1553.04</v>
      </c>
      <c r="V113">
        <v>-857013.21</v>
      </c>
      <c r="W113">
        <v>1808375.97</v>
      </c>
      <c r="Y113">
        <v>931791.34</v>
      </c>
      <c r="Z113">
        <v>858907.8</v>
      </c>
      <c r="AA113">
        <v>1196.47</v>
      </c>
      <c r="AC113">
        <v>1163799</v>
      </c>
      <c r="AD113">
        <v>191305.67</v>
      </c>
      <c r="AE113">
        <v>1590769</v>
      </c>
      <c r="AF113">
        <v>6700</v>
      </c>
      <c r="AH113">
        <v>1165543.31</v>
      </c>
      <c r="AI113">
        <v>141030.06</v>
      </c>
      <c r="AM113">
        <v>48044.77</v>
      </c>
      <c r="AO113" s="123">
        <f t="shared" si="11"/>
        <v>627781.84</v>
      </c>
      <c r="AP113" s="129">
        <f t="shared" si="12"/>
        <v>79364.34</v>
      </c>
      <c r="AQ113" s="142">
        <f t="shared" si="13"/>
        <v>548417.5</v>
      </c>
      <c r="AR113" s="143">
        <f t="shared" si="14"/>
        <v>3147000.2800000003</v>
      </c>
      <c r="AS113" s="143">
        <f t="shared" si="15"/>
        <v>2952087.14</v>
      </c>
      <c r="AT113" s="125">
        <f t="shared" si="10"/>
        <v>194913.14000000013</v>
      </c>
    </row>
    <row r="114" spans="1:46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2239</v>
      </c>
      <c r="F114">
        <v>2258313.67</v>
      </c>
      <c r="G114">
        <v>74729.960000000006</v>
      </c>
      <c r="H114">
        <v>122122.93</v>
      </c>
      <c r="K114">
        <v>208757.3</v>
      </c>
      <c r="L114">
        <v>249614.27</v>
      </c>
      <c r="O114">
        <v>4500</v>
      </c>
      <c r="P114">
        <v>83760.460000000006</v>
      </c>
      <c r="R114">
        <v>2091.06</v>
      </c>
      <c r="V114">
        <v>-282673.55</v>
      </c>
      <c r="W114">
        <v>2329931.42</v>
      </c>
      <c r="Y114">
        <v>1272312.22</v>
      </c>
      <c r="Z114">
        <v>1496686</v>
      </c>
      <c r="AA114">
        <v>3809.26</v>
      </c>
      <c r="AC114">
        <v>1364548.5</v>
      </c>
      <c r="AD114">
        <v>244950.56</v>
      </c>
      <c r="AE114">
        <v>1767390.5</v>
      </c>
      <c r="AF114">
        <v>15420</v>
      </c>
      <c r="AH114">
        <v>1532094.61</v>
      </c>
      <c r="AI114">
        <v>133441.94</v>
      </c>
      <c r="AM114">
        <v>158030.75</v>
      </c>
      <c r="AO114" s="123">
        <f t="shared" si="11"/>
        <v>2455166.56</v>
      </c>
      <c r="AP114" s="129">
        <f t="shared" si="12"/>
        <v>90351.52</v>
      </c>
      <c r="AQ114" s="142">
        <f t="shared" si="13"/>
        <v>2364815.04</v>
      </c>
      <c r="AR114" s="143">
        <f t="shared" si="14"/>
        <v>4382306.5399999991</v>
      </c>
      <c r="AS114" s="143">
        <f t="shared" si="15"/>
        <v>3606377.8000000003</v>
      </c>
      <c r="AT114" s="125">
        <f t="shared" si="10"/>
        <v>775928.73999999883</v>
      </c>
    </row>
    <row r="115" spans="1:46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2240</v>
      </c>
      <c r="F115">
        <v>611153.87</v>
      </c>
      <c r="G115">
        <v>30280.1</v>
      </c>
      <c r="H115">
        <v>60534.34</v>
      </c>
      <c r="K115">
        <v>832626.95</v>
      </c>
      <c r="L115">
        <v>145660.29</v>
      </c>
      <c r="O115">
        <v>4000</v>
      </c>
      <c r="P115">
        <v>59597</v>
      </c>
      <c r="R115">
        <v>0</v>
      </c>
      <c r="V115">
        <v>626073.4</v>
      </c>
      <c r="W115">
        <v>857017.52</v>
      </c>
      <c r="Y115">
        <v>1273815.2</v>
      </c>
      <c r="Z115">
        <v>250348</v>
      </c>
      <c r="AA115">
        <v>1236.78</v>
      </c>
      <c r="AC115">
        <v>448494</v>
      </c>
      <c r="AD115">
        <v>152779.71</v>
      </c>
      <c r="AE115">
        <v>597989</v>
      </c>
      <c r="AH115">
        <v>729990.56</v>
      </c>
      <c r="AI115">
        <v>151720.49</v>
      </c>
      <c r="AM115">
        <v>513406.01</v>
      </c>
      <c r="AO115" s="123">
        <f t="shared" si="11"/>
        <v>701968.30999999994</v>
      </c>
      <c r="AP115" s="129">
        <f t="shared" si="12"/>
        <v>63597</v>
      </c>
      <c r="AQ115" s="142">
        <f t="shared" si="13"/>
        <v>638371.30999999994</v>
      </c>
      <c r="AR115" s="143">
        <f t="shared" si="14"/>
        <v>2126673.69</v>
      </c>
      <c r="AS115" s="143">
        <f t="shared" si="15"/>
        <v>1993106.06</v>
      </c>
      <c r="AT115" s="125">
        <f t="shared" si="10"/>
        <v>133567.62999999989</v>
      </c>
    </row>
    <row r="116" spans="1:46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2241</v>
      </c>
      <c r="F116">
        <v>736507.87</v>
      </c>
      <c r="G116">
        <v>7294.99</v>
      </c>
      <c r="H116">
        <v>201304.43</v>
      </c>
      <c r="K116">
        <v>2016681.78</v>
      </c>
      <c r="L116">
        <v>45043.89</v>
      </c>
      <c r="O116">
        <v>140920</v>
      </c>
      <c r="P116">
        <v>67405.850000000006</v>
      </c>
      <c r="R116">
        <v>0</v>
      </c>
      <c r="V116">
        <v>-550430.25</v>
      </c>
      <c r="W116">
        <v>2768353.45</v>
      </c>
      <c r="Y116">
        <v>661707.26</v>
      </c>
      <c r="Z116">
        <v>669359</v>
      </c>
      <c r="AA116">
        <v>255.49</v>
      </c>
      <c r="AC116">
        <v>616423.5</v>
      </c>
      <c r="AD116">
        <v>184660.26</v>
      </c>
      <c r="AE116">
        <v>921830.5</v>
      </c>
      <c r="AH116">
        <v>551196.31000000006</v>
      </c>
      <c r="AI116">
        <v>59766.02</v>
      </c>
      <c r="AM116">
        <v>19028.77</v>
      </c>
      <c r="AO116" s="123">
        <f t="shared" si="11"/>
        <v>945107.29</v>
      </c>
      <c r="AP116" s="129">
        <f t="shared" si="12"/>
        <v>208325.85</v>
      </c>
      <c r="AQ116" s="142">
        <f t="shared" si="13"/>
        <v>736781.44000000006</v>
      </c>
      <c r="AR116" s="143">
        <f t="shared" si="14"/>
        <v>2132405.5099999998</v>
      </c>
      <c r="AS116" s="143">
        <f t="shared" si="15"/>
        <v>1551821.6</v>
      </c>
      <c r="AT116" s="125">
        <f t="shared" si="10"/>
        <v>580583.90999999968</v>
      </c>
    </row>
    <row r="117" spans="1:46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2242</v>
      </c>
      <c r="F117">
        <v>985611.32</v>
      </c>
      <c r="G117">
        <v>6269.44</v>
      </c>
      <c r="H117">
        <v>16253.96</v>
      </c>
      <c r="K117">
        <v>122550.55</v>
      </c>
      <c r="L117">
        <v>257620.39</v>
      </c>
      <c r="O117">
        <v>4000</v>
      </c>
      <c r="P117">
        <v>118993.92</v>
      </c>
      <c r="R117">
        <v>45.37</v>
      </c>
      <c r="V117">
        <v>-2625815.41</v>
      </c>
      <c r="W117">
        <v>3313708.59</v>
      </c>
      <c r="Y117">
        <v>1612139.91</v>
      </c>
      <c r="Z117">
        <v>397088</v>
      </c>
      <c r="AA117">
        <v>977.08</v>
      </c>
      <c r="AC117">
        <v>1968120</v>
      </c>
      <c r="AD117">
        <v>200087.25</v>
      </c>
      <c r="AE117">
        <v>2285857</v>
      </c>
      <c r="AH117">
        <v>1158887.26</v>
      </c>
      <c r="AI117">
        <v>58658.02</v>
      </c>
      <c r="AL117">
        <v>20207.43</v>
      </c>
      <c r="AM117">
        <v>77429.34</v>
      </c>
      <c r="AO117" s="123">
        <f t="shared" si="11"/>
        <v>1008134.7199999999</v>
      </c>
      <c r="AP117" s="129">
        <f t="shared" si="12"/>
        <v>123039.29</v>
      </c>
      <c r="AQ117" s="142">
        <f t="shared" si="13"/>
        <v>885095.42999999982</v>
      </c>
      <c r="AR117" s="143">
        <f t="shared" si="14"/>
        <v>4178412.24</v>
      </c>
      <c r="AS117" s="143">
        <f t="shared" si="15"/>
        <v>3601039.05</v>
      </c>
      <c r="AT117" s="125">
        <f t="shared" si="10"/>
        <v>577373.19000000041</v>
      </c>
    </row>
    <row r="118" spans="1:46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2243</v>
      </c>
      <c r="F118">
        <v>510545.82</v>
      </c>
      <c r="G118">
        <v>35027.75</v>
      </c>
      <c r="H118">
        <v>140395.19</v>
      </c>
      <c r="K118">
        <v>87074.8</v>
      </c>
      <c r="L118">
        <v>255861.1</v>
      </c>
      <c r="O118">
        <v>8990</v>
      </c>
      <c r="P118">
        <v>95818.5</v>
      </c>
      <c r="R118">
        <v>3669.95</v>
      </c>
      <c r="V118">
        <v>-2497428.59</v>
      </c>
      <c r="W118">
        <v>3532326.06</v>
      </c>
      <c r="Y118">
        <v>1036231.49</v>
      </c>
      <c r="Z118">
        <v>593640</v>
      </c>
      <c r="AA118">
        <v>943.54</v>
      </c>
      <c r="AC118">
        <v>447394.5</v>
      </c>
      <c r="AD118">
        <v>215585.15</v>
      </c>
      <c r="AE118">
        <v>882232.5</v>
      </c>
      <c r="AF118">
        <v>46558</v>
      </c>
      <c r="AH118">
        <v>1297168.31</v>
      </c>
      <c r="AI118">
        <v>146918.63</v>
      </c>
      <c r="AM118">
        <v>35388.5</v>
      </c>
      <c r="AO118" s="123">
        <f t="shared" si="11"/>
        <v>685968.76</v>
      </c>
      <c r="AP118" s="129">
        <f t="shared" si="12"/>
        <v>108478.45</v>
      </c>
      <c r="AQ118" s="142">
        <f t="shared" si="13"/>
        <v>577490.31000000006</v>
      </c>
      <c r="AR118" s="143">
        <f t="shared" si="14"/>
        <v>2293794.6800000002</v>
      </c>
      <c r="AS118" s="143">
        <f t="shared" si="15"/>
        <v>2408265.94</v>
      </c>
      <c r="AT118" s="125">
        <f t="shared" si="10"/>
        <v>-114471.25999999978</v>
      </c>
    </row>
    <row r="119" spans="1:46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2244</v>
      </c>
      <c r="F119">
        <v>1583015.97</v>
      </c>
      <c r="G119">
        <v>0</v>
      </c>
      <c r="H119">
        <v>157621.01999999999</v>
      </c>
      <c r="K119">
        <v>2</v>
      </c>
      <c r="L119">
        <v>40122.699999999997</v>
      </c>
      <c r="O119">
        <v>0</v>
      </c>
      <c r="P119">
        <v>156772.29999999999</v>
      </c>
      <c r="R119">
        <v>406.74</v>
      </c>
      <c r="U119">
        <v>-719964.76</v>
      </c>
      <c r="V119">
        <v>581762.75</v>
      </c>
      <c r="W119">
        <v>1454124.22</v>
      </c>
      <c r="Y119">
        <v>2269850.52</v>
      </c>
      <c r="Z119">
        <v>593274</v>
      </c>
      <c r="AA119">
        <v>4242.67</v>
      </c>
      <c r="AC119">
        <v>1462781.7</v>
      </c>
      <c r="AD119">
        <v>181800</v>
      </c>
      <c r="AE119">
        <v>1817161.7</v>
      </c>
      <c r="AG119">
        <v>3770</v>
      </c>
      <c r="AH119">
        <v>1567231.86</v>
      </c>
      <c r="AI119">
        <v>10078.969999999999</v>
      </c>
      <c r="AM119">
        <v>806045.92</v>
      </c>
      <c r="AO119" s="123">
        <f t="shared" si="11"/>
        <v>1740636.99</v>
      </c>
      <c r="AP119" s="129">
        <f t="shared" si="12"/>
        <v>157179.03999999998</v>
      </c>
      <c r="AQ119" s="142">
        <f t="shared" si="13"/>
        <v>1583457.95</v>
      </c>
      <c r="AR119" s="143">
        <f t="shared" si="14"/>
        <v>4511948.8899999997</v>
      </c>
      <c r="AS119" s="143">
        <f t="shared" si="15"/>
        <v>4204288.45</v>
      </c>
      <c r="AT119" s="125">
        <f t="shared" si="10"/>
        <v>307660.43999999948</v>
      </c>
    </row>
    <row r="120" spans="1:46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2245</v>
      </c>
      <c r="F120">
        <v>733656.66</v>
      </c>
      <c r="G120">
        <v>0</v>
      </c>
      <c r="H120">
        <v>78581.53</v>
      </c>
      <c r="K120">
        <v>134542.9</v>
      </c>
      <c r="L120">
        <v>73379.02</v>
      </c>
      <c r="O120">
        <v>23900</v>
      </c>
      <c r="P120">
        <v>33294.97</v>
      </c>
      <c r="R120">
        <v>54077.36</v>
      </c>
      <c r="U120">
        <v>355880.14</v>
      </c>
      <c r="V120">
        <v>-4508586.41</v>
      </c>
      <c r="W120">
        <v>5145573.0199999996</v>
      </c>
      <c r="Y120">
        <v>1036941.27</v>
      </c>
      <c r="Z120">
        <v>344586</v>
      </c>
      <c r="AA120">
        <v>2627.02</v>
      </c>
      <c r="AC120">
        <v>1355756.59</v>
      </c>
      <c r="AD120">
        <v>127855</v>
      </c>
      <c r="AE120">
        <v>1717374.59</v>
      </c>
      <c r="AF120">
        <v>800</v>
      </c>
      <c r="AG120">
        <v>3500</v>
      </c>
      <c r="AH120">
        <v>1076829.46</v>
      </c>
      <c r="AI120">
        <v>42570.3</v>
      </c>
      <c r="AM120">
        <v>110670.5</v>
      </c>
      <c r="AO120" s="123">
        <f t="shared" si="11"/>
        <v>812238.19000000006</v>
      </c>
      <c r="AP120" s="129">
        <f t="shared" si="12"/>
        <v>111272.33</v>
      </c>
      <c r="AQ120" s="142">
        <f t="shared" si="13"/>
        <v>700965.8600000001</v>
      </c>
      <c r="AR120" s="143">
        <f t="shared" si="14"/>
        <v>2867765.88</v>
      </c>
      <c r="AS120" s="143">
        <f t="shared" si="15"/>
        <v>2951744.8499999996</v>
      </c>
      <c r="AT120" s="125">
        <f t="shared" si="10"/>
        <v>-83978.969999999739</v>
      </c>
    </row>
    <row r="121" spans="1:46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2246</v>
      </c>
      <c r="F121">
        <v>223987.43</v>
      </c>
      <c r="G121">
        <v>0</v>
      </c>
      <c r="H121">
        <v>126799.62</v>
      </c>
      <c r="I121">
        <v>0</v>
      </c>
      <c r="J121">
        <v>0</v>
      </c>
      <c r="K121">
        <v>1</v>
      </c>
      <c r="L121">
        <v>55047.3</v>
      </c>
      <c r="M121">
        <v>0</v>
      </c>
      <c r="N121">
        <v>0</v>
      </c>
      <c r="O121">
        <v>0</v>
      </c>
      <c r="P121">
        <v>29600</v>
      </c>
      <c r="Q121">
        <v>0</v>
      </c>
      <c r="R121">
        <v>78500</v>
      </c>
      <c r="S121">
        <v>0</v>
      </c>
      <c r="T121">
        <v>0</v>
      </c>
      <c r="U121">
        <v>2820431.71</v>
      </c>
      <c r="V121">
        <v>-5267851.72</v>
      </c>
      <c r="W121">
        <v>2682356.15</v>
      </c>
      <c r="Y121">
        <v>1234715.07</v>
      </c>
      <c r="Z121">
        <v>40000</v>
      </c>
      <c r="AA121">
        <v>771.94</v>
      </c>
      <c r="AC121">
        <v>922590</v>
      </c>
      <c r="AD121">
        <v>84600</v>
      </c>
      <c r="AE121">
        <v>1117009</v>
      </c>
      <c r="AF121">
        <v>15650</v>
      </c>
      <c r="AH121">
        <v>639603.86</v>
      </c>
      <c r="AI121">
        <v>3749.94</v>
      </c>
      <c r="AM121">
        <v>443865</v>
      </c>
      <c r="AO121" s="123">
        <f t="shared" si="11"/>
        <v>350787.05</v>
      </c>
      <c r="AP121" s="129">
        <f t="shared" si="12"/>
        <v>108100</v>
      </c>
      <c r="AQ121" s="142">
        <f t="shared" si="13"/>
        <v>242687.05</v>
      </c>
      <c r="AR121" s="143">
        <f t="shared" si="14"/>
        <v>2282677.0099999998</v>
      </c>
      <c r="AS121" s="143">
        <f t="shared" si="15"/>
        <v>2219877.7999999998</v>
      </c>
      <c r="AT121" s="125">
        <f t="shared" si="10"/>
        <v>62799.209999999963</v>
      </c>
    </row>
    <row r="122" spans="1:46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2247</v>
      </c>
      <c r="F122">
        <v>1093456.6399999999</v>
      </c>
      <c r="G122">
        <v>0</v>
      </c>
      <c r="H122">
        <v>47005.8</v>
      </c>
      <c r="K122">
        <v>3.37</v>
      </c>
      <c r="L122">
        <v>102168.89</v>
      </c>
      <c r="O122">
        <v>0</v>
      </c>
      <c r="P122">
        <v>111843.69</v>
      </c>
      <c r="R122">
        <v>1231.9000000000001</v>
      </c>
      <c r="U122">
        <v>1270310.74</v>
      </c>
      <c r="V122">
        <v>-1846260.12</v>
      </c>
      <c r="W122">
        <v>2132666.9300000002</v>
      </c>
      <c r="Y122">
        <v>821804.31</v>
      </c>
      <c r="Z122">
        <v>50000</v>
      </c>
      <c r="AA122">
        <v>3858.09</v>
      </c>
      <c r="AC122">
        <v>717160.5</v>
      </c>
      <c r="AD122">
        <v>82000</v>
      </c>
      <c r="AE122">
        <v>1113071.5</v>
      </c>
      <c r="AH122">
        <v>956942.58</v>
      </c>
      <c r="AI122">
        <v>23527.26</v>
      </c>
      <c r="AM122">
        <v>8440</v>
      </c>
      <c r="AO122" s="123">
        <f t="shared" si="11"/>
        <v>1140462.44</v>
      </c>
      <c r="AP122" s="129">
        <f t="shared" si="12"/>
        <v>113075.59</v>
      </c>
      <c r="AQ122" s="142">
        <f t="shared" si="13"/>
        <v>1027386.85</v>
      </c>
      <c r="AR122" s="143">
        <f t="shared" si="14"/>
        <v>1674822.9</v>
      </c>
      <c r="AS122" s="143">
        <f t="shared" si="15"/>
        <v>2101981.34</v>
      </c>
      <c r="AT122" s="125">
        <f t="shared" si="10"/>
        <v>-427158.43999999994</v>
      </c>
    </row>
    <row r="123" spans="1:46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2248</v>
      </c>
      <c r="F123">
        <v>1048698.68</v>
      </c>
      <c r="G123">
        <v>0</v>
      </c>
      <c r="H123">
        <v>246330.66</v>
      </c>
      <c r="K123">
        <v>707480.87</v>
      </c>
      <c r="L123">
        <v>26156.9</v>
      </c>
      <c r="O123">
        <v>0</v>
      </c>
      <c r="P123">
        <v>42997</v>
      </c>
      <c r="R123">
        <v>197.4</v>
      </c>
      <c r="U123">
        <v>-870751.37</v>
      </c>
      <c r="W123">
        <v>2748053.22</v>
      </c>
      <c r="Y123">
        <v>1676044.29</v>
      </c>
      <c r="AA123">
        <v>2864.96</v>
      </c>
      <c r="AC123">
        <v>1058278</v>
      </c>
      <c r="AD123">
        <v>282727</v>
      </c>
      <c r="AE123">
        <v>1652612</v>
      </c>
      <c r="AF123">
        <v>5240</v>
      </c>
      <c r="AG123">
        <v>22222</v>
      </c>
      <c r="AH123">
        <v>1022251.1</v>
      </c>
      <c r="AI123">
        <v>36486.78</v>
      </c>
      <c r="AM123">
        <v>172931.51</v>
      </c>
      <c r="AO123" s="123">
        <f t="shared" si="11"/>
        <v>1295029.3399999999</v>
      </c>
      <c r="AP123" s="129">
        <f t="shared" si="12"/>
        <v>43194.400000000001</v>
      </c>
      <c r="AQ123" s="142">
        <f t="shared" si="13"/>
        <v>1251834.94</v>
      </c>
      <c r="AR123" s="143">
        <f t="shared" si="14"/>
        <v>3019914.25</v>
      </c>
      <c r="AS123" s="143">
        <f t="shared" si="15"/>
        <v>2911743.3899999997</v>
      </c>
      <c r="AT123" s="125">
        <f t="shared" si="10"/>
        <v>108170.86000000034</v>
      </c>
    </row>
    <row r="124" spans="1:46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2249</v>
      </c>
      <c r="F124">
        <v>785571.83</v>
      </c>
      <c r="G124">
        <v>0</v>
      </c>
      <c r="H124">
        <v>135249.43</v>
      </c>
      <c r="K124">
        <v>251552.88</v>
      </c>
      <c r="L124">
        <v>417654.97</v>
      </c>
      <c r="P124">
        <v>38410</v>
      </c>
      <c r="R124">
        <v>130</v>
      </c>
      <c r="U124">
        <v>-828623.01</v>
      </c>
      <c r="W124">
        <v>2407634.36</v>
      </c>
      <c r="Y124">
        <v>831033.05</v>
      </c>
      <c r="AA124">
        <v>2173.9299999999998</v>
      </c>
      <c r="AC124">
        <v>633339</v>
      </c>
      <c r="AD124">
        <v>356667.05</v>
      </c>
      <c r="AE124">
        <v>929094</v>
      </c>
      <c r="AG124">
        <v>12760</v>
      </c>
      <c r="AH124">
        <v>745098.11</v>
      </c>
      <c r="AI124">
        <v>25211.43</v>
      </c>
      <c r="AM124">
        <v>138571.73000000001</v>
      </c>
      <c r="AO124" s="123">
        <f t="shared" si="11"/>
        <v>920821.26</v>
      </c>
      <c r="AP124" s="129">
        <f t="shared" si="12"/>
        <v>38540</v>
      </c>
      <c r="AQ124" s="142">
        <f t="shared" si="13"/>
        <v>882281.26</v>
      </c>
      <c r="AR124" s="143">
        <f t="shared" si="14"/>
        <v>1823213.03</v>
      </c>
      <c r="AS124" s="143">
        <f t="shared" si="15"/>
        <v>1850735.2699999998</v>
      </c>
      <c r="AT124" s="125">
        <f t="shared" si="10"/>
        <v>-27522.239999999758</v>
      </c>
    </row>
    <row r="125" spans="1:46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2250</v>
      </c>
      <c r="F125">
        <v>829158.74</v>
      </c>
      <c r="G125">
        <v>0</v>
      </c>
      <c r="H125">
        <v>159094.57</v>
      </c>
      <c r="K125">
        <v>1959772.45</v>
      </c>
      <c r="L125">
        <v>49559.28</v>
      </c>
      <c r="O125">
        <v>5140</v>
      </c>
      <c r="P125">
        <v>30879.5</v>
      </c>
      <c r="R125">
        <v>4476.1400000000003</v>
      </c>
      <c r="U125">
        <v>178772.51</v>
      </c>
      <c r="V125">
        <v>-1008831.64</v>
      </c>
      <c r="W125">
        <v>3580405.02</v>
      </c>
      <c r="Y125">
        <v>337711.51</v>
      </c>
      <c r="Z125">
        <v>666520</v>
      </c>
      <c r="AA125">
        <v>2157.0500000000002</v>
      </c>
      <c r="AC125">
        <v>674289</v>
      </c>
      <c r="AD125">
        <v>921435.08</v>
      </c>
      <c r="AE125">
        <v>1195888</v>
      </c>
      <c r="AF125">
        <v>790</v>
      </c>
      <c r="AG125">
        <v>760</v>
      </c>
      <c r="AH125">
        <v>1113893.6299999999</v>
      </c>
      <c r="AI125">
        <v>53437.5</v>
      </c>
      <c r="AM125">
        <v>30600</v>
      </c>
      <c r="AO125" s="123">
        <f t="shared" si="11"/>
        <v>988253.31</v>
      </c>
      <c r="AP125" s="129">
        <f t="shared" si="12"/>
        <v>40495.64</v>
      </c>
      <c r="AQ125" s="142">
        <f t="shared" si="13"/>
        <v>947757.67</v>
      </c>
      <c r="AR125" s="143">
        <f t="shared" si="14"/>
        <v>2602112.64</v>
      </c>
      <c r="AS125" s="143">
        <f t="shared" si="15"/>
        <v>2395369.13</v>
      </c>
      <c r="AT125" s="125">
        <f t="shared" si="10"/>
        <v>206743.51000000024</v>
      </c>
    </row>
    <row r="126" spans="1:46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2251</v>
      </c>
      <c r="F126">
        <v>1588379.05</v>
      </c>
      <c r="G126">
        <v>6204</v>
      </c>
      <c r="H126">
        <v>91095.8</v>
      </c>
      <c r="K126">
        <v>0</v>
      </c>
      <c r="L126">
        <v>29771.52</v>
      </c>
      <c r="P126">
        <v>5150</v>
      </c>
      <c r="R126">
        <v>0</v>
      </c>
      <c r="U126">
        <v>1519628.46</v>
      </c>
      <c r="V126">
        <v>-2041809.05</v>
      </c>
      <c r="W126">
        <v>2242898.44</v>
      </c>
      <c r="Y126">
        <v>734446.92</v>
      </c>
      <c r="Z126">
        <v>70000</v>
      </c>
      <c r="AA126">
        <v>4260.9399999999996</v>
      </c>
      <c r="AC126">
        <v>1170880</v>
      </c>
      <c r="AD126">
        <v>83532</v>
      </c>
      <c r="AE126">
        <v>1285159</v>
      </c>
      <c r="AH126">
        <v>784643.34</v>
      </c>
      <c r="AI126">
        <v>3465</v>
      </c>
      <c r="AM126">
        <v>270</v>
      </c>
      <c r="AO126" s="123">
        <f t="shared" si="11"/>
        <v>1685678.85</v>
      </c>
      <c r="AP126" s="129">
        <f t="shared" si="12"/>
        <v>5150</v>
      </c>
      <c r="AQ126" s="142">
        <f t="shared" si="13"/>
        <v>1680528.85</v>
      </c>
      <c r="AR126" s="143">
        <f t="shared" si="14"/>
        <v>2063119.8599999999</v>
      </c>
      <c r="AS126" s="143">
        <f t="shared" si="15"/>
        <v>2073537.3399999999</v>
      </c>
      <c r="AT126" s="125">
        <f t="shared" si="10"/>
        <v>-10417.479999999981</v>
      </c>
    </row>
    <row r="127" spans="1:46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2252</v>
      </c>
      <c r="F127">
        <v>925734.42</v>
      </c>
      <c r="G127">
        <v>0</v>
      </c>
      <c r="H127">
        <v>108604.89</v>
      </c>
      <c r="K127">
        <v>2</v>
      </c>
      <c r="L127">
        <v>623353.22</v>
      </c>
      <c r="O127">
        <v>3000</v>
      </c>
      <c r="P127">
        <v>52369.56</v>
      </c>
      <c r="R127">
        <v>829</v>
      </c>
      <c r="U127">
        <v>-2313901.89</v>
      </c>
      <c r="W127">
        <v>3888577.4</v>
      </c>
      <c r="Y127">
        <v>510962</v>
      </c>
      <c r="Z127">
        <v>43600</v>
      </c>
      <c r="AA127">
        <v>2559.34</v>
      </c>
      <c r="AC127">
        <v>990181.8</v>
      </c>
      <c r="AD127">
        <v>270742.40000000002</v>
      </c>
      <c r="AE127">
        <v>1148536.8</v>
      </c>
      <c r="AF127">
        <v>2160</v>
      </c>
      <c r="AH127">
        <v>620527.28</v>
      </c>
      <c r="AI127">
        <v>20001</v>
      </c>
      <c r="AO127" s="123">
        <f t="shared" si="11"/>
        <v>1034339.31</v>
      </c>
      <c r="AP127" s="129">
        <f t="shared" si="12"/>
        <v>56198.559999999998</v>
      </c>
      <c r="AQ127" s="142">
        <f t="shared" si="13"/>
        <v>978140.75</v>
      </c>
      <c r="AR127" s="143">
        <f t="shared" si="14"/>
        <v>1818045.54</v>
      </c>
      <c r="AS127" s="143">
        <f t="shared" si="15"/>
        <v>1791225.08</v>
      </c>
      <c r="AT127" s="125">
        <f t="shared" si="10"/>
        <v>26820.459999999963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2253</v>
      </c>
      <c r="F128">
        <v>372140.09</v>
      </c>
      <c r="G128">
        <v>0</v>
      </c>
      <c r="H128">
        <v>113736.08</v>
      </c>
      <c r="K128">
        <v>2647258.7799999998</v>
      </c>
      <c r="L128">
        <v>12</v>
      </c>
      <c r="P128">
        <v>45337.599999999999</v>
      </c>
      <c r="R128">
        <v>3634</v>
      </c>
      <c r="U128">
        <v>-4470356.71</v>
      </c>
      <c r="V128">
        <v>1498276.15</v>
      </c>
      <c r="W128">
        <v>6097995.7300000004</v>
      </c>
      <c r="Y128">
        <v>1056176.96</v>
      </c>
      <c r="AA128">
        <v>1073.54</v>
      </c>
      <c r="AC128">
        <v>527026.5</v>
      </c>
      <c r="AD128">
        <v>85252.02</v>
      </c>
      <c r="AE128">
        <v>911355.5</v>
      </c>
      <c r="AF128">
        <v>970</v>
      </c>
      <c r="AG128">
        <v>970</v>
      </c>
      <c r="AH128">
        <v>533339.75</v>
      </c>
      <c r="AI128">
        <v>153563.22</v>
      </c>
      <c r="AM128">
        <v>111070.37</v>
      </c>
      <c r="AO128" s="123">
        <f t="shared" si="11"/>
        <v>485876.17000000004</v>
      </c>
      <c r="AP128" s="129">
        <f t="shared" si="12"/>
        <v>48971.6</v>
      </c>
      <c r="AQ128" s="142">
        <f t="shared" si="13"/>
        <v>436904.57000000007</v>
      </c>
      <c r="AR128" s="143">
        <f t="shared" si="14"/>
        <v>1669529.02</v>
      </c>
      <c r="AS128" s="143">
        <f t="shared" si="15"/>
        <v>1711268.8399999999</v>
      </c>
      <c r="AT128" s="125">
        <f t="shared" si="10"/>
        <v>-41739.819999999832</v>
      </c>
    </row>
    <row r="129" spans="1:46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2254</v>
      </c>
      <c r="F129">
        <v>1233760.04</v>
      </c>
      <c r="G129">
        <v>130326</v>
      </c>
      <c r="H129">
        <v>489159.37</v>
      </c>
      <c r="K129">
        <v>301618.96000000002</v>
      </c>
      <c r="L129">
        <v>732167.75</v>
      </c>
      <c r="O129">
        <v>0</v>
      </c>
      <c r="P129">
        <v>77606.59</v>
      </c>
      <c r="R129">
        <v>6389.8</v>
      </c>
      <c r="T129">
        <v>268853</v>
      </c>
      <c r="V129">
        <v>-2154374.48</v>
      </c>
      <c r="W129">
        <v>3801437.29</v>
      </c>
      <c r="Y129">
        <v>1759873.19</v>
      </c>
      <c r="AA129">
        <v>3051.85</v>
      </c>
      <c r="AC129">
        <v>2257770.4</v>
      </c>
      <c r="AD129">
        <v>1877166.27</v>
      </c>
      <c r="AE129">
        <v>2920597</v>
      </c>
      <c r="AG129">
        <v>18476</v>
      </c>
      <c r="AH129">
        <v>1588876.36</v>
      </c>
      <c r="AI129">
        <v>166106.43</v>
      </c>
      <c r="AM129">
        <v>316686</v>
      </c>
      <c r="AO129" s="123">
        <f t="shared" si="11"/>
        <v>1853245.4100000001</v>
      </c>
      <c r="AP129" s="129">
        <f t="shared" si="12"/>
        <v>83996.39</v>
      </c>
      <c r="AQ129" s="142">
        <f t="shared" si="13"/>
        <v>1769249.0200000003</v>
      </c>
      <c r="AR129" s="143">
        <f t="shared" si="14"/>
        <v>5897861.71</v>
      </c>
      <c r="AS129" s="143">
        <f t="shared" si="15"/>
        <v>5010741.79</v>
      </c>
      <c r="AT129" s="125">
        <f t="shared" si="10"/>
        <v>887119.91999999993</v>
      </c>
    </row>
    <row r="130" spans="1:46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2255</v>
      </c>
      <c r="F130">
        <v>194192.73</v>
      </c>
      <c r="G130">
        <v>57456.9</v>
      </c>
      <c r="H130">
        <v>380354.67</v>
      </c>
      <c r="K130">
        <v>258036.75</v>
      </c>
      <c r="L130">
        <v>135120.51999999999</v>
      </c>
      <c r="O130">
        <v>3000</v>
      </c>
      <c r="P130">
        <v>63507.76</v>
      </c>
      <c r="R130">
        <v>6704</v>
      </c>
      <c r="T130">
        <v>172160</v>
      </c>
      <c r="V130">
        <v>-1050573.43</v>
      </c>
      <c r="W130">
        <v>2453088.7400000002</v>
      </c>
      <c r="Y130">
        <v>1327563.1299999999</v>
      </c>
      <c r="AA130">
        <v>788.66</v>
      </c>
      <c r="AC130">
        <v>1482818.6</v>
      </c>
      <c r="AD130">
        <v>122000</v>
      </c>
      <c r="AE130">
        <v>2153637.6</v>
      </c>
      <c r="AF130">
        <v>20580</v>
      </c>
      <c r="AH130">
        <v>1098013.67</v>
      </c>
      <c r="AI130">
        <v>52727.91</v>
      </c>
      <c r="AM130">
        <v>230936.71</v>
      </c>
      <c r="AO130" s="123">
        <f t="shared" si="11"/>
        <v>632004.30000000005</v>
      </c>
      <c r="AP130" s="129">
        <f t="shared" si="12"/>
        <v>73211.760000000009</v>
      </c>
      <c r="AQ130" s="142">
        <f t="shared" si="13"/>
        <v>558792.54</v>
      </c>
      <c r="AR130" s="143">
        <f t="shared" si="14"/>
        <v>2933170.3899999997</v>
      </c>
      <c r="AS130" s="143">
        <f t="shared" si="15"/>
        <v>3555895.89</v>
      </c>
      <c r="AT130" s="125">
        <f t="shared" ref="AT130:AT191" si="16">AR130-AS130</f>
        <v>-622725.50000000047</v>
      </c>
    </row>
    <row r="131" spans="1:46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2256</v>
      </c>
      <c r="F131">
        <v>1560909.21</v>
      </c>
      <c r="G131">
        <v>488892.11</v>
      </c>
      <c r="H131">
        <v>822228.97</v>
      </c>
      <c r="K131">
        <v>180862.43</v>
      </c>
      <c r="L131">
        <v>372409.69</v>
      </c>
      <c r="O131">
        <v>0</v>
      </c>
      <c r="P131">
        <v>143264.51999999999</v>
      </c>
      <c r="R131">
        <v>8238.6</v>
      </c>
      <c r="T131">
        <v>698200</v>
      </c>
      <c r="V131">
        <v>130827.36</v>
      </c>
      <c r="W131">
        <v>3154881.69</v>
      </c>
      <c r="Y131">
        <v>2567687.98</v>
      </c>
      <c r="Z131">
        <v>1088538</v>
      </c>
      <c r="AA131">
        <v>4776.75</v>
      </c>
      <c r="AC131">
        <v>1925637.01</v>
      </c>
      <c r="AD131">
        <v>248560</v>
      </c>
      <c r="AE131">
        <v>2359165.0099999998</v>
      </c>
      <c r="AF131">
        <v>10952</v>
      </c>
      <c r="AH131">
        <v>3626758.88</v>
      </c>
      <c r="AI131">
        <v>183787.81</v>
      </c>
      <c r="AM131">
        <v>364645.8</v>
      </c>
      <c r="AO131" s="123">
        <f t="shared" si="11"/>
        <v>2872030.29</v>
      </c>
      <c r="AP131" s="129">
        <f t="shared" si="12"/>
        <v>151503.12</v>
      </c>
      <c r="AQ131" s="142">
        <f t="shared" si="13"/>
        <v>2720527.17</v>
      </c>
      <c r="AR131" s="143">
        <f t="shared" si="14"/>
        <v>5835199.7400000002</v>
      </c>
      <c r="AS131" s="143">
        <f t="shared" si="15"/>
        <v>6545309.4999999991</v>
      </c>
      <c r="AT131" s="125">
        <f t="shared" si="16"/>
        <v>-710109.75999999885</v>
      </c>
    </row>
    <row r="132" spans="1:46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2257</v>
      </c>
      <c r="F132">
        <v>1573244.96</v>
      </c>
      <c r="G132">
        <v>126106.35</v>
      </c>
      <c r="H132">
        <v>168307.05</v>
      </c>
      <c r="K132">
        <v>66366.38</v>
      </c>
      <c r="L132">
        <v>499036.24</v>
      </c>
      <c r="O132">
        <v>0</v>
      </c>
      <c r="P132">
        <v>82442.5</v>
      </c>
      <c r="R132">
        <v>6160</v>
      </c>
      <c r="T132">
        <v>334398</v>
      </c>
      <c r="U132">
        <v>-132601.09</v>
      </c>
      <c r="V132">
        <v>1374998.29</v>
      </c>
      <c r="W132">
        <v>1192306.58</v>
      </c>
      <c r="Y132">
        <v>2006561.57</v>
      </c>
      <c r="Z132">
        <v>494984</v>
      </c>
      <c r="AA132">
        <v>3336.15</v>
      </c>
      <c r="AC132">
        <v>1079706.5</v>
      </c>
      <c r="AD132">
        <v>205400</v>
      </c>
      <c r="AE132">
        <v>1765995.5</v>
      </c>
      <c r="AF132">
        <v>20580</v>
      </c>
      <c r="AH132">
        <v>1821012.98</v>
      </c>
      <c r="AI132">
        <v>139692.16</v>
      </c>
      <c r="AM132">
        <v>467350.88</v>
      </c>
      <c r="AO132" s="123">
        <f t="shared" si="11"/>
        <v>1867658.36</v>
      </c>
      <c r="AP132" s="129">
        <f t="shared" si="12"/>
        <v>88602.5</v>
      </c>
      <c r="AQ132" s="142">
        <f t="shared" si="13"/>
        <v>1779055.86</v>
      </c>
      <c r="AR132" s="143">
        <f t="shared" si="14"/>
        <v>3789988.22</v>
      </c>
      <c r="AS132" s="143">
        <f t="shared" si="15"/>
        <v>4214631.5200000005</v>
      </c>
      <c r="AT132" s="125">
        <f t="shared" si="16"/>
        <v>-424643.30000000028</v>
      </c>
    </row>
    <row r="133" spans="1:46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2258</v>
      </c>
      <c r="F133">
        <v>831827.68</v>
      </c>
      <c r="G133">
        <v>98055.91</v>
      </c>
      <c r="H133">
        <v>13219.1</v>
      </c>
      <c r="K133">
        <v>216004.56</v>
      </c>
      <c r="L133">
        <v>185758.71</v>
      </c>
      <c r="O133">
        <v>6000</v>
      </c>
      <c r="P133">
        <v>60064.18</v>
      </c>
      <c r="R133">
        <v>6198.32</v>
      </c>
      <c r="T133">
        <v>6000</v>
      </c>
      <c r="V133">
        <v>-350886.08</v>
      </c>
      <c r="W133">
        <v>2072080.16</v>
      </c>
      <c r="Y133">
        <v>859885.05</v>
      </c>
      <c r="Z133">
        <v>202840</v>
      </c>
      <c r="AA133">
        <v>2964.78</v>
      </c>
      <c r="AC133">
        <v>1513270.54</v>
      </c>
      <c r="AD133">
        <v>493784.34</v>
      </c>
      <c r="AE133">
        <v>1888974.7</v>
      </c>
      <c r="AF133">
        <v>3000</v>
      </c>
      <c r="AH133">
        <v>1247788.6000000001</v>
      </c>
      <c r="AI133">
        <v>102642.99</v>
      </c>
      <c r="AM133">
        <v>284929.03999999998</v>
      </c>
      <c r="AO133" s="123">
        <f t="shared" si="11"/>
        <v>943102.69000000006</v>
      </c>
      <c r="AP133" s="129">
        <f t="shared" si="12"/>
        <v>72262.5</v>
      </c>
      <c r="AQ133" s="142">
        <f t="shared" si="13"/>
        <v>870840.19000000006</v>
      </c>
      <c r="AR133" s="143">
        <f t="shared" si="14"/>
        <v>3072744.71</v>
      </c>
      <c r="AS133" s="143">
        <f t="shared" si="15"/>
        <v>3527335.33</v>
      </c>
      <c r="AT133" s="125">
        <f t="shared" si="16"/>
        <v>-454590.62000000011</v>
      </c>
    </row>
    <row r="134" spans="1:46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2259</v>
      </c>
      <c r="F134">
        <v>1008337.27</v>
      </c>
      <c r="G134">
        <v>155862.5</v>
      </c>
      <c r="H134">
        <v>400661.28</v>
      </c>
      <c r="K134">
        <v>276280.89</v>
      </c>
      <c r="L134">
        <v>223170.24</v>
      </c>
      <c r="O134">
        <v>0</v>
      </c>
      <c r="P134">
        <v>237868.47</v>
      </c>
      <c r="R134">
        <v>6191.29</v>
      </c>
      <c r="T134">
        <v>18000</v>
      </c>
      <c r="V134">
        <v>-1146057.01</v>
      </c>
      <c r="W134">
        <v>3517785.78</v>
      </c>
      <c r="Y134">
        <v>3898123.96</v>
      </c>
      <c r="Z134">
        <v>347470</v>
      </c>
      <c r="AA134">
        <v>2919.04</v>
      </c>
      <c r="AC134">
        <v>1610185.5</v>
      </c>
      <c r="AD134">
        <v>74800</v>
      </c>
      <c r="AE134">
        <v>2113977.5</v>
      </c>
      <c r="AH134">
        <v>2333315.1800000002</v>
      </c>
      <c r="AI134">
        <v>54476.04</v>
      </c>
      <c r="AM134">
        <v>2001206.13</v>
      </c>
      <c r="AO134" s="123">
        <f t="shared" si="11"/>
        <v>1564861.05</v>
      </c>
      <c r="AP134" s="129">
        <f t="shared" si="12"/>
        <v>244059.76</v>
      </c>
      <c r="AQ134" s="142">
        <f t="shared" si="13"/>
        <v>1320801.29</v>
      </c>
      <c r="AR134" s="143">
        <f t="shared" si="14"/>
        <v>5933498.5</v>
      </c>
      <c r="AS134" s="143">
        <f t="shared" si="15"/>
        <v>6502974.8499999996</v>
      </c>
      <c r="AT134" s="125">
        <f t="shared" si="16"/>
        <v>-569476.34999999963</v>
      </c>
    </row>
    <row r="135" spans="1:46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2260</v>
      </c>
      <c r="F135">
        <v>522123.85</v>
      </c>
      <c r="G135">
        <v>51711.55</v>
      </c>
      <c r="H135">
        <v>15787.85</v>
      </c>
      <c r="K135">
        <v>214542</v>
      </c>
      <c r="L135">
        <v>75456.02</v>
      </c>
      <c r="O135">
        <v>0</v>
      </c>
      <c r="P135">
        <v>78520.77</v>
      </c>
      <c r="R135">
        <v>3454</v>
      </c>
      <c r="T135">
        <v>104270</v>
      </c>
      <c r="V135">
        <v>-1471709.15</v>
      </c>
      <c r="W135">
        <v>2461639.23</v>
      </c>
      <c r="Y135">
        <v>884625.16</v>
      </c>
      <c r="Z135">
        <v>126440</v>
      </c>
      <c r="AA135">
        <v>1621.75</v>
      </c>
      <c r="AC135">
        <v>1835722.35</v>
      </c>
      <c r="AD135">
        <v>469630.49</v>
      </c>
      <c r="AE135">
        <v>2136491.35</v>
      </c>
      <c r="AF135">
        <v>14566.05</v>
      </c>
      <c r="AH135">
        <v>1173396.71</v>
      </c>
      <c r="AI135">
        <v>71082.02</v>
      </c>
      <c r="AM135">
        <v>219057.2</v>
      </c>
      <c r="AO135" s="123">
        <f t="shared" si="11"/>
        <v>589623.25</v>
      </c>
      <c r="AP135" s="129">
        <f t="shared" si="12"/>
        <v>81974.77</v>
      </c>
      <c r="AQ135" s="142">
        <f t="shared" si="13"/>
        <v>507648.48</v>
      </c>
      <c r="AR135" s="143">
        <f t="shared" si="14"/>
        <v>3318039.75</v>
      </c>
      <c r="AS135" s="143">
        <f t="shared" si="15"/>
        <v>3614593.33</v>
      </c>
      <c r="AT135" s="125">
        <f t="shared" si="16"/>
        <v>-296553.58000000007</v>
      </c>
    </row>
    <row r="136" spans="1:46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2261</v>
      </c>
      <c r="F136">
        <v>373426.73</v>
      </c>
      <c r="G136">
        <v>39838.120000000003</v>
      </c>
      <c r="H136">
        <v>143682.85999999999</v>
      </c>
      <c r="K136">
        <v>1228985.03</v>
      </c>
      <c r="L136">
        <v>223525.48</v>
      </c>
      <c r="O136">
        <v>0</v>
      </c>
      <c r="P136">
        <v>52074.31</v>
      </c>
      <c r="R136">
        <v>2940</v>
      </c>
      <c r="T136">
        <v>94919.5</v>
      </c>
      <c r="V136">
        <v>928261.09</v>
      </c>
      <c r="W136">
        <v>1490475.39</v>
      </c>
      <c r="Y136">
        <v>783027.9</v>
      </c>
      <c r="AA136">
        <v>873.85</v>
      </c>
      <c r="AB136">
        <v>760</v>
      </c>
      <c r="AC136">
        <v>1173400</v>
      </c>
      <c r="AD136">
        <v>178051</v>
      </c>
      <c r="AE136">
        <v>1488453</v>
      </c>
      <c r="AH136">
        <v>756656.52</v>
      </c>
      <c r="AI136">
        <v>159628.93</v>
      </c>
      <c r="AM136">
        <v>290586.37</v>
      </c>
      <c r="AO136" s="123">
        <f t="shared" si="11"/>
        <v>556947.71</v>
      </c>
      <c r="AP136" s="129">
        <f t="shared" si="12"/>
        <v>55014.31</v>
      </c>
      <c r="AQ136" s="142">
        <f t="shared" si="13"/>
        <v>501933.39999999997</v>
      </c>
      <c r="AR136" s="143">
        <f t="shared" si="14"/>
        <v>2136112.75</v>
      </c>
      <c r="AS136" s="143">
        <f t="shared" si="15"/>
        <v>2695324.8200000003</v>
      </c>
      <c r="AT136" s="125">
        <f t="shared" si="16"/>
        <v>-559212.0700000003</v>
      </c>
    </row>
    <row r="137" spans="1:46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2262</v>
      </c>
      <c r="F137">
        <v>1331695.5</v>
      </c>
      <c r="G137">
        <v>44889.95</v>
      </c>
      <c r="H137">
        <v>375279.2</v>
      </c>
      <c r="K137">
        <v>916439.31</v>
      </c>
      <c r="L137">
        <v>485579.15</v>
      </c>
      <c r="O137">
        <v>3000</v>
      </c>
      <c r="P137">
        <v>105458.35</v>
      </c>
      <c r="R137">
        <v>7488</v>
      </c>
      <c r="T137">
        <v>188260</v>
      </c>
      <c r="V137">
        <v>-1117421.45</v>
      </c>
      <c r="W137">
        <v>3529981.97</v>
      </c>
      <c r="Y137">
        <v>3229034.64</v>
      </c>
      <c r="Z137">
        <v>8500</v>
      </c>
      <c r="AA137">
        <v>2224.46</v>
      </c>
      <c r="AC137">
        <v>1367965.3</v>
      </c>
      <c r="AD137">
        <v>171600</v>
      </c>
      <c r="AE137">
        <v>2215924.2999999998</v>
      </c>
      <c r="AF137">
        <v>11080</v>
      </c>
      <c r="AH137">
        <v>1722606.94</v>
      </c>
      <c r="AI137">
        <v>152045.92000000001</v>
      </c>
      <c r="AM137">
        <v>240551</v>
      </c>
      <c r="AO137" s="123">
        <f t="shared" si="11"/>
        <v>1751864.65</v>
      </c>
      <c r="AP137" s="129">
        <f t="shared" si="12"/>
        <v>115946.35</v>
      </c>
      <c r="AQ137" s="142">
        <f t="shared" si="13"/>
        <v>1635918.2999999998</v>
      </c>
      <c r="AR137" s="143">
        <f t="shared" si="14"/>
        <v>4779324.4000000004</v>
      </c>
      <c r="AS137" s="143">
        <f t="shared" si="15"/>
        <v>4342208.16</v>
      </c>
      <c r="AT137" s="125">
        <f t="shared" si="16"/>
        <v>437116.24000000022</v>
      </c>
    </row>
    <row r="138" spans="1:46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2263</v>
      </c>
      <c r="F138">
        <v>982184.88</v>
      </c>
      <c r="G138">
        <v>59651.79</v>
      </c>
      <c r="H138">
        <v>158911.51</v>
      </c>
      <c r="K138">
        <v>240837.8</v>
      </c>
      <c r="L138">
        <v>157071.25</v>
      </c>
      <c r="O138">
        <v>0</v>
      </c>
      <c r="P138">
        <v>47874</v>
      </c>
      <c r="R138">
        <v>2179.19</v>
      </c>
      <c r="T138">
        <v>190680</v>
      </c>
      <c r="V138">
        <v>-716859.09</v>
      </c>
      <c r="W138">
        <v>1467910.57</v>
      </c>
      <c r="Y138">
        <v>4081332</v>
      </c>
      <c r="AA138">
        <v>1324.8</v>
      </c>
      <c r="AC138">
        <v>1254142.5</v>
      </c>
      <c r="AD138">
        <v>886151</v>
      </c>
      <c r="AE138">
        <v>1631220.57</v>
      </c>
      <c r="AF138">
        <v>3820</v>
      </c>
      <c r="AG138">
        <v>10000</v>
      </c>
      <c r="AH138">
        <v>1165236.47</v>
      </c>
      <c r="AI138">
        <v>72643.3</v>
      </c>
      <c r="AM138">
        <v>2733157.4</v>
      </c>
      <c r="AO138" s="123">
        <f t="shared" si="11"/>
        <v>1200748.1800000002</v>
      </c>
      <c r="AP138" s="129">
        <f t="shared" si="12"/>
        <v>50053.19</v>
      </c>
      <c r="AQ138" s="142">
        <f t="shared" si="13"/>
        <v>1150694.9900000002</v>
      </c>
      <c r="AR138" s="143">
        <f t="shared" si="14"/>
        <v>6222950.2999999998</v>
      </c>
      <c r="AS138" s="143">
        <f t="shared" si="15"/>
        <v>5616077.7400000002</v>
      </c>
      <c r="AT138" s="125">
        <f t="shared" si="16"/>
        <v>606872.55999999959</v>
      </c>
    </row>
    <row r="139" spans="1:46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2264</v>
      </c>
      <c r="F139">
        <v>671429.77</v>
      </c>
      <c r="G139">
        <v>259087.7</v>
      </c>
      <c r="H139">
        <v>124628.14</v>
      </c>
      <c r="K139">
        <v>163323.01</v>
      </c>
      <c r="L139">
        <v>801603.42</v>
      </c>
      <c r="O139">
        <v>50649</v>
      </c>
      <c r="P139">
        <v>66741.97</v>
      </c>
      <c r="R139">
        <v>4160.37</v>
      </c>
      <c r="T139">
        <v>3998</v>
      </c>
      <c r="V139">
        <v>677115.4</v>
      </c>
      <c r="W139">
        <v>431311.75</v>
      </c>
      <c r="Y139">
        <v>4264916.25</v>
      </c>
      <c r="Z139">
        <v>74000</v>
      </c>
      <c r="AA139">
        <v>1912.79</v>
      </c>
      <c r="AC139">
        <v>1246692.8</v>
      </c>
      <c r="AD139">
        <v>1217308.8999999999</v>
      </c>
      <c r="AE139">
        <v>1668091.8</v>
      </c>
      <c r="AH139">
        <v>1309141.5900000001</v>
      </c>
      <c r="AI139">
        <v>221637.22</v>
      </c>
      <c r="AM139">
        <v>2819864.58</v>
      </c>
      <c r="AO139" s="123">
        <f t="shared" ref="AO139:AO202" si="17">SUM(F139:I139)</f>
        <v>1055145.6099999999</v>
      </c>
      <c r="AP139" s="129">
        <f t="shared" ref="AP139:AP202" si="18">SUM(O139:S139)</f>
        <v>121551.34</v>
      </c>
      <c r="AQ139" s="142">
        <f t="shared" ref="AQ139:AQ202" si="19">AO139-AP139</f>
        <v>933594.2699999999</v>
      </c>
      <c r="AR139" s="143">
        <f t="shared" ref="AR139:AR202" si="20">SUM(X139:AD139)</f>
        <v>6804830.7400000002</v>
      </c>
      <c r="AS139" s="143">
        <f t="shared" ref="AS139:AS202" si="21">SUM(AE139:AN139)</f>
        <v>6018735.1900000004</v>
      </c>
      <c r="AT139" s="125">
        <f t="shared" si="16"/>
        <v>786095.54999999981</v>
      </c>
    </row>
    <row r="140" spans="1:46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2265</v>
      </c>
      <c r="F140">
        <v>430357.79</v>
      </c>
      <c r="G140">
        <v>113213.72</v>
      </c>
      <c r="H140">
        <v>343944.72</v>
      </c>
      <c r="K140">
        <v>316707.89</v>
      </c>
      <c r="L140">
        <v>264266.13</v>
      </c>
      <c r="O140">
        <v>5000</v>
      </c>
      <c r="P140">
        <v>59594.16</v>
      </c>
      <c r="R140">
        <v>2922</v>
      </c>
      <c r="V140">
        <v>-553338.03</v>
      </c>
      <c r="W140">
        <v>2115546</v>
      </c>
      <c r="Y140">
        <v>1442550.17</v>
      </c>
      <c r="Z140">
        <v>15000</v>
      </c>
      <c r="AA140">
        <v>1335.24</v>
      </c>
      <c r="AC140">
        <v>1424881.5</v>
      </c>
      <c r="AD140">
        <v>82500</v>
      </c>
      <c r="AE140">
        <v>1708691.5</v>
      </c>
      <c r="AF140">
        <v>2960</v>
      </c>
      <c r="AH140">
        <v>1098830.1499999999</v>
      </c>
      <c r="AI140">
        <v>110508.66</v>
      </c>
      <c r="AM140">
        <v>206510.48</v>
      </c>
      <c r="AO140" s="123">
        <f t="shared" si="17"/>
        <v>887516.23</v>
      </c>
      <c r="AP140" s="129">
        <f t="shared" si="18"/>
        <v>67516.160000000003</v>
      </c>
      <c r="AQ140" s="142">
        <f t="shared" si="19"/>
        <v>820000.07</v>
      </c>
      <c r="AR140" s="143">
        <f t="shared" si="20"/>
        <v>2966266.91</v>
      </c>
      <c r="AS140" s="143">
        <f t="shared" si="21"/>
        <v>3127500.79</v>
      </c>
      <c r="AT140" s="125">
        <f t="shared" si="16"/>
        <v>-161233.87999999989</v>
      </c>
    </row>
    <row r="141" spans="1:46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2266</v>
      </c>
      <c r="F141">
        <v>122695.18</v>
      </c>
      <c r="G141">
        <v>40065.85</v>
      </c>
      <c r="H141">
        <v>156707.57</v>
      </c>
      <c r="K141">
        <v>580061.36</v>
      </c>
      <c r="L141">
        <v>137575.5</v>
      </c>
      <c r="O141">
        <v>0</v>
      </c>
      <c r="P141">
        <v>119683.95</v>
      </c>
      <c r="R141">
        <v>4266</v>
      </c>
      <c r="V141">
        <v>-1386372.6</v>
      </c>
      <c r="W141">
        <v>2263113.85</v>
      </c>
      <c r="Y141">
        <v>730617.44</v>
      </c>
      <c r="Z141">
        <v>230</v>
      </c>
      <c r="AA141">
        <v>234.67</v>
      </c>
      <c r="AC141">
        <v>2172952.5</v>
      </c>
      <c r="AD141">
        <v>361685.86</v>
      </c>
      <c r="AE141">
        <v>2598444.5</v>
      </c>
      <c r="AH141">
        <v>336302.18</v>
      </c>
      <c r="AI141">
        <v>71402.490000000005</v>
      </c>
      <c r="AM141">
        <v>223157.04</v>
      </c>
      <c r="AO141" s="123">
        <f t="shared" si="17"/>
        <v>319468.59999999998</v>
      </c>
      <c r="AP141" s="129">
        <f t="shared" si="18"/>
        <v>123949.95</v>
      </c>
      <c r="AQ141" s="142">
        <f t="shared" si="19"/>
        <v>195518.64999999997</v>
      </c>
      <c r="AR141" s="143">
        <f t="shared" si="20"/>
        <v>3265720.4699999997</v>
      </c>
      <c r="AS141" s="143">
        <f t="shared" si="21"/>
        <v>3229306.2100000004</v>
      </c>
      <c r="AT141" s="125">
        <f t="shared" si="16"/>
        <v>36414.259999999311</v>
      </c>
    </row>
    <row r="142" spans="1:46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2267</v>
      </c>
      <c r="F142">
        <v>989711.28</v>
      </c>
      <c r="G142">
        <v>266983.21999999997</v>
      </c>
      <c r="H142">
        <v>403358.07</v>
      </c>
      <c r="K142">
        <v>449497.38</v>
      </c>
      <c r="L142">
        <v>159112.85999999999</v>
      </c>
      <c r="O142">
        <v>2000</v>
      </c>
      <c r="P142">
        <v>68533.149999999994</v>
      </c>
      <c r="Q142">
        <v>137392.9</v>
      </c>
      <c r="R142">
        <v>8116.09</v>
      </c>
      <c r="T142">
        <v>514078.5</v>
      </c>
      <c r="V142">
        <v>-1259330.32</v>
      </c>
      <c r="W142">
        <v>2512572.4500000002</v>
      </c>
      <c r="Y142">
        <v>2427125.65</v>
      </c>
      <c r="Z142">
        <v>61763.5</v>
      </c>
      <c r="AA142">
        <v>1352.05</v>
      </c>
      <c r="AC142">
        <v>1737552.8</v>
      </c>
      <c r="AD142">
        <v>640457.35</v>
      </c>
      <c r="AE142">
        <v>2317521.7999999998</v>
      </c>
      <c r="AF142">
        <v>10160</v>
      </c>
      <c r="AH142">
        <v>1481931.8</v>
      </c>
      <c r="AI142">
        <v>87251.37</v>
      </c>
      <c r="AM142">
        <v>686086.34</v>
      </c>
      <c r="AO142" s="123">
        <f t="shared" si="17"/>
        <v>1660052.57</v>
      </c>
      <c r="AP142" s="129">
        <f t="shared" si="18"/>
        <v>216042.13999999998</v>
      </c>
      <c r="AQ142" s="142">
        <f t="shared" si="19"/>
        <v>1444010.4300000002</v>
      </c>
      <c r="AR142" s="143">
        <f t="shared" si="20"/>
        <v>4868251.3499999996</v>
      </c>
      <c r="AS142" s="143">
        <f t="shared" si="21"/>
        <v>4582951.3099999996</v>
      </c>
      <c r="AT142" s="125">
        <f t="shared" si="16"/>
        <v>285300.04000000004</v>
      </c>
    </row>
    <row r="143" spans="1:46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2268</v>
      </c>
      <c r="F143">
        <v>2039098.09</v>
      </c>
      <c r="G143">
        <v>245984.25</v>
      </c>
      <c r="H143">
        <v>238966.15</v>
      </c>
      <c r="K143">
        <v>1212735.24</v>
      </c>
      <c r="L143">
        <v>286438.8</v>
      </c>
      <c r="O143">
        <v>0</v>
      </c>
      <c r="P143">
        <v>115334.93</v>
      </c>
      <c r="R143">
        <v>5663</v>
      </c>
      <c r="T143">
        <v>942751</v>
      </c>
      <c r="V143">
        <v>2053213.64</v>
      </c>
      <c r="W143">
        <v>1298036.29</v>
      </c>
      <c r="Y143">
        <v>2479104.91</v>
      </c>
      <c r="Z143">
        <v>212925</v>
      </c>
      <c r="AA143">
        <v>3536.15</v>
      </c>
      <c r="AC143">
        <v>1551836.55</v>
      </c>
      <c r="AD143">
        <v>145813.29999999999</v>
      </c>
      <c r="AE143">
        <v>2071856.85</v>
      </c>
      <c r="AF143">
        <v>1320</v>
      </c>
      <c r="AH143">
        <v>1794744.3</v>
      </c>
      <c r="AI143">
        <v>215178.07</v>
      </c>
      <c r="AM143">
        <v>701893.02</v>
      </c>
      <c r="AO143" s="123">
        <f t="shared" si="17"/>
        <v>2524048.4899999998</v>
      </c>
      <c r="AP143" s="129">
        <f t="shared" si="18"/>
        <v>120997.93</v>
      </c>
      <c r="AQ143" s="142">
        <f t="shared" si="19"/>
        <v>2403050.5599999996</v>
      </c>
      <c r="AR143" s="143">
        <f t="shared" si="20"/>
        <v>4393215.91</v>
      </c>
      <c r="AS143" s="143">
        <f t="shared" si="21"/>
        <v>4784992.24</v>
      </c>
      <c r="AT143" s="125">
        <f t="shared" si="16"/>
        <v>-391776.33000000007</v>
      </c>
    </row>
    <row r="144" spans="1:46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2269</v>
      </c>
      <c r="F144">
        <v>585987.31000000006</v>
      </c>
      <c r="G144">
        <v>81421.33</v>
      </c>
      <c r="H144">
        <v>334692.45</v>
      </c>
      <c r="K144">
        <v>381265.29</v>
      </c>
      <c r="L144">
        <v>65638.59</v>
      </c>
      <c r="O144">
        <v>5300</v>
      </c>
      <c r="P144">
        <v>61059</v>
      </c>
      <c r="R144">
        <v>0</v>
      </c>
      <c r="V144">
        <v>-290872.51</v>
      </c>
      <c r="W144">
        <v>1854562.35</v>
      </c>
      <c r="Y144">
        <v>1020607.16</v>
      </c>
      <c r="Z144">
        <v>125304</v>
      </c>
      <c r="AA144">
        <v>951.82</v>
      </c>
      <c r="AC144">
        <v>922425</v>
      </c>
      <c r="AD144">
        <v>108272.08</v>
      </c>
      <c r="AE144">
        <v>1192920</v>
      </c>
      <c r="AF144">
        <v>6020</v>
      </c>
      <c r="AH144">
        <v>933373.82</v>
      </c>
      <c r="AI144">
        <v>165665.01</v>
      </c>
      <c r="AM144">
        <v>60625.1</v>
      </c>
      <c r="AO144" s="123">
        <f t="shared" si="17"/>
        <v>1002101.0900000001</v>
      </c>
      <c r="AP144" s="129">
        <f t="shared" si="18"/>
        <v>66359</v>
      </c>
      <c r="AQ144" s="142">
        <f t="shared" si="19"/>
        <v>935742.09000000008</v>
      </c>
      <c r="AR144" s="143">
        <f t="shared" si="20"/>
        <v>2177560.06</v>
      </c>
      <c r="AS144" s="143">
        <f t="shared" si="21"/>
        <v>2358603.9300000002</v>
      </c>
      <c r="AT144" s="125">
        <f t="shared" si="16"/>
        <v>-181043.87000000011</v>
      </c>
    </row>
    <row r="145" spans="1:46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2270</v>
      </c>
      <c r="F145">
        <v>1913349.07</v>
      </c>
      <c r="G145">
        <v>270671.33</v>
      </c>
      <c r="H145">
        <v>293052.07</v>
      </c>
      <c r="K145">
        <v>256396.58</v>
      </c>
      <c r="L145">
        <v>472166.29</v>
      </c>
      <c r="O145">
        <v>2150</v>
      </c>
      <c r="P145">
        <v>222552.84</v>
      </c>
      <c r="R145">
        <v>5314</v>
      </c>
      <c r="V145">
        <v>-76439.509999999995</v>
      </c>
      <c r="W145">
        <v>3974625.34</v>
      </c>
      <c r="Y145">
        <v>1844866.15</v>
      </c>
      <c r="Z145">
        <v>281934</v>
      </c>
      <c r="AA145">
        <v>4340.3500000000004</v>
      </c>
      <c r="AC145">
        <v>1688221.5</v>
      </c>
      <c r="AD145">
        <v>166997.69</v>
      </c>
      <c r="AE145">
        <v>2413524.5</v>
      </c>
      <c r="AF145">
        <v>22700</v>
      </c>
      <c r="AH145">
        <v>2056131.97</v>
      </c>
      <c r="AI145">
        <v>247318.89</v>
      </c>
      <c r="AM145">
        <v>169251.66</v>
      </c>
      <c r="AO145" s="123">
        <f t="shared" si="17"/>
        <v>2477072.4699999997</v>
      </c>
      <c r="AP145" s="129">
        <f t="shared" si="18"/>
        <v>230016.84</v>
      </c>
      <c r="AQ145" s="142">
        <f t="shared" si="19"/>
        <v>2247055.63</v>
      </c>
      <c r="AR145" s="143">
        <f t="shared" si="20"/>
        <v>3986359.69</v>
      </c>
      <c r="AS145" s="143">
        <f t="shared" si="21"/>
        <v>4908927.0199999996</v>
      </c>
      <c r="AT145" s="125">
        <f t="shared" si="16"/>
        <v>-922567.32999999961</v>
      </c>
    </row>
    <row r="146" spans="1:46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2271</v>
      </c>
      <c r="F146">
        <v>591545.57999999996</v>
      </c>
      <c r="G146">
        <v>361164.7</v>
      </c>
      <c r="H146">
        <v>51951.87</v>
      </c>
      <c r="K146">
        <v>697588.05</v>
      </c>
      <c r="L146">
        <v>344421.21</v>
      </c>
      <c r="O146">
        <v>5000</v>
      </c>
      <c r="P146">
        <v>35602.58</v>
      </c>
      <c r="R146">
        <v>1162</v>
      </c>
      <c r="V146">
        <v>-621741.34</v>
      </c>
      <c r="W146">
        <v>2427116.52</v>
      </c>
      <c r="Y146">
        <v>1213026.17</v>
      </c>
      <c r="Z146">
        <v>233864</v>
      </c>
      <c r="AA146">
        <v>900.76</v>
      </c>
      <c r="AC146">
        <v>903451.5</v>
      </c>
      <c r="AD146">
        <v>114009.2</v>
      </c>
      <c r="AE146">
        <v>1141724.22</v>
      </c>
      <c r="AF146">
        <v>102320</v>
      </c>
      <c r="AG146">
        <v>2340</v>
      </c>
      <c r="AH146">
        <v>798124.77</v>
      </c>
      <c r="AI146">
        <v>116235.99</v>
      </c>
      <c r="AM146">
        <v>104975</v>
      </c>
      <c r="AO146" s="123">
        <f t="shared" si="17"/>
        <v>1004662.15</v>
      </c>
      <c r="AP146" s="129">
        <f t="shared" si="18"/>
        <v>41764.58</v>
      </c>
      <c r="AQ146" s="142">
        <f t="shared" si="19"/>
        <v>962897.57000000007</v>
      </c>
      <c r="AR146" s="143">
        <f t="shared" si="20"/>
        <v>2465251.63</v>
      </c>
      <c r="AS146" s="143">
        <f t="shared" si="21"/>
        <v>2265719.98</v>
      </c>
      <c r="AT146" s="125">
        <f t="shared" si="16"/>
        <v>199531.64999999991</v>
      </c>
    </row>
    <row r="147" spans="1:46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2272</v>
      </c>
      <c r="F147">
        <v>1308089.72</v>
      </c>
      <c r="G147">
        <v>61034.48</v>
      </c>
      <c r="H147">
        <v>28888.39</v>
      </c>
      <c r="K147">
        <v>379192.18</v>
      </c>
      <c r="L147">
        <v>653065.25</v>
      </c>
      <c r="O147">
        <v>5500</v>
      </c>
      <c r="P147">
        <v>120100</v>
      </c>
      <c r="R147">
        <v>2376</v>
      </c>
      <c r="V147">
        <v>352946.12</v>
      </c>
      <c r="W147">
        <v>2538450.7999999998</v>
      </c>
      <c r="Y147">
        <v>2174918.7400000002</v>
      </c>
      <c r="Z147">
        <v>402734</v>
      </c>
      <c r="AA147">
        <v>4012.87</v>
      </c>
      <c r="AC147">
        <v>1048089</v>
      </c>
      <c r="AD147">
        <v>164710.04</v>
      </c>
      <c r="AE147">
        <v>1532957</v>
      </c>
      <c r="AH147">
        <v>1773268.02</v>
      </c>
      <c r="AI147">
        <v>65735.31</v>
      </c>
      <c r="AM147">
        <v>1011607.22</v>
      </c>
      <c r="AO147" s="123">
        <f t="shared" si="17"/>
        <v>1398012.5899999999</v>
      </c>
      <c r="AP147" s="129">
        <f t="shared" si="18"/>
        <v>127976</v>
      </c>
      <c r="AQ147" s="142">
        <f t="shared" si="19"/>
        <v>1270036.5899999999</v>
      </c>
      <c r="AR147" s="143">
        <f t="shared" si="20"/>
        <v>3794464.6500000004</v>
      </c>
      <c r="AS147" s="143">
        <f t="shared" si="21"/>
        <v>4383567.55</v>
      </c>
      <c r="AT147" s="125">
        <f t="shared" si="16"/>
        <v>-589102.89999999944</v>
      </c>
    </row>
    <row r="148" spans="1:46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2273</v>
      </c>
      <c r="F148">
        <v>1762222.75</v>
      </c>
      <c r="G148">
        <v>371317.91</v>
      </c>
      <c r="H148">
        <v>609346.65</v>
      </c>
      <c r="K148">
        <v>543140.21</v>
      </c>
      <c r="L148">
        <v>110566.05</v>
      </c>
      <c r="O148">
        <v>5500</v>
      </c>
      <c r="P148">
        <v>110790.1</v>
      </c>
      <c r="R148">
        <v>0</v>
      </c>
      <c r="V148">
        <v>-560985.56999999995</v>
      </c>
      <c r="W148">
        <v>3053279.47</v>
      </c>
      <c r="Y148">
        <v>2624649.64</v>
      </c>
      <c r="Z148">
        <v>637018</v>
      </c>
      <c r="AA148">
        <v>3517.86</v>
      </c>
      <c r="AC148">
        <v>1834843.5</v>
      </c>
      <c r="AD148">
        <v>170047.84</v>
      </c>
      <c r="AE148">
        <v>2339182.5</v>
      </c>
      <c r="AF148">
        <v>3320</v>
      </c>
      <c r="AH148">
        <v>1487894.3</v>
      </c>
      <c r="AI148">
        <v>129069</v>
      </c>
      <c r="AM148">
        <v>522601.47</v>
      </c>
      <c r="AO148" s="123">
        <f t="shared" si="17"/>
        <v>2742887.31</v>
      </c>
      <c r="AP148" s="129">
        <f t="shared" si="18"/>
        <v>116290.1</v>
      </c>
      <c r="AQ148" s="142">
        <f t="shared" si="19"/>
        <v>2626597.21</v>
      </c>
      <c r="AR148" s="143">
        <f t="shared" si="20"/>
        <v>5270076.84</v>
      </c>
      <c r="AS148" s="143">
        <f t="shared" si="21"/>
        <v>4482067.2699999996</v>
      </c>
      <c r="AT148" s="125">
        <f t="shared" si="16"/>
        <v>788009.5700000003</v>
      </c>
    </row>
    <row r="149" spans="1:46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2274</v>
      </c>
      <c r="F149">
        <v>1709362.57</v>
      </c>
      <c r="G149">
        <v>70230.11</v>
      </c>
      <c r="H149">
        <v>179837.47</v>
      </c>
      <c r="K149">
        <v>157650.63</v>
      </c>
      <c r="L149">
        <v>231219.54</v>
      </c>
      <c r="O149">
        <v>2000</v>
      </c>
      <c r="P149">
        <v>62965</v>
      </c>
      <c r="R149">
        <v>0</v>
      </c>
      <c r="V149">
        <v>468791.17</v>
      </c>
      <c r="W149">
        <v>1819262.69</v>
      </c>
      <c r="Y149">
        <v>1444622.1</v>
      </c>
      <c r="Z149">
        <v>169450</v>
      </c>
      <c r="AA149">
        <v>3681.09</v>
      </c>
      <c r="AC149">
        <v>1061191.51</v>
      </c>
      <c r="AD149">
        <v>170284.36</v>
      </c>
      <c r="AE149">
        <v>1776764.51</v>
      </c>
      <c r="AF149">
        <v>5980</v>
      </c>
      <c r="AH149">
        <v>939664.01</v>
      </c>
      <c r="AI149">
        <v>27328.89</v>
      </c>
      <c r="AM149">
        <v>104210.19</v>
      </c>
      <c r="AO149" s="123">
        <f t="shared" si="17"/>
        <v>1959430.1500000001</v>
      </c>
      <c r="AP149" s="129">
        <f t="shared" si="18"/>
        <v>64965</v>
      </c>
      <c r="AQ149" s="142">
        <f t="shared" si="19"/>
        <v>1894465.1500000001</v>
      </c>
      <c r="AR149" s="143">
        <f t="shared" si="20"/>
        <v>2849229.06</v>
      </c>
      <c r="AS149" s="143">
        <f t="shared" si="21"/>
        <v>2853947.6</v>
      </c>
      <c r="AT149" s="125">
        <f t="shared" si="16"/>
        <v>-4718.5400000000373</v>
      </c>
    </row>
    <row r="150" spans="1:46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2275</v>
      </c>
      <c r="F150">
        <v>268370.01</v>
      </c>
      <c r="G150">
        <v>493082.9</v>
      </c>
      <c r="H150">
        <v>754060.28</v>
      </c>
      <c r="K150">
        <v>390805.19</v>
      </c>
      <c r="L150">
        <v>410359.5</v>
      </c>
      <c r="O150">
        <v>4500</v>
      </c>
      <c r="P150">
        <v>90536.55</v>
      </c>
      <c r="R150">
        <v>0</v>
      </c>
      <c r="V150">
        <v>23771.95</v>
      </c>
      <c r="W150">
        <v>2522678.58</v>
      </c>
      <c r="Y150">
        <v>1863158.6</v>
      </c>
      <c r="Z150">
        <v>269350</v>
      </c>
      <c r="AA150">
        <v>988.24</v>
      </c>
      <c r="AC150">
        <v>1228306.5</v>
      </c>
      <c r="AD150">
        <v>113038.8</v>
      </c>
      <c r="AE150">
        <v>1771690.5</v>
      </c>
      <c r="AF150">
        <v>7180</v>
      </c>
      <c r="AH150">
        <v>1903837.48</v>
      </c>
      <c r="AI150">
        <v>79237.259999999995</v>
      </c>
      <c r="AM150">
        <v>37706.1</v>
      </c>
      <c r="AO150" s="123">
        <f t="shared" si="17"/>
        <v>1515513.19</v>
      </c>
      <c r="AP150" s="129">
        <f t="shared" si="18"/>
        <v>95036.55</v>
      </c>
      <c r="AQ150" s="142">
        <f t="shared" si="19"/>
        <v>1420476.64</v>
      </c>
      <c r="AR150" s="143">
        <f t="shared" si="20"/>
        <v>3474842.14</v>
      </c>
      <c r="AS150" s="143">
        <f t="shared" si="21"/>
        <v>3799651.34</v>
      </c>
      <c r="AT150" s="125">
        <f t="shared" si="16"/>
        <v>-324809.19999999972</v>
      </c>
    </row>
    <row r="151" spans="1:46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2276</v>
      </c>
      <c r="F151">
        <v>399372.26</v>
      </c>
      <c r="G151">
        <v>13235.81</v>
      </c>
      <c r="H151">
        <v>156736.22</v>
      </c>
      <c r="K151">
        <v>358982.86</v>
      </c>
      <c r="L151">
        <v>229360.7</v>
      </c>
      <c r="O151">
        <v>28000</v>
      </c>
      <c r="P151">
        <v>52174.3</v>
      </c>
      <c r="R151">
        <v>0</v>
      </c>
      <c r="V151">
        <v>-3537283.74</v>
      </c>
      <c r="W151">
        <v>4801199.47</v>
      </c>
      <c r="Y151">
        <v>1392758.35</v>
      </c>
      <c r="Z151">
        <v>30000</v>
      </c>
      <c r="AA151">
        <v>728.09</v>
      </c>
      <c r="AC151">
        <v>1211469</v>
      </c>
      <c r="AD151">
        <v>165355.04</v>
      </c>
      <c r="AE151">
        <v>1582572.78</v>
      </c>
      <c r="AH151">
        <v>1131290.79</v>
      </c>
      <c r="AI151">
        <v>120584.33</v>
      </c>
      <c r="AM151">
        <v>152264.76</v>
      </c>
      <c r="AO151" s="123">
        <f t="shared" si="17"/>
        <v>569344.29</v>
      </c>
      <c r="AP151" s="129">
        <f t="shared" si="18"/>
        <v>80174.3</v>
      </c>
      <c r="AQ151" s="142">
        <f t="shared" si="19"/>
        <v>489169.99000000005</v>
      </c>
      <c r="AR151" s="143">
        <f t="shared" si="20"/>
        <v>2800310.4800000004</v>
      </c>
      <c r="AS151" s="143">
        <f t="shared" si="21"/>
        <v>2986712.66</v>
      </c>
      <c r="AT151" s="125">
        <f t="shared" si="16"/>
        <v>-186402.1799999997</v>
      </c>
    </row>
    <row r="152" spans="1:46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2277</v>
      </c>
      <c r="F152">
        <v>504400.9</v>
      </c>
      <c r="G152">
        <v>66913.95</v>
      </c>
      <c r="H152">
        <v>402090.72</v>
      </c>
      <c r="K152">
        <v>556196.11</v>
      </c>
      <c r="L152">
        <v>442091.11</v>
      </c>
      <c r="O152">
        <v>0</v>
      </c>
      <c r="P152">
        <v>88049.2</v>
      </c>
      <c r="R152">
        <v>3742.97</v>
      </c>
      <c r="V152">
        <v>-3968867.3</v>
      </c>
      <c r="W152">
        <v>5209136.26</v>
      </c>
      <c r="Y152">
        <v>1710012.12</v>
      </c>
      <c r="Z152">
        <v>512658</v>
      </c>
      <c r="AA152">
        <v>1021.56</v>
      </c>
      <c r="AC152">
        <v>1453382.22</v>
      </c>
      <c r="AD152">
        <v>135462.84</v>
      </c>
      <c r="AE152">
        <v>1810372.22</v>
      </c>
      <c r="AF152">
        <v>47500</v>
      </c>
      <c r="AH152">
        <v>1138787.95</v>
      </c>
      <c r="AI152">
        <v>96216.91</v>
      </c>
      <c r="AM152">
        <v>80028</v>
      </c>
      <c r="AO152" s="123">
        <f t="shared" si="17"/>
        <v>973405.57</v>
      </c>
      <c r="AP152" s="129">
        <f t="shared" si="18"/>
        <v>91792.17</v>
      </c>
      <c r="AQ152" s="142">
        <f t="shared" si="19"/>
        <v>881613.39999999991</v>
      </c>
      <c r="AR152" s="143">
        <f t="shared" si="20"/>
        <v>3812536.74</v>
      </c>
      <c r="AS152" s="143">
        <f t="shared" si="21"/>
        <v>3172905.08</v>
      </c>
      <c r="AT152" s="125">
        <f t="shared" si="16"/>
        <v>639631.66000000015</v>
      </c>
    </row>
    <row r="153" spans="1:46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2278</v>
      </c>
      <c r="F153">
        <v>674273.13</v>
      </c>
      <c r="G153">
        <v>53692.160000000003</v>
      </c>
      <c r="H153">
        <v>753856.28</v>
      </c>
      <c r="K153">
        <v>255845.04</v>
      </c>
      <c r="L153">
        <v>319216.63</v>
      </c>
      <c r="O153">
        <v>4500</v>
      </c>
      <c r="P153">
        <v>61083</v>
      </c>
      <c r="R153">
        <v>0</v>
      </c>
      <c r="V153">
        <v>-42641.31</v>
      </c>
      <c r="W153">
        <v>2453318.4700000002</v>
      </c>
      <c r="Y153">
        <v>990645.07</v>
      </c>
      <c r="Z153">
        <v>481818</v>
      </c>
      <c r="AA153">
        <v>1860.79</v>
      </c>
      <c r="AC153">
        <v>843969</v>
      </c>
      <c r="AD153">
        <v>139893.32999999999</v>
      </c>
      <c r="AE153">
        <v>1203592.25</v>
      </c>
      <c r="AF153">
        <v>11220</v>
      </c>
      <c r="AH153">
        <v>1484516.39</v>
      </c>
      <c r="AI153">
        <v>127156.68</v>
      </c>
      <c r="AM153">
        <v>51077.79</v>
      </c>
      <c r="AO153" s="123">
        <f t="shared" si="17"/>
        <v>1481821.57</v>
      </c>
      <c r="AP153" s="129">
        <f t="shared" si="18"/>
        <v>65583</v>
      </c>
      <c r="AQ153" s="142">
        <f t="shared" si="19"/>
        <v>1416238.57</v>
      </c>
      <c r="AR153" s="143">
        <f t="shared" si="20"/>
        <v>2458186.19</v>
      </c>
      <c r="AS153" s="143">
        <f t="shared" si="21"/>
        <v>2877563.11</v>
      </c>
      <c r="AT153" s="125">
        <f t="shared" si="16"/>
        <v>-419376.91999999993</v>
      </c>
    </row>
    <row r="154" spans="1:46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2279</v>
      </c>
      <c r="F154">
        <v>4026401.21</v>
      </c>
      <c r="G154">
        <v>169714.15</v>
      </c>
      <c r="H154">
        <v>146698.57</v>
      </c>
      <c r="K154">
        <v>355778.81</v>
      </c>
      <c r="L154">
        <v>1170869.7</v>
      </c>
      <c r="O154">
        <v>8000</v>
      </c>
      <c r="P154">
        <v>154423.34</v>
      </c>
      <c r="R154">
        <v>0</v>
      </c>
      <c r="V154">
        <v>2678966.0299999998</v>
      </c>
      <c r="W154">
        <v>4517827.99</v>
      </c>
      <c r="Y154">
        <v>3266814.82</v>
      </c>
      <c r="AA154">
        <v>12703.73</v>
      </c>
      <c r="AC154">
        <v>2197958</v>
      </c>
      <c r="AD154">
        <v>240885.76000000001</v>
      </c>
      <c r="AE154">
        <v>3261923</v>
      </c>
      <c r="AF154">
        <v>14060</v>
      </c>
      <c r="AH154">
        <v>3505701.18</v>
      </c>
      <c r="AI154">
        <v>304894.08000000002</v>
      </c>
      <c r="AM154">
        <v>121538.97</v>
      </c>
      <c r="AO154" s="123">
        <f t="shared" si="17"/>
        <v>4342813.9300000006</v>
      </c>
      <c r="AP154" s="129">
        <f t="shared" si="18"/>
        <v>162423.34</v>
      </c>
      <c r="AQ154" s="142">
        <f t="shared" si="19"/>
        <v>4180390.5900000008</v>
      </c>
      <c r="AR154" s="143">
        <f t="shared" si="20"/>
        <v>5718362.3099999996</v>
      </c>
      <c r="AS154" s="143">
        <f t="shared" si="21"/>
        <v>7208117.2299999995</v>
      </c>
      <c r="AT154" s="125">
        <f t="shared" si="16"/>
        <v>-1489754.92</v>
      </c>
    </row>
    <row r="155" spans="1:46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2280</v>
      </c>
      <c r="F155">
        <v>23522.92</v>
      </c>
      <c r="G155">
        <v>196043.32</v>
      </c>
      <c r="H155">
        <v>678021.83</v>
      </c>
      <c r="K155">
        <v>309474.73</v>
      </c>
      <c r="L155">
        <v>121099.54</v>
      </c>
      <c r="O155">
        <v>15500</v>
      </c>
      <c r="P155">
        <v>93036</v>
      </c>
      <c r="V155">
        <v>-2047593.27</v>
      </c>
      <c r="W155">
        <v>3061336.79</v>
      </c>
      <c r="Y155">
        <v>1724765.77</v>
      </c>
      <c r="Z155">
        <v>674542</v>
      </c>
      <c r="AA155">
        <v>26.3</v>
      </c>
      <c r="AC155">
        <v>1403088.68</v>
      </c>
      <c r="AD155">
        <v>29800</v>
      </c>
      <c r="AE155">
        <v>1760522.68</v>
      </c>
      <c r="AF155">
        <v>5618</v>
      </c>
      <c r="AH155">
        <v>1750370.48</v>
      </c>
      <c r="AI155">
        <v>34528.67</v>
      </c>
      <c r="AM155">
        <v>75300.100000000006</v>
      </c>
      <c r="AO155" s="123">
        <f t="shared" si="17"/>
        <v>897588.07</v>
      </c>
      <c r="AP155" s="129">
        <f t="shared" si="18"/>
        <v>108536</v>
      </c>
      <c r="AQ155" s="142">
        <f t="shared" si="19"/>
        <v>789052.07</v>
      </c>
      <c r="AR155" s="143">
        <f t="shared" si="20"/>
        <v>3832222.75</v>
      </c>
      <c r="AS155" s="143">
        <f t="shared" si="21"/>
        <v>3626339.93</v>
      </c>
      <c r="AT155" s="125">
        <f t="shared" si="16"/>
        <v>205882.81999999983</v>
      </c>
    </row>
    <row r="156" spans="1:46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2281</v>
      </c>
      <c r="F156">
        <v>56104.37</v>
      </c>
      <c r="G156">
        <v>76913.75</v>
      </c>
      <c r="H156">
        <v>4729.05</v>
      </c>
      <c r="K156">
        <v>1586158.31</v>
      </c>
      <c r="L156">
        <v>367878.43</v>
      </c>
      <c r="O156">
        <v>0</v>
      </c>
      <c r="P156">
        <v>72191.199999999997</v>
      </c>
      <c r="R156">
        <v>2649.15</v>
      </c>
      <c r="V156">
        <v>222242.63</v>
      </c>
      <c r="W156">
        <v>2227904.62</v>
      </c>
      <c r="Y156">
        <v>1083020.6200000001</v>
      </c>
      <c r="Z156">
        <v>85000</v>
      </c>
      <c r="AA156">
        <v>307.86</v>
      </c>
      <c r="AC156">
        <v>650478.5</v>
      </c>
      <c r="AD156">
        <v>95437.92</v>
      </c>
      <c r="AE156">
        <v>1172792.3500000001</v>
      </c>
      <c r="AF156">
        <v>6052</v>
      </c>
      <c r="AH156">
        <v>962042.19</v>
      </c>
      <c r="AI156">
        <v>104424.3</v>
      </c>
      <c r="AM156">
        <v>102137.75</v>
      </c>
      <c r="AO156" s="123">
        <f t="shared" si="17"/>
        <v>137747.16999999998</v>
      </c>
      <c r="AP156" s="129">
        <f t="shared" si="18"/>
        <v>74840.349999999991</v>
      </c>
      <c r="AQ156" s="142">
        <f t="shared" si="19"/>
        <v>62906.819999999992</v>
      </c>
      <c r="AR156" s="143">
        <f t="shared" si="20"/>
        <v>1914244.9000000001</v>
      </c>
      <c r="AS156" s="143">
        <f t="shared" si="21"/>
        <v>2347448.59</v>
      </c>
      <c r="AT156" s="125">
        <f t="shared" si="16"/>
        <v>-433203.68999999971</v>
      </c>
    </row>
    <row r="157" spans="1:46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2282</v>
      </c>
      <c r="F157">
        <v>937113.59999999998</v>
      </c>
      <c r="G157">
        <v>1802</v>
      </c>
      <c r="H157">
        <v>717300.89</v>
      </c>
      <c r="K157">
        <v>1130306.55</v>
      </c>
      <c r="L157">
        <v>838813.22</v>
      </c>
      <c r="O157">
        <v>3000</v>
      </c>
      <c r="P157">
        <v>94658.75</v>
      </c>
      <c r="R157">
        <v>1088</v>
      </c>
      <c r="V157">
        <v>1681380.51</v>
      </c>
      <c r="W157">
        <v>1652500.79</v>
      </c>
      <c r="Y157">
        <v>984489.52</v>
      </c>
      <c r="Z157">
        <v>407228</v>
      </c>
      <c r="AA157">
        <v>1306.18</v>
      </c>
      <c r="AC157">
        <v>1248502</v>
      </c>
      <c r="AD157">
        <v>176800.92</v>
      </c>
      <c r="AE157">
        <v>1490281</v>
      </c>
      <c r="AF157">
        <v>10740</v>
      </c>
      <c r="AH157">
        <v>1032669.97</v>
      </c>
      <c r="AI157">
        <v>91927.44</v>
      </c>
      <c r="AO157" s="123">
        <f t="shared" si="17"/>
        <v>1656216.49</v>
      </c>
      <c r="AP157" s="129">
        <f t="shared" si="18"/>
        <v>98746.75</v>
      </c>
      <c r="AQ157" s="142">
        <f t="shared" si="19"/>
        <v>1557469.74</v>
      </c>
      <c r="AR157" s="143">
        <f t="shared" si="20"/>
        <v>2818326.62</v>
      </c>
      <c r="AS157" s="143">
        <f t="shared" si="21"/>
        <v>2625618.4099999997</v>
      </c>
      <c r="AT157" s="125">
        <f t="shared" si="16"/>
        <v>192708.21000000043</v>
      </c>
    </row>
    <row r="158" spans="1:46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2283</v>
      </c>
      <c r="F158">
        <v>1127531.79</v>
      </c>
      <c r="G158">
        <v>0</v>
      </c>
      <c r="H158">
        <v>431586.65</v>
      </c>
      <c r="K158">
        <v>803985.63</v>
      </c>
      <c r="L158">
        <v>900445.24</v>
      </c>
      <c r="O158">
        <v>0</v>
      </c>
      <c r="P158">
        <v>75199.3</v>
      </c>
      <c r="R158">
        <v>1050</v>
      </c>
      <c r="V158">
        <v>991728.54</v>
      </c>
      <c r="W158">
        <v>2038406.69</v>
      </c>
      <c r="Y158">
        <v>1854848.66</v>
      </c>
      <c r="Z158">
        <v>194829</v>
      </c>
      <c r="AA158">
        <v>2413.84</v>
      </c>
      <c r="AC158">
        <v>679035</v>
      </c>
      <c r="AD158">
        <v>75776.039999999994</v>
      </c>
      <c r="AE158">
        <v>1250250</v>
      </c>
      <c r="AF158">
        <v>10330</v>
      </c>
      <c r="AH158">
        <v>1206686.8999999999</v>
      </c>
      <c r="AI158">
        <v>182470.86</v>
      </c>
      <c r="AO158" s="123">
        <f t="shared" si="17"/>
        <v>1559118.44</v>
      </c>
      <c r="AP158" s="129">
        <f t="shared" si="18"/>
        <v>76249.3</v>
      </c>
      <c r="AQ158" s="142">
        <f t="shared" si="19"/>
        <v>1482869.14</v>
      </c>
      <c r="AR158" s="143">
        <f t="shared" si="20"/>
        <v>2806902.54</v>
      </c>
      <c r="AS158" s="143">
        <f t="shared" si="21"/>
        <v>2649737.7599999998</v>
      </c>
      <c r="AT158" s="125">
        <f t="shared" si="16"/>
        <v>157164.78000000026</v>
      </c>
    </row>
    <row r="159" spans="1:46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2284</v>
      </c>
      <c r="F159">
        <v>1602896.24</v>
      </c>
      <c r="G159">
        <v>23145.03</v>
      </c>
      <c r="H159">
        <v>101619.54</v>
      </c>
      <c r="K159">
        <v>960611.49</v>
      </c>
      <c r="L159">
        <v>296179.09999999998</v>
      </c>
      <c r="O159">
        <v>0</v>
      </c>
      <c r="P159">
        <v>67355</v>
      </c>
      <c r="R159">
        <v>995</v>
      </c>
      <c r="V159">
        <v>125283.02</v>
      </c>
      <c r="W159">
        <v>2546107.46</v>
      </c>
      <c r="Y159">
        <v>1734459.43</v>
      </c>
      <c r="Z159">
        <v>379114</v>
      </c>
      <c r="AA159">
        <v>2552.52</v>
      </c>
      <c r="AC159">
        <v>1654789.5</v>
      </c>
      <c r="AD159">
        <v>212491.5</v>
      </c>
      <c r="AE159">
        <v>1899312</v>
      </c>
      <c r="AF159">
        <v>4540</v>
      </c>
      <c r="AH159">
        <v>1471615.65</v>
      </c>
      <c r="AI159">
        <v>226151.78</v>
      </c>
      <c r="AM159">
        <v>137076.6</v>
      </c>
      <c r="AO159" s="123">
        <f t="shared" si="17"/>
        <v>1727660.81</v>
      </c>
      <c r="AP159" s="129">
        <f t="shared" si="18"/>
        <v>68350</v>
      </c>
      <c r="AQ159" s="142">
        <f t="shared" si="19"/>
        <v>1659310.81</v>
      </c>
      <c r="AR159" s="143">
        <f t="shared" si="20"/>
        <v>3983406.9499999997</v>
      </c>
      <c r="AS159" s="143">
        <f t="shared" si="21"/>
        <v>3738696.03</v>
      </c>
      <c r="AT159" s="125">
        <f t="shared" si="16"/>
        <v>244710.91999999993</v>
      </c>
    </row>
    <row r="160" spans="1:46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2285</v>
      </c>
      <c r="F160">
        <v>372741.59</v>
      </c>
      <c r="G160">
        <v>42902.54</v>
      </c>
      <c r="H160">
        <v>137303.54</v>
      </c>
      <c r="K160">
        <v>377210.72</v>
      </c>
      <c r="L160">
        <v>922866.73</v>
      </c>
      <c r="O160">
        <v>0</v>
      </c>
      <c r="P160">
        <v>4050.04</v>
      </c>
      <c r="R160">
        <v>0</v>
      </c>
      <c r="V160">
        <v>-458466.42</v>
      </c>
      <c r="W160">
        <v>2320392.7599999998</v>
      </c>
      <c r="Y160">
        <v>1296177.3999999999</v>
      </c>
      <c r="Z160">
        <v>267000</v>
      </c>
      <c r="AC160">
        <v>1137010</v>
      </c>
      <c r="AD160">
        <v>96738.559999999998</v>
      </c>
      <c r="AE160">
        <v>1398574</v>
      </c>
      <c r="AF160">
        <v>4488</v>
      </c>
      <c r="AH160">
        <v>941652.99</v>
      </c>
      <c r="AI160">
        <v>25168.59</v>
      </c>
      <c r="AM160">
        <v>439993.64</v>
      </c>
      <c r="AO160" s="123">
        <f t="shared" si="17"/>
        <v>552947.67000000004</v>
      </c>
      <c r="AP160" s="129">
        <f t="shared" si="18"/>
        <v>4050.04</v>
      </c>
      <c r="AQ160" s="142">
        <f t="shared" si="19"/>
        <v>548897.63</v>
      </c>
      <c r="AR160" s="143">
        <f t="shared" si="20"/>
        <v>2796925.96</v>
      </c>
      <c r="AS160" s="143">
        <f t="shared" si="21"/>
        <v>2809877.22</v>
      </c>
      <c r="AT160" s="125">
        <f t="shared" si="16"/>
        <v>-12951.260000000242</v>
      </c>
    </row>
    <row r="161" spans="1:46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2286</v>
      </c>
      <c r="F161">
        <v>793503.28</v>
      </c>
      <c r="G161">
        <v>89677.75</v>
      </c>
      <c r="H161">
        <v>106906.48</v>
      </c>
      <c r="K161">
        <v>345344.01</v>
      </c>
      <c r="L161">
        <v>327894.73</v>
      </c>
      <c r="O161">
        <v>2000</v>
      </c>
      <c r="P161">
        <v>48238</v>
      </c>
      <c r="R161">
        <v>0</v>
      </c>
      <c r="V161">
        <v>-1350623.82</v>
      </c>
      <c r="W161">
        <v>2754433.99</v>
      </c>
      <c r="Y161">
        <v>1435515.89</v>
      </c>
      <c r="Z161">
        <v>156252</v>
      </c>
      <c r="AA161">
        <v>1118.5899999999999</v>
      </c>
      <c r="AC161">
        <v>1366228.01</v>
      </c>
      <c r="AD161">
        <v>131285</v>
      </c>
      <c r="AE161">
        <v>1632708.01</v>
      </c>
      <c r="AH161">
        <v>938182.13</v>
      </c>
      <c r="AI161">
        <v>137428.01999999999</v>
      </c>
      <c r="AM161">
        <v>172803.25</v>
      </c>
      <c r="AO161" s="123">
        <f t="shared" si="17"/>
        <v>990087.51</v>
      </c>
      <c r="AP161" s="129">
        <f t="shared" si="18"/>
        <v>50238</v>
      </c>
      <c r="AQ161" s="142">
        <f t="shared" si="19"/>
        <v>939849.51</v>
      </c>
      <c r="AR161" s="143">
        <f t="shared" si="20"/>
        <v>3090399.49</v>
      </c>
      <c r="AS161" s="143">
        <f t="shared" si="21"/>
        <v>2881121.41</v>
      </c>
      <c r="AT161" s="125">
        <f t="shared" si="16"/>
        <v>209278.08000000007</v>
      </c>
    </row>
    <row r="162" spans="1:46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2287</v>
      </c>
      <c r="F162">
        <v>588786.09</v>
      </c>
      <c r="G162">
        <v>60009.73</v>
      </c>
      <c r="H162">
        <v>28844.63</v>
      </c>
      <c r="K162">
        <v>316245</v>
      </c>
      <c r="L162">
        <v>600697.1</v>
      </c>
      <c r="O162">
        <v>10500</v>
      </c>
      <c r="P162">
        <v>74375.289999999994</v>
      </c>
      <c r="R162">
        <v>0</v>
      </c>
      <c r="V162">
        <v>-2316653.46</v>
      </c>
      <c r="W162">
        <v>4163724</v>
      </c>
      <c r="Y162">
        <v>1524613.96</v>
      </c>
      <c r="Z162">
        <v>120000</v>
      </c>
      <c r="AA162">
        <v>1295.8800000000001</v>
      </c>
      <c r="AC162">
        <v>1359354.18</v>
      </c>
      <c r="AD162">
        <v>175269.94</v>
      </c>
      <c r="AE162">
        <v>1867628.36</v>
      </c>
      <c r="AG162">
        <v>15882</v>
      </c>
      <c r="AH162">
        <v>1377270.75</v>
      </c>
      <c r="AI162">
        <v>45803.16</v>
      </c>
      <c r="AM162">
        <v>211312.97</v>
      </c>
      <c r="AO162" s="123">
        <f t="shared" si="17"/>
        <v>677640.45</v>
      </c>
      <c r="AP162" s="129">
        <f t="shared" si="18"/>
        <v>84875.29</v>
      </c>
      <c r="AQ162" s="142">
        <f t="shared" si="19"/>
        <v>592765.15999999992</v>
      </c>
      <c r="AR162" s="143">
        <f t="shared" si="20"/>
        <v>3180533.9599999995</v>
      </c>
      <c r="AS162" s="143">
        <f t="shared" si="21"/>
        <v>3517897.2400000007</v>
      </c>
      <c r="AT162" s="125">
        <f t="shared" si="16"/>
        <v>-337363.28000000119</v>
      </c>
    </row>
    <row r="163" spans="1:46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2336</v>
      </c>
      <c r="F163">
        <v>468314.88</v>
      </c>
      <c r="G163">
        <v>14394.75</v>
      </c>
      <c r="H163">
        <v>488566.87</v>
      </c>
      <c r="K163">
        <v>561374.24</v>
      </c>
      <c r="L163">
        <v>91286.13</v>
      </c>
      <c r="O163">
        <v>25000</v>
      </c>
      <c r="P163">
        <v>121317.79</v>
      </c>
      <c r="R163">
        <v>1511</v>
      </c>
      <c r="V163">
        <v>-1953119.91</v>
      </c>
      <c r="W163">
        <v>3254719.47</v>
      </c>
      <c r="Y163">
        <v>1018528.93</v>
      </c>
      <c r="Z163">
        <v>355028</v>
      </c>
      <c r="AA163">
        <v>2826.78</v>
      </c>
      <c r="AC163">
        <v>1324095.5</v>
      </c>
      <c r="AD163">
        <v>92956.160000000003</v>
      </c>
      <c r="AE163">
        <v>1575342.38</v>
      </c>
      <c r="AH163">
        <v>1012588.81</v>
      </c>
      <c r="AI163">
        <v>14184.81</v>
      </c>
      <c r="AM163">
        <v>16810.849999999999</v>
      </c>
      <c r="AO163" s="123">
        <f t="shared" si="17"/>
        <v>971276.5</v>
      </c>
      <c r="AP163" s="129">
        <f t="shared" si="18"/>
        <v>147828.78999999998</v>
      </c>
      <c r="AQ163" s="142">
        <f t="shared" si="19"/>
        <v>823447.71</v>
      </c>
      <c r="AR163" s="143">
        <f t="shared" si="20"/>
        <v>2793435.37</v>
      </c>
      <c r="AS163" s="143">
        <f t="shared" si="21"/>
        <v>2618926.85</v>
      </c>
      <c r="AT163" s="125">
        <f t="shared" si="16"/>
        <v>174508.52000000002</v>
      </c>
    </row>
    <row r="164" spans="1:46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2289</v>
      </c>
      <c r="F164">
        <v>2197083.02</v>
      </c>
      <c r="G164">
        <v>2796294.85</v>
      </c>
      <c r="H164">
        <v>136181.67000000001</v>
      </c>
      <c r="K164">
        <v>229769.58</v>
      </c>
      <c r="L164">
        <v>366969.35</v>
      </c>
      <c r="O164">
        <v>12000</v>
      </c>
      <c r="P164">
        <v>107266.45</v>
      </c>
      <c r="R164">
        <v>708.18</v>
      </c>
      <c r="V164">
        <v>-1108424.8</v>
      </c>
      <c r="W164">
        <v>5043639.74</v>
      </c>
      <c r="X164">
        <v>730</v>
      </c>
      <c r="Y164">
        <v>2756414.28</v>
      </c>
      <c r="Z164">
        <v>1158899</v>
      </c>
      <c r="AA164">
        <v>3228.55</v>
      </c>
      <c r="AC164">
        <v>2319074.8199999998</v>
      </c>
      <c r="AD164">
        <v>50000</v>
      </c>
      <c r="AE164">
        <v>3169871.82</v>
      </c>
      <c r="AF164">
        <v>35033</v>
      </c>
      <c r="AG164">
        <v>56184</v>
      </c>
      <c r="AH164">
        <v>1239466.1100000001</v>
      </c>
      <c r="AI164">
        <v>62953.63</v>
      </c>
      <c r="AM164">
        <v>53729.19</v>
      </c>
      <c r="AO164" s="123">
        <f t="shared" si="17"/>
        <v>5129559.54</v>
      </c>
      <c r="AP164" s="129">
        <f t="shared" si="18"/>
        <v>119974.62999999999</v>
      </c>
      <c r="AQ164" s="142">
        <f t="shared" si="19"/>
        <v>5009584.91</v>
      </c>
      <c r="AR164" s="143">
        <f t="shared" si="20"/>
        <v>6288346.6499999994</v>
      </c>
      <c r="AS164" s="143">
        <f t="shared" si="21"/>
        <v>4617237.75</v>
      </c>
      <c r="AT164" s="125">
        <f t="shared" si="16"/>
        <v>1671108.8999999994</v>
      </c>
    </row>
    <row r="165" spans="1:46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2290</v>
      </c>
      <c r="F165">
        <v>339241.73</v>
      </c>
      <c r="G165">
        <v>482505.51</v>
      </c>
      <c r="H165">
        <v>26776.98</v>
      </c>
      <c r="K165">
        <v>203781.25</v>
      </c>
      <c r="L165">
        <v>375257.92</v>
      </c>
      <c r="O165">
        <v>10074.77</v>
      </c>
      <c r="P165">
        <v>72834.600000000006</v>
      </c>
      <c r="R165">
        <v>3432.08</v>
      </c>
      <c r="V165">
        <v>-2229736.58</v>
      </c>
      <c r="W165">
        <v>3325480.98</v>
      </c>
      <c r="Y165">
        <v>1311286.05</v>
      </c>
      <c r="Z165">
        <v>360138</v>
      </c>
      <c r="AA165">
        <v>1118.3699999999999</v>
      </c>
      <c r="AC165">
        <v>836545.5</v>
      </c>
      <c r="AD165">
        <v>30000</v>
      </c>
      <c r="AE165">
        <v>1274678.58</v>
      </c>
      <c r="AF165">
        <v>7060</v>
      </c>
      <c r="AG165">
        <v>16280</v>
      </c>
      <c r="AH165">
        <v>834758.15</v>
      </c>
      <c r="AI165">
        <v>158370.93</v>
      </c>
      <c r="AM165">
        <v>2462.7199999999998</v>
      </c>
      <c r="AO165" s="123">
        <f t="shared" si="17"/>
        <v>848524.22</v>
      </c>
      <c r="AP165" s="129">
        <f t="shared" si="18"/>
        <v>86341.450000000012</v>
      </c>
      <c r="AQ165" s="142">
        <f t="shared" si="19"/>
        <v>762182.77</v>
      </c>
      <c r="AR165" s="143">
        <f t="shared" si="20"/>
        <v>2539087.92</v>
      </c>
      <c r="AS165" s="143">
        <f t="shared" si="21"/>
        <v>2293610.3800000004</v>
      </c>
      <c r="AT165" s="125">
        <f t="shared" si="16"/>
        <v>245477.53999999957</v>
      </c>
    </row>
    <row r="166" spans="1:46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2291</v>
      </c>
      <c r="F166">
        <v>803578.41</v>
      </c>
      <c r="G166">
        <v>2639944.1</v>
      </c>
      <c r="H166">
        <v>87995.93</v>
      </c>
      <c r="K166">
        <v>274117.18</v>
      </c>
      <c r="L166">
        <v>798059.98</v>
      </c>
      <c r="O166">
        <v>500</v>
      </c>
      <c r="P166">
        <v>103687</v>
      </c>
      <c r="R166">
        <v>8059.36</v>
      </c>
      <c r="V166">
        <v>234819.81</v>
      </c>
      <c r="W166">
        <v>2391351.64</v>
      </c>
      <c r="Y166">
        <v>2758586.86</v>
      </c>
      <c r="Z166">
        <v>788073</v>
      </c>
      <c r="AA166">
        <v>1298.07</v>
      </c>
      <c r="AC166">
        <v>1388243.52</v>
      </c>
      <c r="AD166">
        <v>65000</v>
      </c>
      <c r="AE166">
        <v>1683679.52</v>
      </c>
      <c r="AF166">
        <v>1620</v>
      </c>
      <c r="AG166">
        <v>6600</v>
      </c>
      <c r="AH166">
        <v>1211385.6000000001</v>
      </c>
      <c r="AI166">
        <v>214468.54</v>
      </c>
      <c r="AM166">
        <v>18170</v>
      </c>
      <c r="AO166" s="123">
        <f t="shared" si="17"/>
        <v>3531518.4400000004</v>
      </c>
      <c r="AP166" s="129">
        <f t="shared" si="18"/>
        <v>112246.36</v>
      </c>
      <c r="AQ166" s="142">
        <f t="shared" si="19"/>
        <v>3419272.0800000005</v>
      </c>
      <c r="AR166" s="143">
        <f t="shared" si="20"/>
        <v>5001201.4499999993</v>
      </c>
      <c r="AS166" s="143">
        <f t="shared" si="21"/>
        <v>3135923.66</v>
      </c>
      <c r="AT166" s="125">
        <f t="shared" si="16"/>
        <v>1865277.7899999991</v>
      </c>
    </row>
    <row r="167" spans="1:46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2292</v>
      </c>
      <c r="F167">
        <v>3566317.4</v>
      </c>
      <c r="G167">
        <v>2000748.77</v>
      </c>
      <c r="H167">
        <v>121924.48</v>
      </c>
      <c r="K167">
        <v>92878.24</v>
      </c>
      <c r="L167">
        <v>800283.22</v>
      </c>
      <c r="P167">
        <v>255655</v>
      </c>
      <c r="R167">
        <v>0</v>
      </c>
      <c r="V167">
        <v>2278379.48</v>
      </c>
      <c r="W167">
        <v>3361619.92</v>
      </c>
      <c r="Y167">
        <v>2462450.8199999998</v>
      </c>
      <c r="Z167">
        <v>542120</v>
      </c>
      <c r="AA167">
        <v>8572.76</v>
      </c>
      <c r="AC167">
        <v>1369320.45</v>
      </c>
      <c r="AD167">
        <v>50000</v>
      </c>
      <c r="AE167">
        <v>2184378.4500000002</v>
      </c>
      <c r="AF167">
        <v>6060</v>
      </c>
      <c r="AG167">
        <v>17760</v>
      </c>
      <c r="AH167">
        <v>1369057.39</v>
      </c>
      <c r="AI167">
        <v>133935.48000000001</v>
      </c>
      <c r="AM167">
        <v>34775</v>
      </c>
      <c r="AO167" s="123">
        <f t="shared" si="17"/>
        <v>5688990.6500000004</v>
      </c>
      <c r="AP167" s="129">
        <f t="shared" si="18"/>
        <v>255655</v>
      </c>
      <c r="AQ167" s="142">
        <f t="shared" si="19"/>
        <v>5433335.6500000004</v>
      </c>
      <c r="AR167" s="143">
        <f t="shared" si="20"/>
        <v>4432464.0299999993</v>
      </c>
      <c r="AS167" s="143">
        <f t="shared" si="21"/>
        <v>3745966.32</v>
      </c>
      <c r="AT167" s="125">
        <f t="shared" si="16"/>
        <v>686497.7099999995</v>
      </c>
    </row>
    <row r="168" spans="1:46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2293</v>
      </c>
      <c r="F168">
        <v>2906134.91</v>
      </c>
      <c r="G168">
        <v>9167735.5899999999</v>
      </c>
      <c r="H168">
        <v>201464.77</v>
      </c>
      <c r="K168">
        <v>173067.23</v>
      </c>
      <c r="L168">
        <v>154273.23000000001</v>
      </c>
      <c r="O168">
        <v>2800</v>
      </c>
      <c r="P168">
        <v>92108.84</v>
      </c>
      <c r="R168">
        <v>13010.29</v>
      </c>
      <c r="V168">
        <v>9967499.0899999999</v>
      </c>
      <c r="W168">
        <v>1760380.65</v>
      </c>
      <c r="Y168">
        <v>3242842.42</v>
      </c>
      <c r="Z168">
        <v>1002432</v>
      </c>
      <c r="AA168">
        <v>7459.44</v>
      </c>
      <c r="AC168">
        <v>985900.05</v>
      </c>
      <c r="AE168">
        <v>1753790.05</v>
      </c>
      <c r="AF168">
        <v>21359</v>
      </c>
      <c r="AG168">
        <v>42188</v>
      </c>
      <c r="AH168">
        <v>2573282.5</v>
      </c>
      <c r="AI168">
        <v>72337.5</v>
      </c>
      <c r="AM168">
        <v>8800</v>
      </c>
      <c r="AO168" s="123">
        <f t="shared" si="17"/>
        <v>12275335.27</v>
      </c>
      <c r="AP168" s="129">
        <f t="shared" si="18"/>
        <v>107919.13</v>
      </c>
      <c r="AQ168" s="142">
        <f t="shared" si="19"/>
        <v>12167416.139999999</v>
      </c>
      <c r="AR168" s="143">
        <f t="shared" si="20"/>
        <v>5238633.91</v>
      </c>
      <c r="AS168" s="143">
        <f t="shared" si="21"/>
        <v>4471757.05</v>
      </c>
      <c r="AT168" s="125">
        <f t="shared" si="16"/>
        <v>766876.86000000034</v>
      </c>
    </row>
    <row r="169" spans="1:46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2294</v>
      </c>
      <c r="F169">
        <v>445992.17</v>
      </c>
      <c r="G169">
        <v>1791936.47</v>
      </c>
      <c r="H169">
        <v>118461.84</v>
      </c>
      <c r="K169">
        <v>104414.39</v>
      </c>
      <c r="L169">
        <v>815686.5</v>
      </c>
      <c r="O169">
        <v>4000</v>
      </c>
      <c r="P169">
        <v>60870</v>
      </c>
      <c r="R169">
        <v>2129.33</v>
      </c>
      <c r="V169">
        <v>660649.59</v>
      </c>
      <c r="W169">
        <v>2322668.0699999998</v>
      </c>
      <c r="Y169">
        <v>1759231.62</v>
      </c>
      <c r="Z169">
        <v>624956</v>
      </c>
      <c r="AA169">
        <v>1301.29</v>
      </c>
      <c r="AC169">
        <v>1253518</v>
      </c>
      <c r="AE169">
        <v>1693077</v>
      </c>
      <c r="AF169">
        <v>8510</v>
      </c>
      <c r="AG169">
        <v>16550</v>
      </c>
      <c r="AH169">
        <v>1529128.75</v>
      </c>
      <c r="AI169">
        <v>159985.26</v>
      </c>
      <c r="AM169">
        <v>5581.52</v>
      </c>
      <c r="AO169" s="123">
        <f t="shared" si="17"/>
        <v>2356390.48</v>
      </c>
      <c r="AP169" s="129">
        <f t="shared" si="18"/>
        <v>66999.33</v>
      </c>
      <c r="AQ169" s="142">
        <f t="shared" si="19"/>
        <v>2289391.15</v>
      </c>
      <c r="AR169" s="143">
        <f t="shared" si="20"/>
        <v>3639006.91</v>
      </c>
      <c r="AS169" s="143">
        <f t="shared" si="21"/>
        <v>3412832.53</v>
      </c>
      <c r="AT169" s="125">
        <f t="shared" si="16"/>
        <v>226174.38000000035</v>
      </c>
    </row>
    <row r="170" spans="1:46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2295</v>
      </c>
      <c r="F170">
        <v>1175239.8799999999</v>
      </c>
      <c r="G170">
        <v>2892598.6</v>
      </c>
      <c r="H170">
        <v>151521.18</v>
      </c>
      <c r="K170">
        <v>89001.8</v>
      </c>
      <c r="L170">
        <v>406525.13</v>
      </c>
      <c r="O170">
        <v>4000</v>
      </c>
      <c r="P170">
        <v>101340</v>
      </c>
      <c r="R170">
        <v>31.22</v>
      </c>
      <c r="V170">
        <v>2025147.95</v>
      </c>
      <c r="W170">
        <v>2698130.22</v>
      </c>
      <c r="Y170">
        <v>2423269.56</v>
      </c>
      <c r="Z170">
        <v>60000</v>
      </c>
      <c r="AA170">
        <v>4414.67</v>
      </c>
      <c r="AC170">
        <v>880326</v>
      </c>
      <c r="AE170">
        <v>1570370</v>
      </c>
      <c r="AF170">
        <v>12440</v>
      </c>
      <c r="AG170">
        <v>33840</v>
      </c>
      <c r="AH170">
        <v>1636934.34</v>
      </c>
      <c r="AI170">
        <v>191253.69</v>
      </c>
      <c r="AM170">
        <v>36935</v>
      </c>
      <c r="AO170" s="123">
        <f t="shared" si="17"/>
        <v>4219359.66</v>
      </c>
      <c r="AP170" s="129">
        <f t="shared" si="18"/>
        <v>105371.22</v>
      </c>
      <c r="AQ170" s="142">
        <f t="shared" si="19"/>
        <v>4113988.44</v>
      </c>
      <c r="AR170" s="143">
        <f t="shared" si="20"/>
        <v>3368010.23</v>
      </c>
      <c r="AS170" s="143">
        <f t="shared" si="21"/>
        <v>3481773.03</v>
      </c>
      <c r="AT170" s="125">
        <f t="shared" si="16"/>
        <v>-113762.79999999981</v>
      </c>
    </row>
    <row r="171" spans="1:46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2296</v>
      </c>
      <c r="F171">
        <v>698038.84</v>
      </c>
      <c r="G171">
        <v>1233787.8500000001</v>
      </c>
      <c r="H171">
        <v>95435.43</v>
      </c>
      <c r="K171">
        <v>2</v>
      </c>
      <c r="L171">
        <v>524379.23</v>
      </c>
      <c r="P171">
        <v>47365</v>
      </c>
      <c r="R171">
        <v>688.06</v>
      </c>
      <c r="V171">
        <v>-213447.24</v>
      </c>
      <c r="W171">
        <v>2583594.75</v>
      </c>
      <c r="Y171">
        <v>1416183.16</v>
      </c>
      <c r="Z171">
        <v>250608</v>
      </c>
      <c r="AA171">
        <v>1905.5</v>
      </c>
      <c r="AC171">
        <v>887733</v>
      </c>
      <c r="AE171">
        <v>1223542</v>
      </c>
      <c r="AF171">
        <v>12920</v>
      </c>
      <c r="AG171">
        <v>42576</v>
      </c>
      <c r="AH171">
        <v>901770.03</v>
      </c>
      <c r="AI171">
        <v>233036.85</v>
      </c>
      <c r="AM171">
        <v>9142</v>
      </c>
      <c r="AO171" s="123">
        <f t="shared" si="17"/>
        <v>2027262.1199999999</v>
      </c>
      <c r="AP171" s="129">
        <f t="shared" si="18"/>
        <v>48053.06</v>
      </c>
      <c r="AQ171" s="142">
        <f t="shared" si="19"/>
        <v>1979209.0599999998</v>
      </c>
      <c r="AR171" s="143">
        <f t="shared" si="20"/>
        <v>2556429.66</v>
      </c>
      <c r="AS171" s="143">
        <f t="shared" si="21"/>
        <v>2422986.8800000004</v>
      </c>
      <c r="AT171" s="125">
        <f t="shared" si="16"/>
        <v>133442.7799999998</v>
      </c>
    </row>
    <row r="172" spans="1:46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2297</v>
      </c>
      <c r="F172">
        <v>235929.69</v>
      </c>
      <c r="G172">
        <v>316319.49</v>
      </c>
      <c r="H172">
        <v>46633.17</v>
      </c>
      <c r="K172">
        <v>516153.08</v>
      </c>
      <c r="L172">
        <v>56925.82</v>
      </c>
      <c r="P172">
        <v>35176.44</v>
      </c>
      <c r="R172">
        <v>668.84</v>
      </c>
      <c r="V172">
        <v>-2313633.7599999998</v>
      </c>
      <c r="W172">
        <v>3606433.4</v>
      </c>
      <c r="Y172">
        <v>781647.28</v>
      </c>
      <c r="Z172">
        <v>181678</v>
      </c>
      <c r="AA172">
        <v>919.22</v>
      </c>
      <c r="AC172">
        <v>852043.5</v>
      </c>
      <c r="AE172">
        <v>1073696.5</v>
      </c>
      <c r="AF172">
        <v>3800</v>
      </c>
      <c r="AG172">
        <v>11600</v>
      </c>
      <c r="AH172">
        <v>739073.74</v>
      </c>
      <c r="AI172">
        <v>140174.43</v>
      </c>
      <c r="AM172">
        <v>4627</v>
      </c>
      <c r="AO172" s="123">
        <f t="shared" si="17"/>
        <v>598882.35</v>
      </c>
      <c r="AP172" s="129">
        <f t="shared" si="18"/>
        <v>35845.279999999999</v>
      </c>
      <c r="AQ172" s="142">
        <f t="shared" si="19"/>
        <v>563037.06999999995</v>
      </c>
      <c r="AR172" s="143">
        <f t="shared" si="20"/>
        <v>1816288</v>
      </c>
      <c r="AS172" s="143">
        <f t="shared" si="21"/>
        <v>1972971.67</v>
      </c>
      <c r="AT172" s="125">
        <f t="shared" si="16"/>
        <v>-156683.66999999993</v>
      </c>
    </row>
    <row r="173" spans="1:46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2298</v>
      </c>
      <c r="F173">
        <v>1443981.66</v>
      </c>
      <c r="G173">
        <v>39244.81</v>
      </c>
      <c r="H173">
        <v>497424.65</v>
      </c>
      <c r="K173">
        <v>974680.95</v>
      </c>
      <c r="L173">
        <v>361023.39</v>
      </c>
      <c r="O173">
        <v>68670</v>
      </c>
      <c r="P173">
        <v>100723.85</v>
      </c>
      <c r="Q173">
        <v>865318.62</v>
      </c>
      <c r="R173">
        <v>3592.68</v>
      </c>
      <c r="S173">
        <v>866</v>
      </c>
      <c r="V173">
        <v>966688.89</v>
      </c>
      <c r="W173">
        <v>1870843.71</v>
      </c>
      <c r="Y173">
        <v>1971853.72</v>
      </c>
      <c r="AA173">
        <v>1560.94</v>
      </c>
      <c r="AC173">
        <v>1665027</v>
      </c>
      <c r="AD173">
        <v>271500</v>
      </c>
      <c r="AE173">
        <v>2709893</v>
      </c>
      <c r="AF173">
        <v>12820</v>
      </c>
      <c r="AH173">
        <v>1394935.84</v>
      </c>
      <c r="AI173">
        <v>164280.82999999999</v>
      </c>
      <c r="AM173">
        <v>188360.28</v>
      </c>
      <c r="AO173" s="123">
        <f t="shared" si="17"/>
        <v>1980651.12</v>
      </c>
      <c r="AP173" s="129">
        <f t="shared" si="18"/>
        <v>1039171.15</v>
      </c>
      <c r="AQ173" s="142">
        <f t="shared" si="19"/>
        <v>941479.97000000009</v>
      </c>
      <c r="AR173" s="143">
        <f t="shared" si="20"/>
        <v>3909941.66</v>
      </c>
      <c r="AS173" s="143">
        <f t="shared" si="21"/>
        <v>4470289.95</v>
      </c>
      <c r="AT173" s="125">
        <f t="shared" si="16"/>
        <v>-560348.29</v>
      </c>
    </row>
    <row r="174" spans="1:46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2299</v>
      </c>
      <c r="F174">
        <v>650398.52</v>
      </c>
      <c r="G174">
        <v>30268.19</v>
      </c>
      <c r="H174">
        <v>192801.9</v>
      </c>
      <c r="K174">
        <v>368690.1</v>
      </c>
      <c r="L174">
        <v>573497.29</v>
      </c>
      <c r="O174">
        <v>3500</v>
      </c>
      <c r="P174">
        <v>56744.36</v>
      </c>
      <c r="Q174">
        <v>237334</v>
      </c>
      <c r="R174">
        <v>310.45999999999998</v>
      </c>
      <c r="V174">
        <v>-1778228.61</v>
      </c>
      <c r="W174">
        <v>3462022.37</v>
      </c>
      <c r="Y174">
        <v>1477135.2</v>
      </c>
      <c r="AA174">
        <v>1265</v>
      </c>
      <c r="AC174">
        <v>1624624.2</v>
      </c>
      <c r="AD174">
        <v>160100</v>
      </c>
      <c r="AE174">
        <v>2005883.2</v>
      </c>
      <c r="AF174">
        <v>920</v>
      </c>
      <c r="AG174">
        <v>2969</v>
      </c>
      <c r="AH174">
        <v>1000393.27</v>
      </c>
      <c r="AI174">
        <v>306228.27</v>
      </c>
      <c r="AM174">
        <v>112757.24</v>
      </c>
      <c r="AO174" s="123">
        <f t="shared" si="17"/>
        <v>873468.61</v>
      </c>
      <c r="AP174" s="129">
        <f t="shared" si="18"/>
        <v>297888.82</v>
      </c>
      <c r="AQ174" s="142">
        <f t="shared" si="19"/>
        <v>575579.79</v>
      </c>
      <c r="AR174" s="143">
        <f t="shared" si="20"/>
        <v>3263124.4</v>
      </c>
      <c r="AS174" s="143">
        <f t="shared" si="21"/>
        <v>3429150.98</v>
      </c>
      <c r="AT174" s="125">
        <f t="shared" si="16"/>
        <v>-166026.58000000007</v>
      </c>
    </row>
    <row r="175" spans="1:46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2300</v>
      </c>
      <c r="F175">
        <v>1087275.49</v>
      </c>
      <c r="G175">
        <v>42009.279999999999</v>
      </c>
      <c r="H175">
        <v>301257.24</v>
      </c>
      <c r="K175">
        <v>3</v>
      </c>
      <c r="L175">
        <v>394824.02</v>
      </c>
      <c r="O175">
        <v>197460</v>
      </c>
      <c r="P175">
        <v>44811.34</v>
      </c>
      <c r="Q175">
        <v>555064</v>
      </c>
      <c r="R175">
        <v>6032.44</v>
      </c>
      <c r="V175">
        <v>-570802.25</v>
      </c>
      <c r="W175">
        <v>1627952.15</v>
      </c>
      <c r="Y175">
        <v>2439422.5699999998</v>
      </c>
      <c r="Z175">
        <v>143180</v>
      </c>
      <c r="AA175">
        <v>1338.77</v>
      </c>
      <c r="AC175">
        <v>1738572.3</v>
      </c>
      <c r="AD175">
        <v>172200</v>
      </c>
      <c r="AE175">
        <v>2299009.8199999998</v>
      </c>
      <c r="AF175">
        <v>2160</v>
      </c>
      <c r="AH175">
        <v>1364272.82</v>
      </c>
      <c r="AI175">
        <v>126651.44</v>
      </c>
      <c r="AM175">
        <v>737768.21</v>
      </c>
      <c r="AO175" s="123">
        <f t="shared" si="17"/>
        <v>1430542.01</v>
      </c>
      <c r="AP175" s="129">
        <f t="shared" si="18"/>
        <v>803367.77999999991</v>
      </c>
      <c r="AQ175" s="142">
        <f t="shared" si="19"/>
        <v>627174.2300000001</v>
      </c>
      <c r="AR175" s="143">
        <f t="shared" si="20"/>
        <v>4494713.6399999997</v>
      </c>
      <c r="AS175" s="143">
        <f t="shared" si="21"/>
        <v>4529862.2899999991</v>
      </c>
      <c r="AT175" s="125">
        <f t="shared" si="16"/>
        <v>-35148.649999999441</v>
      </c>
    </row>
    <row r="176" spans="1:46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2301</v>
      </c>
      <c r="F176">
        <v>799881.14</v>
      </c>
      <c r="G176">
        <v>122494.23</v>
      </c>
      <c r="H176">
        <v>233156.34</v>
      </c>
      <c r="K176">
        <v>2</v>
      </c>
      <c r="L176">
        <v>297779.86</v>
      </c>
      <c r="O176">
        <v>3900</v>
      </c>
      <c r="P176">
        <v>286198.15999999997</v>
      </c>
      <c r="R176">
        <v>1454.36</v>
      </c>
      <c r="V176">
        <v>-3518689.58</v>
      </c>
      <c r="W176">
        <v>4470863.96</v>
      </c>
      <c r="Y176">
        <v>1310293.01</v>
      </c>
      <c r="AA176">
        <v>805.55</v>
      </c>
      <c r="AC176">
        <v>226145.5</v>
      </c>
      <c r="AD176">
        <v>166200</v>
      </c>
      <c r="AE176">
        <v>630086.61</v>
      </c>
      <c r="AF176">
        <v>2202</v>
      </c>
      <c r="AH176">
        <v>614124.27</v>
      </c>
      <c r="AI176">
        <v>63637.120000000003</v>
      </c>
      <c r="AM176">
        <v>183807.39</v>
      </c>
      <c r="AO176" s="123">
        <f t="shared" si="17"/>
        <v>1155531.71</v>
      </c>
      <c r="AP176" s="129">
        <f t="shared" si="18"/>
        <v>291552.51999999996</v>
      </c>
      <c r="AQ176" s="142">
        <f t="shared" si="19"/>
        <v>863979.19</v>
      </c>
      <c r="AR176" s="143">
        <f t="shared" si="20"/>
        <v>1703444.06</v>
      </c>
      <c r="AS176" s="143">
        <f t="shared" si="21"/>
        <v>1493857.3900000001</v>
      </c>
      <c r="AT176" s="125">
        <f t="shared" si="16"/>
        <v>209586.66999999993</v>
      </c>
    </row>
    <row r="177" spans="1:46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2302</v>
      </c>
      <c r="F177">
        <v>656032.55000000005</v>
      </c>
      <c r="G177">
        <v>68155.5</v>
      </c>
      <c r="H177">
        <v>336975.23</v>
      </c>
      <c r="K177">
        <v>-5618.7</v>
      </c>
      <c r="L177">
        <v>782355.91</v>
      </c>
      <c r="O177">
        <v>146448.07999999999</v>
      </c>
      <c r="P177">
        <v>173523.96</v>
      </c>
      <c r="Q177">
        <v>267080</v>
      </c>
      <c r="R177">
        <v>7684.68</v>
      </c>
      <c r="V177">
        <v>-242885.69</v>
      </c>
      <c r="W177">
        <v>1561169.34</v>
      </c>
      <c r="Y177">
        <v>2058596.49</v>
      </c>
      <c r="Z177">
        <v>179810</v>
      </c>
      <c r="AA177">
        <v>1270.51</v>
      </c>
      <c r="AC177">
        <v>1888775.1</v>
      </c>
      <c r="AD177">
        <v>152500</v>
      </c>
      <c r="AE177">
        <v>2736295.1</v>
      </c>
      <c r="AF177">
        <v>1100</v>
      </c>
      <c r="AH177">
        <v>1346882.82</v>
      </c>
      <c r="AI177">
        <v>134098.47</v>
      </c>
      <c r="AM177">
        <v>137695.59</v>
      </c>
      <c r="AO177" s="123">
        <f t="shared" si="17"/>
        <v>1061163.28</v>
      </c>
      <c r="AP177" s="129">
        <f t="shared" si="18"/>
        <v>594736.72000000009</v>
      </c>
      <c r="AQ177" s="142">
        <f t="shared" si="19"/>
        <v>466426.55999999994</v>
      </c>
      <c r="AR177" s="143">
        <f t="shared" si="20"/>
        <v>4280952.0999999996</v>
      </c>
      <c r="AS177" s="143">
        <f t="shared" si="21"/>
        <v>4356071.9799999995</v>
      </c>
      <c r="AT177" s="125">
        <f t="shared" si="16"/>
        <v>-75119.879999999888</v>
      </c>
    </row>
    <row r="178" spans="1:46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2303</v>
      </c>
      <c r="F178">
        <v>1105239.3799999999</v>
      </c>
      <c r="G178">
        <v>12726.65</v>
      </c>
      <c r="H178">
        <v>266438</v>
      </c>
      <c r="K178">
        <v>434709.67</v>
      </c>
      <c r="L178">
        <v>1003109.07</v>
      </c>
      <c r="O178">
        <v>7134.25</v>
      </c>
      <c r="P178">
        <v>71569.2</v>
      </c>
      <c r="Q178">
        <v>46440</v>
      </c>
      <c r="R178">
        <v>127.9</v>
      </c>
      <c r="V178">
        <v>1737941.96</v>
      </c>
      <c r="W178">
        <v>1137972.49</v>
      </c>
      <c r="Y178">
        <v>1687285.92</v>
      </c>
      <c r="Z178">
        <v>44097.13</v>
      </c>
      <c r="AA178">
        <v>2280.09</v>
      </c>
      <c r="AC178">
        <v>2156895.9</v>
      </c>
      <c r="AD178">
        <v>161100</v>
      </c>
      <c r="AE178">
        <v>2550887.9</v>
      </c>
      <c r="AF178">
        <v>5900</v>
      </c>
      <c r="AH178">
        <v>1215796.1200000001</v>
      </c>
      <c r="AI178">
        <v>315585.7</v>
      </c>
      <c r="AM178">
        <v>142452.35</v>
      </c>
      <c r="AO178" s="123">
        <f t="shared" si="17"/>
        <v>1384404.0299999998</v>
      </c>
      <c r="AP178" s="129">
        <f t="shared" si="18"/>
        <v>125271.34999999999</v>
      </c>
      <c r="AQ178" s="142">
        <f t="shared" si="19"/>
        <v>1259132.6799999997</v>
      </c>
      <c r="AR178" s="143">
        <f t="shared" si="20"/>
        <v>4051659.04</v>
      </c>
      <c r="AS178" s="143">
        <f t="shared" si="21"/>
        <v>4230622.07</v>
      </c>
      <c r="AT178" s="125">
        <f t="shared" si="16"/>
        <v>-178963.03000000026</v>
      </c>
    </row>
    <row r="179" spans="1:46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2304</v>
      </c>
      <c r="F179">
        <v>1297929.05</v>
      </c>
      <c r="G179">
        <v>56059.37</v>
      </c>
      <c r="H179">
        <v>223100.54</v>
      </c>
      <c r="K179">
        <v>1581677.34</v>
      </c>
      <c r="L179">
        <v>785643.67</v>
      </c>
      <c r="O179">
        <v>127450</v>
      </c>
      <c r="P179">
        <v>80490.559999999998</v>
      </c>
      <c r="Q179">
        <v>389800</v>
      </c>
      <c r="R179">
        <v>3838.43</v>
      </c>
      <c r="V179">
        <v>1649698.94</v>
      </c>
      <c r="W179">
        <v>1899168.01</v>
      </c>
      <c r="Y179">
        <v>3112936.42</v>
      </c>
      <c r="AA179">
        <v>2277.7399999999998</v>
      </c>
      <c r="AC179">
        <v>1665141.3</v>
      </c>
      <c r="AD179">
        <v>193200</v>
      </c>
      <c r="AE179">
        <v>2598179.2999999998</v>
      </c>
      <c r="AF179">
        <v>11420</v>
      </c>
      <c r="AH179">
        <v>1584165.53</v>
      </c>
      <c r="AI179">
        <v>359956.36</v>
      </c>
      <c r="AM179">
        <v>625870.24</v>
      </c>
      <c r="AO179" s="123">
        <f t="shared" si="17"/>
        <v>1577088.9600000002</v>
      </c>
      <c r="AP179" s="129">
        <f t="shared" si="18"/>
        <v>601578.99000000011</v>
      </c>
      <c r="AQ179" s="142">
        <f t="shared" si="19"/>
        <v>975509.97000000009</v>
      </c>
      <c r="AR179" s="143">
        <f t="shared" si="20"/>
        <v>4973555.46</v>
      </c>
      <c r="AS179" s="143">
        <f t="shared" si="21"/>
        <v>5179591.4300000006</v>
      </c>
      <c r="AT179" s="125">
        <f t="shared" si="16"/>
        <v>-206035.97000000067</v>
      </c>
    </row>
    <row r="180" spans="1:46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2305</v>
      </c>
      <c r="F180">
        <v>974319.68</v>
      </c>
      <c r="G180">
        <v>49915.14</v>
      </c>
      <c r="H180">
        <v>344125.99</v>
      </c>
      <c r="K180">
        <v>1100259.23</v>
      </c>
      <c r="L180">
        <v>376038.9</v>
      </c>
      <c r="O180">
        <v>4500</v>
      </c>
      <c r="P180">
        <v>66438.990000000005</v>
      </c>
      <c r="Q180">
        <v>865609.27</v>
      </c>
      <c r="R180">
        <v>5.9</v>
      </c>
      <c r="V180">
        <v>-2163872.96</v>
      </c>
      <c r="W180">
        <v>4476501.28</v>
      </c>
      <c r="Y180">
        <v>1857455.17</v>
      </c>
      <c r="Z180">
        <v>161652</v>
      </c>
      <c r="AA180">
        <v>1623.96</v>
      </c>
      <c r="AC180">
        <v>1344742.2</v>
      </c>
      <c r="AD180">
        <v>146100</v>
      </c>
      <c r="AE180">
        <v>1841228.2</v>
      </c>
      <c r="AF180">
        <v>5040</v>
      </c>
      <c r="AH180">
        <v>1780700.98</v>
      </c>
      <c r="AI180">
        <v>206666.98</v>
      </c>
      <c r="AM180">
        <v>82460.710000000006</v>
      </c>
      <c r="AO180" s="123">
        <f t="shared" si="17"/>
        <v>1368360.81</v>
      </c>
      <c r="AP180" s="129">
        <f t="shared" si="18"/>
        <v>936554.16</v>
      </c>
      <c r="AQ180" s="142">
        <f t="shared" si="19"/>
        <v>431806.65</v>
      </c>
      <c r="AR180" s="143">
        <f t="shared" si="20"/>
        <v>3511573.33</v>
      </c>
      <c r="AS180" s="143">
        <f t="shared" si="21"/>
        <v>3916096.8699999996</v>
      </c>
      <c r="AT180" s="125">
        <f t="shared" si="16"/>
        <v>-404523.53999999957</v>
      </c>
    </row>
    <row r="181" spans="1:46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2306</v>
      </c>
      <c r="F181">
        <v>949482.49</v>
      </c>
      <c r="G181">
        <v>25693.77</v>
      </c>
      <c r="H181">
        <v>132771.13</v>
      </c>
      <c r="K181">
        <v>196429.14</v>
      </c>
      <c r="L181">
        <v>864205.16</v>
      </c>
      <c r="O181">
        <v>7700</v>
      </c>
      <c r="P181">
        <v>42665.2</v>
      </c>
      <c r="Q181">
        <v>203155.81</v>
      </c>
      <c r="R181">
        <v>35685.65</v>
      </c>
      <c r="V181">
        <v>358025.89</v>
      </c>
      <c r="W181">
        <v>1898710.57</v>
      </c>
      <c r="Y181">
        <v>1331149.75</v>
      </c>
      <c r="Z181">
        <v>1500</v>
      </c>
      <c r="AA181">
        <v>1484.42</v>
      </c>
      <c r="AC181">
        <v>2154817.7999999998</v>
      </c>
      <c r="AD181">
        <v>143100</v>
      </c>
      <c r="AE181">
        <v>2602488.7999999998</v>
      </c>
      <c r="AF181">
        <v>6840</v>
      </c>
      <c r="AH181">
        <v>922481.24</v>
      </c>
      <c r="AI181">
        <v>300477.52</v>
      </c>
      <c r="AM181">
        <v>177125.84</v>
      </c>
      <c r="AO181" s="123">
        <f t="shared" si="17"/>
        <v>1107947.3900000001</v>
      </c>
      <c r="AP181" s="129">
        <f t="shared" si="18"/>
        <v>289206.66000000003</v>
      </c>
      <c r="AQ181" s="142">
        <f t="shared" si="19"/>
        <v>818740.7300000001</v>
      </c>
      <c r="AR181" s="143">
        <f t="shared" si="20"/>
        <v>3632051.9699999997</v>
      </c>
      <c r="AS181" s="143">
        <f t="shared" si="21"/>
        <v>4009413.4</v>
      </c>
      <c r="AT181" s="125">
        <f t="shared" si="16"/>
        <v>-377361.43000000017</v>
      </c>
    </row>
    <row r="182" spans="1:46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2307</v>
      </c>
      <c r="F182">
        <v>821928.56</v>
      </c>
      <c r="G182">
        <v>45735.44</v>
      </c>
      <c r="H182">
        <v>72124.600000000006</v>
      </c>
      <c r="K182">
        <v>154863.51</v>
      </c>
      <c r="L182">
        <v>544331.09</v>
      </c>
      <c r="O182">
        <v>14500</v>
      </c>
      <c r="P182">
        <v>48671.25</v>
      </c>
      <c r="Q182">
        <v>132063</v>
      </c>
      <c r="R182">
        <v>32.03</v>
      </c>
      <c r="V182">
        <v>-781662.9</v>
      </c>
      <c r="W182">
        <v>2242933.0699999998</v>
      </c>
      <c r="Y182">
        <v>1905656.3</v>
      </c>
      <c r="Z182">
        <v>3000</v>
      </c>
      <c r="AA182">
        <v>1091.46</v>
      </c>
      <c r="AC182">
        <v>1464217.2</v>
      </c>
      <c r="AD182">
        <v>252117</v>
      </c>
      <c r="AE182">
        <v>2108425.2000000002</v>
      </c>
      <c r="AH182">
        <v>1001655.98</v>
      </c>
      <c r="AI182">
        <v>208380.33</v>
      </c>
      <c r="AM182">
        <v>325173.7</v>
      </c>
      <c r="AO182" s="123">
        <f t="shared" si="17"/>
        <v>939788.6</v>
      </c>
      <c r="AP182" s="129">
        <f t="shared" si="18"/>
        <v>195266.28</v>
      </c>
      <c r="AQ182" s="142">
        <f t="shared" si="19"/>
        <v>744522.32</v>
      </c>
      <c r="AR182" s="143">
        <f t="shared" si="20"/>
        <v>3626081.96</v>
      </c>
      <c r="AS182" s="143">
        <f t="shared" si="21"/>
        <v>3643635.2100000004</v>
      </c>
      <c r="AT182" s="125">
        <f t="shared" si="16"/>
        <v>-17553.250000000466</v>
      </c>
    </row>
    <row r="183" spans="1:46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2308</v>
      </c>
      <c r="F183">
        <v>436777.04</v>
      </c>
      <c r="G183">
        <v>43219.26</v>
      </c>
      <c r="H183">
        <v>58716.37</v>
      </c>
      <c r="K183">
        <v>152552.20000000001</v>
      </c>
      <c r="L183">
        <v>381037.45</v>
      </c>
      <c r="O183">
        <v>6800</v>
      </c>
      <c r="P183">
        <v>39858.28</v>
      </c>
      <c r="R183">
        <v>1337.53</v>
      </c>
      <c r="V183">
        <v>-2182751.02</v>
      </c>
      <c r="W183">
        <v>3271789.71</v>
      </c>
      <c r="Y183">
        <v>1265242.6599999999</v>
      </c>
      <c r="Z183">
        <v>18000</v>
      </c>
      <c r="AA183">
        <v>922.3</v>
      </c>
      <c r="AC183">
        <v>1168854.3</v>
      </c>
      <c r="AD183">
        <v>109900</v>
      </c>
      <c r="AE183">
        <v>1499948.3</v>
      </c>
      <c r="AF183">
        <v>16447.330000000002</v>
      </c>
      <c r="AH183">
        <v>883778.54</v>
      </c>
      <c r="AI183">
        <v>138548.13</v>
      </c>
      <c r="AM183">
        <v>88929.14</v>
      </c>
      <c r="AO183" s="123">
        <f t="shared" si="17"/>
        <v>538712.67000000004</v>
      </c>
      <c r="AP183" s="129">
        <f t="shared" si="18"/>
        <v>47995.81</v>
      </c>
      <c r="AQ183" s="142">
        <f t="shared" si="19"/>
        <v>490716.86000000004</v>
      </c>
      <c r="AR183" s="143">
        <f t="shared" si="20"/>
        <v>2562919.2599999998</v>
      </c>
      <c r="AS183" s="143">
        <f t="shared" si="21"/>
        <v>2627651.44</v>
      </c>
      <c r="AT183" s="125">
        <f t="shared" si="16"/>
        <v>-64732.180000000168</v>
      </c>
    </row>
    <row r="184" spans="1:46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2309</v>
      </c>
      <c r="F184">
        <v>916842.77</v>
      </c>
      <c r="G184">
        <v>11084.59</v>
      </c>
      <c r="H184">
        <v>521731.77</v>
      </c>
      <c r="I184"/>
      <c r="J184"/>
      <c r="K184">
        <v>725615.49</v>
      </c>
      <c r="L184">
        <v>542920.72</v>
      </c>
      <c r="M184"/>
      <c r="N184"/>
      <c r="O184">
        <v>3800</v>
      </c>
      <c r="P184">
        <v>61798.93</v>
      </c>
      <c r="Q184">
        <v>318970</v>
      </c>
      <c r="R184">
        <v>3522.48</v>
      </c>
      <c r="S184"/>
      <c r="T184"/>
      <c r="U184"/>
      <c r="V184">
        <v>-1325445.27</v>
      </c>
      <c r="W184">
        <v>3600900</v>
      </c>
      <c r="X184"/>
      <c r="Y184">
        <v>1980570.1</v>
      </c>
      <c r="Z184">
        <v>484448</v>
      </c>
      <c r="AA184">
        <v>1006.91</v>
      </c>
      <c r="AB184"/>
      <c r="AC184">
        <v>1579730.4</v>
      </c>
      <c r="AD184">
        <v>195900</v>
      </c>
      <c r="AE184">
        <v>2276582.3999999999</v>
      </c>
      <c r="AF184">
        <v>8700</v>
      </c>
      <c r="AG184"/>
      <c r="AH184">
        <v>1463735.14</v>
      </c>
      <c r="AI184">
        <v>294384.14</v>
      </c>
      <c r="AJ184"/>
      <c r="AK184"/>
      <c r="AL184"/>
      <c r="AM184">
        <v>143604.53</v>
      </c>
      <c r="AN184"/>
      <c r="AO184" s="123">
        <f t="shared" si="17"/>
        <v>1449659.13</v>
      </c>
      <c r="AP184" s="129">
        <f t="shared" si="18"/>
        <v>388091.41</v>
      </c>
      <c r="AQ184" s="142">
        <f t="shared" si="19"/>
        <v>1061567.72</v>
      </c>
      <c r="AR184" s="143">
        <f t="shared" si="20"/>
        <v>4241655.41</v>
      </c>
      <c r="AS184" s="143">
        <f t="shared" si="21"/>
        <v>4187006.21</v>
      </c>
      <c r="AT184" s="125">
        <f t="shared" si="16"/>
        <v>54649.200000000186</v>
      </c>
    </row>
    <row r="185" spans="1:46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2310</v>
      </c>
      <c r="F185">
        <v>284359.53999999998</v>
      </c>
      <c r="G185">
        <v>4561</v>
      </c>
      <c r="H185">
        <v>17563.86</v>
      </c>
      <c r="K185">
        <v>412423.71</v>
      </c>
      <c r="L185">
        <v>45420.37</v>
      </c>
      <c r="O185">
        <v>1500</v>
      </c>
      <c r="P185">
        <v>94119.9</v>
      </c>
      <c r="R185">
        <v>460.67</v>
      </c>
      <c r="V185">
        <v>-2062261.68</v>
      </c>
      <c r="W185">
        <v>2938659.03</v>
      </c>
      <c r="X185">
        <v>8100</v>
      </c>
      <c r="Y185">
        <v>801049.34</v>
      </c>
      <c r="Z185">
        <v>167900</v>
      </c>
      <c r="AA185">
        <v>529.39</v>
      </c>
      <c r="AC185">
        <v>773114.2</v>
      </c>
      <c r="AD185">
        <v>4061.5</v>
      </c>
      <c r="AE185">
        <v>1115583.7</v>
      </c>
      <c r="AF185">
        <v>480</v>
      </c>
      <c r="AG185">
        <v>2772</v>
      </c>
      <c r="AH185">
        <v>755006.14</v>
      </c>
      <c r="AI185">
        <v>57662.03</v>
      </c>
      <c r="AM185">
        <v>31400</v>
      </c>
      <c r="AO185" s="123">
        <f t="shared" si="17"/>
        <v>306484.39999999997</v>
      </c>
      <c r="AP185" s="129">
        <f t="shared" si="18"/>
        <v>96080.569999999992</v>
      </c>
      <c r="AQ185" s="142">
        <f t="shared" si="19"/>
        <v>210403.82999999996</v>
      </c>
      <c r="AR185" s="143">
        <f t="shared" si="20"/>
        <v>1754754.43</v>
      </c>
      <c r="AS185" s="143">
        <f t="shared" si="21"/>
        <v>1962903.8699999999</v>
      </c>
      <c r="AT185" s="125">
        <f t="shared" si="16"/>
        <v>-208149.43999999994</v>
      </c>
    </row>
    <row r="186" spans="1:46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2311</v>
      </c>
      <c r="F186">
        <v>591057.84</v>
      </c>
      <c r="G186">
        <v>23522</v>
      </c>
      <c r="H186">
        <v>159118.35999999999</v>
      </c>
      <c r="K186">
        <v>577803.59</v>
      </c>
      <c r="L186">
        <v>351631.35999999999</v>
      </c>
      <c r="O186">
        <v>2500</v>
      </c>
      <c r="P186">
        <v>86060</v>
      </c>
      <c r="R186">
        <v>1711.17</v>
      </c>
      <c r="V186">
        <v>2655146.42</v>
      </c>
      <c r="W186">
        <v>514242.15</v>
      </c>
      <c r="X186">
        <v>6060</v>
      </c>
      <c r="Y186">
        <v>576076.68000000005</v>
      </c>
      <c r="Z186">
        <v>138850</v>
      </c>
      <c r="AA186">
        <v>1958.04</v>
      </c>
      <c r="AC186">
        <v>1355353.73</v>
      </c>
      <c r="AD186">
        <v>24000</v>
      </c>
      <c r="AE186">
        <v>1764156.73</v>
      </c>
      <c r="AF186">
        <v>1120</v>
      </c>
      <c r="AG186">
        <v>4460</v>
      </c>
      <c r="AH186">
        <v>845322.62</v>
      </c>
      <c r="AI186">
        <v>1013765.69</v>
      </c>
      <c r="AM186">
        <v>30000</v>
      </c>
      <c r="AO186" s="123">
        <f t="shared" si="17"/>
        <v>773698.2</v>
      </c>
      <c r="AP186" s="129">
        <f t="shared" si="18"/>
        <v>90271.17</v>
      </c>
      <c r="AQ186" s="142">
        <f t="shared" si="19"/>
        <v>683427.02999999991</v>
      </c>
      <c r="AR186" s="143">
        <f t="shared" si="20"/>
        <v>2102298.4500000002</v>
      </c>
      <c r="AS186" s="143">
        <f t="shared" si="21"/>
        <v>3658825.04</v>
      </c>
      <c r="AT186" s="125">
        <f t="shared" si="16"/>
        <v>-1556526.5899999999</v>
      </c>
    </row>
    <row r="187" spans="1:46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2312</v>
      </c>
      <c r="F187">
        <v>1254953.32</v>
      </c>
      <c r="G187">
        <v>7300</v>
      </c>
      <c r="H187">
        <v>259467.35</v>
      </c>
      <c r="K187">
        <v>1458982.24</v>
      </c>
      <c r="L187">
        <v>243734.09</v>
      </c>
      <c r="O187">
        <v>3000</v>
      </c>
      <c r="P187">
        <v>107305</v>
      </c>
      <c r="R187">
        <v>12.4</v>
      </c>
      <c r="V187">
        <v>226573.34</v>
      </c>
      <c r="W187">
        <v>2920045.89</v>
      </c>
      <c r="Y187">
        <v>1235504.3500000001</v>
      </c>
      <c r="Z187">
        <v>198398</v>
      </c>
      <c r="AA187">
        <v>1846.46</v>
      </c>
      <c r="AC187">
        <v>1732149.07</v>
      </c>
      <c r="AD187">
        <v>27000</v>
      </c>
      <c r="AE187">
        <v>2332344.0699999998</v>
      </c>
      <c r="AF187">
        <v>5640</v>
      </c>
      <c r="AG187">
        <v>3572</v>
      </c>
      <c r="AH187">
        <v>651792.1</v>
      </c>
      <c r="AI187">
        <v>191049.34</v>
      </c>
      <c r="AM187">
        <v>43000</v>
      </c>
      <c r="AO187" s="123">
        <f t="shared" si="17"/>
        <v>1521720.6700000002</v>
      </c>
      <c r="AP187" s="129">
        <f t="shared" si="18"/>
        <v>110317.4</v>
      </c>
      <c r="AQ187" s="142">
        <f t="shared" si="19"/>
        <v>1411403.2700000003</v>
      </c>
      <c r="AR187" s="143">
        <f t="shared" si="20"/>
        <v>3194897.88</v>
      </c>
      <c r="AS187" s="143">
        <f t="shared" si="21"/>
        <v>3227397.51</v>
      </c>
      <c r="AT187" s="125">
        <f t="shared" si="16"/>
        <v>-32499.629999999888</v>
      </c>
    </row>
    <row r="188" spans="1:46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2313</v>
      </c>
      <c r="F188">
        <v>71056.3</v>
      </c>
      <c r="G188">
        <v>14700</v>
      </c>
      <c r="H188">
        <v>106259.26</v>
      </c>
      <c r="K188">
        <v>195476.77</v>
      </c>
      <c r="L188">
        <v>55916.13</v>
      </c>
      <c r="O188">
        <v>0</v>
      </c>
      <c r="P188">
        <v>70890</v>
      </c>
      <c r="R188">
        <v>701.41</v>
      </c>
      <c r="V188">
        <v>-1852208.49</v>
      </c>
      <c r="W188">
        <v>2662416.9900000002</v>
      </c>
      <c r="X188">
        <v>4900</v>
      </c>
      <c r="Y188">
        <v>871718.47</v>
      </c>
      <c r="AA188">
        <v>604.42999999999995</v>
      </c>
      <c r="AD188">
        <v>13500</v>
      </c>
      <c r="AE188">
        <v>271002</v>
      </c>
      <c r="AH188">
        <v>617238.51</v>
      </c>
      <c r="AI188">
        <v>51365.84</v>
      </c>
      <c r="AM188">
        <v>389508</v>
      </c>
      <c r="AO188" s="123">
        <f t="shared" si="17"/>
        <v>192015.56</v>
      </c>
      <c r="AP188" s="129">
        <f t="shared" si="18"/>
        <v>71591.41</v>
      </c>
      <c r="AQ188" s="142">
        <f t="shared" si="19"/>
        <v>120424.15</v>
      </c>
      <c r="AR188" s="143">
        <f t="shared" si="20"/>
        <v>890722.9</v>
      </c>
      <c r="AS188" s="143">
        <f t="shared" si="21"/>
        <v>1329114.3500000001</v>
      </c>
      <c r="AT188" s="125">
        <f t="shared" si="16"/>
        <v>-438391.45000000007</v>
      </c>
    </row>
    <row r="189" spans="1:46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2314</v>
      </c>
      <c r="F189">
        <v>690259.19</v>
      </c>
      <c r="G189">
        <v>13172.67</v>
      </c>
      <c r="H189">
        <v>51822.87</v>
      </c>
      <c r="K189">
        <v>2</v>
      </c>
      <c r="L189">
        <v>57387.44</v>
      </c>
      <c r="O189">
        <v>0</v>
      </c>
      <c r="P189">
        <v>38720</v>
      </c>
      <c r="R189">
        <v>22.9</v>
      </c>
      <c r="V189">
        <v>-1597129.25</v>
      </c>
      <c r="W189">
        <v>2577037.9500000002</v>
      </c>
      <c r="Y189">
        <v>1141227.77</v>
      </c>
      <c r="Z189">
        <v>65200</v>
      </c>
      <c r="AA189">
        <v>1474.06</v>
      </c>
      <c r="AC189">
        <v>584999.5</v>
      </c>
      <c r="AD189">
        <v>50</v>
      </c>
      <c r="AE189">
        <v>1198225.5</v>
      </c>
      <c r="AH189">
        <v>738845.7</v>
      </c>
      <c r="AI189">
        <v>30887.56</v>
      </c>
      <c r="AM189">
        <v>31000</v>
      </c>
      <c r="AO189" s="123">
        <f t="shared" si="17"/>
        <v>755254.73</v>
      </c>
      <c r="AP189" s="129">
        <f t="shared" si="18"/>
        <v>38742.9</v>
      </c>
      <c r="AQ189" s="142">
        <f t="shared" si="19"/>
        <v>716511.83</v>
      </c>
      <c r="AR189" s="143">
        <f t="shared" si="20"/>
        <v>1792951.33</v>
      </c>
      <c r="AS189" s="143">
        <f t="shared" si="21"/>
        <v>1998958.76</v>
      </c>
      <c r="AT189" s="125">
        <f t="shared" si="16"/>
        <v>-206007.42999999993</v>
      </c>
    </row>
    <row r="190" spans="1:46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2315</v>
      </c>
      <c r="F190">
        <v>1118153.46</v>
      </c>
      <c r="G190">
        <v>76551</v>
      </c>
      <c r="H190">
        <v>137026</v>
      </c>
      <c r="K190">
        <v>249881.1</v>
      </c>
      <c r="L190">
        <v>-142858.22</v>
      </c>
      <c r="O190">
        <v>0</v>
      </c>
      <c r="P190">
        <v>205670</v>
      </c>
      <c r="R190">
        <v>55742.9</v>
      </c>
      <c r="V190">
        <v>-2068426.66</v>
      </c>
      <c r="W190">
        <v>2987149.95</v>
      </c>
      <c r="Y190">
        <v>1761581.94</v>
      </c>
      <c r="Z190">
        <v>126247</v>
      </c>
      <c r="AA190">
        <v>1922.38</v>
      </c>
      <c r="AC190">
        <v>841110</v>
      </c>
      <c r="AD190">
        <v>2090</v>
      </c>
      <c r="AE190">
        <v>1313723</v>
      </c>
      <c r="AF190">
        <v>14544.92</v>
      </c>
      <c r="AH190">
        <v>765258.6</v>
      </c>
      <c r="AI190">
        <v>174840.4</v>
      </c>
      <c r="AM190">
        <v>205967.25</v>
      </c>
      <c r="AO190" s="123">
        <f t="shared" si="17"/>
        <v>1331730.46</v>
      </c>
      <c r="AP190" s="129">
        <f t="shared" si="18"/>
        <v>261412.9</v>
      </c>
      <c r="AQ190" s="142">
        <f t="shared" si="19"/>
        <v>1070317.56</v>
      </c>
      <c r="AR190" s="143">
        <f t="shared" si="20"/>
        <v>2732951.32</v>
      </c>
      <c r="AS190" s="143">
        <f t="shared" si="21"/>
        <v>2474334.17</v>
      </c>
      <c r="AT190" s="125">
        <f t="shared" si="16"/>
        <v>258617.14999999991</v>
      </c>
    </row>
    <row r="191" spans="1:46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2316</v>
      </c>
      <c r="F191">
        <v>345031.15</v>
      </c>
      <c r="G191">
        <v>772454.75</v>
      </c>
      <c r="H191">
        <v>138135.42000000001</v>
      </c>
      <c r="K191">
        <v>3255738.72</v>
      </c>
      <c r="L191">
        <v>782401.1</v>
      </c>
      <c r="O191">
        <v>0</v>
      </c>
      <c r="P191">
        <v>0</v>
      </c>
      <c r="R191">
        <v>2258.5300000000002</v>
      </c>
      <c r="T191">
        <v>2</v>
      </c>
      <c r="V191">
        <v>1586224.85</v>
      </c>
      <c r="W191">
        <v>2987149.95</v>
      </c>
      <c r="Y191">
        <v>1857563.11</v>
      </c>
      <c r="AA191">
        <v>904.14</v>
      </c>
      <c r="AC191">
        <v>1132211.8</v>
      </c>
      <c r="AD191">
        <v>40</v>
      </c>
      <c r="AE191">
        <v>1386205.8</v>
      </c>
      <c r="AF191">
        <v>25730</v>
      </c>
      <c r="AH191">
        <v>816754.41</v>
      </c>
      <c r="AI191">
        <v>5342.31</v>
      </c>
      <c r="AM191">
        <v>38560.720000000001</v>
      </c>
      <c r="AO191" s="123">
        <f t="shared" si="17"/>
        <v>1255621.3199999998</v>
      </c>
      <c r="AP191" s="129">
        <f t="shared" si="18"/>
        <v>2258.5300000000002</v>
      </c>
      <c r="AQ191" s="142">
        <f t="shared" si="19"/>
        <v>1253362.7899999998</v>
      </c>
      <c r="AR191" s="143">
        <f t="shared" si="20"/>
        <v>2990719.05</v>
      </c>
      <c r="AS191" s="143">
        <f t="shared" si="21"/>
        <v>2272593.2400000002</v>
      </c>
      <c r="AT191" s="125">
        <f t="shared" si="16"/>
        <v>718125.80999999959</v>
      </c>
    </row>
    <row r="192" spans="1:46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2317</v>
      </c>
      <c r="F192">
        <v>608801.02</v>
      </c>
      <c r="G192">
        <v>2900</v>
      </c>
      <c r="H192">
        <v>19201.68</v>
      </c>
      <c r="K192">
        <v>141514.35</v>
      </c>
      <c r="L192">
        <v>100261.72</v>
      </c>
      <c r="O192">
        <v>0</v>
      </c>
      <c r="P192">
        <v>31935</v>
      </c>
      <c r="R192">
        <v>19235</v>
      </c>
      <c r="V192">
        <v>-722651.02</v>
      </c>
      <c r="W192">
        <v>2090614.96</v>
      </c>
      <c r="Y192">
        <v>908831.24</v>
      </c>
      <c r="Z192">
        <v>60000</v>
      </c>
      <c r="AA192">
        <v>2196.4899999999998</v>
      </c>
      <c r="AC192">
        <v>1397787</v>
      </c>
      <c r="AD192">
        <v>112800</v>
      </c>
      <c r="AE192">
        <v>1738672</v>
      </c>
      <c r="AF192">
        <v>35280</v>
      </c>
      <c r="AH192">
        <v>1095306.8899999999</v>
      </c>
      <c r="AI192">
        <v>158444.01</v>
      </c>
      <c r="AM192">
        <v>367</v>
      </c>
      <c r="AO192" s="123">
        <f t="shared" si="17"/>
        <v>630902.70000000007</v>
      </c>
      <c r="AP192" s="129">
        <f t="shared" si="18"/>
        <v>51170</v>
      </c>
      <c r="AQ192" s="142">
        <f t="shared" si="19"/>
        <v>579732.70000000007</v>
      </c>
      <c r="AR192" s="143">
        <f t="shared" si="20"/>
        <v>2481614.73</v>
      </c>
      <c r="AS192" s="143">
        <f t="shared" si="21"/>
        <v>3028069.8999999994</v>
      </c>
      <c r="AT192" s="125">
        <f t="shared" ref="AT192:AT215" si="22">AR192-AS192</f>
        <v>-546455.16999999946</v>
      </c>
    </row>
    <row r="193" spans="1:46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2318</v>
      </c>
      <c r="F193">
        <v>1086033.8999999999</v>
      </c>
      <c r="G193">
        <v>16700</v>
      </c>
      <c r="H193">
        <v>239534.68</v>
      </c>
      <c r="K193">
        <v>679520.59</v>
      </c>
      <c r="L193">
        <v>912364.14</v>
      </c>
      <c r="O193">
        <v>45000</v>
      </c>
      <c r="P193">
        <v>104080</v>
      </c>
      <c r="Q193">
        <v>1470</v>
      </c>
      <c r="R193">
        <v>1575</v>
      </c>
      <c r="T193">
        <v>9382.5</v>
      </c>
      <c r="V193">
        <v>1742521.05</v>
      </c>
      <c r="W193">
        <v>433496.95</v>
      </c>
      <c r="Y193">
        <v>1933849.3</v>
      </c>
      <c r="Z193">
        <v>469890</v>
      </c>
      <c r="AA193">
        <v>1635.87</v>
      </c>
      <c r="AC193">
        <v>1950840</v>
      </c>
      <c r="AD193">
        <v>38500</v>
      </c>
      <c r="AE193">
        <v>2207869</v>
      </c>
      <c r="AF193">
        <v>14774</v>
      </c>
      <c r="AH193">
        <v>1144488.1299999999</v>
      </c>
      <c r="AI193">
        <v>158610.32999999999</v>
      </c>
      <c r="AM193">
        <v>272345.90000000002</v>
      </c>
      <c r="AO193" s="123">
        <f t="shared" si="17"/>
        <v>1342268.5799999998</v>
      </c>
      <c r="AP193" s="129">
        <f t="shared" si="18"/>
        <v>152125</v>
      </c>
      <c r="AQ193" s="142">
        <f t="shared" si="19"/>
        <v>1190143.5799999998</v>
      </c>
      <c r="AR193" s="143">
        <f t="shared" si="20"/>
        <v>4394715.17</v>
      </c>
      <c r="AS193" s="143">
        <f t="shared" si="21"/>
        <v>3798087.36</v>
      </c>
      <c r="AT193" s="125">
        <f t="shared" si="22"/>
        <v>596627.81000000006</v>
      </c>
    </row>
    <row r="194" spans="1:46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2319</v>
      </c>
      <c r="F194">
        <v>1349315.65</v>
      </c>
      <c r="G194">
        <v>0</v>
      </c>
      <c r="H194">
        <v>30609.599999999999</v>
      </c>
      <c r="K194">
        <v>78600</v>
      </c>
      <c r="L194">
        <v>347857.17</v>
      </c>
      <c r="O194">
        <v>3500</v>
      </c>
      <c r="P194">
        <v>51155</v>
      </c>
      <c r="R194">
        <v>0</v>
      </c>
      <c r="T194">
        <v>4979</v>
      </c>
      <c r="U194">
        <v>-8100056.1100000003</v>
      </c>
      <c r="V194">
        <v>5065372.91</v>
      </c>
      <c r="W194">
        <v>4047651.72</v>
      </c>
      <c r="Y194">
        <v>2471079.96</v>
      </c>
      <c r="Z194">
        <v>123622</v>
      </c>
      <c r="AA194">
        <v>5472.49</v>
      </c>
      <c r="AE194">
        <v>857191.95</v>
      </c>
      <c r="AF194">
        <v>48110</v>
      </c>
      <c r="AH194">
        <v>908840.7</v>
      </c>
      <c r="AI194">
        <v>52251.9</v>
      </c>
      <c r="AO194" s="123">
        <f t="shared" si="17"/>
        <v>1379925.25</v>
      </c>
      <c r="AP194" s="129">
        <f t="shared" si="18"/>
        <v>54655</v>
      </c>
      <c r="AQ194" s="142">
        <f t="shared" si="19"/>
        <v>1325270.25</v>
      </c>
      <c r="AR194" s="143">
        <f t="shared" si="20"/>
        <v>2600174.4500000002</v>
      </c>
      <c r="AS194" s="143">
        <f t="shared" si="21"/>
        <v>1866394.5499999998</v>
      </c>
      <c r="AT194" s="125">
        <f t="shared" si="22"/>
        <v>733779.90000000037</v>
      </c>
    </row>
    <row r="195" spans="1:46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2320</v>
      </c>
      <c r="F195">
        <v>1273706.0900000001</v>
      </c>
      <c r="G195">
        <v>12900</v>
      </c>
      <c r="H195">
        <v>42769.85</v>
      </c>
      <c r="K195">
        <v>387980.69</v>
      </c>
      <c r="L195">
        <v>149971.42000000001</v>
      </c>
      <c r="O195">
        <v>291732.09999999998</v>
      </c>
      <c r="P195">
        <v>57565</v>
      </c>
      <c r="R195">
        <v>0</v>
      </c>
      <c r="U195">
        <v>327749.2</v>
      </c>
      <c r="V195">
        <v>-108913.73</v>
      </c>
      <c r="W195">
        <v>769808.6</v>
      </c>
      <c r="Y195">
        <v>1929392.13</v>
      </c>
      <c r="Z195">
        <v>90000</v>
      </c>
      <c r="AC195">
        <v>791369.1</v>
      </c>
      <c r="AD195">
        <v>18476.09</v>
      </c>
      <c r="AE195">
        <v>1283936.1000000001</v>
      </c>
      <c r="AG195">
        <v>40780</v>
      </c>
      <c r="AH195">
        <v>882022.59</v>
      </c>
      <c r="AI195">
        <v>93111.75</v>
      </c>
      <c r="AO195" s="123">
        <f t="shared" si="17"/>
        <v>1329375.9400000002</v>
      </c>
      <c r="AP195" s="129">
        <f t="shared" si="18"/>
        <v>349297.1</v>
      </c>
      <c r="AQ195" s="142">
        <f t="shared" si="19"/>
        <v>980078.8400000002</v>
      </c>
      <c r="AR195" s="143">
        <f t="shared" si="20"/>
        <v>2829237.32</v>
      </c>
      <c r="AS195" s="143">
        <f t="shared" si="21"/>
        <v>2299850.44</v>
      </c>
      <c r="AT195" s="125">
        <f t="shared" si="22"/>
        <v>529386.87999999989</v>
      </c>
    </row>
    <row r="196" spans="1:46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2321</v>
      </c>
      <c r="F196">
        <v>856659.41</v>
      </c>
      <c r="G196">
        <v>73637.09</v>
      </c>
      <c r="H196">
        <v>69316.62</v>
      </c>
      <c r="K196">
        <v>1134572</v>
      </c>
      <c r="L196">
        <v>140359.23000000001</v>
      </c>
      <c r="O196">
        <v>101003.2</v>
      </c>
      <c r="P196">
        <v>77372.800000000003</v>
      </c>
      <c r="Q196">
        <v>57679</v>
      </c>
      <c r="R196">
        <v>105</v>
      </c>
      <c r="V196">
        <v>558653.22</v>
      </c>
      <c r="W196">
        <v>1268762.8700000001</v>
      </c>
      <c r="Y196">
        <v>2760748.4</v>
      </c>
      <c r="AC196">
        <v>920556</v>
      </c>
      <c r="AE196">
        <v>1720360</v>
      </c>
      <c r="AG196">
        <v>35996</v>
      </c>
      <c r="AH196">
        <v>1494744.32</v>
      </c>
      <c r="AI196">
        <v>219235.82</v>
      </c>
      <c r="AO196" s="123">
        <f t="shared" si="17"/>
        <v>999613.12</v>
      </c>
      <c r="AP196" s="129">
        <f t="shared" si="18"/>
        <v>236160</v>
      </c>
      <c r="AQ196" s="142">
        <f t="shared" si="19"/>
        <v>763453.12</v>
      </c>
      <c r="AR196" s="143">
        <f t="shared" si="20"/>
        <v>3681304.4</v>
      </c>
      <c r="AS196" s="143">
        <f t="shared" si="21"/>
        <v>3470336.14</v>
      </c>
      <c r="AT196" s="125">
        <f t="shared" si="22"/>
        <v>210968.25999999978</v>
      </c>
    </row>
    <row r="197" spans="1:46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2322</v>
      </c>
      <c r="F197">
        <v>619904.03</v>
      </c>
      <c r="G197">
        <v>76376.5</v>
      </c>
      <c r="H197">
        <v>99753.78</v>
      </c>
      <c r="K197">
        <v>430329.82</v>
      </c>
      <c r="L197">
        <v>349097.79</v>
      </c>
      <c r="O197">
        <v>20976.400000000001</v>
      </c>
      <c r="P197">
        <v>52705</v>
      </c>
      <c r="R197">
        <v>0</v>
      </c>
      <c r="V197">
        <v>-1063065.6299999999</v>
      </c>
      <c r="W197">
        <v>2466734.7400000002</v>
      </c>
      <c r="Y197">
        <v>1127466.57</v>
      </c>
      <c r="Z197">
        <v>208840</v>
      </c>
      <c r="AA197">
        <v>354</v>
      </c>
      <c r="AC197">
        <v>384120</v>
      </c>
      <c r="AE197">
        <v>756563</v>
      </c>
      <c r="AF197">
        <v>3130</v>
      </c>
      <c r="AG197">
        <v>16060</v>
      </c>
      <c r="AH197">
        <v>728214.62</v>
      </c>
      <c r="AI197">
        <v>118701.54</v>
      </c>
      <c r="AO197" s="123">
        <f t="shared" si="17"/>
        <v>796034.31</v>
      </c>
      <c r="AP197" s="129">
        <f t="shared" si="18"/>
        <v>73681.399999999994</v>
      </c>
      <c r="AQ197" s="142">
        <f t="shared" si="19"/>
        <v>722352.91</v>
      </c>
      <c r="AR197" s="143">
        <f t="shared" si="20"/>
        <v>1720780.57</v>
      </c>
      <c r="AS197" s="143">
        <f t="shared" si="21"/>
        <v>1622669.1600000001</v>
      </c>
      <c r="AT197" s="125">
        <f t="shared" si="22"/>
        <v>98111.409999999916</v>
      </c>
    </row>
    <row r="198" spans="1:46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2323</v>
      </c>
      <c r="F198">
        <v>610371.11</v>
      </c>
      <c r="G198">
        <v>21800</v>
      </c>
      <c r="H198">
        <v>220666.29</v>
      </c>
      <c r="K198">
        <v>837008.33</v>
      </c>
      <c r="L198">
        <v>977071.41</v>
      </c>
      <c r="O198">
        <v>408923</v>
      </c>
      <c r="P198">
        <v>25935.07</v>
      </c>
      <c r="R198">
        <v>12159</v>
      </c>
      <c r="V198">
        <v>-855777.08</v>
      </c>
      <c r="W198">
        <v>2655980.98</v>
      </c>
      <c r="Y198">
        <v>1646823.31</v>
      </c>
      <c r="AC198">
        <v>405679.5</v>
      </c>
      <c r="AE198">
        <v>886399.5</v>
      </c>
      <c r="AF198">
        <v>44200</v>
      </c>
      <c r="AG198">
        <v>34170</v>
      </c>
      <c r="AH198">
        <v>554610.29</v>
      </c>
      <c r="AI198">
        <v>113426.85</v>
      </c>
      <c r="AO198" s="123">
        <f t="shared" si="17"/>
        <v>852837.4</v>
      </c>
      <c r="AP198" s="129">
        <f t="shared" si="18"/>
        <v>447017.07</v>
      </c>
      <c r="AQ198" s="142">
        <f t="shared" si="19"/>
        <v>405820.33</v>
      </c>
      <c r="AR198" s="143">
        <f t="shared" si="20"/>
        <v>2052502.81</v>
      </c>
      <c r="AS198" s="143">
        <f t="shared" si="21"/>
        <v>1632806.6400000001</v>
      </c>
      <c r="AT198" s="125">
        <f t="shared" si="22"/>
        <v>419696.16999999993</v>
      </c>
    </row>
    <row r="199" spans="1:46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2324</v>
      </c>
      <c r="F199">
        <v>442337.83</v>
      </c>
      <c r="G199">
        <v>16800</v>
      </c>
      <c r="H199">
        <v>15619.6</v>
      </c>
      <c r="K199">
        <v>223899.22</v>
      </c>
      <c r="L199">
        <v>356251.7</v>
      </c>
      <c r="O199">
        <v>42640</v>
      </c>
      <c r="P199">
        <v>37433.71</v>
      </c>
      <c r="R199">
        <v>135</v>
      </c>
      <c r="V199">
        <v>-1386589.78</v>
      </c>
      <c r="W199">
        <v>2312515.77</v>
      </c>
      <c r="Y199">
        <v>1307385.92</v>
      </c>
      <c r="AA199">
        <v>1033.73</v>
      </c>
      <c r="AC199">
        <v>834960</v>
      </c>
      <c r="AE199">
        <v>1288420</v>
      </c>
      <c r="AF199">
        <v>10560</v>
      </c>
      <c r="AG199">
        <v>45280</v>
      </c>
      <c r="AH199">
        <v>689344.4</v>
      </c>
      <c r="AI199">
        <v>61001.599999999999</v>
      </c>
      <c r="AO199" s="123">
        <f t="shared" si="17"/>
        <v>474757.43</v>
      </c>
      <c r="AP199" s="129">
        <f t="shared" si="18"/>
        <v>80208.709999999992</v>
      </c>
      <c r="AQ199" s="142">
        <f t="shared" si="19"/>
        <v>394548.72</v>
      </c>
      <c r="AR199" s="143">
        <f t="shared" si="20"/>
        <v>2143379.65</v>
      </c>
      <c r="AS199" s="143">
        <f t="shared" si="21"/>
        <v>2094606</v>
      </c>
      <c r="AT199" s="125">
        <f t="shared" si="22"/>
        <v>48773.649999999907</v>
      </c>
    </row>
    <row r="200" spans="1:46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2325</v>
      </c>
      <c r="F200">
        <v>1840232.11</v>
      </c>
      <c r="G200">
        <v>0</v>
      </c>
      <c r="H200">
        <v>104584.34</v>
      </c>
      <c r="K200">
        <v>2386624.91</v>
      </c>
      <c r="L200">
        <v>1431536.03</v>
      </c>
      <c r="O200">
        <v>4500</v>
      </c>
      <c r="P200">
        <v>52525.57</v>
      </c>
      <c r="R200">
        <v>0</v>
      </c>
      <c r="V200">
        <v>464985.96</v>
      </c>
      <c r="W200">
        <v>4119895.74</v>
      </c>
      <c r="Y200">
        <v>2439889.1</v>
      </c>
      <c r="Z200">
        <v>354502</v>
      </c>
      <c r="AA200">
        <v>3552.81</v>
      </c>
      <c r="AC200">
        <v>997383.2</v>
      </c>
      <c r="AE200">
        <v>1363525.2</v>
      </c>
      <c r="AG200">
        <v>31580</v>
      </c>
      <c r="AH200">
        <v>1149942.21</v>
      </c>
      <c r="AI200">
        <v>129209.58</v>
      </c>
      <c r="AO200" s="123">
        <f t="shared" si="17"/>
        <v>1944816.4500000002</v>
      </c>
      <c r="AP200" s="129">
        <f t="shared" si="18"/>
        <v>57025.57</v>
      </c>
      <c r="AQ200" s="142">
        <f t="shared" si="19"/>
        <v>1887790.8800000001</v>
      </c>
      <c r="AR200" s="143">
        <f t="shared" si="20"/>
        <v>3795327.1100000003</v>
      </c>
      <c r="AS200" s="143">
        <f t="shared" si="21"/>
        <v>2674256.9900000002</v>
      </c>
      <c r="AT200" s="125">
        <f t="shared" si="22"/>
        <v>1121070.1200000001</v>
      </c>
    </row>
    <row r="201" spans="1:46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2326</v>
      </c>
      <c r="F201">
        <v>954281.74</v>
      </c>
      <c r="G201">
        <v>0</v>
      </c>
      <c r="H201">
        <v>57781</v>
      </c>
      <c r="K201">
        <v>457723.38</v>
      </c>
      <c r="L201">
        <v>777055.6</v>
      </c>
      <c r="O201">
        <v>128800</v>
      </c>
      <c r="P201">
        <v>303449</v>
      </c>
      <c r="R201">
        <v>23756</v>
      </c>
      <c r="V201">
        <v>-1286984.3700000001</v>
      </c>
      <c r="W201">
        <v>2992215.82</v>
      </c>
      <c r="Y201">
        <v>1451096</v>
      </c>
      <c r="AC201">
        <v>1207611</v>
      </c>
      <c r="AE201">
        <v>1505261</v>
      </c>
      <c r="AF201">
        <v>40640</v>
      </c>
      <c r="AH201">
        <v>938160.92</v>
      </c>
      <c r="AI201">
        <v>89039.81</v>
      </c>
      <c r="AO201" s="123">
        <f t="shared" si="17"/>
        <v>1012062.74</v>
      </c>
      <c r="AP201" s="129">
        <f t="shared" si="18"/>
        <v>456005</v>
      </c>
      <c r="AQ201" s="142">
        <f t="shared" si="19"/>
        <v>556057.74</v>
      </c>
      <c r="AR201" s="143">
        <f t="shared" si="20"/>
        <v>2658707</v>
      </c>
      <c r="AS201" s="143">
        <f t="shared" si="21"/>
        <v>2573101.73</v>
      </c>
      <c r="AT201" s="125">
        <f t="shared" si="22"/>
        <v>85605.270000000019</v>
      </c>
    </row>
    <row r="202" spans="1:46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2327</v>
      </c>
      <c r="F202">
        <v>834352.1</v>
      </c>
      <c r="G202">
        <v>8140</v>
      </c>
      <c r="H202">
        <v>69052</v>
      </c>
      <c r="I202"/>
      <c r="J202"/>
      <c r="K202">
        <v>-1085003.69</v>
      </c>
      <c r="L202">
        <v>532283.56999999995</v>
      </c>
      <c r="M202"/>
      <c r="N202"/>
      <c r="O202"/>
      <c r="P202"/>
      <c r="Q202"/>
      <c r="R202">
        <v>4995</v>
      </c>
      <c r="S202"/>
      <c r="T202"/>
      <c r="U202"/>
      <c r="V202">
        <v>-583575.68999999994</v>
      </c>
      <c r="W202">
        <v>889745.48</v>
      </c>
      <c r="X202"/>
      <c r="Y202">
        <v>1190007.3899999999</v>
      </c>
      <c r="Z202"/>
      <c r="AA202">
        <v>3110.31</v>
      </c>
      <c r="AB202"/>
      <c r="AC202"/>
      <c r="AD202">
        <v>12500</v>
      </c>
      <c r="AE202">
        <v>450929.58</v>
      </c>
      <c r="AF202">
        <v>35350</v>
      </c>
      <c r="AG202">
        <v>24056</v>
      </c>
      <c r="AH202">
        <v>450164.95</v>
      </c>
      <c r="AI202">
        <v>197457.98</v>
      </c>
      <c r="AJ202"/>
      <c r="AK202"/>
      <c r="AL202"/>
      <c r="AM202"/>
      <c r="AN202"/>
      <c r="AO202" s="123">
        <f t="shared" si="17"/>
        <v>911544.1</v>
      </c>
      <c r="AP202" s="129">
        <f t="shared" si="18"/>
        <v>4995</v>
      </c>
      <c r="AQ202" s="142">
        <f t="shared" si="19"/>
        <v>906549.1</v>
      </c>
      <c r="AR202" s="143">
        <f t="shared" si="20"/>
        <v>1205617.7</v>
      </c>
      <c r="AS202" s="143">
        <f t="shared" si="21"/>
        <v>1157958.51</v>
      </c>
      <c r="AT202" s="125">
        <f t="shared" si="22"/>
        <v>47659.189999999944</v>
      </c>
    </row>
    <row r="203" spans="1:46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2328</v>
      </c>
      <c r="F203">
        <v>590089.61</v>
      </c>
      <c r="G203">
        <v>84348</v>
      </c>
      <c r="H203">
        <v>27824.29</v>
      </c>
      <c r="K203">
        <v>1848322.98</v>
      </c>
      <c r="L203">
        <v>657406.97</v>
      </c>
      <c r="P203">
        <v>69531.8</v>
      </c>
      <c r="R203">
        <v>1844</v>
      </c>
      <c r="V203">
        <v>2393137.89</v>
      </c>
      <c r="W203">
        <v>574807.30000000005</v>
      </c>
      <c r="Y203">
        <v>1562702.44</v>
      </c>
      <c r="AA203">
        <v>1126.8</v>
      </c>
      <c r="AC203">
        <v>1231137.5</v>
      </c>
      <c r="AD203">
        <v>42700</v>
      </c>
      <c r="AE203">
        <v>1754868.5</v>
      </c>
      <c r="AF203">
        <v>27550</v>
      </c>
      <c r="AH203">
        <v>484048.3</v>
      </c>
      <c r="AI203">
        <v>256241.08</v>
      </c>
      <c r="AM203">
        <v>146288</v>
      </c>
      <c r="AO203" s="123">
        <f t="shared" ref="AO203:AO215" si="23">SUM(F203:I203)</f>
        <v>702261.9</v>
      </c>
      <c r="AP203" s="129">
        <f t="shared" ref="AP203:AP215" si="24">SUM(O203:S203)</f>
        <v>71375.8</v>
      </c>
      <c r="AQ203" s="142">
        <f t="shared" ref="AQ203:AQ215" si="25">AO203-AP203</f>
        <v>630886.1</v>
      </c>
      <c r="AR203" s="143">
        <f t="shared" ref="AR203:AR215" si="26">SUM(X203:AD203)</f>
        <v>2837666.74</v>
      </c>
      <c r="AS203" s="143">
        <f t="shared" ref="AS203:AS215" si="27">SUM(AE203:AN203)</f>
        <v>2668995.88</v>
      </c>
      <c r="AT203" s="125">
        <f t="shared" si="22"/>
        <v>168670.86000000034</v>
      </c>
    </row>
    <row r="204" spans="1:46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2329</v>
      </c>
      <c r="F204">
        <v>1427942.96</v>
      </c>
      <c r="G204">
        <v>17646</v>
      </c>
      <c r="H204">
        <v>66723.64</v>
      </c>
      <c r="K204">
        <v>561859.71</v>
      </c>
      <c r="L204">
        <v>1007648.1</v>
      </c>
      <c r="P204">
        <v>63282.7</v>
      </c>
      <c r="Q204">
        <v>412205</v>
      </c>
      <c r="R204">
        <v>8597.48</v>
      </c>
      <c r="T204">
        <v>500</v>
      </c>
      <c r="V204">
        <v>132501.51</v>
      </c>
      <c r="W204">
        <v>2085517.75</v>
      </c>
      <c r="Y204">
        <v>2036523.51</v>
      </c>
      <c r="AA204">
        <v>2173.46</v>
      </c>
      <c r="AC204">
        <v>832302</v>
      </c>
      <c r="AD204">
        <v>195100</v>
      </c>
      <c r="AE204">
        <v>1547123.52</v>
      </c>
      <c r="AF204">
        <v>31146</v>
      </c>
      <c r="AH204">
        <v>848051.53</v>
      </c>
      <c r="AI204">
        <v>223547.95</v>
      </c>
      <c r="AM204">
        <v>37014</v>
      </c>
      <c r="AO204" s="123">
        <f t="shared" si="23"/>
        <v>1512312.5999999999</v>
      </c>
      <c r="AP204" s="129">
        <f t="shared" si="24"/>
        <v>484085.18</v>
      </c>
      <c r="AQ204" s="142">
        <f t="shared" si="25"/>
        <v>1028227.4199999999</v>
      </c>
      <c r="AR204" s="143">
        <f t="shared" si="26"/>
        <v>3066098.9699999997</v>
      </c>
      <c r="AS204" s="143">
        <f t="shared" si="27"/>
        <v>2686883</v>
      </c>
      <c r="AT204" s="125">
        <f t="shared" si="22"/>
        <v>379215.96999999974</v>
      </c>
    </row>
    <row r="205" spans="1:46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2330</v>
      </c>
      <c r="F205">
        <v>585757.68999999994</v>
      </c>
      <c r="G205">
        <v>15595</v>
      </c>
      <c r="H205">
        <v>100021.78</v>
      </c>
      <c r="K205">
        <v>1339006.3799999999</v>
      </c>
      <c r="L205">
        <v>438661.05</v>
      </c>
      <c r="P205">
        <v>67285.86</v>
      </c>
      <c r="R205">
        <v>1790</v>
      </c>
      <c r="V205">
        <v>-313546.34999999998</v>
      </c>
      <c r="W205">
        <v>2982894.62</v>
      </c>
      <c r="Y205">
        <v>1165988.31</v>
      </c>
      <c r="Z205">
        <v>133355</v>
      </c>
      <c r="AA205">
        <v>1654.94</v>
      </c>
      <c r="AC205">
        <v>2384912.5</v>
      </c>
      <c r="AD205">
        <v>242800</v>
      </c>
      <c r="AE205">
        <v>2756599.5</v>
      </c>
      <c r="AG205">
        <v>28890</v>
      </c>
      <c r="AH205">
        <v>895447.23</v>
      </c>
      <c r="AI205">
        <v>341364.25</v>
      </c>
      <c r="AJ205">
        <v>108000</v>
      </c>
      <c r="AM205">
        <v>57792</v>
      </c>
      <c r="AO205" s="123">
        <f t="shared" si="23"/>
        <v>701374.47</v>
      </c>
      <c r="AP205" s="129">
        <f t="shared" si="24"/>
        <v>69075.86</v>
      </c>
      <c r="AQ205" s="142">
        <f t="shared" si="25"/>
        <v>632298.61</v>
      </c>
      <c r="AR205" s="143">
        <f t="shared" si="26"/>
        <v>3928710.75</v>
      </c>
      <c r="AS205" s="143">
        <f t="shared" si="27"/>
        <v>4188092.98</v>
      </c>
      <c r="AT205" s="125">
        <f t="shared" si="22"/>
        <v>-259382.22999999998</v>
      </c>
    </row>
    <row r="206" spans="1:46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2331</v>
      </c>
      <c r="F206">
        <v>785947.21</v>
      </c>
      <c r="G206">
        <v>14698</v>
      </c>
      <c r="H206">
        <v>46532.32</v>
      </c>
      <c r="K206">
        <v>1718492.99</v>
      </c>
      <c r="L206">
        <v>359466.4</v>
      </c>
      <c r="P206">
        <v>203395.53</v>
      </c>
      <c r="Q206">
        <v>296100</v>
      </c>
      <c r="R206">
        <v>1755</v>
      </c>
      <c r="V206">
        <v>-80145.3</v>
      </c>
      <c r="W206">
        <v>2454994.11</v>
      </c>
      <c r="Y206">
        <v>1319721.44</v>
      </c>
      <c r="AB206">
        <v>1108.69</v>
      </c>
      <c r="AC206">
        <v>1453881.8</v>
      </c>
      <c r="AD206">
        <v>191528</v>
      </c>
      <c r="AE206">
        <v>1719357.8</v>
      </c>
      <c r="AF206">
        <v>19640</v>
      </c>
      <c r="AH206">
        <v>905866.97</v>
      </c>
      <c r="AI206">
        <v>253418.58</v>
      </c>
      <c r="AM206">
        <v>18919</v>
      </c>
      <c r="AO206" s="123">
        <f t="shared" si="23"/>
        <v>847177.52999999991</v>
      </c>
      <c r="AP206" s="129">
        <f t="shared" si="24"/>
        <v>501250.53</v>
      </c>
      <c r="AQ206" s="142">
        <f t="shared" si="25"/>
        <v>345926.99999999988</v>
      </c>
      <c r="AR206" s="143">
        <f t="shared" si="26"/>
        <v>2966239.9299999997</v>
      </c>
      <c r="AS206" s="143">
        <f t="shared" si="27"/>
        <v>2917202.35</v>
      </c>
      <c r="AT206" s="125">
        <f t="shared" si="22"/>
        <v>49037.579999999609</v>
      </c>
    </row>
    <row r="207" spans="1:46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2332</v>
      </c>
      <c r="F207">
        <v>2353629.39</v>
      </c>
      <c r="G207">
        <v>130151.76</v>
      </c>
      <c r="H207">
        <v>71455.710000000006</v>
      </c>
      <c r="K207">
        <v>794088.15</v>
      </c>
      <c r="L207">
        <v>425205.71</v>
      </c>
      <c r="O207">
        <v>87015</v>
      </c>
      <c r="P207">
        <v>184543.76</v>
      </c>
      <c r="R207">
        <v>4281.16</v>
      </c>
      <c r="V207">
        <v>-277832.92</v>
      </c>
      <c r="W207">
        <v>3300171.5</v>
      </c>
      <c r="Y207">
        <v>1827853.42</v>
      </c>
      <c r="Z207">
        <v>557100</v>
      </c>
      <c r="AA207">
        <v>5582.95</v>
      </c>
      <c r="AB207">
        <v>100</v>
      </c>
      <c r="AC207">
        <v>732470</v>
      </c>
      <c r="AD207">
        <v>131700</v>
      </c>
      <c r="AE207">
        <v>1160094</v>
      </c>
      <c r="AF207">
        <v>23878</v>
      </c>
      <c r="AH207">
        <v>1427225.04</v>
      </c>
      <c r="AI207">
        <v>158301.82999999999</v>
      </c>
      <c r="AK207">
        <v>8955.2800000000007</v>
      </c>
      <c r="AO207" s="123">
        <f t="shared" si="23"/>
        <v>2555236.86</v>
      </c>
      <c r="AP207" s="129">
        <f t="shared" si="24"/>
        <v>275839.92</v>
      </c>
      <c r="AQ207" s="142">
        <f t="shared" si="25"/>
        <v>2279396.94</v>
      </c>
      <c r="AR207" s="143">
        <f t="shared" si="26"/>
        <v>3254806.37</v>
      </c>
      <c r="AS207" s="143">
        <f t="shared" si="27"/>
        <v>2778454.15</v>
      </c>
      <c r="AT207" s="125">
        <f t="shared" si="22"/>
        <v>476352.2200000002</v>
      </c>
    </row>
    <row r="208" spans="1:46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2333</v>
      </c>
      <c r="F208">
        <v>2264277.96</v>
      </c>
      <c r="G208">
        <v>109282</v>
      </c>
      <c r="H208">
        <v>140043.9</v>
      </c>
      <c r="K208">
        <v>663978.15</v>
      </c>
      <c r="L208">
        <v>478926.82</v>
      </c>
      <c r="P208">
        <v>59670</v>
      </c>
      <c r="R208">
        <v>64.38</v>
      </c>
      <c r="V208">
        <v>1902077.25</v>
      </c>
      <c r="W208">
        <v>1463514.66</v>
      </c>
      <c r="Y208">
        <v>124079.78</v>
      </c>
      <c r="AA208">
        <v>4436.57</v>
      </c>
      <c r="AC208">
        <v>1222310</v>
      </c>
      <c r="AD208">
        <v>1574084.49</v>
      </c>
      <c r="AE208">
        <v>1810971</v>
      </c>
      <c r="AF208">
        <v>4610</v>
      </c>
      <c r="AH208">
        <v>630328.07999999996</v>
      </c>
      <c r="AI208">
        <v>247049.22</v>
      </c>
      <c r="AK208">
        <v>0</v>
      </c>
      <c r="AM208">
        <v>770</v>
      </c>
      <c r="AO208" s="123">
        <f t="shared" si="23"/>
        <v>2513603.86</v>
      </c>
      <c r="AP208" s="129">
        <f t="shared" si="24"/>
        <v>59734.38</v>
      </c>
      <c r="AQ208" s="142">
        <f t="shared" si="25"/>
        <v>2453869.48</v>
      </c>
      <c r="AR208" s="143">
        <f t="shared" si="26"/>
        <v>2924910.84</v>
      </c>
      <c r="AS208" s="143">
        <f t="shared" si="27"/>
        <v>2693728.3000000003</v>
      </c>
      <c r="AT208" s="125">
        <f t="shared" si="22"/>
        <v>231182.53999999957</v>
      </c>
    </row>
    <row r="209" spans="1:46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2334</v>
      </c>
      <c r="F209">
        <v>1659641.33</v>
      </c>
      <c r="G209">
        <v>496267.88</v>
      </c>
      <c r="H209">
        <v>54497.52</v>
      </c>
      <c r="K209">
        <v>1310840.77</v>
      </c>
      <c r="L209">
        <v>404061.53</v>
      </c>
      <c r="O209">
        <v>9710</v>
      </c>
      <c r="P209">
        <v>36047.03</v>
      </c>
      <c r="R209">
        <v>1481.65</v>
      </c>
      <c r="V209">
        <v>533172.96</v>
      </c>
      <c r="W209">
        <v>2681365.84</v>
      </c>
      <c r="Y209">
        <v>1904957.33</v>
      </c>
      <c r="Z209">
        <v>125000</v>
      </c>
      <c r="AA209">
        <v>2798.6</v>
      </c>
      <c r="AC209">
        <v>1115440</v>
      </c>
      <c r="AD209">
        <v>2508</v>
      </c>
      <c r="AE209">
        <v>1543859</v>
      </c>
      <c r="AF209">
        <v>2070</v>
      </c>
      <c r="AG209">
        <v>690</v>
      </c>
      <c r="AH209">
        <v>775032.18</v>
      </c>
      <c r="AI209">
        <v>131830.07999999999</v>
      </c>
      <c r="AK209">
        <v>33691.120000000003</v>
      </c>
      <c r="AO209" s="123">
        <f t="shared" si="23"/>
        <v>2210406.73</v>
      </c>
      <c r="AP209" s="129">
        <f t="shared" si="24"/>
        <v>47238.68</v>
      </c>
      <c r="AQ209" s="142">
        <f t="shared" si="25"/>
        <v>2163168.0499999998</v>
      </c>
      <c r="AR209" s="143">
        <f t="shared" si="26"/>
        <v>3150703.93</v>
      </c>
      <c r="AS209" s="143">
        <f t="shared" si="27"/>
        <v>2487172.3800000004</v>
      </c>
      <c r="AT209" s="125">
        <f t="shared" si="22"/>
        <v>663531.54999999981</v>
      </c>
    </row>
    <row r="210" spans="1:46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2335</v>
      </c>
      <c r="F210">
        <v>3262470.88</v>
      </c>
      <c r="G210">
        <v>94529.81</v>
      </c>
      <c r="H210">
        <v>126189.99</v>
      </c>
      <c r="K210">
        <v>468383.16</v>
      </c>
      <c r="L210">
        <v>1156337.1499999999</v>
      </c>
      <c r="O210">
        <v>7977</v>
      </c>
      <c r="P210">
        <v>116466.73</v>
      </c>
      <c r="R210">
        <v>2610.3000000000002</v>
      </c>
      <c r="V210">
        <v>-921426.08</v>
      </c>
      <c r="W210">
        <v>5060758.04</v>
      </c>
      <c r="Y210">
        <v>2430376.09</v>
      </c>
      <c r="AA210">
        <v>6543.26</v>
      </c>
      <c r="AC210">
        <v>1595140</v>
      </c>
      <c r="AD210">
        <v>251500</v>
      </c>
      <c r="AE210">
        <v>2163106</v>
      </c>
      <c r="AG210">
        <v>29030</v>
      </c>
      <c r="AH210">
        <v>1143641.53</v>
      </c>
      <c r="AI210">
        <v>90215.43</v>
      </c>
      <c r="AK210">
        <v>14411.39</v>
      </c>
      <c r="AM210">
        <v>1630</v>
      </c>
      <c r="AO210" s="123">
        <f t="shared" si="23"/>
        <v>3483190.68</v>
      </c>
      <c r="AP210" s="129">
        <f t="shared" si="24"/>
        <v>127054.03</v>
      </c>
      <c r="AQ210" s="142">
        <f t="shared" si="25"/>
        <v>3356136.6500000004</v>
      </c>
      <c r="AR210" s="143">
        <f t="shared" si="26"/>
        <v>4283559.3499999996</v>
      </c>
      <c r="AS210" s="143">
        <f t="shared" si="27"/>
        <v>3442034.3500000006</v>
      </c>
      <c r="AT210" s="125">
        <f t="shared" si="22"/>
        <v>841524.99999999907</v>
      </c>
    </row>
    <row r="211" spans="1:46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2288</v>
      </c>
      <c r="F211">
        <v>1313635.4099999999</v>
      </c>
      <c r="G211">
        <v>7860.36</v>
      </c>
      <c r="H211">
        <v>79809.429999999993</v>
      </c>
      <c r="K211">
        <v>125842.56</v>
      </c>
      <c r="L211">
        <v>435398.02</v>
      </c>
      <c r="O211">
        <v>4820.75</v>
      </c>
      <c r="P211">
        <v>26970</v>
      </c>
      <c r="R211">
        <v>233.73</v>
      </c>
      <c r="V211">
        <v>-72670.64</v>
      </c>
      <c r="W211">
        <v>1741122.88</v>
      </c>
      <c r="Y211">
        <v>1118710.57</v>
      </c>
      <c r="Z211">
        <v>166696</v>
      </c>
      <c r="AA211">
        <v>2610.7399999999998</v>
      </c>
      <c r="AC211">
        <v>764500</v>
      </c>
      <c r="AD211">
        <v>630</v>
      </c>
      <c r="AE211">
        <v>1010510</v>
      </c>
      <c r="AF211">
        <v>11840</v>
      </c>
      <c r="AH211">
        <v>646585.46</v>
      </c>
      <c r="AI211">
        <v>120556.43</v>
      </c>
      <c r="AK211">
        <v>586.36</v>
      </c>
      <c r="AM211">
        <v>1000</v>
      </c>
      <c r="AO211" s="123">
        <f t="shared" si="23"/>
        <v>1401305.2</v>
      </c>
      <c r="AP211" s="129">
        <f t="shared" si="24"/>
        <v>32024.48</v>
      </c>
      <c r="AQ211" s="142">
        <f t="shared" si="25"/>
        <v>1369280.72</v>
      </c>
      <c r="AR211" s="143">
        <f t="shared" si="26"/>
        <v>2053147.31</v>
      </c>
      <c r="AS211" s="143">
        <f t="shared" si="27"/>
        <v>1791078.25</v>
      </c>
      <c r="AT211" s="125">
        <f t="shared" si="22"/>
        <v>262069.06000000006</v>
      </c>
    </row>
    <row r="212" spans="1:46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2337</v>
      </c>
      <c r="F212">
        <v>1554244.15</v>
      </c>
      <c r="G212">
        <v>28800</v>
      </c>
      <c r="H212">
        <v>250810</v>
      </c>
      <c r="K212">
        <v>469139.42</v>
      </c>
      <c r="L212">
        <v>765953.92</v>
      </c>
      <c r="O212">
        <v>16000</v>
      </c>
      <c r="P212">
        <v>73025</v>
      </c>
      <c r="R212">
        <v>6050.89</v>
      </c>
      <c r="T212">
        <v>720</v>
      </c>
      <c r="V212">
        <v>-1795758.82</v>
      </c>
      <c r="W212">
        <v>3760347.17</v>
      </c>
      <c r="Y212">
        <v>2080241.32</v>
      </c>
      <c r="Z212">
        <v>690509</v>
      </c>
      <c r="AA212">
        <v>3719.89</v>
      </c>
      <c r="AC212">
        <v>1298766.5</v>
      </c>
      <c r="AD212">
        <v>97400</v>
      </c>
      <c r="AE212">
        <v>1719539.5</v>
      </c>
      <c r="AF212">
        <v>2680</v>
      </c>
      <c r="AH212">
        <v>1329666.49</v>
      </c>
      <c r="AI212">
        <v>42024.63</v>
      </c>
      <c r="AM212">
        <v>68162.84</v>
      </c>
      <c r="AO212" s="123">
        <f t="shared" si="23"/>
        <v>1833854.15</v>
      </c>
      <c r="AP212" s="129">
        <f t="shared" si="24"/>
        <v>95075.89</v>
      </c>
      <c r="AQ212" s="142">
        <f t="shared" si="25"/>
        <v>1738778.26</v>
      </c>
      <c r="AR212" s="143">
        <f t="shared" si="26"/>
        <v>4170636.7100000004</v>
      </c>
      <c r="AS212" s="143">
        <f t="shared" si="27"/>
        <v>3162073.46</v>
      </c>
      <c r="AT212" s="125">
        <f t="shared" si="22"/>
        <v>1008563.2500000005</v>
      </c>
    </row>
    <row r="213" spans="1:46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2338</v>
      </c>
      <c r="F213">
        <v>2086680.99</v>
      </c>
      <c r="G213">
        <v>49477.2</v>
      </c>
      <c r="H213">
        <v>60005.08</v>
      </c>
      <c r="K213">
        <v>953582.64</v>
      </c>
      <c r="L213">
        <v>330154.42</v>
      </c>
      <c r="O213">
        <v>3000</v>
      </c>
      <c r="P213">
        <v>35129.43</v>
      </c>
      <c r="R213">
        <v>6093.9</v>
      </c>
      <c r="V213">
        <v>1168000.1100000001</v>
      </c>
      <c r="W213">
        <v>2267172.48</v>
      </c>
      <c r="Y213">
        <v>1691682.18</v>
      </c>
      <c r="Z213">
        <v>549006</v>
      </c>
      <c r="AA213">
        <v>4773.13</v>
      </c>
      <c r="AC213">
        <v>1328901</v>
      </c>
      <c r="AD213">
        <v>26673.29</v>
      </c>
      <c r="AE213">
        <v>1676402</v>
      </c>
      <c r="AF213">
        <v>22718.98</v>
      </c>
      <c r="AH213">
        <v>1426521.79</v>
      </c>
      <c r="AI213">
        <v>362402.05</v>
      </c>
      <c r="AM213">
        <v>112486.37</v>
      </c>
      <c r="AO213" s="123">
        <f t="shared" si="23"/>
        <v>2196163.27</v>
      </c>
      <c r="AP213" s="129">
        <f t="shared" si="24"/>
        <v>44223.33</v>
      </c>
      <c r="AQ213" s="142">
        <f t="shared" si="25"/>
        <v>2151939.94</v>
      </c>
      <c r="AR213" s="143">
        <f t="shared" si="26"/>
        <v>3601035.5999999996</v>
      </c>
      <c r="AS213" s="143">
        <f t="shared" si="27"/>
        <v>3600531.19</v>
      </c>
      <c r="AT213" s="125">
        <f t="shared" si="22"/>
        <v>504.40999999968335</v>
      </c>
    </row>
    <row r="214" spans="1:46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2339</v>
      </c>
      <c r="F214">
        <v>905293.06</v>
      </c>
      <c r="G214">
        <v>103686.25</v>
      </c>
      <c r="H214">
        <v>231018.69</v>
      </c>
      <c r="K214">
        <v>194466.78</v>
      </c>
      <c r="L214">
        <v>746020.58</v>
      </c>
      <c r="O214">
        <v>0</v>
      </c>
      <c r="P214">
        <v>0</v>
      </c>
      <c r="R214">
        <v>52443.91</v>
      </c>
      <c r="T214">
        <v>2215</v>
      </c>
      <c r="V214">
        <v>-187209.13</v>
      </c>
      <c r="W214">
        <v>1878069.39</v>
      </c>
      <c r="Y214">
        <v>1459708.29</v>
      </c>
      <c r="Z214">
        <v>538564</v>
      </c>
      <c r="AA214">
        <v>2980.12</v>
      </c>
      <c r="AC214">
        <v>1725374</v>
      </c>
      <c r="AD214">
        <v>2360</v>
      </c>
      <c r="AE214">
        <v>1910577.6</v>
      </c>
      <c r="AH214">
        <v>1142782.05</v>
      </c>
      <c r="AI214">
        <v>108387.32</v>
      </c>
      <c r="AM214">
        <v>132273.25</v>
      </c>
      <c r="AO214" s="123">
        <f t="shared" si="23"/>
        <v>1239998</v>
      </c>
      <c r="AP214" s="129">
        <f t="shared" si="24"/>
        <v>52443.91</v>
      </c>
      <c r="AQ214" s="142">
        <f t="shared" si="25"/>
        <v>1187554.0900000001</v>
      </c>
      <c r="AR214" s="143">
        <f t="shared" si="26"/>
        <v>3728986.41</v>
      </c>
      <c r="AS214" s="143">
        <f t="shared" si="27"/>
        <v>3294020.22</v>
      </c>
      <c r="AT214" s="125">
        <f t="shared" si="22"/>
        <v>434966.18999999994</v>
      </c>
    </row>
    <row r="215" spans="1:46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2340</v>
      </c>
      <c r="F215">
        <v>2630220.0499999998</v>
      </c>
      <c r="G215">
        <v>119290.54</v>
      </c>
      <c r="H215">
        <v>193734.62</v>
      </c>
      <c r="K215">
        <v>363641.37</v>
      </c>
      <c r="L215">
        <v>1349726.56</v>
      </c>
      <c r="O215">
        <v>17215</v>
      </c>
      <c r="P215">
        <v>153213.70000000001</v>
      </c>
      <c r="R215">
        <v>1584.98</v>
      </c>
      <c r="V215">
        <v>-868449.41</v>
      </c>
      <c r="W215">
        <v>4524693.96</v>
      </c>
      <c r="Y215">
        <v>4155311.47</v>
      </c>
      <c r="Z215">
        <v>872408</v>
      </c>
      <c r="AA215">
        <v>6162.62</v>
      </c>
      <c r="AC215">
        <v>1931392.6</v>
      </c>
      <c r="AD215">
        <v>220689.68</v>
      </c>
      <c r="AE215">
        <v>3311428.4</v>
      </c>
      <c r="AF215">
        <v>25604</v>
      </c>
      <c r="AH215">
        <v>2207459.4700000002</v>
      </c>
      <c r="AI215">
        <v>225320.98</v>
      </c>
      <c r="AM215">
        <v>587796.61</v>
      </c>
      <c r="AO215" s="123">
        <f t="shared" si="23"/>
        <v>2943245.21</v>
      </c>
      <c r="AP215" s="129">
        <f t="shared" si="24"/>
        <v>172013.68000000002</v>
      </c>
      <c r="AQ215" s="142">
        <f t="shared" si="25"/>
        <v>2771231.53</v>
      </c>
      <c r="AR215" s="143">
        <f t="shared" si="26"/>
        <v>7185964.370000001</v>
      </c>
      <c r="AS215" s="143">
        <f t="shared" si="27"/>
        <v>6357609.4600000009</v>
      </c>
      <c r="AT215" s="125">
        <f t="shared" si="22"/>
        <v>828354.91000000015</v>
      </c>
    </row>
  </sheetData>
  <autoFilter ref="A1:AT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548C-3C70-4B08-8856-354CF014C628}">
  <dimension ref="A1:AF99"/>
  <sheetViews>
    <sheetView topLeftCell="S1" workbookViewId="0">
      <selection sqref="A1:AF1048576"/>
    </sheetView>
  </sheetViews>
  <sheetFormatPr defaultRowHeight="13.8" x14ac:dyDescent="0.25"/>
  <cols>
    <col min="1" max="1" width="43.296875" bestFit="1" customWidth="1"/>
  </cols>
  <sheetData>
    <row r="1" spans="1:32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2120</v>
      </c>
      <c r="G1" t="s">
        <v>2058</v>
      </c>
      <c r="H1" t="s">
        <v>2059</v>
      </c>
      <c r="I1" t="s">
        <v>2060</v>
      </c>
      <c r="J1" t="s">
        <v>2121</v>
      </c>
      <c r="K1" t="s">
        <v>2061</v>
      </c>
      <c r="L1" t="s">
        <v>2062</v>
      </c>
      <c r="M1" t="s">
        <v>2064</v>
      </c>
      <c r="N1" t="s">
        <v>2065</v>
      </c>
      <c r="O1" t="s">
        <v>2122</v>
      </c>
      <c r="P1" t="s">
        <v>2066</v>
      </c>
      <c r="Q1" t="s">
        <v>2123</v>
      </c>
      <c r="R1" t="s">
        <v>2067</v>
      </c>
      <c r="S1" t="s">
        <v>2068</v>
      </c>
      <c r="T1" t="s">
        <v>2070</v>
      </c>
      <c r="U1" t="s">
        <v>2071</v>
      </c>
      <c r="V1" t="s">
        <v>2072</v>
      </c>
      <c r="W1" t="s">
        <v>2125</v>
      </c>
      <c r="X1" t="s">
        <v>2073</v>
      </c>
      <c r="Y1" t="s">
        <v>2074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2126</v>
      </c>
      <c r="AF1" t="s">
        <v>2082</v>
      </c>
    </row>
    <row r="2" spans="1:32" x14ac:dyDescent="0.25">
      <c r="A2" t="s">
        <v>2084</v>
      </c>
      <c r="B2" t="s">
        <v>2085</v>
      </c>
      <c r="C2" t="s">
        <v>2086</v>
      </c>
      <c r="D2" t="s">
        <v>2087</v>
      </c>
      <c r="E2" t="s">
        <v>2127</v>
      </c>
      <c r="F2" t="s">
        <v>2128</v>
      </c>
      <c r="G2" t="s">
        <v>2088</v>
      </c>
      <c r="H2" t="s">
        <v>2089</v>
      </c>
      <c r="I2" t="s">
        <v>2090</v>
      </c>
      <c r="J2" t="s">
        <v>2129</v>
      </c>
      <c r="K2" t="s">
        <v>2091</v>
      </c>
      <c r="L2" t="s">
        <v>2092</v>
      </c>
      <c r="M2" t="s">
        <v>2094</v>
      </c>
      <c r="N2" t="s">
        <v>2095</v>
      </c>
      <c r="O2" t="s">
        <v>2130</v>
      </c>
      <c r="P2" t="s">
        <v>2096</v>
      </c>
      <c r="Q2" t="s">
        <v>2131</v>
      </c>
      <c r="R2" t="s">
        <v>2097</v>
      </c>
      <c r="S2" t="s">
        <v>2098</v>
      </c>
      <c r="T2" t="s">
        <v>2100</v>
      </c>
      <c r="U2" t="s">
        <v>2101</v>
      </c>
      <c r="V2" t="s">
        <v>2102</v>
      </c>
      <c r="W2" t="s">
        <v>2133</v>
      </c>
      <c r="X2" t="s">
        <v>2103</v>
      </c>
      <c r="Y2" t="s">
        <v>2104</v>
      </c>
      <c r="Z2" t="s">
        <v>2105</v>
      </c>
      <c r="AA2" t="s">
        <v>2106</v>
      </c>
      <c r="AB2" t="s">
        <v>2107</v>
      </c>
      <c r="AC2" t="s">
        <v>2108</v>
      </c>
      <c r="AD2" t="s">
        <v>2109</v>
      </c>
      <c r="AE2" t="s">
        <v>2134</v>
      </c>
      <c r="AF2" t="s">
        <v>2112</v>
      </c>
    </row>
    <row r="3" spans="1:32" x14ac:dyDescent="0.25">
      <c r="A3" t="s">
        <v>2114</v>
      </c>
      <c r="B3">
        <v>87219949.140000001</v>
      </c>
      <c r="C3">
        <v>6768028.0999999996</v>
      </c>
      <c r="D3">
        <v>13065819.560000001</v>
      </c>
      <c r="E3">
        <v>0</v>
      </c>
      <c r="F3">
        <v>0</v>
      </c>
      <c r="G3">
        <v>75657017.819999993</v>
      </c>
      <c r="H3">
        <v>22308981.870000001</v>
      </c>
      <c r="I3">
        <v>0</v>
      </c>
      <c r="J3">
        <v>0</v>
      </c>
      <c r="K3">
        <v>1004244</v>
      </c>
      <c r="L3">
        <v>2559412.73</v>
      </c>
      <c r="M3">
        <v>8568959.6899999995</v>
      </c>
      <c r="N3">
        <v>269766.49</v>
      </c>
      <c r="O3">
        <v>60000</v>
      </c>
      <c r="P3">
        <v>15647823.4</v>
      </c>
      <c r="Q3">
        <v>3862875.83</v>
      </c>
      <c r="R3">
        <v>31656383.260000002</v>
      </c>
      <c r="S3">
        <v>144447352.61000001</v>
      </c>
      <c r="T3">
        <v>96213104.700000003</v>
      </c>
      <c r="U3">
        <v>3790128.9</v>
      </c>
      <c r="V3">
        <v>218939.05</v>
      </c>
      <c r="W3">
        <v>12242</v>
      </c>
      <c r="X3">
        <v>110454683.78</v>
      </c>
      <c r="Y3">
        <v>13794082.52</v>
      </c>
      <c r="Z3">
        <v>139400458.96000001</v>
      </c>
      <c r="AA3">
        <v>884292.71</v>
      </c>
      <c r="AB3">
        <v>356972.21</v>
      </c>
      <c r="AC3">
        <v>70610752.700000003</v>
      </c>
      <c r="AD3">
        <v>14313272.880000001</v>
      </c>
      <c r="AE3">
        <v>17</v>
      </c>
      <c r="AF3">
        <v>1974436.01</v>
      </c>
    </row>
    <row r="4" spans="1:32" x14ac:dyDescent="0.25">
      <c r="A4" t="s">
        <v>2341</v>
      </c>
      <c r="B4">
        <v>4678136.5999999996</v>
      </c>
      <c r="C4">
        <v>32693</v>
      </c>
      <c r="D4">
        <v>85103.67</v>
      </c>
      <c r="G4">
        <v>1929922.18</v>
      </c>
      <c r="H4">
        <v>259579.71</v>
      </c>
      <c r="K4">
        <v>0</v>
      </c>
      <c r="M4">
        <v>341096</v>
      </c>
      <c r="N4">
        <v>3188.88</v>
      </c>
      <c r="R4">
        <v>5180653.07</v>
      </c>
      <c r="S4">
        <v>1723269</v>
      </c>
      <c r="T4">
        <v>1406726.48</v>
      </c>
      <c r="U4">
        <v>17500</v>
      </c>
      <c r="V4">
        <v>10443.57</v>
      </c>
      <c r="X4">
        <v>3160523.28</v>
      </c>
      <c r="Y4">
        <v>187100</v>
      </c>
      <c r="Z4">
        <v>3835281.28</v>
      </c>
      <c r="AA4">
        <v>54670</v>
      </c>
      <c r="AB4">
        <v>35220</v>
      </c>
      <c r="AC4">
        <v>857267.71</v>
      </c>
      <c r="AD4">
        <v>262626.13</v>
      </c>
    </row>
    <row r="5" spans="1:32" x14ac:dyDescent="0.25">
      <c r="A5" t="s">
        <v>2342</v>
      </c>
      <c r="B5">
        <v>415946.62</v>
      </c>
      <c r="C5">
        <v>21618.46</v>
      </c>
      <c r="D5">
        <v>183418.56</v>
      </c>
      <c r="G5">
        <v>497928.64</v>
      </c>
      <c r="H5">
        <v>60595.5</v>
      </c>
      <c r="K5">
        <v>0</v>
      </c>
      <c r="L5">
        <v>0</v>
      </c>
      <c r="N5">
        <v>0</v>
      </c>
      <c r="P5">
        <v>120835</v>
      </c>
      <c r="R5">
        <v>-711828.37</v>
      </c>
      <c r="S5">
        <v>1740746.12</v>
      </c>
      <c r="T5">
        <v>729585.9</v>
      </c>
      <c r="V5">
        <v>663.2</v>
      </c>
      <c r="X5">
        <v>1224744</v>
      </c>
      <c r="Y5">
        <v>111080</v>
      </c>
      <c r="Z5">
        <v>1329941</v>
      </c>
      <c r="AA5">
        <v>1200</v>
      </c>
      <c r="AC5">
        <v>633963.38</v>
      </c>
      <c r="AD5">
        <v>71213.69</v>
      </c>
    </row>
    <row r="6" spans="1:32" x14ac:dyDescent="0.25">
      <c r="A6" t="s">
        <v>2343</v>
      </c>
      <c r="B6">
        <v>2432623.15</v>
      </c>
      <c r="C6">
        <v>7371.74</v>
      </c>
      <c r="D6">
        <v>124958.73</v>
      </c>
      <c r="G6">
        <v>375089.05</v>
      </c>
      <c r="H6">
        <v>306599.58</v>
      </c>
      <c r="L6">
        <v>2176.81</v>
      </c>
      <c r="M6">
        <v>318273</v>
      </c>
      <c r="N6">
        <v>1554</v>
      </c>
      <c r="R6">
        <v>1420769.83</v>
      </c>
      <c r="S6">
        <v>2169071.4500000002</v>
      </c>
      <c r="T6">
        <v>2309378.4500000002</v>
      </c>
      <c r="U6">
        <v>36800</v>
      </c>
      <c r="V6">
        <v>5586.22</v>
      </c>
      <c r="X6">
        <v>2664152.88</v>
      </c>
      <c r="Y6">
        <v>262550</v>
      </c>
      <c r="Z6">
        <v>3713158.88</v>
      </c>
      <c r="AA6">
        <v>26680</v>
      </c>
      <c r="AB6">
        <v>1624</v>
      </c>
      <c r="AC6">
        <v>1458023.62</v>
      </c>
      <c r="AD6">
        <v>91768.87</v>
      </c>
      <c r="AF6">
        <v>652415.02</v>
      </c>
    </row>
    <row r="7" spans="1:32" x14ac:dyDescent="0.25">
      <c r="A7" t="s">
        <v>2344</v>
      </c>
      <c r="B7">
        <v>932874.87</v>
      </c>
      <c r="C7">
        <v>1140</v>
      </c>
      <c r="D7">
        <v>93151.06</v>
      </c>
      <c r="G7">
        <v>240350.85</v>
      </c>
      <c r="H7">
        <v>203200.78</v>
      </c>
      <c r="K7">
        <v>0</v>
      </c>
      <c r="M7">
        <v>58440</v>
      </c>
      <c r="N7">
        <v>1259.1099999999999</v>
      </c>
      <c r="P7">
        <v>33597</v>
      </c>
      <c r="R7">
        <v>880530.93</v>
      </c>
      <c r="S7">
        <v>235221.96</v>
      </c>
      <c r="T7">
        <v>889335.57</v>
      </c>
      <c r="U7">
        <v>430380</v>
      </c>
      <c r="V7">
        <v>2491.63</v>
      </c>
      <c r="X7">
        <v>2286588.44</v>
      </c>
      <c r="Y7">
        <v>483495.7</v>
      </c>
      <c r="Z7">
        <v>2567412.44</v>
      </c>
      <c r="AA7">
        <v>2400</v>
      </c>
      <c r="AB7">
        <v>10140</v>
      </c>
      <c r="AC7">
        <v>1198323.48</v>
      </c>
      <c r="AD7">
        <v>50446.86</v>
      </c>
      <c r="AF7">
        <v>1900</v>
      </c>
    </row>
    <row r="8" spans="1:32" x14ac:dyDescent="0.25">
      <c r="A8" t="s">
        <v>2345</v>
      </c>
      <c r="B8">
        <v>993251.87</v>
      </c>
      <c r="C8">
        <v>147989.43</v>
      </c>
      <c r="D8">
        <v>713292.78</v>
      </c>
      <c r="G8">
        <v>429006.33</v>
      </c>
      <c r="H8">
        <v>245046.24</v>
      </c>
      <c r="K8">
        <v>0</v>
      </c>
      <c r="L8">
        <v>25049.59</v>
      </c>
      <c r="M8">
        <v>413135</v>
      </c>
      <c r="N8">
        <v>9221.06</v>
      </c>
      <c r="P8">
        <v>6490</v>
      </c>
      <c r="Q8">
        <v>-235297.35</v>
      </c>
      <c r="S8">
        <v>1649277.25</v>
      </c>
      <c r="T8">
        <v>1618728.16</v>
      </c>
      <c r="X8">
        <v>1443823.85</v>
      </c>
      <c r="Y8">
        <v>192900</v>
      </c>
      <c r="Z8">
        <v>1772429.85</v>
      </c>
      <c r="AC8">
        <v>740849.35</v>
      </c>
      <c r="AD8">
        <v>81461.710000000006</v>
      </c>
    </row>
    <row r="9" spans="1:32" x14ac:dyDescent="0.25">
      <c r="A9" t="s">
        <v>2346</v>
      </c>
      <c r="B9">
        <v>1259484.3999999999</v>
      </c>
      <c r="C9">
        <v>27276.82</v>
      </c>
      <c r="D9">
        <v>85975.71</v>
      </c>
      <c r="G9">
        <v>9791.99</v>
      </c>
      <c r="H9">
        <v>227147.85</v>
      </c>
      <c r="M9">
        <v>454086</v>
      </c>
      <c r="N9">
        <v>769.5</v>
      </c>
      <c r="P9">
        <v>284784</v>
      </c>
      <c r="R9">
        <v>598195.71</v>
      </c>
      <c r="S9">
        <v>169383.81</v>
      </c>
      <c r="T9">
        <v>874744.26</v>
      </c>
      <c r="V9">
        <v>2208.7199999999998</v>
      </c>
      <c r="X9">
        <v>739834.01</v>
      </c>
      <c r="Y9">
        <v>70900</v>
      </c>
      <c r="Z9">
        <v>990682.01</v>
      </c>
      <c r="AA9">
        <v>14810</v>
      </c>
      <c r="AB9">
        <v>4272</v>
      </c>
      <c r="AC9">
        <v>451553.6</v>
      </c>
      <c r="AD9">
        <v>122911.63</v>
      </c>
      <c r="AF9">
        <v>1000</v>
      </c>
    </row>
    <row r="10" spans="1:32" x14ac:dyDescent="0.25">
      <c r="A10" t="s">
        <v>2347</v>
      </c>
      <c r="B10">
        <v>1594777.09</v>
      </c>
      <c r="C10">
        <v>18096.060000000001</v>
      </c>
      <c r="D10">
        <v>38280.5</v>
      </c>
      <c r="G10">
        <v>702263.99</v>
      </c>
      <c r="H10">
        <v>395318.78</v>
      </c>
      <c r="K10">
        <v>114000</v>
      </c>
      <c r="N10">
        <v>3548.94</v>
      </c>
      <c r="R10">
        <v>1343106.33</v>
      </c>
      <c r="S10">
        <v>1442563.02</v>
      </c>
      <c r="T10">
        <v>1199211.78</v>
      </c>
      <c r="V10">
        <v>4186.2700000000004</v>
      </c>
      <c r="W10">
        <v>687</v>
      </c>
      <c r="X10">
        <v>1761961.8</v>
      </c>
      <c r="Y10">
        <v>241600</v>
      </c>
      <c r="Z10">
        <v>2363526.7999999998</v>
      </c>
      <c r="AA10">
        <v>2000</v>
      </c>
      <c r="AC10">
        <v>739042.94</v>
      </c>
      <c r="AD10">
        <v>255358.98</v>
      </c>
      <c r="AF10">
        <v>2200</v>
      </c>
    </row>
    <row r="11" spans="1:32" x14ac:dyDescent="0.25">
      <c r="A11" t="s">
        <v>2348</v>
      </c>
      <c r="B11">
        <v>677696.36</v>
      </c>
      <c r="C11">
        <v>17172</v>
      </c>
      <c r="D11">
        <v>107738.26</v>
      </c>
      <c r="G11">
        <v>206156.42</v>
      </c>
      <c r="H11">
        <v>105092.22</v>
      </c>
      <c r="K11">
        <v>0</v>
      </c>
      <c r="L11">
        <v>30000</v>
      </c>
      <c r="M11">
        <v>49600</v>
      </c>
      <c r="N11">
        <v>1119.04</v>
      </c>
      <c r="P11">
        <v>100360</v>
      </c>
      <c r="R11">
        <v>-2032911.91</v>
      </c>
      <c r="S11">
        <v>484200</v>
      </c>
      <c r="T11">
        <v>3667579.54</v>
      </c>
      <c r="V11">
        <v>1209.6199999999999</v>
      </c>
      <c r="W11">
        <v>655</v>
      </c>
      <c r="X11">
        <v>1811657.58</v>
      </c>
      <c r="Y11">
        <v>165800</v>
      </c>
      <c r="Z11">
        <v>2209050.58</v>
      </c>
      <c r="AA11">
        <v>1500</v>
      </c>
      <c r="AC11">
        <v>799944.96</v>
      </c>
      <c r="AD11">
        <v>153718.07</v>
      </c>
      <c r="AF11">
        <v>1200</v>
      </c>
    </row>
    <row r="12" spans="1:32" x14ac:dyDescent="0.25">
      <c r="A12" t="s">
        <v>2349</v>
      </c>
      <c r="B12">
        <v>1711036.78</v>
      </c>
      <c r="C12">
        <v>567383</v>
      </c>
      <c r="D12">
        <v>257403.78</v>
      </c>
      <c r="G12">
        <v>328164.68</v>
      </c>
      <c r="H12">
        <v>188871.03</v>
      </c>
      <c r="K12">
        <v>0</v>
      </c>
      <c r="M12">
        <v>26400</v>
      </c>
      <c r="N12">
        <v>4809</v>
      </c>
      <c r="P12">
        <v>340769</v>
      </c>
      <c r="R12">
        <v>-89335.49</v>
      </c>
      <c r="S12">
        <v>1884119.29</v>
      </c>
      <c r="T12">
        <v>2380255.9500000002</v>
      </c>
      <c r="V12">
        <v>3121.47</v>
      </c>
      <c r="X12">
        <v>1513705</v>
      </c>
      <c r="Y12">
        <v>291920</v>
      </c>
      <c r="Z12">
        <v>2179499</v>
      </c>
      <c r="AA12">
        <v>37892</v>
      </c>
      <c r="AC12">
        <v>968551.86</v>
      </c>
      <c r="AD12">
        <v>115962.09</v>
      </c>
      <c r="AF12">
        <v>1000</v>
      </c>
    </row>
    <row r="13" spans="1:32" x14ac:dyDescent="0.25">
      <c r="A13" t="s">
        <v>2350</v>
      </c>
      <c r="B13">
        <v>1063156.75</v>
      </c>
      <c r="C13">
        <v>45148.02</v>
      </c>
      <c r="D13">
        <v>119424.38</v>
      </c>
      <c r="G13">
        <v>6469380.5300000003</v>
      </c>
      <c r="H13">
        <v>275774.34999999998</v>
      </c>
      <c r="N13">
        <v>6182.48</v>
      </c>
      <c r="R13">
        <v>7479296.71</v>
      </c>
      <c r="S13">
        <v>684118.79</v>
      </c>
      <c r="T13">
        <v>1249161.3799999999</v>
      </c>
      <c r="V13">
        <v>2325.5300000000002</v>
      </c>
      <c r="X13">
        <v>1732443.5</v>
      </c>
      <c r="Y13">
        <v>228000</v>
      </c>
      <c r="Z13">
        <v>2279060.5</v>
      </c>
      <c r="AA13">
        <v>4170</v>
      </c>
      <c r="AB13">
        <v>14540</v>
      </c>
      <c r="AC13">
        <v>727965.69</v>
      </c>
      <c r="AD13">
        <v>382908.17</v>
      </c>
    </row>
    <row r="14" spans="1:32" x14ac:dyDescent="0.25">
      <c r="A14" t="s">
        <v>2351</v>
      </c>
      <c r="B14">
        <v>1023489.63</v>
      </c>
      <c r="C14">
        <v>3125.5</v>
      </c>
      <c r="D14">
        <v>87667.37</v>
      </c>
      <c r="G14">
        <v>1449354.01</v>
      </c>
      <c r="H14">
        <v>719831.53</v>
      </c>
      <c r="K14">
        <v>0</v>
      </c>
      <c r="N14">
        <v>1387.16</v>
      </c>
      <c r="P14">
        <v>77000</v>
      </c>
      <c r="R14">
        <v>2229320.59</v>
      </c>
      <c r="S14">
        <v>865361.67</v>
      </c>
      <c r="T14">
        <v>924038.51</v>
      </c>
      <c r="V14">
        <v>1931.99</v>
      </c>
      <c r="X14">
        <v>1845927.26</v>
      </c>
      <c r="Y14">
        <v>36500</v>
      </c>
      <c r="Z14">
        <v>2021172.26</v>
      </c>
      <c r="AA14">
        <v>1200</v>
      </c>
      <c r="AC14">
        <v>525536.29</v>
      </c>
      <c r="AD14">
        <v>150090.59</v>
      </c>
    </row>
    <row r="15" spans="1:32" x14ac:dyDescent="0.25">
      <c r="A15" t="s">
        <v>2352</v>
      </c>
      <c r="B15">
        <v>679089.53</v>
      </c>
      <c r="C15">
        <v>13167</v>
      </c>
      <c r="D15">
        <v>152802.23999999999</v>
      </c>
      <c r="G15">
        <v>236962.55</v>
      </c>
      <c r="H15">
        <v>124749.75</v>
      </c>
      <c r="K15">
        <v>0</v>
      </c>
      <c r="M15">
        <v>117890</v>
      </c>
      <c r="N15">
        <v>1709.65</v>
      </c>
      <c r="R15">
        <v>-503604.68</v>
      </c>
      <c r="S15">
        <v>1709548.67</v>
      </c>
      <c r="T15">
        <v>811449.95</v>
      </c>
      <c r="V15">
        <v>1587.63</v>
      </c>
      <c r="X15">
        <v>515970.1</v>
      </c>
      <c r="Y15">
        <v>93200</v>
      </c>
      <c r="Z15">
        <v>1028618.1</v>
      </c>
      <c r="AA15">
        <v>3570</v>
      </c>
      <c r="AB15">
        <v>5900</v>
      </c>
      <c r="AC15">
        <v>422490.44</v>
      </c>
      <c r="AD15">
        <v>80401.710000000006</v>
      </c>
    </row>
    <row r="16" spans="1:32" x14ac:dyDescent="0.25">
      <c r="A16" t="s">
        <v>2353</v>
      </c>
      <c r="B16">
        <v>1380400.79</v>
      </c>
      <c r="C16">
        <v>5061.2700000000004</v>
      </c>
      <c r="D16">
        <v>190629.31</v>
      </c>
      <c r="G16">
        <v>485145.34</v>
      </c>
      <c r="H16">
        <v>157510.43</v>
      </c>
      <c r="M16">
        <v>323702</v>
      </c>
      <c r="N16">
        <v>1270.51</v>
      </c>
      <c r="P16">
        <v>201500</v>
      </c>
      <c r="Q16">
        <v>-131</v>
      </c>
      <c r="R16">
        <v>-493307.83</v>
      </c>
      <c r="S16">
        <v>2287426.9300000002</v>
      </c>
      <c r="T16">
        <v>617701.81999999995</v>
      </c>
      <c r="V16">
        <v>2377.5500000000002</v>
      </c>
      <c r="X16">
        <v>787468.5</v>
      </c>
      <c r="Y16">
        <v>258620</v>
      </c>
      <c r="Z16">
        <v>1023554.5</v>
      </c>
      <c r="AA16">
        <v>3060</v>
      </c>
      <c r="AC16">
        <v>656531.65</v>
      </c>
      <c r="AD16">
        <v>84735.19</v>
      </c>
    </row>
    <row r="17" spans="1:32" x14ac:dyDescent="0.25">
      <c r="A17" t="s">
        <v>2354</v>
      </c>
      <c r="B17">
        <v>421328.43</v>
      </c>
      <c r="C17">
        <v>0</v>
      </c>
      <c r="D17">
        <v>93878.78</v>
      </c>
      <c r="G17">
        <v>320271.34999999998</v>
      </c>
      <c r="H17">
        <v>173563.56</v>
      </c>
      <c r="K17">
        <v>0</v>
      </c>
      <c r="N17">
        <v>1965.93</v>
      </c>
      <c r="R17">
        <v>-1198221.3899999999</v>
      </c>
      <c r="S17">
        <v>2091979.99</v>
      </c>
      <c r="T17">
        <v>957948.49</v>
      </c>
      <c r="V17">
        <v>636.42999999999995</v>
      </c>
      <c r="X17">
        <v>871548.3</v>
      </c>
      <c r="Y17">
        <v>204341.12</v>
      </c>
      <c r="Z17">
        <v>1176545.3</v>
      </c>
      <c r="AA17">
        <v>20414</v>
      </c>
      <c r="AC17">
        <v>525025.89</v>
      </c>
      <c r="AD17">
        <v>109810.13</v>
      </c>
      <c r="AF17">
        <v>89361.43</v>
      </c>
    </row>
    <row r="18" spans="1:32" x14ac:dyDescent="0.25">
      <c r="A18" t="s">
        <v>2355</v>
      </c>
      <c r="B18">
        <v>191403.92</v>
      </c>
      <c r="C18">
        <v>0</v>
      </c>
      <c r="D18">
        <v>8289.69</v>
      </c>
      <c r="G18">
        <v>191493.53</v>
      </c>
      <c r="H18">
        <v>39996.03</v>
      </c>
      <c r="K18">
        <v>0</v>
      </c>
      <c r="L18">
        <v>38369.5</v>
      </c>
      <c r="N18">
        <v>1061.02</v>
      </c>
      <c r="R18">
        <v>-1558869.74</v>
      </c>
      <c r="S18">
        <v>1967042.37</v>
      </c>
      <c r="T18">
        <v>497581.29</v>
      </c>
      <c r="V18">
        <v>373.58</v>
      </c>
      <c r="X18">
        <v>485320.5</v>
      </c>
      <c r="Y18">
        <v>102146.27</v>
      </c>
      <c r="Z18">
        <v>554482.5</v>
      </c>
      <c r="AA18">
        <v>9708</v>
      </c>
      <c r="AC18">
        <v>465635.66</v>
      </c>
      <c r="AD18">
        <v>56115.46</v>
      </c>
      <c r="AF18">
        <v>15900</v>
      </c>
    </row>
    <row r="19" spans="1:32" x14ac:dyDescent="0.25">
      <c r="A19" t="s">
        <v>2356</v>
      </c>
      <c r="B19">
        <v>572294.28</v>
      </c>
      <c r="C19">
        <v>0</v>
      </c>
      <c r="D19">
        <v>28408.32</v>
      </c>
      <c r="G19">
        <v>631142.36</v>
      </c>
      <c r="H19">
        <v>54827.91</v>
      </c>
      <c r="K19">
        <v>0</v>
      </c>
      <c r="N19">
        <v>1677.5</v>
      </c>
      <c r="P19">
        <v>70900</v>
      </c>
      <c r="R19">
        <v>-735511.68</v>
      </c>
      <c r="S19">
        <v>1776680.82</v>
      </c>
      <c r="T19">
        <v>673824.22</v>
      </c>
      <c r="V19">
        <v>554.08000000000004</v>
      </c>
      <c r="X19">
        <v>929754.6</v>
      </c>
      <c r="Y19">
        <v>456204</v>
      </c>
      <c r="Z19">
        <v>1264798.6000000001</v>
      </c>
      <c r="AA19">
        <v>22908</v>
      </c>
      <c r="AC19">
        <v>518037.45</v>
      </c>
      <c r="AD19">
        <v>81666.62</v>
      </c>
    </row>
    <row r="20" spans="1:32" x14ac:dyDescent="0.25">
      <c r="A20" t="s">
        <v>2357</v>
      </c>
      <c r="B20">
        <v>2315290.2799999998</v>
      </c>
      <c r="C20">
        <v>51635.62</v>
      </c>
      <c r="D20">
        <v>64418.47</v>
      </c>
      <c r="G20">
        <v>542396.71</v>
      </c>
      <c r="H20">
        <v>595832.11</v>
      </c>
      <c r="K20">
        <v>0</v>
      </c>
      <c r="L20">
        <v>0</v>
      </c>
      <c r="M20">
        <v>119774</v>
      </c>
      <c r="N20">
        <v>46.31</v>
      </c>
      <c r="P20">
        <v>445512.82</v>
      </c>
      <c r="R20">
        <v>472627.44</v>
      </c>
      <c r="S20">
        <v>2074982.75</v>
      </c>
      <c r="T20">
        <v>1608165.93</v>
      </c>
      <c r="V20">
        <v>4509.13</v>
      </c>
      <c r="X20">
        <v>1732989.44</v>
      </c>
      <c r="Y20">
        <v>12650</v>
      </c>
      <c r="Z20">
        <v>1928676.44</v>
      </c>
      <c r="AA20">
        <v>17730</v>
      </c>
      <c r="AB20">
        <v>3424</v>
      </c>
      <c r="AC20">
        <v>730267.27</v>
      </c>
      <c r="AD20">
        <v>221586.92</v>
      </c>
    </row>
    <row r="21" spans="1:32" x14ac:dyDescent="0.25">
      <c r="A21" t="s">
        <v>2358</v>
      </c>
      <c r="B21">
        <v>818327.62</v>
      </c>
      <c r="C21">
        <v>46717.25</v>
      </c>
      <c r="D21">
        <v>98803.14</v>
      </c>
      <c r="G21">
        <v>50890.59</v>
      </c>
      <c r="H21">
        <v>77045.25</v>
      </c>
      <c r="L21">
        <v>13850</v>
      </c>
      <c r="M21">
        <v>285500.15999999997</v>
      </c>
      <c r="N21">
        <v>458.77</v>
      </c>
      <c r="P21">
        <v>85150</v>
      </c>
      <c r="R21">
        <v>-587488.16</v>
      </c>
      <c r="S21">
        <v>1108892.57</v>
      </c>
      <c r="T21">
        <v>849478.79</v>
      </c>
      <c r="V21">
        <v>1242.54</v>
      </c>
      <c r="X21">
        <v>1143511.5</v>
      </c>
      <c r="Y21">
        <v>124000</v>
      </c>
      <c r="Z21">
        <v>1401811.5</v>
      </c>
      <c r="AA21">
        <v>1200</v>
      </c>
      <c r="AC21">
        <v>463561.39</v>
      </c>
      <c r="AD21">
        <v>66239.429999999993</v>
      </c>
    </row>
    <row r="22" spans="1:32" x14ac:dyDescent="0.25">
      <c r="A22" t="s">
        <v>2359</v>
      </c>
      <c r="B22">
        <v>1850002.75</v>
      </c>
      <c r="C22">
        <v>10382</v>
      </c>
      <c r="D22">
        <v>46660.87</v>
      </c>
      <c r="G22">
        <v>218242.99</v>
      </c>
      <c r="H22">
        <v>220286.65</v>
      </c>
      <c r="L22">
        <v>32517.58</v>
      </c>
      <c r="N22">
        <v>19.5</v>
      </c>
      <c r="P22">
        <v>151406.82</v>
      </c>
      <c r="R22">
        <v>1132551.25</v>
      </c>
      <c r="S22">
        <v>1357301.45</v>
      </c>
      <c r="T22">
        <v>1251396.1399999999</v>
      </c>
      <c r="V22">
        <v>3566.59</v>
      </c>
      <c r="X22">
        <v>1570148</v>
      </c>
      <c r="Y22">
        <v>22500</v>
      </c>
      <c r="Z22">
        <v>1659768</v>
      </c>
      <c r="AA22">
        <v>11505</v>
      </c>
      <c r="AB22">
        <v>2040</v>
      </c>
      <c r="AC22">
        <v>648946.30000000005</v>
      </c>
      <c r="AD22">
        <v>853572.77</v>
      </c>
    </row>
    <row r="23" spans="1:32" x14ac:dyDescent="0.25">
      <c r="A23" t="s">
        <v>2360</v>
      </c>
      <c r="B23">
        <v>1040014.77</v>
      </c>
      <c r="C23">
        <v>4322.75</v>
      </c>
      <c r="D23">
        <v>101171.88</v>
      </c>
      <c r="G23">
        <v>39903.67</v>
      </c>
      <c r="H23">
        <v>236160.88</v>
      </c>
      <c r="L23">
        <v>44327.62</v>
      </c>
      <c r="M23">
        <v>0.19</v>
      </c>
      <c r="N23">
        <v>19.5</v>
      </c>
      <c r="P23">
        <v>284040.65999999997</v>
      </c>
      <c r="R23">
        <v>-198771.35</v>
      </c>
      <c r="S23">
        <v>1339755.76</v>
      </c>
      <c r="T23">
        <v>1365955.91</v>
      </c>
      <c r="V23">
        <v>1234.3</v>
      </c>
      <c r="X23">
        <v>1790979.5</v>
      </c>
      <c r="Y23">
        <v>27000</v>
      </c>
      <c r="Z23">
        <v>2074099.5</v>
      </c>
      <c r="AA23">
        <v>10540</v>
      </c>
      <c r="AB23">
        <v>2008</v>
      </c>
      <c r="AC23">
        <v>769828.69</v>
      </c>
      <c r="AD23">
        <v>375491.95</v>
      </c>
      <c r="AF23">
        <v>1000</v>
      </c>
    </row>
    <row r="24" spans="1:32" x14ac:dyDescent="0.25">
      <c r="A24" t="s">
        <v>2361</v>
      </c>
      <c r="B24">
        <v>466125.07</v>
      </c>
      <c r="C24">
        <v>23000</v>
      </c>
      <c r="D24">
        <v>23122.48</v>
      </c>
      <c r="G24">
        <v>3050125.54</v>
      </c>
      <c r="H24">
        <v>163257.01999999999</v>
      </c>
      <c r="L24">
        <v>1739.25</v>
      </c>
      <c r="M24">
        <v>53800</v>
      </c>
      <c r="N24">
        <v>18.5</v>
      </c>
      <c r="R24">
        <v>3241871.25</v>
      </c>
      <c r="S24">
        <v>391756.52</v>
      </c>
      <c r="T24">
        <v>834502.95</v>
      </c>
      <c r="V24">
        <v>749.65</v>
      </c>
      <c r="X24">
        <v>1180736.3</v>
      </c>
      <c r="Y24">
        <v>14000</v>
      </c>
      <c r="Z24">
        <v>1336631.3</v>
      </c>
      <c r="AC24">
        <v>468396.93</v>
      </c>
      <c r="AD24">
        <v>188516.08</v>
      </c>
    </row>
    <row r="25" spans="1:32" x14ac:dyDescent="0.25">
      <c r="A25" t="s">
        <v>2362</v>
      </c>
      <c r="B25">
        <v>597511.35</v>
      </c>
      <c r="C25">
        <v>14449</v>
      </c>
      <c r="D25">
        <v>51603.99</v>
      </c>
      <c r="G25">
        <v>1088445.3700000001</v>
      </c>
      <c r="H25">
        <v>175941.8</v>
      </c>
      <c r="K25">
        <v>0</v>
      </c>
      <c r="L25">
        <v>0</v>
      </c>
      <c r="N25">
        <v>145.82</v>
      </c>
      <c r="P25">
        <v>205514.88</v>
      </c>
      <c r="R25">
        <v>1175389.51</v>
      </c>
      <c r="S25">
        <v>459399.49</v>
      </c>
      <c r="T25">
        <v>784638.34</v>
      </c>
      <c r="V25">
        <v>617.34</v>
      </c>
      <c r="X25">
        <v>836782.8</v>
      </c>
      <c r="Z25">
        <v>967482.8</v>
      </c>
      <c r="AC25">
        <v>386071.5</v>
      </c>
      <c r="AD25">
        <v>180982.37</v>
      </c>
    </row>
    <row r="26" spans="1:32" x14ac:dyDescent="0.25">
      <c r="A26" t="s">
        <v>2363</v>
      </c>
      <c r="B26">
        <v>1078953.08</v>
      </c>
      <c r="C26">
        <v>6618</v>
      </c>
      <c r="D26">
        <v>87733.27</v>
      </c>
      <c r="G26">
        <v>78877.72</v>
      </c>
      <c r="H26">
        <v>247392.88</v>
      </c>
      <c r="L26">
        <v>0</v>
      </c>
      <c r="N26">
        <v>768.5</v>
      </c>
      <c r="P26">
        <v>533909.1</v>
      </c>
      <c r="R26">
        <v>306983.71999999997</v>
      </c>
      <c r="S26">
        <v>556569.79</v>
      </c>
      <c r="T26">
        <v>1014210.22</v>
      </c>
      <c r="V26">
        <v>1551.89</v>
      </c>
      <c r="X26">
        <v>1324181.8</v>
      </c>
      <c r="Y26">
        <v>187960</v>
      </c>
      <c r="Z26">
        <v>1706451.8</v>
      </c>
      <c r="AA26">
        <v>4090</v>
      </c>
      <c r="AC26">
        <v>540812.01</v>
      </c>
      <c r="AD26">
        <v>175206.26</v>
      </c>
    </row>
    <row r="27" spans="1:32" x14ac:dyDescent="0.25">
      <c r="A27" t="s">
        <v>2364</v>
      </c>
      <c r="B27">
        <v>1223029.1599999999</v>
      </c>
      <c r="C27">
        <v>2425</v>
      </c>
      <c r="D27">
        <v>29883.34</v>
      </c>
      <c r="G27">
        <v>11481.4</v>
      </c>
      <c r="H27">
        <v>74772.759999999995</v>
      </c>
      <c r="L27">
        <v>0</v>
      </c>
      <c r="M27">
        <v>47979.07</v>
      </c>
      <c r="N27">
        <v>18.5</v>
      </c>
      <c r="P27">
        <v>669933.81000000006</v>
      </c>
      <c r="R27">
        <v>-1302848.6000000001</v>
      </c>
      <c r="S27">
        <v>1714928.69</v>
      </c>
      <c r="T27">
        <v>716732.84</v>
      </c>
      <c r="V27">
        <v>1258.47</v>
      </c>
      <c r="X27">
        <v>814922</v>
      </c>
      <c r="Y27">
        <v>132600</v>
      </c>
      <c r="Z27">
        <v>942422</v>
      </c>
      <c r="AA27">
        <v>1200</v>
      </c>
      <c r="AC27">
        <v>457874.79</v>
      </c>
      <c r="AD27">
        <v>52436.33</v>
      </c>
    </row>
    <row r="28" spans="1:32" x14ac:dyDescent="0.25">
      <c r="A28" t="s">
        <v>2365</v>
      </c>
      <c r="B28">
        <v>633046.15</v>
      </c>
      <c r="C28">
        <v>6922</v>
      </c>
      <c r="D28">
        <v>69579.33</v>
      </c>
      <c r="G28">
        <v>42543.51</v>
      </c>
      <c r="H28">
        <v>94151.99</v>
      </c>
      <c r="L28">
        <v>32183.88</v>
      </c>
      <c r="N28">
        <v>18.5</v>
      </c>
      <c r="P28">
        <v>687065</v>
      </c>
      <c r="R28">
        <v>-2223718.7999999998</v>
      </c>
      <c r="S28">
        <v>2179663.7000000002</v>
      </c>
      <c r="T28">
        <v>902601.37</v>
      </c>
      <c r="V28">
        <v>761.12</v>
      </c>
      <c r="X28">
        <v>506506.5</v>
      </c>
      <c r="Z28">
        <v>571106.5</v>
      </c>
      <c r="AA28">
        <v>1660</v>
      </c>
      <c r="AC28">
        <v>600955.34</v>
      </c>
      <c r="AD28">
        <v>65116.45</v>
      </c>
    </row>
    <row r="29" spans="1:32" x14ac:dyDescent="0.25">
      <c r="A29" t="s">
        <v>2366</v>
      </c>
      <c r="B29">
        <v>1174476.46</v>
      </c>
      <c r="C29">
        <v>13887.1</v>
      </c>
      <c r="D29">
        <v>206023.7</v>
      </c>
      <c r="G29">
        <v>99792.2</v>
      </c>
      <c r="H29">
        <v>118643.84</v>
      </c>
      <c r="K29">
        <v>0</v>
      </c>
      <c r="L29">
        <v>0</v>
      </c>
      <c r="M29">
        <v>241260</v>
      </c>
      <c r="N29">
        <v>2288.5500000000002</v>
      </c>
      <c r="P29">
        <v>1051638</v>
      </c>
      <c r="R29">
        <v>-1552345.15</v>
      </c>
      <c r="S29">
        <v>1560653.49</v>
      </c>
      <c r="T29">
        <v>1152794.0900000001</v>
      </c>
      <c r="V29">
        <v>1937.42</v>
      </c>
      <c r="X29">
        <v>976434.01</v>
      </c>
      <c r="Y29">
        <v>18300</v>
      </c>
      <c r="Z29">
        <v>1163118.01</v>
      </c>
      <c r="AA29">
        <v>1000</v>
      </c>
      <c r="AC29">
        <v>580322.80000000005</v>
      </c>
      <c r="AD29">
        <v>94496.3</v>
      </c>
      <c r="AF29">
        <v>1200</v>
      </c>
    </row>
    <row r="30" spans="1:32" x14ac:dyDescent="0.25">
      <c r="A30" t="s">
        <v>2367</v>
      </c>
      <c r="B30">
        <v>558963.12</v>
      </c>
      <c r="C30">
        <v>103358</v>
      </c>
      <c r="D30">
        <v>134659.59</v>
      </c>
      <c r="G30">
        <v>479681.25</v>
      </c>
      <c r="H30">
        <v>92044.88</v>
      </c>
      <c r="L30">
        <v>21650</v>
      </c>
      <c r="N30">
        <v>0</v>
      </c>
      <c r="P30">
        <v>151364.15</v>
      </c>
      <c r="R30">
        <v>995645.41</v>
      </c>
      <c r="T30">
        <v>1637377.7</v>
      </c>
      <c r="V30">
        <v>719.36</v>
      </c>
      <c r="X30">
        <v>1249087.2</v>
      </c>
      <c r="Y30">
        <v>120214</v>
      </c>
      <c r="Z30">
        <v>2075700.2</v>
      </c>
      <c r="AA30">
        <v>36980</v>
      </c>
      <c r="AB30">
        <v>4626</v>
      </c>
      <c r="AC30">
        <v>585744.21</v>
      </c>
      <c r="AD30">
        <v>104300.57</v>
      </c>
    </row>
    <row r="31" spans="1:32" x14ac:dyDescent="0.25">
      <c r="A31" t="s">
        <v>2368</v>
      </c>
      <c r="B31">
        <v>1496230.83</v>
      </c>
      <c r="C31">
        <v>718453.49</v>
      </c>
      <c r="D31">
        <v>166169.44</v>
      </c>
      <c r="G31">
        <v>527692.65</v>
      </c>
      <c r="H31">
        <v>175024.54</v>
      </c>
      <c r="L31">
        <v>52387.5</v>
      </c>
      <c r="N31">
        <v>1205</v>
      </c>
      <c r="P31">
        <v>129427</v>
      </c>
      <c r="R31">
        <v>-525112.55000000005</v>
      </c>
      <c r="S31">
        <v>2580473.12</v>
      </c>
      <c r="T31">
        <v>3025746.46</v>
      </c>
      <c r="V31">
        <v>2346.5700000000002</v>
      </c>
      <c r="W31">
        <v>1035</v>
      </c>
      <c r="X31">
        <v>1330207.6000000001</v>
      </c>
      <c r="Y31">
        <v>269049</v>
      </c>
      <c r="Z31">
        <v>2139521.6</v>
      </c>
      <c r="AA31">
        <v>7630</v>
      </c>
      <c r="AB31">
        <v>5786</v>
      </c>
      <c r="AC31">
        <v>1483876.58</v>
      </c>
      <c r="AD31">
        <v>146327.84</v>
      </c>
      <c r="AF31">
        <v>51.73</v>
      </c>
    </row>
    <row r="32" spans="1:32" x14ac:dyDescent="0.25">
      <c r="A32" t="s">
        <v>2369</v>
      </c>
      <c r="B32">
        <v>998767.98</v>
      </c>
      <c r="C32">
        <v>60639</v>
      </c>
      <c r="D32">
        <v>116558.03</v>
      </c>
      <c r="G32">
        <v>518005.19</v>
      </c>
      <c r="H32">
        <v>44190.59</v>
      </c>
      <c r="K32">
        <v>0</v>
      </c>
      <c r="L32">
        <v>20675</v>
      </c>
      <c r="N32">
        <v>1631.99</v>
      </c>
      <c r="P32">
        <v>366816</v>
      </c>
      <c r="R32">
        <v>-247574.91</v>
      </c>
      <c r="S32">
        <v>1664645.88</v>
      </c>
      <c r="T32">
        <v>1046034.69</v>
      </c>
      <c r="V32">
        <v>1784.17</v>
      </c>
      <c r="W32">
        <v>335</v>
      </c>
      <c r="X32">
        <v>1046400</v>
      </c>
      <c r="Y32">
        <v>61733.53</v>
      </c>
      <c r="Z32">
        <v>1459627</v>
      </c>
      <c r="AA32">
        <v>12360</v>
      </c>
      <c r="AB32">
        <v>6258</v>
      </c>
      <c r="AC32">
        <v>648334.99</v>
      </c>
      <c r="AD32">
        <v>97740.57</v>
      </c>
    </row>
    <row r="33" spans="1:32" x14ac:dyDescent="0.25">
      <c r="A33" t="s">
        <v>2370</v>
      </c>
      <c r="B33">
        <v>778538.38</v>
      </c>
      <c r="C33">
        <v>25645.9</v>
      </c>
      <c r="D33">
        <v>97758.42</v>
      </c>
      <c r="G33">
        <v>2390590.65</v>
      </c>
      <c r="H33">
        <v>153248.04999999999</v>
      </c>
      <c r="K33">
        <v>0</v>
      </c>
      <c r="L33">
        <v>37350</v>
      </c>
      <c r="N33">
        <v>2250</v>
      </c>
      <c r="P33">
        <v>88489</v>
      </c>
      <c r="R33">
        <v>3114814.99</v>
      </c>
      <c r="S33">
        <v>349948.56</v>
      </c>
      <c r="T33">
        <v>1484468.78</v>
      </c>
      <c r="V33">
        <v>1577.93</v>
      </c>
      <c r="W33">
        <v>2365</v>
      </c>
      <c r="X33">
        <v>1354331.6</v>
      </c>
      <c r="Y33">
        <v>261938.05</v>
      </c>
      <c r="Z33">
        <v>1898063.6</v>
      </c>
      <c r="AA33">
        <v>4580</v>
      </c>
      <c r="AB33">
        <v>10768</v>
      </c>
      <c r="AC33">
        <v>1052057.8899999999</v>
      </c>
      <c r="AD33">
        <v>286283.02</v>
      </c>
    </row>
    <row r="34" spans="1:32" x14ac:dyDescent="0.25">
      <c r="A34" t="s">
        <v>2371</v>
      </c>
      <c r="B34">
        <v>1116695.3700000001</v>
      </c>
      <c r="C34">
        <v>24496</v>
      </c>
      <c r="D34">
        <v>110865.43</v>
      </c>
      <c r="G34">
        <v>609425.61</v>
      </c>
      <c r="H34">
        <v>77442.009999999995</v>
      </c>
      <c r="L34">
        <v>22915</v>
      </c>
      <c r="N34">
        <v>0</v>
      </c>
      <c r="P34">
        <v>0</v>
      </c>
      <c r="R34">
        <v>-587358.68999999994</v>
      </c>
      <c r="S34">
        <v>1610762.41</v>
      </c>
      <c r="T34">
        <v>1479031.24</v>
      </c>
      <c r="U34">
        <v>99980</v>
      </c>
      <c r="V34">
        <v>748.76</v>
      </c>
      <c r="W34">
        <v>1930</v>
      </c>
      <c r="X34">
        <v>1329158</v>
      </c>
      <c r="Y34">
        <v>627170</v>
      </c>
      <c r="Z34">
        <v>1845730</v>
      </c>
      <c r="AA34">
        <v>2640</v>
      </c>
      <c r="AB34">
        <v>4510</v>
      </c>
      <c r="AC34">
        <v>683512.47</v>
      </c>
      <c r="AD34">
        <v>109019.83</v>
      </c>
    </row>
    <row r="35" spans="1:32" x14ac:dyDescent="0.25">
      <c r="A35" t="s">
        <v>2372</v>
      </c>
      <c r="B35">
        <v>1069380.52</v>
      </c>
      <c r="C35">
        <v>40237.300000000003</v>
      </c>
      <c r="D35">
        <v>110725.53</v>
      </c>
      <c r="G35">
        <v>619387.42000000004</v>
      </c>
      <c r="H35">
        <v>238449.34</v>
      </c>
      <c r="L35">
        <v>28575</v>
      </c>
      <c r="N35">
        <v>14975</v>
      </c>
      <c r="P35">
        <v>0</v>
      </c>
      <c r="R35">
        <v>-1212364.7</v>
      </c>
      <c r="S35">
        <v>2707380.46</v>
      </c>
      <c r="T35">
        <v>2074060.34</v>
      </c>
      <c r="U35">
        <v>120000</v>
      </c>
      <c r="V35">
        <v>2796.97</v>
      </c>
      <c r="W35">
        <v>1290</v>
      </c>
      <c r="X35">
        <v>951706.5</v>
      </c>
      <c r="Y35">
        <v>49057</v>
      </c>
      <c r="Z35">
        <v>1503484.5</v>
      </c>
      <c r="AA35">
        <v>8080</v>
      </c>
      <c r="AB35">
        <v>8732</v>
      </c>
      <c r="AC35">
        <v>998905.03</v>
      </c>
      <c r="AD35">
        <v>138773.23000000001</v>
      </c>
      <c r="AF35">
        <v>1321.7</v>
      </c>
    </row>
    <row r="36" spans="1:32" x14ac:dyDescent="0.25">
      <c r="A36" t="s">
        <v>2373</v>
      </c>
      <c r="B36">
        <v>915736.93</v>
      </c>
      <c r="C36">
        <v>39865</v>
      </c>
      <c r="D36">
        <v>18455.39</v>
      </c>
      <c r="G36">
        <v>489503.83</v>
      </c>
      <c r="H36">
        <v>121834.76</v>
      </c>
      <c r="K36">
        <v>0</v>
      </c>
      <c r="L36">
        <v>17375</v>
      </c>
      <c r="N36">
        <v>0</v>
      </c>
      <c r="P36">
        <v>317642</v>
      </c>
      <c r="Q36">
        <v>-150</v>
      </c>
      <c r="R36">
        <v>-1259725.79</v>
      </c>
      <c r="S36">
        <v>2321309.19</v>
      </c>
      <c r="T36">
        <v>852168.42</v>
      </c>
      <c r="V36">
        <v>2135.63</v>
      </c>
      <c r="W36">
        <v>630</v>
      </c>
      <c r="X36">
        <v>570646.41</v>
      </c>
      <c r="Y36">
        <v>86250</v>
      </c>
      <c r="Z36">
        <v>730488.41</v>
      </c>
      <c r="AA36">
        <v>800</v>
      </c>
      <c r="AB36">
        <v>3272</v>
      </c>
      <c r="AC36">
        <v>422104.38</v>
      </c>
      <c r="AD36">
        <v>78755.16</v>
      </c>
      <c r="AF36">
        <v>87465</v>
      </c>
    </row>
    <row r="37" spans="1:32" x14ac:dyDescent="0.25">
      <c r="A37" t="s">
        <v>2374</v>
      </c>
      <c r="B37">
        <v>707280.9</v>
      </c>
      <c r="C37">
        <v>73686.5</v>
      </c>
      <c r="D37">
        <v>39248.980000000003</v>
      </c>
      <c r="G37">
        <v>187291.57</v>
      </c>
      <c r="H37">
        <v>183255.94</v>
      </c>
      <c r="K37">
        <v>13700</v>
      </c>
      <c r="L37">
        <v>30647.75</v>
      </c>
      <c r="N37">
        <v>2388</v>
      </c>
      <c r="R37">
        <v>-744586.93</v>
      </c>
      <c r="S37">
        <v>2139773.89</v>
      </c>
      <c r="T37">
        <v>622571.03</v>
      </c>
      <c r="V37">
        <v>3954.87</v>
      </c>
      <c r="Y37">
        <v>1000</v>
      </c>
      <c r="Z37">
        <v>181259</v>
      </c>
      <c r="AA37">
        <v>11265</v>
      </c>
      <c r="AB37">
        <v>2374</v>
      </c>
      <c r="AC37">
        <v>533040.07999999996</v>
      </c>
      <c r="AD37">
        <v>150746.64000000001</v>
      </c>
    </row>
    <row r="38" spans="1:32" x14ac:dyDescent="0.25">
      <c r="A38" t="s">
        <v>2375</v>
      </c>
      <c r="B38">
        <v>828626.77</v>
      </c>
      <c r="C38">
        <v>31252.68</v>
      </c>
      <c r="D38">
        <v>11307.59</v>
      </c>
      <c r="G38">
        <v>218058.81</v>
      </c>
      <c r="H38">
        <v>181052.88</v>
      </c>
      <c r="K38">
        <v>7000</v>
      </c>
      <c r="L38">
        <v>18467.23</v>
      </c>
      <c r="N38">
        <v>972</v>
      </c>
      <c r="R38">
        <v>1060172.7</v>
      </c>
      <c r="S38">
        <v>293207.49</v>
      </c>
      <c r="T38">
        <v>460290.9</v>
      </c>
      <c r="V38">
        <v>4830.04</v>
      </c>
      <c r="Y38">
        <v>3000</v>
      </c>
      <c r="AA38">
        <v>13565</v>
      </c>
      <c r="AB38">
        <v>2974</v>
      </c>
      <c r="AC38">
        <v>488894.92</v>
      </c>
      <c r="AD38">
        <v>72207.710000000006</v>
      </c>
    </row>
    <row r="39" spans="1:32" x14ac:dyDescent="0.25">
      <c r="A39" t="s">
        <v>2376</v>
      </c>
      <c r="B39">
        <v>2294333.04</v>
      </c>
      <c r="C39">
        <v>138036.06</v>
      </c>
      <c r="D39">
        <v>93231.52</v>
      </c>
      <c r="G39">
        <v>471759.66</v>
      </c>
      <c r="H39">
        <v>359752.31</v>
      </c>
      <c r="K39">
        <v>171748</v>
      </c>
      <c r="L39">
        <v>47006.69</v>
      </c>
      <c r="N39">
        <v>6227</v>
      </c>
      <c r="R39">
        <v>1087964.29</v>
      </c>
      <c r="S39">
        <v>2217512.62</v>
      </c>
      <c r="T39">
        <v>1071354.28</v>
      </c>
      <c r="U39">
        <v>121110</v>
      </c>
      <c r="V39">
        <v>12003.07</v>
      </c>
      <c r="Y39">
        <v>0.01</v>
      </c>
      <c r="Z39">
        <v>100761</v>
      </c>
      <c r="AA39">
        <v>2280</v>
      </c>
      <c r="AB39">
        <v>3660</v>
      </c>
      <c r="AC39">
        <v>1108014.8400000001</v>
      </c>
      <c r="AD39">
        <v>163097.53</v>
      </c>
    </row>
    <row r="40" spans="1:32" x14ac:dyDescent="0.25">
      <c r="A40" t="s">
        <v>2377</v>
      </c>
      <c r="B40">
        <v>247297.15</v>
      </c>
      <c r="C40">
        <v>91974.28</v>
      </c>
      <c r="D40">
        <v>74781.789999999994</v>
      </c>
      <c r="G40">
        <v>342322.96</v>
      </c>
      <c r="H40">
        <v>307474.01</v>
      </c>
      <c r="K40">
        <v>23800</v>
      </c>
      <c r="L40">
        <v>34383.550000000003</v>
      </c>
      <c r="N40">
        <v>7941</v>
      </c>
      <c r="R40">
        <v>-322495.01</v>
      </c>
      <c r="S40">
        <v>1921030.3</v>
      </c>
      <c r="T40">
        <v>1071627.8799999999</v>
      </c>
      <c r="V40">
        <v>2104.4</v>
      </c>
      <c r="Z40">
        <v>479518</v>
      </c>
      <c r="AA40">
        <v>26415</v>
      </c>
      <c r="AB40">
        <v>13403.61</v>
      </c>
      <c r="AC40">
        <v>919759.35999999999</v>
      </c>
      <c r="AD40">
        <v>140445.96</v>
      </c>
      <c r="AF40">
        <v>95000</v>
      </c>
    </row>
    <row r="41" spans="1:32" x14ac:dyDescent="0.25">
      <c r="A41" t="s">
        <v>2378</v>
      </c>
      <c r="B41">
        <v>484558.83</v>
      </c>
      <c r="C41">
        <v>17270.8</v>
      </c>
      <c r="D41">
        <v>65807.53</v>
      </c>
      <c r="G41">
        <v>339253.95</v>
      </c>
      <c r="H41">
        <v>245827.39</v>
      </c>
      <c r="K41">
        <v>15684</v>
      </c>
      <c r="L41">
        <v>31374.5</v>
      </c>
      <c r="N41">
        <v>1266.03</v>
      </c>
      <c r="R41">
        <v>-664263.6</v>
      </c>
      <c r="S41">
        <v>1915444.77</v>
      </c>
      <c r="T41">
        <v>1224504.22</v>
      </c>
      <c r="U41">
        <v>43306</v>
      </c>
      <c r="V41">
        <v>1042.6300000000001</v>
      </c>
      <c r="Z41">
        <v>448025</v>
      </c>
      <c r="AA41">
        <v>21805</v>
      </c>
      <c r="AB41">
        <v>7670</v>
      </c>
      <c r="AC41">
        <v>743859.82</v>
      </c>
      <c r="AD41">
        <v>194280.23</v>
      </c>
    </row>
    <row r="42" spans="1:32" x14ac:dyDescent="0.25">
      <c r="A42" t="s">
        <v>2379</v>
      </c>
      <c r="B42">
        <v>1116215.52</v>
      </c>
      <c r="C42">
        <v>78568.52</v>
      </c>
      <c r="D42">
        <v>22281.56</v>
      </c>
      <c r="G42">
        <v>361022.21</v>
      </c>
      <c r="H42">
        <v>155954.56</v>
      </c>
      <c r="K42">
        <v>14088</v>
      </c>
      <c r="L42">
        <v>26829.5</v>
      </c>
      <c r="N42">
        <v>1809</v>
      </c>
      <c r="R42">
        <v>139223.92000000001</v>
      </c>
      <c r="S42">
        <v>1650781.52</v>
      </c>
      <c r="T42">
        <v>1019469.27</v>
      </c>
      <c r="U42">
        <v>46513.5</v>
      </c>
      <c r="V42">
        <v>2567.4499999999998</v>
      </c>
      <c r="Z42">
        <v>487709</v>
      </c>
      <c r="AA42">
        <v>7660</v>
      </c>
      <c r="AB42">
        <v>2102</v>
      </c>
      <c r="AC42">
        <v>568977.80000000005</v>
      </c>
      <c r="AD42">
        <v>100790.99</v>
      </c>
    </row>
    <row r="43" spans="1:32" x14ac:dyDescent="0.25">
      <c r="A43" t="s">
        <v>2380</v>
      </c>
      <c r="B43">
        <v>1924398.38</v>
      </c>
      <c r="C43">
        <v>85258.28</v>
      </c>
      <c r="D43">
        <v>72283.95</v>
      </c>
      <c r="G43">
        <v>348013.97</v>
      </c>
      <c r="H43">
        <v>192661.34</v>
      </c>
      <c r="K43">
        <v>11575</v>
      </c>
      <c r="L43">
        <v>26134.85</v>
      </c>
      <c r="N43">
        <v>1456</v>
      </c>
      <c r="R43">
        <v>637281.39</v>
      </c>
      <c r="S43">
        <v>2032099.69</v>
      </c>
      <c r="T43">
        <v>788491.42</v>
      </c>
      <c r="U43">
        <v>91806.2</v>
      </c>
      <c r="V43">
        <v>8172.71</v>
      </c>
      <c r="Y43">
        <v>1000.01</v>
      </c>
      <c r="Z43">
        <v>75701</v>
      </c>
      <c r="AA43">
        <v>12985</v>
      </c>
      <c r="AB43">
        <v>1774</v>
      </c>
      <c r="AC43">
        <v>726583.98</v>
      </c>
      <c r="AD43">
        <v>118432.37</v>
      </c>
      <c r="AF43">
        <v>39925</v>
      </c>
    </row>
    <row r="44" spans="1:32" x14ac:dyDescent="0.25">
      <c r="A44" t="s">
        <v>2381</v>
      </c>
      <c r="B44">
        <v>1267793.43</v>
      </c>
      <c r="C44">
        <v>179906.94</v>
      </c>
      <c r="D44">
        <v>35194.65</v>
      </c>
      <c r="G44">
        <v>990312.91</v>
      </c>
      <c r="H44">
        <v>230322.4</v>
      </c>
      <c r="K44">
        <v>17500</v>
      </c>
      <c r="L44">
        <v>45988.33</v>
      </c>
      <c r="N44">
        <v>7008</v>
      </c>
      <c r="R44">
        <v>3941624.83</v>
      </c>
      <c r="S44">
        <v>1174038.5</v>
      </c>
      <c r="T44">
        <v>1076534.6100000001</v>
      </c>
      <c r="U44">
        <v>177985</v>
      </c>
      <c r="V44">
        <v>11887</v>
      </c>
      <c r="Z44">
        <v>384260.05</v>
      </c>
      <c r="AA44">
        <v>18830</v>
      </c>
      <c r="AB44">
        <v>6676</v>
      </c>
      <c r="AC44">
        <v>2946036.31</v>
      </c>
      <c r="AD44">
        <v>175533.58</v>
      </c>
      <c r="AF44">
        <v>217700</v>
      </c>
    </row>
    <row r="45" spans="1:32" x14ac:dyDescent="0.25">
      <c r="A45" t="s">
        <v>2382</v>
      </c>
      <c r="B45">
        <v>3689300.84</v>
      </c>
      <c r="C45">
        <v>598864.92000000004</v>
      </c>
      <c r="D45">
        <v>76870.95</v>
      </c>
      <c r="G45">
        <v>302616.71999999997</v>
      </c>
      <c r="H45">
        <v>285129.58</v>
      </c>
      <c r="K45">
        <v>15600</v>
      </c>
      <c r="L45">
        <v>52546.99</v>
      </c>
      <c r="N45">
        <v>11005.03</v>
      </c>
      <c r="R45">
        <v>1190780.3</v>
      </c>
      <c r="S45">
        <v>3795531.45</v>
      </c>
      <c r="T45">
        <v>1543465.47</v>
      </c>
      <c r="U45">
        <v>197938</v>
      </c>
      <c r="V45">
        <v>17958.38</v>
      </c>
      <c r="Y45">
        <v>2600</v>
      </c>
      <c r="Z45">
        <v>502129</v>
      </c>
      <c r="AA45">
        <v>30665</v>
      </c>
      <c r="AB45">
        <v>9564</v>
      </c>
      <c r="AC45">
        <v>1119968.02</v>
      </c>
      <c r="AD45">
        <v>212316.59</v>
      </c>
    </row>
    <row r="46" spans="1:32" x14ac:dyDescent="0.25">
      <c r="A46" t="s">
        <v>2383</v>
      </c>
      <c r="B46">
        <v>892490</v>
      </c>
      <c r="C46">
        <v>465054.6</v>
      </c>
      <c r="D46">
        <v>74775.7</v>
      </c>
      <c r="G46">
        <v>184454.71</v>
      </c>
      <c r="H46">
        <v>173970.51</v>
      </c>
      <c r="K46">
        <v>15258</v>
      </c>
      <c r="L46">
        <v>36710.5</v>
      </c>
      <c r="N46">
        <v>4485.5</v>
      </c>
      <c r="R46">
        <v>1865590.33</v>
      </c>
      <c r="S46">
        <v>1606269.64</v>
      </c>
      <c r="T46">
        <v>851666.43</v>
      </c>
      <c r="V46">
        <v>10112.969999999999</v>
      </c>
      <c r="Y46">
        <v>22000</v>
      </c>
      <c r="Z46">
        <v>71650</v>
      </c>
      <c r="AA46">
        <v>19860</v>
      </c>
      <c r="AB46">
        <v>7406</v>
      </c>
      <c r="AC46">
        <v>2365825.56</v>
      </c>
      <c r="AD46">
        <v>118086.29</v>
      </c>
      <c r="AF46">
        <v>38520</v>
      </c>
    </row>
    <row r="47" spans="1:32" x14ac:dyDescent="0.25">
      <c r="A47" t="s">
        <v>2384</v>
      </c>
      <c r="B47">
        <v>329176.94</v>
      </c>
      <c r="C47">
        <v>154675.64000000001</v>
      </c>
      <c r="D47">
        <v>33796.69</v>
      </c>
      <c r="G47">
        <v>312836.58</v>
      </c>
      <c r="H47">
        <v>128486.04</v>
      </c>
      <c r="K47">
        <v>13500</v>
      </c>
      <c r="L47">
        <v>34772.639999999999</v>
      </c>
      <c r="N47">
        <v>11039</v>
      </c>
      <c r="R47">
        <v>-1585362.99</v>
      </c>
      <c r="S47">
        <v>2640334.33</v>
      </c>
      <c r="T47">
        <v>654825.26</v>
      </c>
      <c r="U47">
        <v>208250</v>
      </c>
      <c r="V47">
        <v>1405.72</v>
      </c>
      <c r="Y47">
        <v>1500</v>
      </c>
      <c r="AA47">
        <v>13965</v>
      </c>
      <c r="AB47">
        <v>2874</v>
      </c>
      <c r="AC47">
        <v>898449.94</v>
      </c>
      <c r="AD47">
        <v>106003.13</v>
      </c>
    </row>
    <row r="48" spans="1:32" x14ac:dyDescent="0.25">
      <c r="A48" t="s">
        <v>2385</v>
      </c>
      <c r="B48">
        <v>934938.91</v>
      </c>
      <c r="C48">
        <v>87603.82</v>
      </c>
      <c r="D48">
        <v>24145.71</v>
      </c>
      <c r="G48">
        <v>851075.55</v>
      </c>
      <c r="H48">
        <v>183724.87</v>
      </c>
      <c r="K48">
        <v>12000</v>
      </c>
      <c r="L48">
        <v>29782.720000000001</v>
      </c>
      <c r="N48">
        <v>2288</v>
      </c>
      <c r="R48">
        <v>307548.71999999997</v>
      </c>
      <c r="S48">
        <v>2029021.21</v>
      </c>
      <c r="T48">
        <v>631361.91</v>
      </c>
      <c r="U48">
        <v>130449</v>
      </c>
      <c r="V48">
        <v>4430.97</v>
      </c>
      <c r="Z48">
        <v>233050</v>
      </c>
      <c r="AA48">
        <v>11505</v>
      </c>
      <c r="AB48">
        <v>3334</v>
      </c>
      <c r="AC48">
        <v>683601.75</v>
      </c>
      <c r="AD48">
        <v>133902.92000000001</v>
      </c>
    </row>
    <row r="49" spans="1:32" x14ac:dyDescent="0.25">
      <c r="A49" t="s">
        <v>2386</v>
      </c>
      <c r="B49">
        <v>467017.85</v>
      </c>
      <c r="C49">
        <v>0</v>
      </c>
      <c r="D49">
        <v>63703.19</v>
      </c>
      <c r="G49">
        <v>1637771.24</v>
      </c>
      <c r="H49">
        <v>98096.63</v>
      </c>
      <c r="K49">
        <v>8000</v>
      </c>
      <c r="L49">
        <v>27225</v>
      </c>
      <c r="N49">
        <v>0</v>
      </c>
      <c r="P49">
        <v>50350</v>
      </c>
      <c r="R49">
        <v>1571544.91</v>
      </c>
      <c r="S49">
        <v>849648.43</v>
      </c>
      <c r="T49">
        <v>573797.38</v>
      </c>
      <c r="V49">
        <v>1321.32</v>
      </c>
      <c r="X49">
        <v>375570</v>
      </c>
      <c r="Y49">
        <v>13500</v>
      </c>
      <c r="Z49">
        <v>462014</v>
      </c>
      <c r="AA49">
        <v>7400</v>
      </c>
      <c r="AB49">
        <v>6122</v>
      </c>
      <c r="AC49">
        <v>593021.46</v>
      </c>
      <c r="AD49">
        <v>134810.67000000001</v>
      </c>
      <c r="AF49">
        <v>1000</v>
      </c>
    </row>
    <row r="50" spans="1:32" x14ac:dyDescent="0.25">
      <c r="A50" t="s">
        <v>2387</v>
      </c>
      <c r="B50">
        <v>341216.2</v>
      </c>
      <c r="C50">
        <v>0</v>
      </c>
      <c r="D50">
        <v>29403.67</v>
      </c>
      <c r="G50">
        <v>160110.66</v>
      </c>
      <c r="H50">
        <v>85757.34</v>
      </c>
      <c r="K50">
        <v>23240</v>
      </c>
      <c r="L50">
        <v>12145</v>
      </c>
      <c r="N50">
        <v>0</v>
      </c>
      <c r="P50">
        <v>57620</v>
      </c>
      <c r="R50">
        <v>581871.26</v>
      </c>
      <c r="S50">
        <v>236925.61</v>
      </c>
      <c r="T50">
        <v>557472.48</v>
      </c>
      <c r="V50">
        <v>1129.8499999999999</v>
      </c>
      <c r="X50">
        <v>2040494</v>
      </c>
      <c r="Y50">
        <v>31700</v>
      </c>
      <c r="Z50">
        <v>2203830</v>
      </c>
      <c r="AC50">
        <v>681281.93</v>
      </c>
      <c r="AD50">
        <v>40998.400000000001</v>
      </c>
    </row>
    <row r="51" spans="1:32" x14ac:dyDescent="0.25">
      <c r="A51" t="s">
        <v>2388</v>
      </c>
      <c r="B51">
        <v>391626.93</v>
      </c>
      <c r="C51">
        <v>38592</v>
      </c>
      <c r="D51">
        <v>53976.24</v>
      </c>
      <c r="G51">
        <v>1224196.57</v>
      </c>
      <c r="H51">
        <v>77733.06</v>
      </c>
      <c r="K51">
        <v>0</v>
      </c>
      <c r="L51">
        <v>0</v>
      </c>
      <c r="N51">
        <v>0</v>
      </c>
      <c r="P51">
        <v>60000</v>
      </c>
      <c r="R51">
        <v>-116801.49</v>
      </c>
      <c r="S51">
        <v>1982889.72</v>
      </c>
      <c r="T51">
        <v>614060.87</v>
      </c>
      <c r="V51">
        <v>1138.71</v>
      </c>
      <c r="X51">
        <v>1077583.5</v>
      </c>
      <c r="Y51">
        <v>189700</v>
      </c>
      <c r="Z51">
        <v>1222553.5</v>
      </c>
      <c r="AA51">
        <v>3270</v>
      </c>
      <c r="AB51">
        <v>840</v>
      </c>
      <c r="AC51">
        <v>688659.36</v>
      </c>
      <c r="AD51">
        <v>107123.65</v>
      </c>
    </row>
    <row r="52" spans="1:32" x14ac:dyDescent="0.25">
      <c r="A52" t="s">
        <v>2389</v>
      </c>
      <c r="B52">
        <v>372243.01</v>
      </c>
      <c r="C52">
        <v>0</v>
      </c>
      <c r="D52">
        <v>45697.46</v>
      </c>
      <c r="G52">
        <v>178176.31</v>
      </c>
      <c r="H52">
        <v>82324.44</v>
      </c>
      <c r="K52">
        <v>13188</v>
      </c>
      <c r="L52">
        <v>27230.73</v>
      </c>
      <c r="N52">
        <v>0</v>
      </c>
      <c r="P52">
        <v>174230</v>
      </c>
      <c r="R52">
        <v>-1541304.86</v>
      </c>
      <c r="S52">
        <v>2283492.7400000002</v>
      </c>
      <c r="T52">
        <v>708134.84</v>
      </c>
      <c r="V52">
        <v>1170.93</v>
      </c>
      <c r="X52">
        <v>880350</v>
      </c>
      <c r="Y52">
        <v>13500</v>
      </c>
      <c r="Z52">
        <v>1157278</v>
      </c>
      <c r="AA52">
        <v>840</v>
      </c>
      <c r="AC52">
        <v>670684.59</v>
      </c>
      <c r="AD52">
        <v>51748.57</v>
      </c>
      <c r="AF52">
        <v>1000</v>
      </c>
    </row>
    <row r="53" spans="1:32" x14ac:dyDescent="0.25">
      <c r="A53" t="s">
        <v>2390</v>
      </c>
      <c r="B53">
        <v>214303.37</v>
      </c>
      <c r="C53">
        <v>0</v>
      </c>
      <c r="D53">
        <v>18466.27</v>
      </c>
      <c r="G53">
        <v>160586</v>
      </c>
      <c r="H53">
        <v>-125992.66</v>
      </c>
      <c r="K53">
        <v>12450</v>
      </c>
      <c r="L53">
        <v>14060</v>
      </c>
      <c r="N53">
        <v>0</v>
      </c>
      <c r="P53">
        <v>48300</v>
      </c>
      <c r="R53">
        <v>127499.01</v>
      </c>
      <c r="S53">
        <v>355552.49</v>
      </c>
      <c r="T53">
        <v>483089.97</v>
      </c>
      <c r="V53">
        <v>620.58000000000004</v>
      </c>
      <c r="X53">
        <v>959017.5</v>
      </c>
      <c r="Z53">
        <v>1094552.5</v>
      </c>
      <c r="AA53">
        <v>3190</v>
      </c>
      <c r="AB53">
        <v>2520</v>
      </c>
      <c r="AC53">
        <v>488549.8</v>
      </c>
      <c r="AD53">
        <v>144414.26999999999</v>
      </c>
    </row>
    <row r="54" spans="1:32" x14ac:dyDescent="0.25">
      <c r="A54" t="s">
        <v>2391</v>
      </c>
      <c r="B54">
        <v>909935.95</v>
      </c>
      <c r="C54">
        <v>405117.19</v>
      </c>
      <c r="D54">
        <v>29175.42</v>
      </c>
      <c r="G54">
        <v>567883.17000000004</v>
      </c>
      <c r="H54">
        <v>84420.78</v>
      </c>
      <c r="K54">
        <v>45000</v>
      </c>
      <c r="L54">
        <v>30344.89</v>
      </c>
      <c r="M54">
        <v>481058</v>
      </c>
      <c r="N54">
        <v>768.5</v>
      </c>
      <c r="R54">
        <v>526110.28</v>
      </c>
      <c r="S54">
        <v>547255.34</v>
      </c>
      <c r="T54">
        <v>1156144.25</v>
      </c>
      <c r="U54">
        <v>127200</v>
      </c>
      <c r="V54">
        <v>562.54</v>
      </c>
      <c r="X54">
        <v>1662705</v>
      </c>
      <c r="Y54">
        <v>405660</v>
      </c>
      <c r="Z54">
        <v>1853955</v>
      </c>
      <c r="AA54">
        <v>13860</v>
      </c>
      <c r="AB54">
        <v>5992</v>
      </c>
      <c r="AC54">
        <v>1047530.56</v>
      </c>
      <c r="AD54">
        <v>58038.73</v>
      </c>
      <c r="AF54">
        <v>6900</v>
      </c>
    </row>
    <row r="55" spans="1:32" x14ac:dyDescent="0.25">
      <c r="A55" t="s">
        <v>2392</v>
      </c>
      <c r="B55">
        <v>501922.31</v>
      </c>
      <c r="C55">
        <v>441703.6</v>
      </c>
      <c r="D55">
        <v>21468.18</v>
      </c>
      <c r="G55">
        <v>61896.15</v>
      </c>
      <c r="H55">
        <v>104565.48</v>
      </c>
      <c r="K55">
        <v>35073</v>
      </c>
      <c r="L55">
        <v>53186.65</v>
      </c>
      <c r="M55">
        <v>49983</v>
      </c>
      <c r="N55">
        <v>54.95</v>
      </c>
      <c r="R55">
        <v>153452.99</v>
      </c>
      <c r="S55">
        <v>432862.99</v>
      </c>
      <c r="T55">
        <v>1062900.69</v>
      </c>
      <c r="U55">
        <v>122760</v>
      </c>
      <c r="V55">
        <v>818.29</v>
      </c>
      <c r="X55">
        <v>592137</v>
      </c>
      <c r="Y55">
        <v>467872.62</v>
      </c>
      <c r="Z55">
        <v>787846</v>
      </c>
      <c r="AA55">
        <v>13552</v>
      </c>
      <c r="AB55">
        <v>14376</v>
      </c>
      <c r="AC55">
        <v>980169.21</v>
      </c>
      <c r="AD55">
        <v>37403.25</v>
      </c>
      <c r="AF55">
        <v>6200</v>
      </c>
    </row>
    <row r="56" spans="1:32" x14ac:dyDescent="0.25">
      <c r="A56" t="s">
        <v>2393</v>
      </c>
      <c r="B56">
        <v>270079.35999999999</v>
      </c>
      <c r="C56">
        <v>95895.98</v>
      </c>
      <c r="D56">
        <v>26731.65</v>
      </c>
      <c r="G56">
        <v>255658.82</v>
      </c>
      <c r="H56">
        <v>61530.64</v>
      </c>
      <c r="K56">
        <v>26000</v>
      </c>
      <c r="L56">
        <v>36576.57</v>
      </c>
      <c r="M56">
        <v>65310</v>
      </c>
      <c r="N56">
        <v>4355.88</v>
      </c>
      <c r="R56">
        <v>-545206.59</v>
      </c>
      <c r="S56">
        <v>923490.75</v>
      </c>
      <c r="T56">
        <v>928427.19</v>
      </c>
      <c r="U56">
        <v>84000</v>
      </c>
      <c r="V56">
        <v>448.22</v>
      </c>
      <c r="X56">
        <v>1023603</v>
      </c>
      <c r="Y56">
        <v>86700</v>
      </c>
      <c r="Z56">
        <v>1037103</v>
      </c>
      <c r="AA56">
        <v>21040</v>
      </c>
      <c r="AB56">
        <v>9544</v>
      </c>
      <c r="AC56">
        <v>811803.89</v>
      </c>
      <c r="AD56">
        <v>36610.68</v>
      </c>
      <c r="AF56">
        <v>7707</v>
      </c>
    </row>
    <row r="57" spans="1:32" x14ac:dyDescent="0.25">
      <c r="A57" t="s">
        <v>2394</v>
      </c>
      <c r="B57">
        <v>628901.54</v>
      </c>
      <c r="C57">
        <v>334969.3</v>
      </c>
      <c r="D57">
        <v>30202.38</v>
      </c>
      <c r="G57">
        <v>29951.56</v>
      </c>
      <c r="H57">
        <v>110340.89</v>
      </c>
      <c r="K57">
        <v>64700</v>
      </c>
      <c r="L57">
        <v>44074</v>
      </c>
      <c r="M57">
        <v>54560</v>
      </c>
      <c r="N57">
        <v>7707.75</v>
      </c>
      <c r="R57">
        <v>-102841.49</v>
      </c>
      <c r="S57">
        <v>606181.84</v>
      </c>
      <c r="T57">
        <v>972302.09</v>
      </c>
      <c r="U57">
        <v>15598.2</v>
      </c>
      <c r="V57">
        <v>963.9</v>
      </c>
      <c r="X57">
        <v>330735</v>
      </c>
      <c r="Y57">
        <v>622716</v>
      </c>
      <c r="Z57">
        <v>757888</v>
      </c>
      <c r="AA57">
        <v>26825</v>
      </c>
      <c r="AB57">
        <v>15380</v>
      </c>
      <c r="AC57">
        <v>631712.80000000005</v>
      </c>
      <c r="AD57">
        <v>43395.82</v>
      </c>
      <c r="AF57">
        <v>7130</v>
      </c>
    </row>
    <row r="58" spans="1:32" x14ac:dyDescent="0.25">
      <c r="A58" t="s">
        <v>2395</v>
      </c>
      <c r="B58">
        <v>744843.39</v>
      </c>
      <c r="C58">
        <v>462643.91</v>
      </c>
      <c r="D58">
        <v>23075.97</v>
      </c>
      <c r="G58">
        <v>256211.26</v>
      </c>
      <c r="H58">
        <v>409402.9</v>
      </c>
      <c r="K58">
        <v>40700</v>
      </c>
      <c r="L58">
        <v>70700.27</v>
      </c>
      <c r="M58">
        <v>69780</v>
      </c>
      <c r="N58">
        <v>18602.150000000001</v>
      </c>
      <c r="R58">
        <v>-818103.61</v>
      </c>
      <c r="S58">
        <v>1832865.74</v>
      </c>
      <c r="T58">
        <v>1480542.01</v>
      </c>
      <c r="U58">
        <v>296644</v>
      </c>
      <c r="V58">
        <v>1179.44</v>
      </c>
      <c r="X58">
        <v>1494167.6</v>
      </c>
      <c r="Y58">
        <v>685460</v>
      </c>
      <c r="Z58">
        <v>1766040.6</v>
      </c>
      <c r="AA58">
        <v>22211</v>
      </c>
      <c r="AB58">
        <v>11176</v>
      </c>
      <c r="AC58">
        <v>1344427.33</v>
      </c>
      <c r="AD58">
        <v>126305.24</v>
      </c>
      <c r="AF58">
        <v>6200</v>
      </c>
    </row>
    <row r="59" spans="1:32" x14ac:dyDescent="0.25">
      <c r="A59" t="s">
        <v>2396</v>
      </c>
      <c r="B59">
        <v>651147.89</v>
      </c>
      <c r="C59">
        <v>0</v>
      </c>
      <c r="D59">
        <v>8889.7800000000007</v>
      </c>
      <c r="G59">
        <v>471978.07</v>
      </c>
      <c r="H59">
        <v>377787.01</v>
      </c>
      <c r="K59">
        <v>0</v>
      </c>
      <c r="L59">
        <v>104937.05</v>
      </c>
      <c r="M59">
        <v>2020</v>
      </c>
      <c r="N59">
        <v>300.04000000000002</v>
      </c>
      <c r="P59">
        <v>31200</v>
      </c>
      <c r="R59">
        <v>1139481.32</v>
      </c>
      <c r="T59">
        <v>643476.77</v>
      </c>
      <c r="V59">
        <v>1525.89</v>
      </c>
      <c r="W59">
        <v>450</v>
      </c>
      <c r="Y59">
        <v>540690</v>
      </c>
      <c r="Z59">
        <v>127502</v>
      </c>
      <c r="AA59">
        <v>1586.56</v>
      </c>
      <c r="AB59">
        <v>12104.6</v>
      </c>
      <c r="AC59">
        <v>701035.73</v>
      </c>
      <c r="AD59">
        <v>97917.43</v>
      </c>
      <c r="AF59">
        <v>14132</v>
      </c>
    </row>
    <row r="60" spans="1:32" x14ac:dyDescent="0.25">
      <c r="A60" t="s">
        <v>2397</v>
      </c>
      <c r="B60">
        <v>1274086.8</v>
      </c>
      <c r="C60">
        <v>0</v>
      </c>
      <c r="D60">
        <v>4721.8500000000004</v>
      </c>
      <c r="G60">
        <v>45645.55</v>
      </c>
      <c r="H60">
        <v>246584.45</v>
      </c>
      <c r="K60">
        <v>20830</v>
      </c>
      <c r="L60">
        <v>36093.269999999997</v>
      </c>
      <c r="N60">
        <v>590.32000000000005</v>
      </c>
      <c r="P60">
        <v>818120</v>
      </c>
      <c r="R60">
        <v>763811.7</v>
      </c>
      <c r="T60">
        <v>870129.7</v>
      </c>
      <c r="V60">
        <v>1099.1099999999999</v>
      </c>
      <c r="W60">
        <v>210</v>
      </c>
      <c r="X60">
        <v>17763540</v>
      </c>
      <c r="Y60">
        <v>70620</v>
      </c>
      <c r="Z60">
        <v>17835114</v>
      </c>
      <c r="AA60">
        <v>7328</v>
      </c>
      <c r="AB60">
        <v>9860</v>
      </c>
      <c r="AC60">
        <v>871646.76</v>
      </c>
      <c r="AD60">
        <v>50056.69</v>
      </c>
    </row>
    <row r="61" spans="1:32" x14ac:dyDescent="0.25">
      <c r="A61" t="s">
        <v>2398</v>
      </c>
      <c r="B61">
        <v>428466.5</v>
      </c>
      <c r="C61">
        <v>0</v>
      </c>
      <c r="D61">
        <v>9665.19</v>
      </c>
      <c r="G61">
        <v>171501.35</v>
      </c>
      <c r="H61">
        <v>987437.16</v>
      </c>
      <c r="K61">
        <v>61770</v>
      </c>
      <c r="L61">
        <v>110173.93</v>
      </c>
      <c r="M61">
        <v>67200</v>
      </c>
      <c r="N61">
        <v>2233.6799999999998</v>
      </c>
      <c r="R61">
        <v>-245737.32</v>
      </c>
      <c r="S61">
        <v>2038156.59</v>
      </c>
      <c r="T61">
        <v>583214.31000000006</v>
      </c>
      <c r="U61">
        <v>104100</v>
      </c>
      <c r="V61">
        <v>1347.73</v>
      </c>
      <c r="W61">
        <v>320</v>
      </c>
      <c r="X61">
        <v>897020</v>
      </c>
      <c r="Y61">
        <v>1199240.1599999999</v>
      </c>
      <c r="Z61">
        <v>1524056</v>
      </c>
      <c r="AA61">
        <v>7640</v>
      </c>
      <c r="AC61">
        <v>1559410.54</v>
      </c>
      <c r="AD61">
        <v>113693.34</v>
      </c>
      <c r="AF61">
        <v>17169</v>
      </c>
    </row>
    <row r="62" spans="1:32" x14ac:dyDescent="0.25">
      <c r="A62" t="s">
        <v>2399</v>
      </c>
      <c r="B62">
        <v>561833.12</v>
      </c>
      <c r="C62">
        <v>0</v>
      </c>
      <c r="D62">
        <v>4000</v>
      </c>
      <c r="G62">
        <v>662982.01</v>
      </c>
      <c r="H62">
        <v>116358.22</v>
      </c>
      <c r="L62">
        <v>4699.45</v>
      </c>
      <c r="N62">
        <v>497</v>
      </c>
      <c r="R62">
        <v>1115333.1200000001</v>
      </c>
      <c r="T62">
        <v>913632.99</v>
      </c>
      <c r="U62">
        <v>81200</v>
      </c>
      <c r="V62">
        <v>424</v>
      </c>
      <c r="X62">
        <v>1050510</v>
      </c>
      <c r="Y62">
        <v>28875</v>
      </c>
      <c r="Z62">
        <v>1309499</v>
      </c>
      <c r="AA62">
        <v>4800</v>
      </c>
      <c r="AB62">
        <v>9998</v>
      </c>
      <c r="AC62">
        <v>353424.19</v>
      </c>
      <c r="AD62">
        <v>157507.01999999999</v>
      </c>
      <c r="AF62">
        <v>14770</v>
      </c>
    </row>
    <row r="63" spans="1:32" x14ac:dyDescent="0.25">
      <c r="A63" t="s">
        <v>2400</v>
      </c>
      <c r="B63">
        <v>445104.47</v>
      </c>
      <c r="C63">
        <v>0</v>
      </c>
      <c r="D63">
        <v>2000</v>
      </c>
      <c r="G63">
        <v>143145.01999999999</v>
      </c>
      <c r="H63">
        <v>168553.66</v>
      </c>
      <c r="K63">
        <v>0</v>
      </c>
      <c r="L63">
        <v>45650.86</v>
      </c>
      <c r="N63">
        <v>7084.03</v>
      </c>
      <c r="R63">
        <v>643542.09</v>
      </c>
      <c r="T63">
        <v>539389.34</v>
      </c>
      <c r="V63">
        <v>607.9</v>
      </c>
      <c r="X63">
        <v>536409.15</v>
      </c>
      <c r="Y63">
        <v>19655</v>
      </c>
      <c r="Z63">
        <v>618679.15</v>
      </c>
      <c r="AA63">
        <v>2088</v>
      </c>
      <c r="AB63">
        <v>160</v>
      </c>
      <c r="AC63">
        <v>337340.95</v>
      </c>
      <c r="AD63">
        <v>71207.12</v>
      </c>
      <c r="AF63">
        <v>4060</v>
      </c>
    </row>
    <row r="64" spans="1:32" x14ac:dyDescent="0.25">
      <c r="A64" t="s">
        <v>2401</v>
      </c>
      <c r="B64">
        <v>704250.19</v>
      </c>
      <c r="C64">
        <v>0</v>
      </c>
      <c r="D64">
        <v>25544.3</v>
      </c>
      <c r="G64">
        <v>62834.080000000002</v>
      </c>
      <c r="H64">
        <v>315741.53000000003</v>
      </c>
      <c r="K64">
        <v>0</v>
      </c>
      <c r="L64">
        <v>52483.360000000001</v>
      </c>
      <c r="N64">
        <v>1319.26</v>
      </c>
      <c r="P64">
        <v>33600</v>
      </c>
      <c r="R64">
        <v>1006611</v>
      </c>
      <c r="T64">
        <v>573808.44999999995</v>
      </c>
      <c r="V64">
        <v>1330.63</v>
      </c>
      <c r="X64">
        <v>188460</v>
      </c>
      <c r="Y64">
        <v>18064</v>
      </c>
      <c r="Z64">
        <v>318409</v>
      </c>
      <c r="AA64">
        <v>10485.36</v>
      </c>
      <c r="AB64">
        <v>1810</v>
      </c>
      <c r="AC64">
        <v>284762.48</v>
      </c>
      <c r="AD64">
        <v>147099.76</v>
      </c>
      <c r="AF64">
        <v>4740</v>
      </c>
    </row>
    <row r="65" spans="1:32" x14ac:dyDescent="0.25">
      <c r="A65" t="s">
        <v>2402</v>
      </c>
      <c r="B65">
        <v>669675.81000000006</v>
      </c>
      <c r="C65">
        <v>0</v>
      </c>
      <c r="D65">
        <v>5300</v>
      </c>
      <c r="G65">
        <v>206934.26</v>
      </c>
      <c r="H65">
        <v>102444.85</v>
      </c>
      <c r="L65">
        <v>49338.47</v>
      </c>
      <c r="N65">
        <v>123</v>
      </c>
      <c r="R65">
        <v>811804.63</v>
      </c>
      <c r="T65">
        <v>602273.53</v>
      </c>
      <c r="U65">
        <v>36200</v>
      </c>
      <c r="V65">
        <v>1017.75</v>
      </c>
      <c r="X65">
        <v>1113750</v>
      </c>
      <c r="Y65">
        <v>20475</v>
      </c>
      <c r="Z65">
        <v>1237420</v>
      </c>
      <c r="AA65">
        <v>11561</v>
      </c>
      <c r="AC65">
        <v>336149.79</v>
      </c>
      <c r="AD65">
        <v>60416.67</v>
      </c>
      <c r="AF65">
        <v>5080</v>
      </c>
    </row>
    <row r="66" spans="1:32" x14ac:dyDescent="0.25">
      <c r="A66" t="s">
        <v>2403</v>
      </c>
      <c r="B66">
        <v>599623.38</v>
      </c>
      <c r="C66">
        <v>0</v>
      </c>
      <c r="D66">
        <v>97884.15</v>
      </c>
      <c r="E66">
        <v>0</v>
      </c>
      <c r="F66">
        <v>0</v>
      </c>
      <c r="G66">
        <v>775702.13</v>
      </c>
      <c r="H66">
        <v>542912.18999999994</v>
      </c>
      <c r="I66">
        <v>0</v>
      </c>
      <c r="J66">
        <v>0</v>
      </c>
      <c r="K66">
        <v>0</v>
      </c>
      <c r="L66">
        <v>0</v>
      </c>
      <c r="M66">
        <v>0</v>
      </c>
      <c r="N66">
        <v>10728</v>
      </c>
      <c r="O66">
        <v>0</v>
      </c>
      <c r="P66">
        <v>147100</v>
      </c>
      <c r="Q66">
        <v>0</v>
      </c>
      <c r="R66">
        <v>1058791.5900000001</v>
      </c>
      <c r="S66">
        <v>1047464</v>
      </c>
      <c r="T66">
        <v>930610.22</v>
      </c>
      <c r="V66">
        <v>1832.01</v>
      </c>
      <c r="X66">
        <v>585900</v>
      </c>
      <c r="Y66">
        <v>30</v>
      </c>
      <c r="Z66">
        <v>1121996</v>
      </c>
      <c r="AC66">
        <v>564431.56999999995</v>
      </c>
      <c r="AD66">
        <v>79906.399999999994</v>
      </c>
    </row>
    <row r="67" spans="1:32" x14ac:dyDescent="0.25">
      <c r="A67" t="s">
        <v>2404</v>
      </c>
      <c r="B67">
        <v>352417.27</v>
      </c>
      <c r="C67">
        <v>0</v>
      </c>
      <c r="D67">
        <v>68220.72</v>
      </c>
      <c r="G67">
        <v>1645694.45</v>
      </c>
      <c r="H67">
        <v>-2349474.63</v>
      </c>
      <c r="N67">
        <v>7531.38</v>
      </c>
      <c r="R67">
        <v>-1707344.86</v>
      </c>
      <c r="S67">
        <v>1212550.31</v>
      </c>
      <c r="T67">
        <v>995195.3</v>
      </c>
      <c r="V67">
        <v>455.86</v>
      </c>
      <c r="X67">
        <v>2894537.5</v>
      </c>
      <c r="Y67">
        <v>350400</v>
      </c>
      <c r="Z67">
        <v>3218140.5</v>
      </c>
      <c r="AA67">
        <v>10280</v>
      </c>
      <c r="AB67">
        <v>13148</v>
      </c>
      <c r="AC67">
        <v>576756.22</v>
      </c>
      <c r="AD67">
        <v>218142.96</v>
      </c>
    </row>
    <row r="68" spans="1:32" x14ac:dyDescent="0.25">
      <c r="A68" t="s">
        <v>2405</v>
      </c>
      <c r="B68">
        <v>432863.6</v>
      </c>
      <c r="C68">
        <v>0</v>
      </c>
      <c r="D68">
        <v>618146.72</v>
      </c>
      <c r="G68">
        <v>4017718.8</v>
      </c>
      <c r="H68">
        <v>651071.43000000005</v>
      </c>
      <c r="N68">
        <v>0</v>
      </c>
      <c r="R68">
        <v>4687768.2300000004</v>
      </c>
      <c r="S68">
        <v>1047464</v>
      </c>
      <c r="T68">
        <v>1280316.03</v>
      </c>
      <c r="V68">
        <v>809.99</v>
      </c>
      <c r="X68">
        <v>1704429</v>
      </c>
      <c r="Z68">
        <v>2075277</v>
      </c>
      <c r="AA68">
        <v>1064</v>
      </c>
      <c r="AB68">
        <v>1088</v>
      </c>
      <c r="AC68">
        <v>412312.24</v>
      </c>
      <c r="AD68">
        <v>406677.46</v>
      </c>
      <c r="AF68">
        <v>104568</v>
      </c>
    </row>
    <row r="69" spans="1:32" x14ac:dyDescent="0.25">
      <c r="A69" t="s">
        <v>2406</v>
      </c>
      <c r="B69">
        <v>971420.34</v>
      </c>
      <c r="C69">
        <v>0</v>
      </c>
      <c r="D69">
        <v>1052744.24</v>
      </c>
      <c r="G69">
        <v>1093304.96</v>
      </c>
      <c r="H69">
        <v>820009.25</v>
      </c>
      <c r="K69">
        <v>169000</v>
      </c>
      <c r="M69">
        <v>1800</v>
      </c>
      <c r="N69">
        <v>2672.9</v>
      </c>
      <c r="P69">
        <v>314833</v>
      </c>
      <c r="R69">
        <v>549592.86</v>
      </c>
      <c r="S69">
        <v>2617329.11</v>
      </c>
      <c r="T69">
        <v>967895.84</v>
      </c>
      <c r="V69">
        <v>905.84</v>
      </c>
      <c r="X69">
        <v>2290460</v>
      </c>
      <c r="Z69">
        <v>2204436</v>
      </c>
      <c r="AC69">
        <v>532990.62</v>
      </c>
      <c r="AD69">
        <v>239584.14</v>
      </c>
    </row>
    <row r="70" spans="1:32" x14ac:dyDescent="0.25">
      <c r="A70" t="s">
        <v>2407</v>
      </c>
      <c r="B70">
        <v>846329.9</v>
      </c>
      <c r="C70">
        <v>3720.6</v>
      </c>
      <c r="D70">
        <v>143851.82999999999</v>
      </c>
      <c r="G70">
        <v>-12052357.85</v>
      </c>
      <c r="H70">
        <v>-6680422.0899999999</v>
      </c>
      <c r="K70">
        <v>43840</v>
      </c>
      <c r="M70">
        <v>24649.42</v>
      </c>
      <c r="N70">
        <v>2738.12</v>
      </c>
      <c r="P70">
        <v>-52942</v>
      </c>
      <c r="R70">
        <v>-18283261.559999999</v>
      </c>
      <c r="S70">
        <v>1047464</v>
      </c>
      <c r="T70">
        <v>311134.94</v>
      </c>
      <c r="Z70">
        <v>174603</v>
      </c>
      <c r="AC70">
        <v>335771.08</v>
      </c>
      <c r="AD70">
        <v>322126.45</v>
      </c>
    </row>
    <row r="71" spans="1:32" x14ac:dyDescent="0.25">
      <c r="A71" t="s">
        <v>2408</v>
      </c>
      <c r="B71">
        <v>317344.11</v>
      </c>
      <c r="C71">
        <v>0</v>
      </c>
      <c r="D71">
        <v>1213360.96</v>
      </c>
      <c r="G71">
        <v>1406070.14</v>
      </c>
      <c r="H71">
        <v>597955.56000000006</v>
      </c>
      <c r="K71">
        <v>21000</v>
      </c>
      <c r="L71">
        <v>226804.58</v>
      </c>
      <c r="M71">
        <v>872356</v>
      </c>
      <c r="N71">
        <v>2281</v>
      </c>
      <c r="Q71">
        <v>1212977.1599999999</v>
      </c>
      <c r="R71">
        <v>-8469.3700000000008</v>
      </c>
      <c r="S71">
        <v>1215671.21</v>
      </c>
      <c r="T71">
        <v>1266775.94</v>
      </c>
      <c r="V71">
        <v>179.47</v>
      </c>
      <c r="X71">
        <v>2055642.96</v>
      </c>
      <c r="Z71">
        <v>2269096.59</v>
      </c>
      <c r="AA71">
        <v>8176</v>
      </c>
      <c r="AB71">
        <v>940</v>
      </c>
      <c r="AC71">
        <v>734411.04</v>
      </c>
      <c r="AD71">
        <v>267864.55</v>
      </c>
      <c r="AF71">
        <v>50000</v>
      </c>
    </row>
    <row r="72" spans="1:32" x14ac:dyDescent="0.25">
      <c r="A72" t="s">
        <v>2409</v>
      </c>
      <c r="B72">
        <v>437529.21</v>
      </c>
      <c r="C72">
        <v>1879.04</v>
      </c>
      <c r="D72">
        <v>420842.67</v>
      </c>
      <c r="G72">
        <v>541760.65</v>
      </c>
      <c r="H72">
        <v>-215254.57</v>
      </c>
      <c r="K72">
        <v>-26000</v>
      </c>
      <c r="M72">
        <v>66745</v>
      </c>
      <c r="N72">
        <v>0</v>
      </c>
      <c r="R72">
        <v>-391322.15</v>
      </c>
      <c r="S72">
        <v>1684096.73</v>
      </c>
      <c r="T72">
        <v>445851.34</v>
      </c>
      <c r="V72">
        <v>1488.13</v>
      </c>
      <c r="X72">
        <v>453533.7</v>
      </c>
      <c r="Z72">
        <v>723280.7</v>
      </c>
      <c r="AA72">
        <v>1200</v>
      </c>
      <c r="AC72">
        <v>258298.71</v>
      </c>
      <c r="AD72">
        <v>64856.34</v>
      </c>
    </row>
    <row r="73" spans="1:32" x14ac:dyDescent="0.25">
      <c r="A73" t="s">
        <v>2410</v>
      </c>
      <c r="B73">
        <v>156920.14000000001</v>
      </c>
      <c r="C73">
        <v>0</v>
      </c>
      <c r="D73">
        <v>425554.02</v>
      </c>
      <c r="G73">
        <v>3331195.2</v>
      </c>
      <c r="H73">
        <v>6495120.8099999996</v>
      </c>
      <c r="M73">
        <v>28776.5</v>
      </c>
      <c r="N73">
        <v>180.95</v>
      </c>
      <c r="R73">
        <v>7393557.6900000004</v>
      </c>
      <c r="S73">
        <v>2812906.16</v>
      </c>
      <c r="T73">
        <v>758352.92</v>
      </c>
      <c r="V73">
        <v>285.51</v>
      </c>
      <c r="Y73">
        <v>71300</v>
      </c>
      <c r="Z73">
        <v>154349</v>
      </c>
      <c r="AA73">
        <v>2000</v>
      </c>
      <c r="AB73">
        <v>640</v>
      </c>
      <c r="AC73">
        <v>484056.82</v>
      </c>
      <c r="AD73">
        <v>15523.74</v>
      </c>
    </row>
    <row r="74" spans="1:32" x14ac:dyDescent="0.25">
      <c r="A74" t="s">
        <v>2411</v>
      </c>
      <c r="B74">
        <v>372145.81</v>
      </c>
      <c r="C74">
        <v>0</v>
      </c>
      <c r="D74">
        <v>1313266.45</v>
      </c>
      <c r="G74">
        <v>2129914.44</v>
      </c>
      <c r="H74">
        <v>349530.38</v>
      </c>
      <c r="M74">
        <v>363144</v>
      </c>
      <c r="N74">
        <v>454.01</v>
      </c>
      <c r="R74">
        <v>3044306.18</v>
      </c>
      <c r="S74">
        <v>1047464</v>
      </c>
      <c r="T74">
        <v>408236.15</v>
      </c>
      <c r="V74">
        <v>954.36</v>
      </c>
      <c r="X74">
        <v>1429081.5</v>
      </c>
      <c r="Y74">
        <v>75600</v>
      </c>
      <c r="Z74">
        <v>1687008.5</v>
      </c>
      <c r="AC74">
        <v>407461.11</v>
      </c>
      <c r="AD74">
        <v>109913.51</v>
      </c>
    </row>
    <row r="75" spans="1:32" x14ac:dyDescent="0.25">
      <c r="A75" t="s">
        <v>2412</v>
      </c>
      <c r="B75">
        <v>644209.9</v>
      </c>
      <c r="C75">
        <v>0</v>
      </c>
      <c r="D75">
        <v>25443.51</v>
      </c>
      <c r="G75">
        <v>358985.07</v>
      </c>
      <c r="H75">
        <v>845968.84</v>
      </c>
      <c r="K75">
        <v>0</v>
      </c>
      <c r="N75">
        <v>0</v>
      </c>
      <c r="P75">
        <v>1118004</v>
      </c>
      <c r="R75">
        <v>-260380.86</v>
      </c>
      <c r="S75">
        <v>1334838.29</v>
      </c>
      <c r="T75">
        <v>749221.77</v>
      </c>
      <c r="V75">
        <v>765.95</v>
      </c>
      <c r="Z75">
        <v>164436</v>
      </c>
      <c r="AC75">
        <v>691672.63</v>
      </c>
      <c r="AD75">
        <v>211733.2</v>
      </c>
    </row>
    <row r="76" spans="1:32" x14ac:dyDescent="0.25">
      <c r="A76" t="s">
        <v>2413</v>
      </c>
      <c r="B76">
        <v>556760.32999999996</v>
      </c>
      <c r="C76">
        <v>0</v>
      </c>
      <c r="D76">
        <v>5575.26</v>
      </c>
      <c r="G76">
        <v>1846207.81</v>
      </c>
      <c r="H76">
        <v>2012271</v>
      </c>
      <c r="M76">
        <v>10220</v>
      </c>
      <c r="P76">
        <v>119554</v>
      </c>
      <c r="Q76">
        <v>2886108.02</v>
      </c>
      <c r="R76">
        <v>1461225.45</v>
      </c>
      <c r="T76">
        <v>958882.72</v>
      </c>
      <c r="V76">
        <v>1821.4</v>
      </c>
      <c r="Y76">
        <v>91800</v>
      </c>
      <c r="Z76">
        <v>508125</v>
      </c>
      <c r="AA76">
        <v>586</v>
      </c>
      <c r="AB76">
        <v>2808</v>
      </c>
      <c r="AC76">
        <v>596448.18999999994</v>
      </c>
      <c r="AD76">
        <v>830</v>
      </c>
    </row>
    <row r="77" spans="1:32" x14ac:dyDescent="0.25">
      <c r="A77" t="s">
        <v>2414</v>
      </c>
      <c r="B77">
        <v>399090.9</v>
      </c>
      <c r="C77">
        <v>143401.65</v>
      </c>
      <c r="D77">
        <v>167661.01</v>
      </c>
      <c r="G77">
        <v>3788302.69</v>
      </c>
      <c r="H77">
        <v>740584.15</v>
      </c>
      <c r="L77">
        <v>-3900</v>
      </c>
      <c r="M77">
        <v>188726</v>
      </c>
      <c r="N77">
        <v>0</v>
      </c>
      <c r="P77">
        <v>370</v>
      </c>
      <c r="R77">
        <v>4367205.7300000004</v>
      </c>
      <c r="S77">
        <v>1047464</v>
      </c>
      <c r="T77">
        <v>1420334.47</v>
      </c>
      <c r="U77">
        <v>26490</v>
      </c>
      <c r="V77">
        <v>1135.3</v>
      </c>
      <c r="Z77">
        <v>246549</v>
      </c>
      <c r="AA77">
        <v>1056</v>
      </c>
      <c r="AC77">
        <v>629527.61</v>
      </c>
      <c r="AD77">
        <v>566429.49</v>
      </c>
      <c r="AF77">
        <v>365223</v>
      </c>
    </row>
    <row r="78" spans="1:32" x14ac:dyDescent="0.25">
      <c r="A78" t="s">
        <v>2415</v>
      </c>
      <c r="B78">
        <v>135949.07</v>
      </c>
      <c r="C78">
        <v>14800</v>
      </c>
      <c r="D78">
        <v>790608.67</v>
      </c>
      <c r="G78">
        <v>590630.84</v>
      </c>
      <c r="H78">
        <v>-90399.78</v>
      </c>
      <c r="N78">
        <v>2830.15</v>
      </c>
      <c r="R78">
        <v>-159953.42000000001</v>
      </c>
      <c r="S78">
        <v>1768225.65</v>
      </c>
      <c r="T78">
        <v>681211.73</v>
      </c>
      <c r="V78">
        <v>309.97000000000003</v>
      </c>
      <c r="Z78">
        <v>207294</v>
      </c>
      <c r="AA78">
        <v>440</v>
      </c>
      <c r="AC78">
        <v>283561.73</v>
      </c>
      <c r="AD78">
        <v>276691.92</v>
      </c>
      <c r="AF78">
        <v>83047.63</v>
      </c>
    </row>
    <row r="79" spans="1:32" x14ac:dyDescent="0.25">
      <c r="A79" t="s">
        <v>2416</v>
      </c>
      <c r="B79">
        <v>2615569.44</v>
      </c>
      <c r="C79">
        <v>543448.48</v>
      </c>
      <c r="D79">
        <v>161698.43</v>
      </c>
      <c r="G79">
        <v>354384.56</v>
      </c>
      <c r="H79">
        <v>380149.86</v>
      </c>
      <c r="N79">
        <v>14080.68</v>
      </c>
      <c r="P79">
        <v>1674532</v>
      </c>
      <c r="Q79">
        <v>-631</v>
      </c>
      <c r="R79">
        <v>816612.43</v>
      </c>
      <c r="S79">
        <v>2439714</v>
      </c>
      <c r="T79">
        <v>2418132.2200000002</v>
      </c>
      <c r="V79">
        <v>5843.27</v>
      </c>
      <c r="X79">
        <v>813960</v>
      </c>
      <c r="Z79">
        <v>2116828</v>
      </c>
      <c r="AA79">
        <v>11790</v>
      </c>
      <c r="AB79">
        <v>15776</v>
      </c>
      <c r="AC79">
        <v>1876195.61</v>
      </c>
      <c r="AD79">
        <v>106403.22</v>
      </c>
    </row>
    <row r="80" spans="1:32" x14ac:dyDescent="0.25">
      <c r="A80" t="s">
        <v>2417</v>
      </c>
      <c r="B80">
        <v>654839.12</v>
      </c>
      <c r="C80">
        <v>63832.54</v>
      </c>
      <c r="D80">
        <v>500627</v>
      </c>
      <c r="G80">
        <v>276144.64000000001</v>
      </c>
      <c r="H80">
        <v>230639.65</v>
      </c>
      <c r="K80">
        <v>0</v>
      </c>
      <c r="L80">
        <v>50176.71</v>
      </c>
      <c r="N80">
        <v>3169.5</v>
      </c>
      <c r="R80">
        <v>-414576.68</v>
      </c>
      <c r="S80">
        <v>3137825</v>
      </c>
      <c r="T80">
        <v>727910.61</v>
      </c>
      <c r="V80">
        <v>3059.29</v>
      </c>
      <c r="X80">
        <v>2085840</v>
      </c>
      <c r="Y80">
        <v>33500</v>
      </c>
      <c r="Z80">
        <v>2464811</v>
      </c>
      <c r="AA80">
        <v>12596</v>
      </c>
      <c r="AB80">
        <v>846</v>
      </c>
      <c r="AC80">
        <v>1321760.79</v>
      </c>
      <c r="AD80">
        <v>100807.69</v>
      </c>
    </row>
    <row r="81" spans="1:32" x14ac:dyDescent="0.25">
      <c r="A81" t="s">
        <v>2418</v>
      </c>
      <c r="B81">
        <v>554645.71</v>
      </c>
      <c r="C81">
        <v>7970</v>
      </c>
      <c r="D81">
        <v>227435.44</v>
      </c>
      <c r="G81">
        <v>4811794.0599999996</v>
      </c>
      <c r="H81">
        <v>90872.34</v>
      </c>
      <c r="L81">
        <v>56286.17</v>
      </c>
      <c r="N81">
        <v>12490.4</v>
      </c>
      <c r="O81">
        <v>60000</v>
      </c>
      <c r="R81">
        <v>3750730.39</v>
      </c>
      <c r="S81">
        <v>1687514</v>
      </c>
      <c r="T81">
        <v>1336588.8400000001</v>
      </c>
      <c r="V81">
        <v>680.74</v>
      </c>
      <c r="X81">
        <v>1032660</v>
      </c>
      <c r="Y81">
        <v>226500</v>
      </c>
      <c r="Z81">
        <v>1684543.45</v>
      </c>
      <c r="AA81">
        <v>12004</v>
      </c>
      <c r="AC81">
        <v>466640.51</v>
      </c>
      <c r="AD81">
        <v>307545.03000000003</v>
      </c>
    </row>
    <row r="82" spans="1:32" x14ac:dyDescent="0.25">
      <c r="A82" t="s">
        <v>2419</v>
      </c>
      <c r="B82">
        <v>431043.44</v>
      </c>
      <c r="C82">
        <v>131.35</v>
      </c>
      <c r="D82">
        <v>35963.089999999997</v>
      </c>
      <c r="G82">
        <v>137264.92000000001</v>
      </c>
      <c r="H82">
        <v>104283.96</v>
      </c>
      <c r="L82">
        <v>22700</v>
      </c>
      <c r="N82">
        <v>163.87</v>
      </c>
      <c r="P82">
        <v>109070</v>
      </c>
      <c r="R82">
        <v>-1497481.95</v>
      </c>
      <c r="S82">
        <v>2346487</v>
      </c>
      <c r="T82">
        <v>333488.93</v>
      </c>
      <c r="V82">
        <v>1339.43</v>
      </c>
      <c r="X82">
        <v>1346034.7</v>
      </c>
      <c r="Y82">
        <v>40665</v>
      </c>
      <c r="Z82">
        <v>1430434.7</v>
      </c>
      <c r="AA82">
        <v>2640</v>
      </c>
      <c r="AC82">
        <v>456081.89</v>
      </c>
      <c r="AD82">
        <v>104623.63</v>
      </c>
    </row>
    <row r="83" spans="1:32" x14ac:dyDescent="0.25">
      <c r="A83" t="s">
        <v>2420</v>
      </c>
      <c r="B83">
        <v>613497.65</v>
      </c>
      <c r="C83">
        <v>0</v>
      </c>
      <c r="D83">
        <v>118822.85</v>
      </c>
      <c r="G83">
        <v>476301.55</v>
      </c>
      <c r="H83">
        <v>684695.18</v>
      </c>
      <c r="K83">
        <v>0</v>
      </c>
      <c r="L83">
        <v>56424.82</v>
      </c>
      <c r="N83">
        <v>1528.04</v>
      </c>
      <c r="P83">
        <v>62295</v>
      </c>
      <c r="R83">
        <v>196978.25</v>
      </c>
      <c r="S83">
        <v>2125037.4300000002</v>
      </c>
      <c r="T83">
        <v>771293.63</v>
      </c>
      <c r="V83">
        <v>2068.44</v>
      </c>
      <c r="X83">
        <v>1275917</v>
      </c>
      <c r="Y83">
        <v>95160</v>
      </c>
      <c r="Z83">
        <v>1576229</v>
      </c>
      <c r="AA83">
        <v>3250</v>
      </c>
      <c r="AB83">
        <v>6792</v>
      </c>
      <c r="AC83">
        <v>845158.18</v>
      </c>
      <c r="AD83">
        <v>261956.2</v>
      </c>
    </row>
    <row r="84" spans="1:32" x14ac:dyDescent="0.25">
      <c r="A84" t="s">
        <v>2421</v>
      </c>
      <c r="B84">
        <v>651039.03</v>
      </c>
      <c r="C84">
        <v>0</v>
      </c>
      <c r="D84">
        <v>44877</v>
      </c>
      <c r="G84">
        <v>3438327.01</v>
      </c>
      <c r="H84">
        <v>163255.28</v>
      </c>
      <c r="L84">
        <v>79920</v>
      </c>
      <c r="M84">
        <v>21675</v>
      </c>
      <c r="N84">
        <v>430.17</v>
      </c>
      <c r="R84">
        <v>3405944.5</v>
      </c>
      <c r="S84">
        <v>1196485.3400000001</v>
      </c>
      <c r="T84">
        <v>505354.14</v>
      </c>
      <c r="U84">
        <v>126570</v>
      </c>
      <c r="V84">
        <v>1559.14</v>
      </c>
      <c r="X84">
        <v>1562198</v>
      </c>
      <c r="Y84">
        <v>116900</v>
      </c>
      <c r="Z84">
        <v>1734624</v>
      </c>
      <c r="AA84">
        <v>10146</v>
      </c>
      <c r="AB84">
        <v>1136</v>
      </c>
      <c r="AC84">
        <v>692070.02</v>
      </c>
      <c r="AD84">
        <v>281561.95</v>
      </c>
    </row>
    <row r="85" spans="1:32" x14ac:dyDescent="0.25">
      <c r="A85" t="s">
        <v>2422</v>
      </c>
      <c r="B85">
        <v>76866.240000000005</v>
      </c>
      <c r="C85">
        <v>0</v>
      </c>
      <c r="D85">
        <v>10552.86</v>
      </c>
      <c r="G85">
        <v>133670.54</v>
      </c>
      <c r="H85">
        <v>88204.51</v>
      </c>
      <c r="L85">
        <v>0</v>
      </c>
      <c r="N85">
        <v>0</v>
      </c>
      <c r="P85">
        <v>77282</v>
      </c>
      <c r="R85">
        <v>-537626.52</v>
      </c>
      <c r="S85">
        <v>1169693.49</v>
      </c>
      <c r="T85">
        <v>349729.58</v>
      </c>
      <c r="V85">
        <v>745.41</v>
      </c>
      <c r="X85">
        <v>727107.9</v>
      </c>
      <c r="Y85">
        <v>70615</v>
      </c>
      <c r="Z85">
        <v>818707.9</v>
      </c>
      <c r="AA85">
        <v>1160</v>
      </c>
      <c r="AB85">
        <v>784</v>
      </c>
      <c r="AC85">
        <v>649833.86</v>
      </c>
      <c r="AD85">
        <v>77766.95</v>
      </c>
    </row>
    <row r="86" spans="1:32" x14ac:dyDescent="0.25">
      <c r="A86" t="s">
        <v>2423</v>
      </c>
      <c r="B86">
        <v>1587354.1</v>
      </c>
      <c r="C86">
        <v>51753.88</v>
      </c>
      <c r="D86">
        <v>38617.910000000003</v>
      </c>
      <c r="G86">
        <v>1685367.92</v>
      </c>
      <c r="H86">
        <v>545992.81000000006</v>
      </c>
      <c r="K86">
        <v>0</v>
      </c>
      <c r="L86">
        <v>67350</v>
      </c>
      <c r="M86">
        <v>865390</v>
      </c>
      <c r="N86">
        <v>23689.53</v>
      </c>
      <c r="R86">
        <v>2245501.63</v>
      </c>
      <c r="S86">
        <v>620039.24</v>
      </c>
      <c r="T86">
        <v>1712709.66</v>
      </c>
      <c r="V86">
        <v>3096.78</v>
      </c>
      <c r="W86">
        <v>1570</v>
      </c>
      <c r="X86">
        <v>2002711.5</v>
      </c>
      <c r="Y86">
        <v>627157</v>
      </c>
      <c r="Z86">
        <v>2413659.5</v>
      </c>
      <c r="AA86">
        <v>8940</v>
      </c>
      <c r="AB86">
        <v>10340</v>
      </c>
      <c r="AC86">
        <v>1445797.9</v>
      </c>
      <c r="AD86">
        <v>380184.32000000001</v>
      </c>
      <c r="AE86">
        <v>7</v>
      </c>
      <c r="AF86">
        <v>1200</v>
      </c>
    </row>
    <row r="87" spans="1:32" x14ac:dyDescent="0.25">
      <c r="A87" t="s">
        <v>2424</v>
      </c>
      <c r="B87">
        <v>829663.63</v>
      </c>
      <c r="C87">
        <v>30400</v>
      </c>
      <c r="D87">
        <v>13883.39</v>
      </c>
      <c r="G87">
        <v>8108670.3499999996</v>
      </c>
      <c r="H87">
        <v>282492.81</v>
      </c>
      <c r="M87">
        <v>6256</v>
      </c>
      <c r="N87">
        <v>1500</v>
      </c>
      <c r="P87">
        <v>43700</v>
      </c>
      <c r="R87">
        <v>8674467.4299999997</v>
      </c>
      <c r="T87">
        <v>1491763.46</v>
      </c>
      <c r="U87">
        <v>58194</v>
      </c>
      <c r="V87">
        <v>983.69</v>
      </c>
      <c r="W87">
        <v>485</v>
      </c>
      <c r="X87">
        <v>1017528.8</v>
      </c>
      <c r="Y87">
        <v>179300</v>
      </c>
      <c r="Z87">
        <v>1518659.71</v>
      </c>
      <c r="AA87">
        <v>11961</v>
      </c>
      <c r="AC87">
        <v>560714.74</v>
      </c>
      <c r="AD87">
        <v>117732.75</v>
      </c>
    </row>
    <row r="88" spans="1:32" x14ac:dyDescent="0.25">
      <c r="A88" t="s">
        <v>2425</v>
      </c>
      <c r="B88">
        <v>441178.74</v>
      </c>
      <c r="C88">
        <v>5166.05</v>
      </c>
      <c r="D88">
        <v>15657.36</v>
      </c>
      <c r="G88">
        <v>215915.18</v>
      </c>
      <c r="H88">
        <v>499188.18</v>
      </c>
      <c r="K88">
        <v>0</v>
      </c>
      <c r="N88">
        <v>750</v>
      </c>
      <c r="P88">
        <v>49650</v>
      </c>
      <c r="R88">
        <v>1032297.97</v>
      </c>
      <c r="T88">
        <v>857845.47</v>
      </c>
      <c r="V88">
        <v>414.92</v>
      </c>
      <c r="X88">
        <v>740640</v>
      </c>
      <c r="Y88">
        <v>128400</v>
      </c>
      <c r="Z88">
        <v>905104</v>
      </c>
      <c r="AA88">
        <v>18070</v>
      </c>
      <c r="AB88">
        <v>3464</v>
      </c>
      <c r="AC88">
        <v>540409.62</v>
      </c>
      <c r="AD88">
        <v>165845.23000000001</v>
      </c>
    </row>
    <row r="89" spans="1:32" x14ac:dyDescent="0.25">
      <c r="A89" t="s">
        <v>2426</v>
      </c>
      <c r="B89">
        <v>2025793.41</v>
      </c>
      <c r="C89">
        <v>17600.78</v>
      </c>
      <c r="D89">
        <v>82199.539999999994</v>
      </c>
      <c r="G89">
        <v>3162996.62</v>
      </c>
      <c r="H89">
        <v>1653414.11</v>
      </c>
      <c r="K89">
        <v>0</v>
      </c>
      <c r="M89">
        <v>1418170.4</v>
      </c>
      <c r="N89">
        <v>22.2</v>
      </c>
      <c r="R89">
        <v>3798189.72</v>
      </c>
      <c r="S89">
        <v>1221990.08</v>
      </c>
      <c r="T89">
        <v>919445.24</v>
      </c>
      <c r="U89">
        <v>189425</v>
      </c>
      <c r="V89">
        <v>1225.46</v>
      </c>
      <c r="W89">
        <v>280</v>
      </c>
      <c r="X89">
        <v>1392300</v>
      </c>
      <c r="Y89">
        <v>667010</v>
      </c>
      <c r="Z89">
        <v>1566959</v>
      </c>
      <c r="AA89">
        <v>10356</v>
      </c>
      <c r="AC89">
        <v>1055128.31</v>
      </c>
      <c r="AD89">
        <v>33600.33</v>
      </c>
      <c r="AE89">
        <v>10</v>
      </c>
    </row>
    <row r="90" spans="1:32" x14ac:dyDescent="0.25">
      <c r="A90" t="s">
        <v>2427</v>
      </c>
      <c r="B90">
        <v>950001.17</v>
      </c>
      <c r="C90">
        <v>0</v>
      </c>
      <c r="D90">
        <v>122349.05</v>
      </c>
      <c r="G90">
        <v>84606.57</v>
      </c>
      <c r="H90">
        <v>254911.67</v>
      </c>
      <c r="K90">
        <v>0</v>
      </c>
      <c r="L90">
        <v>86750</v>
      </c>
      <c r="M90">
        <v>90720</v>
      </c>
      <c r="N90">
        <v>0</v>
      </c>
      <c r="P90">
        <v>100692</v>
      </c>
      <c r="R90">
        <v>13324.56</v>
      </c>
      <c r="S90">
        <v>1247302.3600000001</v>
      </c>
      <c r="T90">
        <v>791446.2</v>
      </c>
      <c r="V90">
        <v>4669.49</v>
      </c>
      <c r="X90">
        <v>818100</v>
      </c>
      <c r="Y90">
        <v>182400</v>
      </c>
      <c r="Z90">
        <v>1156750</v>
      </c>
      <c r="AC90">
        <v>655970.89</v>
      </c>
      <c r="AD90">
        <v>110815.26</v>
      </c>
    </row>
    <row r="91" spans="1:32" x14ac:dyDescent="0.25">
      <c r="A91" t="s">
        <v>2428</v>
      </c>
      <c r="B91">
        <v>859199.15</v>
      </c>
      <c r="C91">
        <v>2553</v>
      </c>
      <c r="D91">
        <v>70903.62</v>
      </c>
      <c r="G91">
        <v>170690.15</v>
      </c>
      <c r="H91">
        <v>219350.59</v>
      </c>
      <c r="K91">
        <v>0</v>
      </c>
      <c r="L91">
        <v>55626.239999999998</v>
      </c>
      <c r="N91">
        <v>6340.4</v>
      </c>
      <c r="P91">
        <v>657217.69999999995</v>
      </c>
      <c r="R91">
        <v>-960127.94</v>
      </c>
      <c r="S91">
        <v>1693308.65</v>
      </c>
      <c r="T91">
        <v>659911.69999999995</v>
      </c>
      <c r="V91">
        <v>2168.5700000000002</v>
      </c>
      <c r="X91">
        <v>1624821.3</v>
      </c>
      <c r="Z91">
        <v>1759121.3</v>
      </c>
      <c r="AA91">
        <v>200</v>
      </c>
      <c r="AB91">
        <v>2008</v>
      </c>
      <c r="AC91">
        <v>558008.06000000006</v>
      </c>
      <c r="AD91">
        <v>72055.75</v>
      </c>
      <c r="AF91">
        <v>25177</v>
      </c>
    </row>
    <row r="92" spans="1:32" x14ac:dyDescent="0.25">
      <c r="A92" t="s">
        <v>2429</v>
      </c>
      <c r="B92">
        <v>748230.78</v>
      </c>
      <c r="C92">
        <v>0</v>
      </c>
      <c r="D92">
        <v>127906.37</v>
      </c>
      <c r="G92">
        <v>2095086.82</v>
      </c>
      <c r="H92">
        <v>64226.91</v>
      </c>
      <c r="L92">
        <v>35432</v>
      </c>
      <c r="M92">
        <v>69600</v>
      </c>
      <c r="N92">
        <v>3199</v>
      </c>
      <c r="P92">
        <v>410186</v>
      </c>
      <c r="R92">
        <v>2194972.65</v>
      </c>
      <c r="S92">
        <v>345503.07</v>
      </c>
      <c r="T92">
        <v>539429.41</v>
      </c>
      <c r="V92">
        <v>1307.45</v>
      </c>
      <c r="X92">
        <v>547210.80000000005</v>
      </c>
      <c r="Z92">
        <v>736700.8</v>
      </c>
      <c r="AC92">
        <v>313212.18</v>
      </c>
      <c r="AD92">
        <v>61476.52</v>
      </c>
    </row>
    <row r="93" spans="1:32" x14ac:dyDescent="0.25">
      <c r="A93" t="s">
        <v>2430</v>
      </c>
      <c r="B93">
        <v>900761.35</v>
      </c>
      <c r="C93">
        <v>0</v>
      </c>
      <c r="D93">
        <v>113890.9</v>
      </c>
      <c r="G93">
        <v>28813.06</v>
      </c>
      <c r="H93">
        <v>176666.63</v>
      </c>
      <c r="K93">
        <v>0</v>
      </c>
      <c r="L93">
        <v>45391.1</v>
      </c>
      <c r="M93">
        <v>169409</v>
      </c>
      <c r="N93">
        <v>0</v>
      </c>
      <c r="P93">
        <v>445054</v>
      </c>
      <c r="R93">
        <v>-1774650.11</v>
      </c>
      <c r="S93">
        <v>2439641.09</v>
      </c>
      <c r="T93">
        <v>326194.26</v>
      </c>
      <c r="U93">
        <v>51496</v>
      </c>
      <c r="V93">
        <v>2250.12</v>
      </c>
      <c r="X93">
        <v>910800</v>
      </c>
      <c r="Y93">
        <v>110400</v>
      </c>
      <c r="Z93">
        <v>1060600</v>
      </c>
      <c r="AA93">
        <v>560</v>
      </c>
      <c r="AB93">
        <v>544</v>
      </c>
      <c r="AC93">
        <v>411016.14</v>
      </c>
      <c r="AD93">
        <v>33033.379999999997</v>
      </c>
      <c r="AF93">
        <v>100</v>
      </c>
    </row>
    <row r="94" spans="1:32" x14ac:dyDescent="0.25">
      <c r="A94" t="s">
        <v>2431</v>
      </c>
      <c r="B94">
        <v>566828.51</v>
      </c>
      <c r="C94">
        <v>0</v>
      </c>
      <c r="D94">
        <v>75381.94</v>
      </c>
      <c r="G94">
        <v>359444.29</v>
      </c>
      <c r="H94">
        <v>404707.5</v>
      </c>
      <c r="K94">
        <v>0</v>
      </c>
      <c r="L94">
        <v>39300</v>
      </c>
      <c r="N94">
        <v>0</v>
      </c>
      <c r="P94">
        <v>389284</v>
      </c>
      <c r="R94">
        <v>-2075087.84</v>
      </c>
      <c r="S94">
        <v>3118920.11</v>
      </c>
      <c r="T94">
        <v>603418.77</v>
      </c>
      <c r="U94">
        <v>173924</v>
      </c>
      <c r="V94">
        <v>1401</v>
      </c>
      <c r="X94">
        <v>621644.19999999995</v>
      </c>
      <c r="Z94">
        <v>895794.2</v>
      </c>
      <c r="AA94">
        <v>2820</v>
      </c>
      <c r="AB94">
        <v>4308</v>
      </c>
      <c r="AC94">
        <v>426545.65</v>
      </c>
      <c r="AD94">
        <v>135101.65</v>
      </c>
      <c r="AF94">
        <v>1872.5</v>
      </c>
    </row>
    <row r="95" spans="1:32" x14ac:dyDescent="0.25">
      <c r="A95" t="s">
        <v>2432</v>
      </c>
      <c r="B95">
        <v>445462.4</v>
      </c>
      <c r="C95">
        <v>0</v>
      </c>
      <c r="D95">
        <v>5094.51</v>
      </c>
      <c r="G95">
        <v>857458.54</v>
      </c>
      <c r="H95">
        <v>70477.87</v>
      </c>
      <c r="L95">
        <v>36751.18</v>
      </c>
      <c r="M95">
        <v>503205</v>
      </c>
      <c r="N95">
        <v>2885</v>
      </c>
      <c r="P95">
        <v>116899</v>
      </c>
      <c r="R95">
        <v>-1758475.35</v>
      </c>
      <c r="S95">
        <v>2656385</v>
      </c>
      <c r="T95">
        <v>794657.85</v>
      </c>
      <c r="V95">
        <v>474.62</v>
      </c>
      <c r="X95">
        <v>499981.21</v>
      </c>
      <c r="Y95">
        <v>175032.56</v>
      </c>
      <c r="Z95">
        <v>989709.21</v>
      </c>
      <c r="AA95">
        <v>2032</v>
      </c>
      <c r="AC95">
        <v>470138.22</v>
      </c>
      <c r="AD95">
        <v>187423.32</v>
      </c>
    </row>
    <row r="96" spans="1:32" x14ac:dyDescent="0.25">
      <c r="A96" t="s">
        <v>2433</v>
      </c>
      <c r="B96">
        <v>457178.05</v>
      </c>
      <c r="C96">
        <v>0</v>
      </c>
      <c r="D96">
        <v>11655.28</v>
      </c>
      <c r="G96">
        <v>275101.96999999997</v>
      </c>
      <c r="H96">
        <v>23242.83</v>
      </c>
      <c r="L96">
        <v>20125</v>
      </c>
      <c r="M96">
        <v>180299</v>
      </c>
      <c r="N96">
        <v>37</v>
      </c>
      <c r="P96">
        <v>166744</v>
      </c>
      <c r="R96">
        <v>-2380024.58</v>
      </c>
      <c r="S96">
        <v>2668500</v>
      </c>
      <c r="T96">
        <v>406395.87</v>
      </c>
      <c r="V96">
        <v>265.61</v>
      </c>
      <c r="X96">
        <v>1099724.5</v>
      </c>
      <c r="Y96">
        <v>188832.62</v>
      </c>
      <c r="Z96">
        <v>1193479.5</v>
      </c>
      <c r="AA96">
        <v>1888</v>
      </c>
      <c r="AC96">
        <v>343674.92</v>
      </c>
      <c r="AD96">
        <v>44678.47</v>
      </c>
    </row>
    <row r="97" spans="1:30" x14ac:dyDescent="0.25">
      <c r="A97" t="s">
        <v>2434</v>
      </c>
      <c r="B97">
        <v>1477363.55</v>
      </c>
      <c r="C97">
        <v>0</v>
      </c>
      <c r="D97">
        <v>14779.2</v>
      </c>
      <c r="G97">
        <v>2578029.64</v>
      </c>
      <c r="H97">
        <v>186392.04</v>
      </c>
      <c r="K97">
        <v>0</v>
      </c>
      <c r="L97">
        <v>62654.47</v>
      </c>
      <c r="M97">
        <v>37021.949999999997</v>
      </c>
      <c r="N97">
        <v>2652.98</v>
      </c>
      <c r="P97">
        <v>1273398.46</v>
      </c>
      <c r="R97">
        <v>-6353487.4100000001</v>
      </c>
      <c r="S97">
        <v>9526566.6699999999</v>
      </c>
      <c r="T97">
        <v>1192632.8</v>
      </c>
      <c r="U97">
        <v>574310</v>
      </c>
      <c r="V97">
        <v>3023.09</v>
      </c>
      <c r="X97">
        <v>1783905.4</v>
      </c>
      <c r="Y97">
        <v>397436.45</v>
      </c>
      <c r="Z97">
        <v>2525281.54</v>
      </c>
      <c r="AA97">
        <v>46803.79</v>
      </c>
      <c r="AB97">
        <v>1320</v>
      </c>
      <c r="AC97">
        <v>1320969.8899999999</v>
      </c>
      <c r="AD97">
        <v>349175.21</v>
      </c>
    </row>
    <row r="98" spans="1:30" x14ac:dyDescent="0.25">
      <c r="A98" t="s">
        <v>2435</v>
      </c>
      <c r="B98">
        <v>809097.59</v>
      </c>
      <c r="C98">
        <v>0</v>
      </c>
      <c r="D98">
        <v>0</v>
      </c>
      <c r="G98">
        <v>285454.96999999997</v>
      </c>
      <c r="H98">
        <v>2109.35</v>
      </c>
      <c r="L98">
        <v>45609.03</v>
      </c>
      <c r="M98">
        <v>4450</v>
      </c>
      <c r="N98">
        <v>18.5</v>
      </c>
      <c r="P98">
        <v>90120</v>
      </c>
      <c r="R98">
        <v>-1575328.59</v>
      </c>
      <c r="S98">
        <v>2647000</v>
      </c>
      <c r="T98">
        <v>486039.75</v>
      </c>
      <c r="V98">
        <v>1903.14</v>
      </c>
      <c r="X98">
        <v>933268.3</v>
      </c>
      <c r="Y98">
        <v>106482.42</v>
      </c>
      <c r="Z98">
        <v>1154474.3</v>
      </c>
      <c r="AA98">
        <v>12044</v>
      </c>
      <c r="AB98">
        <v>4216</v>
      </c>
      <c r="AC98">
        <v>439003.91</v>
      </c>
      <c r="AD98">
        <v>33162.43</v>
      </c>
    </row>
    <row r="99" spans="1:30" x14ac:dyDescent="0.25">
      <c r="A99" t="s">
        <v>2436</v>
      </c>
      <c r="B99">
        <v>850585.83</v>
      </c>
      <c r="C99">
        <v>0</v>
      </c>
      <c r="D99">
        <v>0</v>
      </c>
      <c r="G99">
        <v>82473.350000000006</v>
      </c>
      <c r="H99">
        <v>89712.44</v>
      </c>
      <c r="L99">
        <v>21304.95</v>
      </c>
      <c r="M99">
        <v>5500</v>
      </c>
      <c r="N99">
        <v>1283.3699999999999</v>
      </c>
      <c r="P99">
        <v>657216</v>
      </c>
      <c r="R99">
        <v>-1432886.66</v>
      </c>
      <c r="S99">
        <v>1913700</v>
      </c>
      <c r="T99">
        <v>649121.43999999994</v>
      </c>
      <c r="V99">
        <v>3103.27</v>
      </c>
      <c r="X99">
        <v>734541</v>
      </c>
      <c r="Y99">
        <v>12855</v>
      </c>
      <c r="Z99">
        <v>952198</v>
      </c>
      <c r="AA99">
        <v>13576</v>
      </c>
      <c r="AC99">
        <v>559781.55000000005</v>
      </c>
      <c r="AD99">
        <v>17411.2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P188"/>
  <sheetViews>
    <sheetView zoomScale="94" zoomScaleNormal="94" workbookViewId="0">
      <selection activeCell="AK1" sqref="AK1:AP1048576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25" width="8.796875"/>
    <col min="37" max="37" width="16.3984375" style="123" customWidth="1"/>
    <col min="38" max="38" width="15.8984375" style="144" bestFit="1" customWidth="1"/>
    <col min="39" max="39" width="17.3984375" style="138" bestFit="1" customWidth="1"/>
    <col min="40" max="40" width="17.59765625" style="140" bestFit="1" customWidth="1"/>
    <col min="41" max="41" width="19.09765625" style="141" bestFit="1" customWidth="1"/>
    <col min="42" max="42" width="14.59765625" style="145" bestFit="1" customWidth="1"/>
    <col min="43" max="16384" width="9" style="44"/>
  </cols>
  <sheetData>
    <row r="1" spans="1:42" x14ac:dyDescent="0.25">
      <c r="A1" s="106"/>
      <c r="B1" s="106"/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2120</v>
      </c>
      <c r="K1" t="s">
        <v>2058</v>
      </c>
      <c r="L1" t="s">
        <v>2059</v>
      </c>
      <c r="M1" t="s">
        <v>2060</v>
      </c>
      <c r="N1" t="s">
        <v>2121</v>
      </c>
      <c r="O1" t="s">
        <v>2061</v>
      </c>
      <c r="P1" t="s">
        <v>2062</v>
      </c>
      <c r="Q1" t="s">
        <v>2064</v>
      </c>
      <c r="R1" t="s">
        <v>2065</v>
      </c>
      <c r="S1" t="s">
        <v>2122</v>
      </c>
      <c r="T1" t="s">
        <v>2066</v>
      </c>
      <c r="U1" t="s">
        <v>2123</v>
      </c>
      <c r="V1" t="s">
        <v>2067</v>
      </c>
      <c r="W1" t="s">
        <v>2068</v>
      </c>
      <c r="X1" t="s">
        <v>2070</v>
      </c>
      <c r="Y1" t="s">
        <v>2071</v>
      </c>
      <c r="Z1" t="s">
        <v>2072</v>
      </c>
      <c r="AA1" t="s">
        <v>2125</v>
      </c>
      <c r="AB1" t="s">
        <v>2073</v>
      </c>
      <c r="AC1" t="s">
        <v>2074</v>
      </c>
      <c r="AD1" t="s">
        <v>2075</v>
      </c>
      <c r="AE1" t="s">
        <v>2076</v>
      </c>
      <c r="AF1" t="s">
        <v>2077</v>
      </c>
      <c r="AG1" t="s">
        <v>2078</v>
      </c>
      <c r="AH1" t="s">
        <v>2079</v>
      </c>
      <c r="AI1" t="s">
        <v>2126</v>
      </c>
      <c r="AJ1" t="s">
        <v>2082</v>
      </c>
      <c r="AK1" s="123" t="s">
        <v>0</v>
      </c>
      <c r="AL1" s="124" t="s">
        <v>1</v>
      </c>
      <c r="AM1" s="138" t="s">
        <v>2</v>
      </c>
      <c r="AN1" s="139" t="s">
        <v>3</v>
      </c>
      <c r="AO1" s="126" t="s">
        <v>4</v>
      </c>
      <c r="AP1" s="128" t="s">
        <v>5</v>
      </c>
    </row>
    <row r="2" spans="1:42" ht="25.8" customHeight="1" x14ac:dyDescent="0.25">
      <c r="A2" s="106"/>
      <c r="B2" s="106"/>
      <c r="C2" s="42" t="s">
        <v>578</v>
      </c>
      <c r="E2" t="s">
        <v>2084</v>
      </c>
      <c r="F2" t="s">
        <v>2085</v>
      </c>
      <c r="G2" t="s">
        <v>2086</v>
      </c>
      <c r="H2" t="s">
        <v>2087</v>
      </c>
      <c r="I2" t="s">
        <v>2127</v>
      </c>
      <c r="J2" t="s">
        <v>2128</v>
      </c>
      <c r="K2" t="s">
        <v>2088</v>
      </c>
      <c r="L2" t="s">
        <v>2089</v>
      </c>
      <c r="M2" t="s">
        <v>2090</v>
      </c>
      <c r="N2" t="s">
        <v>2129</v>
      </c>
      <c r="O2" t="s">
        <v>2091</v>
      </c>
      <c r="P2" t="s">
        <v>2092</v>
      </c>
      <c r="Q2" t="s">
        <v>2094</v>
      </c>
      <c r="R2" t="s">
        <v>2095</v>
      </c>
      <c r="S2" t="s">
        <v>2130</v>
      </c>
      <c r="T2" t="s">
        <v>2096</v>
      </c>
      <c r="U2" t="s">
        <v>2131</v>
      </c>
      <c r="V2" t="s">
        <v>2097</v>
      </c>
      <c r="W2" t="s">
        <v>2098</v>
      </c>
      <c r="X2" t="s">
        <v>2100</v>
      </c>
      <c r="Y2" t="s">
        <v>2101</v>
      </c>
      <c r="Z2" t="s">
        <v>2102</v>
      </c>
      <c r="AA2" t="s">
        <v>2133</v>
      </c>
      <c r="AB2" t="s">
        <v>2103</v>
      </c>
      <c r="AC2" t="s">
        <v>2104</v>
      </c>
      <c r="AD2" t="s">
        <v>2105</v>
      </c>
      <c r="AE2" t="s">
        <v>2106</v>
      </c>
      <c r="AF2" t="s">
        <v>2107</v>
      </c>
      <c r="AG2" t="s">
        <v>2108</v>
      </c>
      <c r="AH2" t="s">
        <v>2109</v>
      </c>
      <c r="AI2" t="s">
        <v>2134</v>
      </c>
      <c r="AJ2" t="s">
        <v>2112</v>
      </c>
      <c r="AL2" s="124"/>
      <c r="AP2" s="125"/>
    </row>
    <row r="3" spans="1:42" ht="31.8" customHeight="1" thickBot="1" x14ac:dyDescent="0.3">
      <c r="A3" s="106"/>
      <c r="B3" s="106"/>
      <c r="E3" t="s">
        <v>2114</v>
      </c>
      <c r="F3">
        <v>87219949.140000001</v>
      </c>
      <c r="G3">
        <v>6768028.0999999996</v>
      </c>
      <c r="H3">
        <v>13065819.560000001</v>
      </c>
      <c r="I3">
        <v>0</v>
      </c>
      <c r="J3">
        <v>0</v>
      </c>
      <c r="K3">
        <v>75657017.819999993</v>
      </c>
      <c r="L3">
        <v>22308981.870000001</v>
      </c>
      <c r="M3">
        <v>0</v>
      </c>
      <c r="N3">
        <v>0</v>
      </c>
      <c r="O3">
        <v>1004244</v>
      </c>
      <c r="P3">
        <v>2559412.73</v>
      </c>
      <c r="Q3">
        <v>8568959.6899999995</v>
      </c>
      <c r="R3">
        <v>269766.49</v>
      </c>
      <c r="S3">
        <v>60000</v>
      </c>
      <c r="T3">
        <v>15647823.4</v>
      </c>
      <c r="U3">
        <v>3862875.83</v>
      </c>
      <c r="V3">
        <v>31656383.260000002</v>
      </c>
      <c r="W3">
        <v>144447352.61000001</v>
      </c>
      <c r="X3">
        <v>96213104.700000003</v>
      </c>
      <c r="Y3">
        <v>3790128.9</v>
      </c>
      <c r="Z3">
        <v>218939.05</v>
      </c>
      <c r="AA3">
        <v>12242</v>
      </c>
      <c r="AB3">
        <v>110454683.78</v>
      </c>
      <c r="AC3">
        <v>13794082.52</v>
      </c>
      <c r="AD3">
        <v>139400458.96000001</v>
      </c>
      <c r="AE3">
        <v>884292.71</v>
      </c>
      <c r="AF3">
        <v>356972.21</v>
      </c>
      <c r="AG3">
        <v>70610752.700000003</v>
      </c>
      <c r="AH3">
        <v>14313272.880000001</v>
      </c>
      <c r="AI3">
        <v>17</v>
      </c>
      <c r="AJ3">
        <v>1974436.01</v>
      </c>
      <c r="AK3" s="123">
        <f t="shared" ref="AK3:AP3" si="0">SUM(AK4:AK66)</f>
        <v>73960388.160000011</v>
      </c>
      <c r="AL3" s="124">
        <f t="shared" si="0"/>
        <v>6168794.2399999984</v>
      </c>
      <c r="AM3" s="138">
        <f t="shared" si="0"/>
        <v>67791593.920000017</v>
      </c>
      <c r="AN3" s="140">
        <f t="shared" si="0"/>
        <v>156766497.93999994</v>
      </c>
      <c r="AO3" s="141">
        <f t="shared" si="0"/>
        <v>155309821.05999997</v>
      </c>
      <c r="AP3" s="125">
        <f t="shared" si="0"/>
        <v>1456676.8799999964</v>
      </c>
    </row>
    <row r="4" spans="1:42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2341</v>
      </c>
      <c r="F4">
        <v>4678136.5999999996</v>
      </c>
      <c r="G4">
        <v>32693</v>
      </c>
      <c r="H4">
        <v>85103.67</v>
      </c>
      <c r="K4">
        <v>1929922.18</v>
      </c>
      <c r="L4">
        <v>259579.71</v>
      </c>
      <c r="O4">
        <v>0</v>
      </c>
      <c r="Q4">
        <v>341096</v>
      </c>
      <c r="R4">
        <v>3188.88</v>
      </c>
      <c r="V4">
        <v>5180653.07</v>
      </c>
      <c r="W4">
        <v>1723269</v>
      </c>
      <c r="X4">
        <v>1406726.48</v>
      </c>
      <c r="Y4">
        <v>17500</v>
      </c>
      <c r="Z4">
        <v>10443.57</v>
      </c>
      <c r="AB4">
        <v>3160523.28</v>
      </c>
      <c r="AC4">
        <v>187100</v>
      </c>
      <c r="AD4">
        <v>3835281.28</v>
      </c>
      <c r="AE4">
        <v>54670</v>
      </c>
      <c r="AF4">
        <v>35220</v>
      </c>
      <c r="AG4">
        <v>857267.71</v>
      </c>
      <c r="AH4">
        <v>262626.13</v>
      </c>
      <c r="AK4" s="123">
        <f t="shared" ref="AK4:AK35" si="1">SUM(F4:I4)</f>
        <v>4795933.2699999996</v>
      </c>
      <c r="AL4" s="181">
        <f t="shared" ref="AL4:AL35" si="2">SUM(O4:S4)</f>
        <v>344284.88</v>
      </c>
      <c r="AM4" s="142">
        <f>AK4-AL4</f>
        <v>4451648.3899999997</v>
      </c>
      <c r="AN4" s="182">
        <f t="shared" ref="AN4:AN35" si="3">SUM(X4:AC4)</f>
        <v>4782293.33</v>
      </c>
      <c r="AO4" s="183">
        <f t="shared" ref="AO4:AO35" si="4">SUM(AD4:AJ4)</f>
        <v>5045065.12</v>
      </c>
      <c r="AP4" s="125">
        <f>AN4-AO4</f>
        <v>-262771.79000000004</v>
      </c>
    </row>
    <row r="5" spans="1:42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2342</v>
      </c>
      <c r="F5">
        <v>415946.62</v>
      </c>
      <c r="G5">
        <v>21618.46</v>
      </c>
      <c r="H5">
        <v>183418.56</v>
      </c>
      <c r="K5">
        <v>497928.64</v>
      </c>
      <c r="L5">
        <v>60595.5</v>
      </c>
      <c r="O5">
        <v>0</v>
      </c>
      <c r="P5">
        <v>0</v>
      </c>
      <c r="R5">
        <v>0</v>
      </c>
      <c r="T5">
        <v>120835</v>
      </c>
      <c r="V5">
        <v>-711828.37</v>
      </c>
      <c r="W5">
        <v>1740746.12</v>
      </c>
      <c r="X5">
        <v>729585.9</v>
      </c>
      <c r="Z5">
        <v>663.2</v>
      </c>
      <c r="AB5">
        <v>1224744</v>
      </c>
      <c r="AC5">
        <v>111080</v>
      </c>
      <c r="AD5">
        <v>1329941</v>
      </c>
      <c r="AE5">
        <v>1200</v>
      </c>
      <c r="AG5">
        <v>633963.38</v>
      </c>
      <c r="AH5">
        <v>71213.69</v>
      </c>
      <c r="AK5" s="123">
        <f t="shared" si="1"/>
        <v>620983.64</v>
      </c>
      <c r="AL5" s="181">
        <f t="shared" si="2"/>
        <v>0</v>
      </c>
      <c r="AM5" s="142">
        <f t="shared" ref="AM5:AM68" si="5">AK5-AL5</f>
        <v>620983.64</v>
      </c>
      <c r="AN5" s="182">
        <f t="shared" si="3"/>
        <v>2066073.1</v>
      </c>
      <c r="AO5" s="183">
        <f t="shared" si="4"/>
        <v>2036318.0699999998</v>
      </c>
      <c r="AP5" s="125">
        <f t="shared" ref="AP5:AP52" si="6">AN5-AO5</f>
        <v>29755.030000000261</v>
      </c>
    </row>
    <row r="6" spans="1:42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2343</v>
      </c>
      <c r="F6">
        <v>2432623.15</v>
      </c>
      <c r="G6">
        <v>7371.74</v>
      </c>
      <c r="H6">
        <v>124958.73</v>
      </c>
      <c r="K6">
        <v>375089.05</v>
      </c>
      <c r="L6">
        <v>306599.58</v>
      </c>
      <c r="P6">
        <v>2176.81</v>
      </c>
      <c r="Q6">
        <v>318273</v>
      </c>
      <c r="R6">
        <v>1554</v>
      </c>
      <c r="V6">
        <v>1420769.83</v>
      </c>
      <c r="W6">
        <v>2169071.4500000002</v>
      </c>
      <c r="X6">
        <v>2309378.4500000002</v>
      </c>
      <c r="Y6">
        <v>36800</v>
      </c>
      <c r="Z6">
        <v>5586.22</v>
      </c>
      <c r="AB6">
        <v>2664152.88</v>
      </c>
      <c r="AC6">
        <v>262550</v>
      </c>
      <c r="AD6">
        <v>3713158.88</v>
      </c>
      <c r="AE6">
        <v>26680</v>
      </c>
      <c r="AF6">
        <v>1624</v>
      </c>
      <c r="AG6">
        <v>1458023.62</v>
      </c>
      <c r="AH6">
        <v>91768.87</v>
      </c>
      <c r="AJ6">
        <v>652415.02</v>
      </c>
      <c r="AK6" s="123">
        <f t="shared" si="1"/>
        <v>2564953.62</v>
      </c>
      <c r="AL6" s="181">
        <f t="shared" si="2"/>
        <v>322003.81</v>
      </c>
      <c r="AM6" s="142">
        <f t="shared" si="5"/>
        <v>2242949.81</v>
      </c>
      <c r="AN6" s="182">
        <f t="shared" si="3"/>
        <v>5278467.5500000007</v>
      </c>
      <c r="AO6" s="183">
        <f t="shared" si="4"/>
        <v>5943670.3900000006</v>
      </c>
      <c r="AP6" s="125">
        <f t="shared" si="6"/>
        <v>-665202.83999999985</v>
      </c>
    </row>
    <row r="7" spans="1:42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2344</v>
      </c>
      <c r="F7">
        <v>932874.87</v>
      </c>
      <c r="G7">
        <v>1140</v>
      </c>
      <c r="H7">
        <v>93151.06</v>
      </c>
      <c r="K7">
        <v>240350.85</v>
      </c>
      <c r="L7">
        <v>203200.78</v>
      </c>
      <c r="O7">
        <v>0</v>
      </c>
      <c r="Q7">
        <v>58440</v>
      </c>
      <c r="R7">
        <v>1259.1099999999999</v>
      </c>
      <c r="T7">
        <v>33597</v>
      </c>
      <c r="V7">
        <v>880530.93</v>
      </c>
      <c r="W7">
        <v>235221.96</v>
      </c>
      <c r="X7">
        <v>889335.57</v>
      </c>
      <c r="Y7">
        <v>430380</v>
      </c>
      <c r="Z7">
        <v>2491.63</v>
      </c>
      <c r="AB7">
        <v>2286588.44</v>
      </c>
      <c r="AC7">
        <v>483495.7</v>
      </c>
      <c r="AD7">
        <v>2567412.44</v>
      </c>
      <c r="AE7">
        <v>2400</v>
      </c>
      <c r="AF7">
        <v>10140</v>
      </c>
      <c r="AG7">
        <v>1198323.48</v>
      </c>
      <c r="AH7">
        <v>50446.86</v>
      </c>
      <c r="AJ7">
        <v>1900</v>
      </c>
      <c r="AK7" s="123">
        <f t="shared" si="1"/>
        <v>1027165.9299999999</v>
      </c>
      <c r="AL7" s="181">
        <f t="shared" si="2"/>
        <v>59699.11</v>
      </c>
      <c r="AM7" s="142">
        <f t="shared" si="5"/>
        <v>967466.82</v>
      </c>
      <c r="AN7" s="182">
        <f t="shared" si="3"/>
        <v>4092291.34</v>
      </c>
      <c r="AO7" s="183">
        <f t="shared" si="4"/>
        <v>3830622.78</v>
      </c>
      <c r="AP7" s="125">
        <f t="shared" si="6"/>
        <v>261668.56000000006</v>
      </c>
    </row>
    <row r="8" spans="1:42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2345</v>
      </c>
      <c r="F8">
        <v>993251.87</v>
      </c>
      <c r="G8">
        <v>147989.43</v>
      </c>
      <c r="H8">
        <v>713292.78</v>
      </c>
      <c r="K8">
        <v>429006.33</v>
      </c>
      <c r="L8">
        <v>245046.24</v>
      </c>
      <c r="O8">
        <v>0</v>
      </c>
      <c r="P8">
        <v>25049.59</v>
      </c>
      <c r="Q8">
        <v>413135</v>
      </c>
      <c r="R8">
        <v>9221.06</v>
      </c>
      <c r="T8">
        <v>6490</v>
      </c>
      <c r="U8">
        <v>-235297.35</v>
      </c>
      <c r="W8">
        <v>1649277.25</v>
      </c>
      <c r="X8">
        <v>1618728.16</v>
      </c>
      <c r="AB8">
        <v>1443823.85</v>
      </c>
      <c r="AC8">
        <v>192900</v>
      </c>
      <c r="AD8">
        <v>1772429.85</v>
      </c>
      <c r="AG8">
        <v>740849.35</v>
      </c>
      <c r="AH8">
        <v>81461.710000000006</v>
      </c>
      <c r="AK8" s="123">
        <f t="shared" si="1"/>
        <v>1854534.08</v>
      </c>
      <c r="AL8" s="181">
        <f t="shared" si="2"/>
        <v>447405.65</v>
      </c>
      <c r="AM8" s="142">
        <f t="shared" si="5"/>
        <v>1407128.4300000002</v>
      </c>
      <c r="AN8" s="182">
        <f t="shared" si="3"/>
        <v>3255452.01</v>
      </c>
      <c r="AO8" s="183">
        <f t="shared" si="4"/>
        <v>2594740.91</v>
      </c>
      <c r="AP8" s="125">
        <f t="shared" si="6"/>
        <v>660711.09999999963</v>
      </c>
    </row>
    <row r="9" spans="1:42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2346</v>
      </c>
      <c r="F9">
        <v>1259484.3999999999</v>
      </c>
      <c r="G9">
        <v>27276.82</v>
      </c>
      <c r="H9">
        <v>85975.71</v>
      </c>
      <c r="K9">
        <v>9791.99</v>
      </c>
      <c r="L9">
        <v>227147.85</v>
      </c>
      <c r="Q9">
        <v>454086</v>
      </c>
      <c r="R9">
        <v>769.5</v>
      </c>
      <c r="T9">
        <v>284784</v>
      </c>
      <c r="V9">
        <v>598195.71</v>
      </c>
      <c r="W9">
        <v>169383.81</v>
      </c>
      <c r="X9">
        <v>874744.26</v>
      </c>
      <c r="Z9">
        <v>2208.7199999999998</v>
      </c>
      <c r="AB9">
        <v>739834.01</v>
      </c>
      <c r="AC9">
        <v>70900</v>
      </c>
      <c r="AD9">
        <v>990682.01</v>
      </c>
      <c r="AE9">
        <v>14810</v>
      </c>
      <c r="AF9">
        <v>4272</v>
      </c>
      <c r="AG9">
        <v>451553.6</v>
      </c>
      <c r="AH9">
        <v>122911.63</v>
      </c>
      <c r="AJ9">
        <v>1000</v>
      </c>
      <c r="AK9" s="123">
        <f t="shared" si="1"/>
        <v>1372736.93</v>
      </c>
      <c r="AL9" s="181">
        <f t="shared" si="2"/>
        <v>454855.5</v>
      </c>
      <c r="AM9" s="142">
        <f t="shared" si="5"/>
        <v>917881.42999999993</v>
      </c>
      <c r="AN9" s="182">
        <f t="shared" si="3"/>
        <v>1687686.99</v>
      </c>
      <c r="AO9" s="183">
        <f t="shared" si="4"/>
        <v>1585229.2399999998</v>
      </c>
      <c r="AP9" s="125">
        <f t="shared" si="6"/>
        <v>102457.75000000023</v>
      </c>
    </row>
    <row r="10" spans="1:42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2347</v>
      </c>
      <c r="F10">
        <v>1594777.09</v>
      </c>
      <c r="G10">
        <v>18096.060000000001</v>
      </c>
      <c r="H10">
        <v>38280.5</v>
      </c>
      <c r="K10">
        <v>702263.99</v>
      </c>
      <c r="L10">
        <v>395318.78</v>
      </c>
      <c r="O10">
        <v>114000</v>
      </c>
      <c r="R10">
        <v>3548.94</v>
      </c>
      <c r="V10">
        <v>1343106.33</v>
      </c>
      <c r="W10">
        <v>1442563.02</v>
      </c>
      <c r="X10">
        <v>1199211.78</v>
      </c>
      <c r="Z10">
        <v>4186.2700000000004</v>
      </c>
      <c r="AA10">
        <v>687</v>
      </c>
      <c r="AB10">
        <v>1761961.8</v>
      </c>
      <c r="AC10">
        <v>241600</v>
      </c>
      <c r="AD10">
        <v>2363526.7999999998</v>
      </c>
      <c r="AE10">
        <v>2000</v>
      </c>
      <c r="AG10">
        <v>739042.94</v>
      </c>
      <c r="AH10">
        <v>255358.98</v>
      </c>
      <c r="AJ10">
        <v>2200</v>
      </c>
      <c r="AK10" s="123">
        <f t="shared" si="1"/>
        <v>1651153.6500000001</v>
      </c>
      <c r="AL10" s="181">
        <f t="shared" si="2"/>
        <v>117548.94</v>
      </c>
      <c r="AM10" s="142">
        <f t="shared" si="5"/>
        <v>1533604.7100000002</v>
      </c>
      <c r="AN10" s="182">
        <f t="shared" si="3"/>
        <v>3207646.85</v>
      </c>
      <c r="AO10" s="183">
        <f t="shared" si="4"/>
        <v>3362128.7199999997</v>
      </c>
      <c r="AP10" s="125">
        <f t="shared" si="6"/>
        <v>-154481.86999999965</v>
      </c>
    </row>
    <row r="11" spans="1:42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2348</v>
      </c>
      <c r="F11">
        <v>677696.36</v>
      </c>
      <c r="G11">
        <v>17172</v>
      </c>
      <c r="H11">
        <v>107738.26</v>
      </c>
      <c r="K11">
        <v>206156.42</v>
      </c>
      <c r="L11">
        <v>105092.22</v>
      </c>
      <c r="O11">
        <v>0</v>
      </c>
      <c r="P11">
        <v>30000</v>
      </c>
      <c r="Q11">
        <v>49600</v>
      </c>
      <c r="R11">
        <v>1119.04</v>
      </c>
      <c r="T11">
        <v>100360</v>
      </c>
      <c r="V11">
        <v>-2032911.91</v>
      </c>
      <c r="W11">
        <v>484200</v>
      </c>
      <c r="X11">
        <v>3667579.54</v>
      </c>
      <c r="Z11">
        <v>1209.6199999999999</v>
      </c>
      <c r="AA11">
        <v>655</v>
      </c>
      <c r="AB11">
        <v>1811657.58</v>
      </c>
      <c r="AC11">
        <v>165800</v>
      </c>
      <c r="AD11">
        <v>2209050.58</v>
      </c>
      <c r="AE11">
        <v>1500</v>
      </c>
      <c r="AG11">
        <v>799944.96</v>
      </c>
      <c r="AH11">
        <v>153718.07</v>
      </c>
      <c r="AJ11">
        <v>1200</v>
      </c>
      <c r="AK11" s="123">
        <f t="shared" si="1"/>
        <v>802606.62</v>
      </c>
      <c r="AL11" s="181">
        <f t="shared" si="2"/>
        <v>80719.039999999994</v>
      </c>
      <c r="AM11" s="142">
        <f t="shared" si="5"/>
        <v>721887.58</v>
      </c>
      <c r="AN11" s="182">
        <f t="shared" si="3"/>
        <v>5646901.7400000002</v>
      </c>
      <c r="AO11" s="183">
        <f t="shared" si="4"/>
        <v>3165413.61</v>
      </c>
      <c r="AP11" s="125">
        <f t="shared" si="6"/>
        <v>2481488.1300000004</v>
      </c>
    </row>
    <row r="12" spans="1:42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2349</v>
      </c>
      <c r="F12">
        <v>1711036.78</v>
      </c>
      <c r="G12">
        <v>567383</v>
      </c>
      <c r="H12">
        <v>257403.78</v>
      </c>
      <c r="K12">
        <v>328164.68</v>
      </c>
      <c r="L12">
        <v>188871.03</v>
      </c>
      <c r="O12">
        <v>0</v>
      </c>
      <c r="Q12">
        <v>26400</v>
      </c>
      <c r="R12">
        <v>4809</v>
      </c>
      <c r="T12">
        <v>340769</v>
      </c>
      <c r="V12">
        <v>-89335.49</v>
      </c>
      <c r="W12">
        <v>1884119.29</v>
      </c>
      <c r="X12">
        <v>2380255.9500000002</v>
      </c>
      <c r="Z12">
        <v>3121.47</v>
      </c>
      <c r="AB12">
        <v>1513705</v>
      </c>
      <c r="AC12">
        <v>291920</v>
      </c>
      <c r="AD12">
        <v>2179499</v>
      </c>
      <c r="AE12">
        <v>37892</v>
      </c>
      <c r="AG12">
        <v>968551.86</v>
      </c>
      <c r="AH12">
        <v>115962.09</v>
      </c>
      <c r="AJ12">
        <v>1000</v>
      </c>
      <c r="AK12" s="123">
        <f t="shared" si="1"/>
        <v>2535823.56</v>
      </c>
      <c r="AL12" s="181">
        <f t="shared" si="2"/>
        <v>31209</v>
      </c>
      <c r="AM12" s="142">
        <f t="shared" si="5"/>
        <v>2504614.56</v>
      </c>
      <c r="AN12" s="182">
        <f t="shared" si="3"/>
        <v>4189002.4200000004</v>
      </c>
      <c r="AO12" s="183">
        <f t="shared" si="4"/>
        <v>3302904.9499999997</v>
      </c>
      <c r="AP12" s="125">
        <f t="shared" si="6"/>
        <v>886097.47000000067</v>
      </c>
    </row>
    <row r="13" spans="1:42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2350</v>
      </c>
      <c r="F13">
        <v>1063156.75</v>
      </c>
      <c r="G13">
        <v>45148.02</v>
      </c>
      <c r="H13">
        <v>119424.38</v>
      </c>
      <c r="K13">
        <v>6469380.5300000003</v>
      </c>
      <c r="L13">
        <v>275774.34999999998</v>
      </c>
      <c r="R13">
        <v>6182.48</v>
      </c>
      <c r="V13">
        <v>7479296.71</v>
      </c>
      <c r="W13">
        <v>684118.79</v>
      </c>
      <c r="X13">
        <v>1249161.3799999999</v>
      </c>
      <c r="Z13">
        <v>2325.5300000000002</v>
      </c>
      <c r="AB13">
        <v>1732443.5</v>
      </c>
      <c r="AC13">
        <v>228000</v>
      </c>
      <c r="AD13">
        <v>2279060.5</v>
      </c>
      <c r="AE13">
        <v>4170</v>
      </c>
      <c r="AF13">
        <v>14540</v>
      </c>
      <c r="AG13">
        <v>727965.69</v>
      </c>
      <c r="AH13">
        <v>382908.17</v>
      </c>
      <c r="AK13" s="123">
        <f t="shared" si="1"/>
        <v>1227729.1499999999</v>
      </c>
      <c r="AL13" s="181">
        <f t="shared" si="2"/>
        <v>6182.48</v>
      </c>
      <c r="AM13" s="142">
        <f t="shared" si="5"/>
        <v>1221546.67</v>
      </c>
      <c r="AN13" s="182">
        <f t="shared" si="3"/>
        <v>3211930.41</v>
      </c>
      <c r="AO13" s="183">
        <f t="shared" si="4"/>
        <v>3408644.36</v>
      </c>
      <c r="AP13" s="125">
        <f t="shared" si="6"/>
        <v>-196713.94999999972</v>
      </c>
    </row>
    <row r="14" spans="1:42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2351</v>
      </c>
      <c r="F14">
        <v>1023489.63</v>
      </c>
      <c r="G14">
        <v>3125.5</v>
      </c>
      <c r="H14">
        <v>87667.37</v>
      </c>
      <c r="K14">
        <v>1449354.01</v>
      </c>
      <c r="L14">
        <v>719831.53</v>
      </c>
      <c r="O14">
        <v>0</v>
      </c>
      <c r="R14">
        <v>1387.16</v>
      </c>
      <c r="T14">
        <v>77000</v>
      </c>
      <c r="V14">
        <v>2229320.59</v>
      </c>
      <c r="W14">
        <v>865361.67</v>
      </c>
      <c r="X14">
        <v>924038.51</v>
      </c>
      <c r="Z14">
        <v>1931.99</v>
      </c>
      <c r="AB14">
        <v>1845927.26</v>
      </c>
      <c r="AC14">
        <v>36500</v>
      </c>
      <c r="AD14">
        <v>2021172.26</v>
      </c>
      <c r="AE14">
        <v>1200</v>
      </c>
      <c r="AG14">
        <v>525536.29</v>
      </c>
      <c r="AH14">
        <v>150090.59</v>
      </c>
      <c r="AK14" s="123">
        <f t="shared" si="1"/>
        <v>1114282.5</v>
      </c>
      <c r="AL14" s="181">
        <f t="shared" si="2"/>
        <v>1387.16</v>
      </c>
      <c r="AM14" s="142">
        <f t="shared" si="5"/>
        <v>1112895.3400000001</v>
      </c>
      <c r="AN14" s="182">
        <f t="shared" si="3"/>
        <v>2808397.76</v>
      </c>
      <c r="AO14" s="183">
        <f t="shared" si="4"/>
        <v>2697999.1399999997</v>
      </c>
      <c r="AP14" s="125">
        <f t="shared" si="6"/>
        <v>110398.62000000011</v>
      </c>
    </row>
    <row r="15" spans="1:42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2352</v>
      </c>
      <c r="F15">
        <v>679089.53</v>
      </c>
      <c r="G15">
        <v>13167</v>
      </c>
      <c r="H15">
        <v>152802.23999999999</v>
      </c>
      <c r="K15">
        <v>236962.55</v>
      </c>
      <c r="L15">
        <v>124749.75</v>
      </c>
      <c r="O15">
        <v>0</v>
      </c>
      <c r="Q15">
        <v>117890</v>
      </c>
      <c r="R15">
        <v>1709.65</v>
      </c>
      <c r="V15">
        <v>-503604.68</v>
      </c>
      <c r="W15">
        <v>1709548.67</v>
      </c>
      <c r="X15">
        <v>811449.95</v>
      </c>
      <c r="Z15">
        <v>1587.63</v>
      </c>
      <c r="AB15">
        <v>515970.1</v>
      </c>
      <c r="AC15">
        <v>93200</v>
      </c>
      <c r="AD15">
        <v>1028618.1</v>
      </c>
      <c r="AE15">
        <v>3570</v>
      </c>
      <c r="AF15">
        <v>5900</v>
      </c>
      <c r="AG15">
        <v>422490.44</v>
      </c>
      <c r="AH15">
        <v>80401.710000000006</v>
      </c>
      <c r="AK15" s="123">
        <f t="shared" si="1"/>
        <v>845058.77</v>
      </c>
      <c r="AL15" s="181">
        <f t="shared" si="2"/>
        <v>119599.65</v>
      </c>
      <c r="AM15" s="142">
        <f t="shared" si="5"/>
        <v>725459.12</v>
      </c>
      <c r="AN15" s="182">
        <f t="shared" si="3"/>
        <v>1422207.68</v>
      </c>
      <c r="AO15" s="183">
        <f t="shared" si="4"/>
        <v>1540980.25</v>
      </c>
      <c r="AP15" s="125">
        <f t="shared" si="6"/>
        <v>-118772.57000000007</v>
      </c>
    </row>
    <row r="16" spans="1:42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2353</v>
      </c>
      <c r="F16">
        <v>1380400.79</v>
      </c>
      <c r="G16">
        <v>5061.2700000000004</v>
      </c>
      <c r="H16">
        <v>190629.31</v>
      </c>
      <c r="K16">
        <v>485145.34</v>
      </c>
      <c r="L16">
        <v>157510.43</v>
      </c>
      <c r="Q16">
        <v>323702</v>
      </c>
      <c r="R16">
        <v>1270.51</v>
      </c>
      <c r="T16">
        <v>201500</v>
      </c>
      <c r="U16">
        <v>-131</v>
      </c>
      <c r="V16">
        <v>-493307.83</v>
      </c>
      <c r="W16">
        <v>2287426.9300000002</v>
      </c>
      <c r="X16">
        <v>617701.81999999995</v>
      </c>
      <c r="Z16">
        <v>2377.5500000000002</v>
      </c>
      <c r="AB16">
        <v>787468.5</v>
      </c>
      <c r="AC16">
        <v>258620</v>
      </c>
      <c r="AD16">
        <v>1023554.5</v>
      </c>
      <c r="AE16">
        <v>3060</v>
      </c>
      <c r="AG16">
        <v>656531.65</v>
      </c>
      <c r="AH16">
        <v>84735.19</v>
      </c>
      <c r="AK16" s="123">
        <f t="shared" si="1"/>
        <v>1576091.37</v>
      </c>
      <c r="AL16" s="181">
        <f t="shared" si="2"/>
        <v>324972.51</v>
      </c>
      <c r="AM16" s="142">
        <f t="shared" si="5"/>
        <v>1251118.8600000001</v>
      </c>
      <c r="AN16" s="182">
        <f t="shared" si="3"/>
        <v>1666167.87</v>
      </c>
      <c r="AO16" s="183">
        <f t="shared" si="4"/>
        <v>1767881.3399999999</v>
      </c>
      <c r="AP16" s="125">
        <f t="shared" si="6"/>
        <v>-101713.46999999974</v>
      </c>
    </row>
    <row r="17" spans="1:42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2354</v>
      </c>
      <c r="F17">
        <v>421328.43</v>
      </c>
      <c r="G17">
        <v>0</v>
      </c>
      <c r="H17">
        <v>93878.78</v>
      </c>
      <c r="K17">
        <v>320271.34999999998</v>
      </c>
      <c r="L17">
        <v>173563.56</v>
      </c>
      <c r="O17">
        <v>0</v>
      </c>
      <c r="R17">
        <v>1965.93</v>
      </c>
      <c r="V17">
        <v>-1198221.3899999999</v>
      </c>
      <c r="W17">
        <v>2091979.99</v>
      </c>
      <c r="X17">
        <v>957948.49</v>
      </c>
      <c r="Z17">
        <v>636.42999999999995</v>
      </c>
      <c r="AB17">
        <v>871548.3</v>
      </c>
      <c r="AC17">
        <v>204341.12</v>
      </c>
      <c r="AD17">
        <v>1176545.3</v>
      </c>
      <c r="AE17">
        <v>20414</v>
      </c>
      <c r="AG17">
        <v>525025.89</v>
      </c>
      <c r="AH17">
        <v>109810.13</v>
      </c>
      <c r="AJ17">
        <v>89361.43</v>
      </c>
      <c r="AK17" s="123">
        <f t="shared" si="1"/>
        <v>515207.20999999996</v>
      </c>
      <c r="AL17" s="181">
        <f t="shared" si="2"/>
        <v>1965.93</v>
      </c>
      <c r="AM17" s="142">
        <f t="shared" si="5"/>
        <v>513241.27999999997</v>
      </c>
      <c r="AN17" s="182">
        <f t="shared" si="3"/>
        <v>2034474.3400000003</v>
      </c>
      <c r="AO17" s="183">
        <f t="shared" si="4"/>
        <v>1921156.7499999998</v>
      </c>
      <c r="AP17" s="125">
        <f t="shared" si="6"/>
        <v>113317.59000000055</v>
      </c>
    </row>
    <row r="18" spans="1:42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2355</v>
      </c>
      <c r="F18">
        <v>191403.92</v>
      </c>
      <c r="G18">
        <v>0</v>
      </c>
      <c r="H18">
        <v>8289.69</v>
      </c>
      <c r="K18">
        <v>191493.53</v>
      </c>
      <c r="L18">
        <v>39996.03</v>
      </c>
      <c r="O18">
        <v>0</v>
      </c>
      <c r="P18">
        <v>38369.5</v>
      </c>
      <c r="R18">
        <v>1061.02</v>
      </c>
      <c r="V18">
        <v>-1558869.74</v>
      </c>
      <c r="W18">
        <v>1967042.37</v>
      </c>
      <c r="X18">
        <v>497581.29</v>
      </c>
      <c r="Z18">
        <v>373.58</v>
      </c>
      <c r="AB18">
        <v>485320.5</v>
      </c>
      <c r="AC18">
        <v>102146.27</v>
      </c>
      <c r="AD18">
        <v>554482.5</v>
      </c>
      <c r="AE18">
        <v>9708</v>
      </c>
      <c r="AG18">
        <v>465635.66</v>
      </c>
      <c r="AH18">
        <v>56115.46</v>
      </c>
      <c r="AJ18">
        <v>15900</v>
      </c>
      <c r="AK18" s="123">
        <f t="shared" si="1"/>
        <v>199693.61000000002</v>
      </c>
      <c r="AL18" s="181">
        <f t="shared" si="2"/>
        <v>39430.519999999997</v>
      </c>
      <c r="AM18" s="142">
        <f t="shared" si="5"/>
        <v>160263.09000000003</v>
      </c>
      <c r="AN18" s="182">
        <f t="shared" si="3"/>
        <v>1085421.6399999999</v>
      </c>
      <c r="AO18" s="183">
        <f t="shared" si="4"/>
        <v>1101841.6199999999</v>
      </c>
      <c r="AP18" s="125">
        <f t="shared" si="6"/>
        <v>-16419.979999999981</v>
      </c>
    </row>
    <row r="19" spans="1:42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2356</v>
      </c>
      <c r="F19">
        <v>572294.28</v>
      </c>
      <c r="G19">
        <v>0</v>
      </c>
      <c r="H19">
        <v>28408.32</v>
      </c>
      <c r="K19">
        <v>631142.36</v>
      </c>
      <c r="L19">
        <v>54827.91</v>
      </c>
      <c r="O19">
        <v>0</v>
      </c>
      <c r="R19">
        <v>1677.5</v>
      </c>
      <c r="T19">
        <v>70900</v>
      </c>
      <c r="V19">
        <v>-735511.68</v>
      </c>
      <c r="W19">
        <v>1776680.82</v>
      </c>
      <c r="X19">
        <v>673824.22</v>
      </c>
      <c r="Z19">
        <v>554.08000000000004</v>
      </c>
      <c r="AB19">
        <v>929754.6</v>
      </c>
      <c r="AC19">
        <v>456204</v>
      </c>
      <c r="AD19">
        <v>1264798.6000000001</v>
      </c>
      <c r="AE19">
        <v>22908</v>
      </c>
      <c r="AG19">
        <v>518037.45</v>
      </c>
      <c r="AH19">
        <v>81666.62</v>
      </c>
      <c r="AK19" s="123">
        <f t="shared" si="1"/>
        <v>600702.6</v>
      </c>
      <c r="AL19" s="181">
        <f t="shared" si="2"/>
        <v>1677.5</v>
      </c>
      <c r="AM19" s="142">
        <f t="shared" si="5"/>
        <v>599025.1</v>
      </c>
      <c r="AN19" s="182">
        <f t="shared" si="3"/>
        <v>2060336.9</v>
      </c>
      <c r="AO19" s="183">
        <f t="shared" si="4"/>
        <v>1887410.67</v>
      </c>
      <c r="AP19" s="125">
        <f t="shared" si="6"/>
        <v>172926.22999999998</v>
      </c>
    </row>
    <row r="20" spans="1:42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2357</v>
      </c>
      <c r="F20">
        <v>2315290.2799999998</v>
      </c>
      <c r="G20">
        <v>51635.62</v>
      </c>
      <c r="H20">
        <v>64418.47</v>
      </c>
      <c r="K20">
        <v>542396.71</v>
      </c>
      <c r="L20">
        <v>595832.11</v>
      </c>
      <c r="O20">
        <v>0</v>
      </c>
      <c r="P20">
        <v>0</v>
      </c>
      <c r="Q20">
        <v>119774</v>
      </c>
      <c r="R20">
        <v>46.31</v>
      </c>
      <c r="T20">
        <v>445512.82</v>
      </c>
      <c r="V20">
        <v>472627.44</v>
      </c>
      <c r="W20">
        <v>2074982.75</v>
      </c>
      <c r="X20">
        <v>1608165.93</v>
      </c>
      <c r="Z20">
        <v>4509.13</v>
      </c>
      <c r="AB20">
        <v>1732989.44</v>
      </c>
      <c r="AC20">
        <v>12650</v>
      </c>
      <c r="AD20">
        <v>1928676.44</v>
      </c>
      <c r="AE20">
        <v>17730</v>
      </c>
      <c r="AF20">
        <v>3424</v>
      </c>
      <c r="AG20">
        <v>730267.27</v>
      </c>
      <c r="AH20">
        <v>221586.92</v>
      </c>
      <c r="AK20" s="123">
        <f t="shared" si="1"/>
        <v>2431344.37</v>
      </c>
      <c r="AL20" s="181">
        <f t="shared" si="2"/>
        <v>119820.31</v>
      </c>
      <c r="AM20" s="142">
        <f t="shared" si="5"/>
        <v>2311524.06</v>
      </c>
      <c r="AN20" s="182">
        <f t="shared" si="3"/>
        <v>3358314.5</v>
      </c>
      <c r="AO20" s="183">
        <f t="shared" si="4"/>
        <v>2901684.63</v>
      </c>
      <c r="AP20" s="125">
        <f t="shared" si="6"/>
        <v>456629.87000000011</v>
      </c>
    </row>
    <row r="21" spans="1:42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2358</v>
      </c>
      <c r="F21">
        <v>818327.62</v>
      </c>
      <c r="G21">
        <v>46717.25</v>
      </c>
      <c r="H21">
        <v>98803.14</v>
      </c>
      <c r="K21">
        <v>50890.59</v>
      </c>
      <c r="L21">
        <v>77045.25</v>
      </c>
      <c r="P21">
        <v>13850</v>
      </c>
      <c r="Q21">
        <v>285500.15999999997</v>
      </c>
      <c r="R21">
        <v>458.77</v>
      </c>
      <c r="T21">
        <v>85150</v>
      </c>
      <c r="V21">
        <v>-587488.16</v>
      </c>
      <c r="W21">
        <v>1108892.57</v>
      </c>
      <c r="X21">
        <v>849478.79</v>
      </c>
      <c r="Z21">
        <v>1242.54</v>
      </c>
      <c r="AB21">
        <v>1143511.5</v>
      </c>
      <c r="AC21">
        <v>124000</v>
      </c>
      <c r="AD21">
        <v>1401811.5</v>
      </c>
      <c r="AE21">
        <v>1200</v>
      </c>
      <c r="AG21">
        <v>463561.39</v>
      </c>
      <c r="AH21">
        <v>66239.429999999993</v>
      </c>
      <c r="AK21" s="123">
        <f t="shared" si="1"/>
        <v>963848.01</v>
      </c>
      <c r="AL21" s="181">
        <f t="shared" si="2"/>
        <v>299808.93</v>
      </c>
      <c r="AM21" s="142">
        <f t="shared" si="5"/>
        <v>664039.08000000007</v>
      </c>
      <c r="AN21" s="182">
        <f t="shared" si="3"/>
        <v>2118232.83</v>
      </c>
      <c r="AO21" s="183">
        <f t="shared" si="4"/>
        <v>1932812.32</v>
      </c>
      <c r="AP21" s="125">
        <f t="shared" si="6"/>
        <v>185420.51</v>
      </c>
    </row>
    <row r="22" spans="1:42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2359</v>
      </c>
      <c r="F22">
        <v>1850002.75</v>
      </c>
      <c r="G22">
        <v>10382</v>
      </c>
      <c r="H22">
        <v>46660.87</v>
      </c>
      <c r="K22">
        <v>218242.99</v>
      </c>
      <c r="L22">
        <v>220286.65</v>
      </c>
      <c r="P22">
        <v>32517.58</v>
      </c>
      <c r="R22">
        <v>19.5</v>
      </c>
      <c r="T22">
        <v>151406.82</v>
      </c>
      <c r="V22">
        <v>1132551.25</v>
      </c>
      <c r="W22">
        <v>1357301.45</v>
      </c>
      <c r="X22">
        <v>1251396.1399999999</v>
      </c>
      <c r="Z22">
        <v>3566.59</v>
      </c>
      <c r="AB22">
        <v>1570148</v>
      </c>
      <c r="AC22">
        <v>22500</v>
      </c>
      <c r="AD22">
        <v>1659768</v>
      </c>
      <c r="AE22">
        <v>11505</v>
      </c>
      <c r="AF22">
        <v>2040</v>
      </c>
      <c r="AG22">
        <v>648946.30000000005</v>
      </c>
      <c r="AH22">
        <v>853572.77</v>
      </c>
      <c r="AK22" s="123">
        <f t="shared" si="1"/>
        <v>1907045.62</v>
      </c>
      <c r="AL22" s="181">
        <f t="shared" si="2"/>
        <v>32537.08</v>
      </c>
      <c r="AM22" s="142">
        <f t="shared" si="5"/>
        <v>1874508.54</v>
      </c>
      <c r="AN22" s="182">
        <f t="shared" si="3"/>
        <v>2847610.73</v>
      </c>
      <c r="AO22" s="183">
        <f t="shared" si="4"/>
        <v>3175832.07</v>
      </c>
      <c r="AP22" s="125">
        <f t="shared" si="6"/>
        <v>-328221.33999999985</v>
      </c>
    </row>
    <row r="23" spans="1:42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2360</v>
      </c>
      <c r="F23">
        <v>1040014.77</v>
      </c>
      <c r="G23">
        <v>4322.75</v>
      </c>
      <c r="H23">
        <v>101171.88</v>
      </c>
      <c r="K23">
        <v>39903.67</v>
      </c>
      <c r="L23">
        <v>236160.88</v>
      </c>
      <c r="P23">
        <v>44327.62</v>
      </c>
      <c r="Q23">
        <v>0.19</v>
      </c>
      <c r="R23">
        <v>19.5</v>
      </c>
      <c r="T23">
        <v>284040.65999999997</v>
      </c>
      <c r="V23">
        <v>-198771.35</v>
      </c>
      <c r="W23">
        <v>1339755.76</v>
      </c>
      <c r="X23">
        <v>1365955.91</v>
      </c>
      <c r="Z23">
        <v>1234.3</v>
      </c>
      <c r="AB23">
        <v>1790979.5</v>
      </c>
      <c r="AC23">
        <v>27000</v>
      </c>
      <c r="AD23">
        <v>2074099.5</v>
      </c>
      <c r="AE23">
        <v>10540</v>
      </c>
      <c r="AF23">
        <v>2008</v>
      </c>
      <c r="AG23">
        <v>769828.69</v>
      </c>
      <c r="AH23">
        <v>375491.95</v>
      </c>
      <c r="AJ23">
        <v>1000</v>
      </c>
      <c r="AK23" s="123">
        <f t="shared" si="1"/>
        <v>1145509.3999999999</v>
      </c>
      <c r="AL23" s="181">
        <f t="shared" si="2"/>
        <v>44347.310000000005</v>
      </c>
      <c r="AM23" s="142">
        <f t="shared" si="5"/>
        <v>1101162.0899999999</v>
      </c>
      <c r="AN23" s="182">
        <f t="shared" si="3"/>
        <v>3185169.71</v>
      </c>
      <c r="AO23" s="183">
        <f t="shared" si="4"/>
        <v>3232968.14</v>
      </c>
      <c r="AP23" s="125">
        <f t="shared" si="6"/>
        <v>-47798.430000000168</v>
      </c>
    </row>
    <row r="24" spans="1:42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2361</v>
      </c>
      <c r="F24">
        <v>466125.07</v>
      </c>
      <c r="G24">
        <v>23000</v>
      </c>
      <c r="H24">
        <v>23122.48</v>
      </c>
      <c r="K24">
        <v>3050125.54</v>
      </c>
      <c r="L24">
        <v>163257.01999999999</v>
      </c>
      <c r="P24">
        <v>1739.25</v>
      </c>
      <c r="Q24">
        <v>53800</v>
      </c>
      <c r="R24">
        <v>18.5</v>
      </c>
      <c r="V24">
        <v>3241871.25</v>
      </c>
      <c r="W24">
        <v>391756.52</v>
      </c>
      <c r="X24">
        <v>834502.95</v>
      </c>
      <c r="Z24">
        <v>749.65</v>
      </c>
      <c r="AB24">
        <v>1180736.3</v>
      </c>
      <c r="AC24">
        <v>14000</v>
      </c>
      <c r="AD24">
        <v>1336631.3</v>
      </c>
      <c r="AG24">
        <v>468396.93</v>
      </c>
      <c r="AH24">
        <v>188516.08</v>
      </c>
      <c r="AK24" s="123">
        <f t="shared" si="1"/>
        <v>512247.55</v>
      </c>
      <c r="AL24" s="181">
        <f t="shared" si="2"/>
        <v>55557.75</v>
      </c>
      <c r="AM24" s="142">
        <f t="shared" si="5"/>
        <v>456689.8</v>
      </c>
      <c r="AN24" s="182">
        <f t="shared" si="3"/>
        <v>2029988.9</v>
      </c>
      <c r="AO24" s="183">
        <f t="shared" si="4"/>
        <v>1993544.31</v>
      </c>
      <c r="AP24" s="125">
        <f t="shared" si="6"/>
        <v>36444.589999999851</v>
      </c>
    </row>
    <row r="25" spans="1:42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2362</v>
      </c>
      <c r="F25">
        <v>597511.35</v>
      </c>
      <c r="G25">
        <v>14449</v>
      </c>
      <c r="H25">
        <v>51603.99</v>
      </c>
      <c r="K25">
        <v>1088445.3700000001</v>
      </c>
      <c r="L25">
        <v>175941.8</v>
      </c>
      <c r="O25">
        <v>0</v>
      </c>
      <c r="P25">
        <v>0</v>
      </c>
      <c r="R25">
        <v>145.82</v>
      </c>
      <c r="T25">
        <v>205514.88</v>
      </c>
      <c r="V25">
        <v>1175389.51</v>
      </c>
      <c r="W25">
        <v>459399.49</v>
      </c>
      <c r="X25">
        <v>784638.34</v>
      </c>
      <c r="Z25">
        <v>617.34</v>
      </c>
      <c r="AB25">
        <v>836782.8</v>
      </c>
      <c r="AD25">
        <v>967482.8</v>
      </c>
      <c r="AG25">
        <v>386071.5</v>
      </c>
      <c r="AH25">
        <v>180982.37</v>
      </c>
      <c r="AK25" s="123">
        <f t="shared" si="1"/>
        <v>663564.34</v>
      </c>
      <c r="AL25" s="181">
        <f t="shared" si="2"/>
        <v>145.82</v>
      </c>
      <c r="AM25" s="142">
        <f t="shared" si="5"/>
        <v>663418.52</v>
      </c>
      <c r="AN25" s="182">
        <f t="shared" si="3"/>
        <v>1622038.48</v>
      </c>
      <c r="AO25" s="183">
        <f t="shared" si="4"/>
        <v>1534536.67</v>
      </c>
      <c r="AP25" s="125">
        <f t="shared" si="6"/>
        <v>87501.810000000056</v>
      </c>
    </row>
    <row r="26" spans="1:42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2363</v>
      </c>
      <c r="F26">
        <v>1078953.08</v>
      </c>
      <c r="G26">
        <v>6618</v>
      </c>
      <c r="H26">
        <v>87733.27</v>
      </c>
      <c r="K26">
        <v>78877.72</v>
      </c>
      <c r="L26">
        <v>247392.88</v>
      </c>
      <c r="P26">
        <v>0</v>
      </c>
      <c r="R26">
        <v>768.5</v>
      </c>
      <c r="T26">
        <v>533909.1</v>
      </c>
      <c r="V26">
        <v>306983.71999999997</v>
      </c>
      <c r="W26">
        <v>556569.79</v>
      </c>
      <c r="X26">
        <v>1014210.22</v>
      </c>
      <c r="Z26">
        <v>1551.89</v>
      </c>
      <c r="AB26">
        <v>1324181.8</v>
      </c>
      <c r="AC26">
        <v>187960</v>
      </c>
      <c r="AD26">
        <v>1706451.8</v>
      </c>
      <c r="AE26">
        <v>4090</v>
      </c>
      <c r="AG26">
        <v>540812.01</v>
      </c>
      <c r="AH26">
        <v>175206.26</v>
      </c>
      <c r="AK26" s="123">
        <f t="shared" si="1"/>
        <v>1173304.3500000001</v>
      </c>
      <c r="AL26" s="181">
        <f t="shared" si="2"/>
        <v>768.5</v>
      </c>
      <c r="AM26" s="142">
        <f t="shared" si="5"/>
        <v>1172535.8500000001</v>
      </c>
      <c r="AN26" s="182">
        <f t="shared" si="3"/>
        <v>2527903.91</v>
      </c>
      <c r="AO26" s="183">
        <f t="shared" si="4"/>
        <v>2426560.0700000003</v>
      </c>
      <c r="AP26" s="125">
        <f t="shared" si="6"/>
        <v>101343.83999999985</v>
      </c>
    </row>
    <row r="27" spans="1:42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2364</v>
      </c>
      <c r="F27">
        <v>1223029.1599999999</v>
      </c>
      <c r="G27">
        <v>2425</v>
      </c>
      <c r="H27">
        <v>29883.34</v>
      </c>
      <c r="K27">
        <v>11481.4</v>
      </c>
      <c r="L27">
        <v>74772.759999999995</v>
      </c>
      <c r="P27">
        <v>0</v>
      </c>
      <c r="Q27">
        <v>47979.07</v>
      </c>
      <c r="R27">
        <v>18.5</v>
      </c>
      <c r="T27">
        <v>669933.81000000006</v>
      </c>
      <c r="V27">
        <v>-1302848.6000000001</v>
      </c>
      <c r="W27">
        <v>1714928.69</v>
      </c>
      <c r="X27">
        <v>716732.84</v>
      </c>
      <c r="Z27">
        <v>1258.47</v>
      </c>
      <c r="AB27">
        <v>814922</v>
      </c>
      <c r="AC27">
        <v>132600</v>
      </c>
      <c r="AD27">
        <v>942422</v>
      </c>
      <c r="AE27">
        <v>1200</v>
      </c>
      <c r="AG27">
        <v>457874.79</v>
      </c>
      <c r="AH27">
        <v>52436.33</v>
      </c>
      <c r="AK27" s="123">
        <f t="shared" si="1"/>
        <v>1255337.5</v>
      </c>
      <c r="AL27" s="181">
        <f t="shared" si="2"/>
        <v>47997.57</v>
      </c>
      <c r="AM27" s="142">
        <f t="shared" si="5"/>
        <v>1207339.93</v>
      </c>
      <c r="AN27" s="182">
        <f t="shared" si="3"/>
        <v>1665513.31</v>
      </c>
      <c r="AO27" s="183">
        <f t="shared" si="4"/>
        <v>1453933.12</v>
      </c>
      <c r="AP27" s="125">
        <f t="shared" si="6"/>
        <v>211580.18999999994</v>
      </c>
    </row>
    <row r="28" spans="1:42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2365</v>
      </c>
      <c r="F28">
        <v>633046.15</v>
      </c>
      <c r="G28">
        <v>6922</v>
      </c>
      <c r="H28">
        <v>69579.33</v>
      </c>
      <c r="K28">
        <v>42543.51</v>
      </c>
      <c r="L28">
        <v>94151.99</v>
      </c>
      <c r="P28">
        <v>32183.88</v>
      </c>
      <c r="R28">
        <v>18.5</v>
      </c>
      <c r="T28">
        <v>687065</v>
      </c>
      <c r="V28">
        <v>-2223718.7999999998</v>
      </c>
      <c r="W28">
        <v>2179663.7000000002</v>
      </c>
      <c r="X28">
        <v>902601.37</v>
      </c>
      <c r="Z28">
        <v>761.12</v>
      </c>
      <c r="AB28">
        <v>506506.5</v>
      </c>
      <c r="AD28">
        <v>571106.5</v>
      </c>
      <c r="AE28">
        <v>1660</v>
      </c>
      <c r="AG28">
        <v>600955.34</v>
      </c>
      <c r="AH28">
        <v>65116.45</v>
      </c>
      <c r="AK28" s="123">
        <f t="shared" si="1"/>
        <v>709547.48</v>
      </c>
      <c r="AL28" s="181">
        <f t="shared" si="2"/>
        <v>32202.38</v>
      </c>
      <c r="AM28" s="142">
        <f t="shared" si="5"/>
        <v>677345.1</v>
      </c>
      <c r="AN28" s="182">
        <f t="shared" si="3"/>
        <v>1409868.99</v>
      </c>
      <c r="AO28" s="183">
        <f t="shared" si="4"/>
        <v>1238838.2899999998</v>
      </c>
      <c r="AP28" s="125">
        <f t="shared" si="6"/>
        <v>171030.70000000019</v>
      </c>
    </row>
    <row r="29" spans="1:42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2366</v>
      </c>
      <c r="F29">
        <v>1174476.46</v>
      </c>
      <c r="G29">
        <v>13887.1</v>
      </c>
      <c r="H29">
        <v>206023.7</v>
      </c>
      <c r="K29">
        <v>99792.2</v>
      </c>
      <c r="L29">
        <v>118643.84</v>
      </c>
      <c r="O29">
        <v>0</v>
      </c>
      <c r="P29">
        <v>0</v>
      </c>
      <c r="Q29">
        <v>241260</v>
      </c>
      <c r="R29">
        <v>2288.5500000000002</v>
      </c>
      <c r="T29">
        <v>1051638</v>
      </c>
      <c r="V29">
        <v>-1552345.15</v>
      </c>
      <c r="W29">
        <v>1560653.49</v>
      </c>
      <c r="X29">
        <v>1152794.0900000001</v>
      </c>
      <c r="Z29">
        <v>1937.42</v>
      </c>
      <c r="AB29">
        <v>976434.01</v>
      </c>
      <c r="AC29">
        <v>18300</v>
      </c>
      <c r="AD29">
        <v>1163118.01</v>
      </c>
      <c r="AE29">
        <v>1000</v>
      </c>
      <c r="AG29">
        <v>580322.80000000005</v>
      </c>
      <c r="AH29">
        <v>94496.3</v>
      </c>
      <c r="AJ29">
        <v>1200</v>
      </c>
      <c r="AK29" s="123">
        <f t="shared" si="1"/>
        <v>1394387.26</v>
      </c>
      <c r="AL29" s="181">
        <f t="shared" si="2"/>
        <v>243548.55</v>
      </c>
      <c r="AM29" s="142">
        <f t="shared" si="5"/>
        <v>1150838.71</v>
      </c>
      <c r="AN29" s="182">
        <f t="shared" si="3"/>
        <v>2149465.52</v>
      </c>
      <c r="AO29" s="183">
        <f t="shared" si="4"/>
        <v>1840137.11</v>
      </c>
      <c r="AP29" s="125">
        <f t="shared" si="6"/>
        <v>309328.40999999992</v>
      </c>
    </row>
    <row r="30" spans="1:42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2367</v>
      </c>
      <c r="F30">
        <v>558963.12</v>
      </c>
      <c r="G30">
        <v>103358</v>
      </c>
      <c r="H30">
        <v>134659.59</v>
      </c>
      <c r="K30">
        <v>479681.25</v>
      </c>
      <c r="L30">
        <v>92044.88</v>
      </c>
      <c r="P30">
        <v>21650</v>
      </c>
      <c r="R30">
        <v>0</v>
      </c>
      <c r="T30">
        <v>151364.15</v>
      </c>
      <c r="V30">
        <v>995645.41</v>
      </c>
      <c r="X30">
        <v>1637377.7</v>
      </c>
      <c r="Z30">
        <v>719.36</v>
      </c>
      <c r="AB30">
        <v>1249087.2</v>
      </c>
      <c r="AC30">
        <v>120214</v>
      </c>
      <c r="AD30">
        <v>2075700.2</v>
      </c>
      <c r="AE30">
        <v>36980</v>
      </c>
      <c r="AF30">
        <v>4626</v>
      </c>
      <c r="AG30">
        <v>585744.21</v>
      </c>
      <c r="AH30">
        <v>104300.57</v>
      </c>
      <c r="AK30" s="123">
        <f t="shared" si="1"/>
        <v>796980.71</v>
      </c>
      <c r="AL30" s="181">
        <f t="shared" si="2"/>
        <v>21650</v>
      </c>
      <c r="AM30" s="142">
        <f t="shared" si="5"/>
        <v>775330.71</v>
      </c>
      <c r="AN30" s="182">
        <f t="shared" si="3"/>
        <v>3007398.26</v>
      </c>
      <c r="AO30" s="183">
        <f t="shared" si="4"/>
        <v>2807350.98</v>
      </c>
      <c r="AP30" s="125">
        <f t="shared" si="6"/>
        <v>200047.2799999998</v>
      </c>
    </row>
    <row r="31" spans="1:42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2368</v>
      </c>
      <c r="F31">
        <v>1496230.83</v>
      </c>
      <c r="G31">
        <v>718453.49</v>
      </c>
      <c r="H31">
        <v>166169.44</v>
      </c>
      <c r="K31">
        <v>527692.65</v>
      </c>
      <c r="L31">
        <v>175024.54</v>
      </c>
      <c r="P31">
        <v>52387.5</v>
      </c>
      <c r="R31">
        <v>1205</v>
      </c>
      <c r="T31">
        <v>129427</v>
      </c>
      <c r="V31">
        <v>-525112.55000000005</v>
      </c>
      <c r="W31">
        <v>2580473.12</v>
      </c>
      <c r="X31">
        <v>3025746.46</v>
      </c>
      <c r="Z31">
        <v>2346.5700000000002</v>
      </c>
      <c r="AA31">
        <v>1035</v>
      </c>
      <c r="AB31">
        <v>1330207.6000000001</v>
      </c>
      <c r="AC31">
        <v>269049</v>
      </c>
      <c r="AD31">
        <v>2139521.6</v>
      </c>
      <c r="AE31">
        <v>7630</v>
      </c>
      <c r="AF31">
        <v>5786</v>
      </c>
      <c r="AG31">
        <v>1483876.58</v>
      </c>
      <c r="AH31">
        <v>146327.84</v>
      </c>
      <c r="AJ31">
        <v>51.73</v>
      </c>
      <c r="AK31" s="123">
        <f t="shared" si="1"/>
        <v>2380853.7600000002</v>
      </c>
      <c r="AL31" s="181">
        <f t="shared" si="2"/>
        <v>53592.5</v>
      </c>
      <c r="AM31" s="142">
        <f t="shared" si="5"/>
        <v>2327261.2600000002</v>
      </c>
      <c r="AN31" s="182">
        <f t="shared" si="3"/>
        <v>4628384.63</v>
      </c>
      <c r="AO31" s="183">
        <f t="shared" si="4"/>
        <v>3783193.75</v>
      </c>
      <c r="AP31" s="125">
        <f t="shared" si="6"/>
        <v>845190.87999999989</v>
      </c>
    </row>
    <row r="32" spans="1:42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2369</v>
      </c>
      <c r="F32">
        <v>998767.98</v>
      </c>
      <c r="G32">
        <v>60639</v>
      </c>
      <c r="H32">
        <v>116558.03</v>
      </c>
      <c r="K32">
        <v>518005.19</v>
      </c>
      <c r="L32">
        <v>44190.59</v>
      </c>
      <c r="O32">
        <v>0</v>
      </c>
      <c r="P32">
        <v>20675</v>
      </c>
      <c r="R32">
        <v>1631.99</v>
      </c>
      <c r="T32">
        <v>366816</v>
      </c>
      <c r="V32">
        <v>-247574.91</v>
      </c>
      <c r="W32">
        <v>1664645.88</v>
      </c>
      <c r="X32">
        <v>1046034.69</v>
      </c>
      <c r="Z32">
        <v>1784.17</v>
      </c>
      <c r="AA32">
        <v>335</v>
      </c>
      <c r="AB32">
        <v>1046400</v>
      </c>
      <c r="AC32">
        <v>61733.53</v>
      </c>
      <c r="AD32">
        <v>1459627</v>
      </c>
      <c r="AE32">
        <v>12360</v>
      </c>
      <c r="AF32">
        <v>6258</v>
      </c>
      <c r="AG32">
        <v>648334.99</v>
      </c>
      <c r="AH32">
        <v>97740.57</v>
      </c>
      <c r="AK32" s="123">
        <f t="shared" si="1"/>
        <v>1175965.01</v>
      </c>
      <c r="AL32" s="181">
        <f t="shared" si="2"/>
        <v>22306.99</v>
      </c>
      <c r="AM32" s="142">
        <f t="shared" si="5"/>
        <v>1153658.02</v>
      </c>
      <c r="AN32" s="182">
        <f t="shared" si="3"/>
        <v>2156287.3899999997</v>
      </c>
      <c r="AO32" s="183">
        <f t="shared" si="4"/>
        <v>2224320.56</v>
      </c>
      <c r="AP32" s="125">
        <f t="shared" si="6"/>
        <v>-68033.170000000391</v>
      </c>
    </row>
    <row r="33" spans="1:42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2370</v>
      </c>
      <c r="F33">
        <v>778538.38</v>
      </c>
      <c r="G33">
        <v>25645.9</v>
      </c>
      <c r="H33">
        <v>97758.42</v>
      </c>
      <c r="K33">
        <v>2390590.65</v>
      </c>
      <c r="L33">
        <v>153248.04999999999</v>
      </c>
      <c r="O33">
        <v>0</v>
      </c>
      <c r="P33">
        <v>37350</v>
      </c>
      <c r="R33">
        <v>2250</v>
      </c>
      <c r="T33">
        <v>88489</v>
      </c>
      <c r="V33">
        <v>3114814.99</v>
      </c>
      <c r="W33">
        <v>349948.56</v>
      </c>
      <c r="X33">
        <v>1484468.78</v>
      </c>
      <c r="Z33">
        <v>1577.93</v>
      </c>
      <c r="AA33">
        <v>2365</v>
      </c>
      <c r="AB33">
        <v>1354331.6</v>
      </c>
      <c r="AC33">
        <v>261938.05</v>
      </c>
      <c r="AD33">
        <v>1898063.6</v>
      </c>
      <c r="AE33">
        <v>4580</v>
      </c>
      <c r="AF33">
        <v>10768</v>
      </c>
      <c r="AG33">
        <v>1052057.8899999999</v>
      </c>
      <c r="AH33">
        <v>286283.02</v>
      </c>
      <c r="AK33" s="123">
        <f t="shared" si="1"/>
        <v>901942.70000000007</v>
      </c>
      <c r="AL33" s="181">
        <f t="shared" si="2"/>
        <v>39600</v>
      </c>
      <c r="AM33" s="142">
        <f t="shared" si="5"/>
        <v>862342.70000000007</v>
      </c>
      <c r="AN33" s="182">
        <f t="shared" si="3"/>
        <v>3104681.36</v>
      </c>
      <c r="AO33" s="183">
        <f t="shared" si="4"/>
        <v>3251752.5100000002</v>
      </c>
      <c r="AP33" s="125">
        <f t="shared" si="6"/>
        <v>-147071.15000000037</v>
      </c>
    </row>
    <row r="34" spans="1:42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2371</v>
      </c>
      <c r="F34">
        <v>1116695.3700000001</v>
      </c>
      <c r="G34">
        <v>24496</v>
      </c>
      <c r="H34">
        <v>110865.43</v>
      </c>
      <c r="K34">
        <v>609425.61</v>
      </c>
      <c r="L34">
        <v>77442.009999999995</v>
      </c>
      <c r="P34">
        <v>22915</v>
      </c>
      <c r="R34">
        <v>0</v>
      </c>
      <c r="T34">
        <v>0</v>
      </c>
      <c r="V34">
        <v>-587358.68999999994</v>
      </c>
      <c r="W34">
        <v>1610762.41</v>
      </c>
      <c r="X34">
        <v>1479031.24</v>
      </c>
      <c r="Y34">
        <v>99980</v>
      </c>
      <c r="Z34">
        <v>748.76</v>
      </c>
      <c r="AA34">
        <v>1930</v>
      </c>
      <c r="AB34">
        <v>1329158</v>
      </c>
      <c r="AC34">
        <v>627170</v>
      </c>
      <c r="AD34">
        <v>1845730</v>
      </c>
      <c r="AE34">
        <v>2640</v>
      </c>
      <c r="AF34">
        <v>4510</v>
      </c>
      <c r="AG34">
        <v>683512.47</v>
      </c>
      <c r="AH34">
        <v>109019.83</v>
      </c>
      <c r="AK34" s="123">
        <f t="shared" si="1"/>
        <v>1252056.8</v>
      </c>
      <c r="AL34" s="181">
        <f t="shared" si="2"/>
        <v>22915</v>
      </c>
      <c r="AM34" s="142">
        <f t="shared" si="5"/>
        <v>1229141.8</v>
      </c>
      <c r="AN34" s="182">
        <f t="shared" si="3"/>
        <v>3538018</v>
      </c>
      <c r="AO34" s="183">
        <f t="shared" si="4"/>
        <v>2645412.2999999998</v>
      </c>
      <c r="AP34" s="125">
        <f t="shared" si="6"/>
        <v>892605.70000000019</v>
      </c>
    </row>
    <row r="35" spans="1:42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2372</v>
      </c>
      <c r="F35">
        <v>1069380.52</v>
      </c>
      <c r="G35">
        <v>40237.300000000003</v>
      </c>
      <c r="H35">
        <v>110725.53</v>
      </c>
      <c r="K35">
        <v>619387.42000000004</v>
      </c>
      <c r="L35">
        <v>238449.34</v>
      </c>
      <c r="P35">
        <v>28575</v>
      </c>
      <c r="R35">
        <v>14975</v>
      </c>
      <c r="T35">
        <v>0</v>
      </c>
      <c r="V35">
        <v>-1212364.7</v>
      </c>
      <c r="W35">
        <v>2707380.46</v>
      </c>
      <c r="X35">
        <v>2074060.34</v>
      </c>
      <c r="Y35">
        <v>120000</v>
      </c>
      <c r="Z35">
        <v>2796.97</v>
      </c>
      <c r="AA35">
        <v>1290</v>
      </c>
      <c r="AB35">
        <v>951706.5</v>
      </c>
      <c r="AC35">
        <v>49057</v>
      </c>
      <c r="AD35">
        <v>1503484.5</v>
      </c>
      <c r="AE35">
        <v>8080</v>
      </c>
      <c r="AF35">
        <v>8732</v>
      </c>
      <c r="AG35">
        <v>998905.03</v>
      </c>
      <c r="AH35">
        <v>138773.23000000001</v>
      </c>
      <c r="AJ35">
        <v>1321.7</v>
      </c>
      <c r="AK35" s="123">
        <f t="shared" si="1"/>
        <v>1220343.3500000001</v>
      </c>
      <c r="AL35" s="181">
        <f t="shared" si="2"/>
        <v>43550</v>
      </c>
      <c r="AM35" s="142">
        <f t="shared" si="5"/>
        <v>1176793.3500000001</v>
      </c>
      <c r="AN35" s="182">
        <f t="shared" si="3"/>
        <v>3198910.81</v>
      </c>
      <c r="AO35" s="183">
        <f t="shared" si="4"/>
        <v>2659296.4600000004</v>
      </c>
      <c r="AP35" s="125">
        <f t="shared" si="6"/>
        <v>539614.34999999963</v>
      </c>
    </row>
    <row r="36" spans="1:42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2373</v>
      </c>
      <c r="F36">
        <v>915736.93</v>
      </c>
      <c r="G36">
        <v>39865</v>
      </c>
      <c r="H36">
        <v>18455.39</v>
      </c>
      <c r="K36">
        <v>489503.83</v>
      </c>
      <c r="L36">
        <v>121834.76</v>
      </c>
      <c r="O36">
        <v>0</v>
      </c>
      <c r="P36">
        <v>17375</v>
      </c>
      <c r="R36">
        <v>0</v>
      </c>
      <c r="T36">
        <v>317642</v>
      </c>
      <c r="U36">
        <v>-150</v>
      </c>
      <c r="V36">
        <v>-1259725.79</v>
      </c>
      <c r="W36">
        <v>2321309.19</v>
      </c>
      <c r="X36">
        <v>852168.42</v>
      </c>
      <c r="Z36">
        <v>2135.63</v>
      </c>
      <c r="AA36">
        <v>630</v>
      </c>
      <c r="AB36">
        <v>570646.41</v>
      </c>
      <c r="AC36">
        <v>86250</v>
      </c>
      <c r="AD36">
        <v>730488.41</v>
      </c>
      <c r="AE36">
        <v>800</v>
      </c>
      <c r="AF36">
        <v>3272</v>
      </c>
      <c r="AG36">
        <v>422104.38</v>
      </c>
      <c r="AH36">
        <v>78755.16</v>
      </c>
      <c r="AJ36">
        <v>87465</v>
      </c>
      <c r="AK36" s="123">
        <f t="shared" ref="AK36:AK67" si="7">SUM(F36:I36)</f>
        <v>974057.32000000007</v>
      </c>
      <c r="AL36" s="181">
        <f t="shared" ref="AL36:AL67" si="8">SUM(O36:S36)</f>
        <v>17375</v>
      </c>
      <c r="AM36" s="142">
        <f t="shared" si="5"/>
        <v>956682.32000000007</v>
      </c>
      <c r="AN36" s="182">
        <f t="shared" ref="AN36:AN67" si="9">SUM(X36:AC36)</f>
        <v>1511830.46</v>
      </c>
      <c r="AO36" s="183">
        <f t="shared" ref="AO36:AO67" si="10">SUM(AD36:AJ36)</f>
        <v>1322884.95</v>
      </c>
      <c r="AP36" s="125">
        <f t="shared" si="6"/>
        <v>188945.51</v>
      </c>
    </row>
    <row r="37" spans="1:42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2374</v>
      </c>
      <c r="F37">
        <v>707280.9</v>
      </c>
      <c r="G37">
        <v>73686.5</v>
      </c>
      <c r="H37">
        <v>39248.980000000003</v>
      </c>
      <c r="K37">
        <v>187291.57</v>
      </c>
      <c r="L37">
        <v>183255.94</v>
      </c>
      <c r="O37">
        <v>13700</v>
      </c>
      <c r="P37">
        <v>30647.75</v>
      </c>
      <c r="R37">
        <v>2388</v>
      </c>
      <c r="V37">
        <v>-744586.93</v>
      </c>
      <c r="W37">
        <v>2139773.89</v>
      </c>
      <c r="X37">
        <v>622571.03</v>
      </c>
      <c r="Z37">
        <v>3954.87</v>
      </c>
      <c r="AC37">
        <v>1000</v>
      </c>
      <c r="AD37">
        <v>181259</v>
      </c>
      <c r="AE37">
        <v>11265</v>
      </c>
      <c r="AF37">
        <v>2374</v>
      </c>
      <c r="AG37">
        <v>533040.07999999996</v>
      </c>
      <c r="AH37">
        <v>150746.64000000001</v>
      </c>
      <c r="AK37" s="123">
        <f t="shared" si="7"/>
        <v>820216.38</v>
      </c>
      <c r="AL37" s="181">
        <f t="shared" si="8"/>
        <v>46735.75</v>
      </c>
      <c r="AM37" s="142">
        <f t="shared" si="5"/>
        <v>773480.63</v>
      </c>
      <c r="AN37" s="182">
        <f t="shared" si="9"/>
        <v>627525.9</v>
      </c>
      <c r="AO37" s="183">
        <f t="shared" si="10"/>
        <v>878684.72</v>
      </c>
      <c r="AP37" s="125">
        <f t="shared" si="6"/>
        <v>-251158.81999999995</v>
      </c>
    </row>
    <row r="38" spans="1:42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2375</v>
      </c>
      <c r="F38">
        <v>828626.77</v>
      </c>
      <c r="G38">
        <v>31252.68</v>
      </c>
      <c r="H38">
        <v>11307.59</v>
      </c>
      <c r="K38">
        <v>218058.81</v>
      </c>
      <c r="L38">
        <v>181052.88</v>
      </c>
      <c r="O38">
        <v>7000</v>
      </c>
      <c r="P38">
        <v>18467.23</v>
      </c>
      <c r="R38">
        <v>972</v>
      </c>
      <c r="V38">
        <v>1060172.7</v>
      </c>
      <c r="W38">
        <v>293207.49</v>
      </c>
      <c r="X38">
        <v>460290.9</v>
      </c>
      <c r="Z38">
        <v>4830.04</v>
      </c>
      <c r="AC38">
        <v>3000</v>
      </c>
      <c r="AE38">
        <v>13565</v>
      </c>
      <c r="AF38">
        <v>2974</v>
      </c>
      <c r="AG38">
        <v>488894.92</v>
      </c>
      <c r="AH38">
        <v>72207.710000000006</v>
      </c>
      <c r="AK38" s="123">
        <f t="shared" si="7"/>
        <v>871187.04</v>
      </c>
      <c r="AL38" s="181">
        <f t="shared" si="8"/>
        <v>26439.23</v>
      </c>
      <c r="AM38" s="142">
        <f t="shared" si="5"/>
        <v>844747.81</v>
      </c>
      <c r="AN38" s="182">
        <f t="shared" si="9"/>
        <v>468120.94</v>
      </c>
      <c r="AO38" s="183">
        <f t="shared" si="10"/>
        <v>577641.63</v>
      </c>
      <c r="AP38" s="125">
        <f t="shared" si="6"/>
        <v>-109520.69</v>
      </c>
    </row>
    <row r="39" spans="1:42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2376</v>
      </c>
      <c r="F39">
        <v>2294333.04</v>
      </c>
      <c r="G39">
        <v>138036.06</v>
      </c>
      <c r="H39">
        <v>93231.52</v>
      </c>
      <c r="K39">
        <v>471759.66</v>
      </c>
      <c r="L39">
        <v>359752.31</v>
      </c>
      <c r="O39">
        <v>171748</v>
      </c>
      <c r="P39">
        <v>47006.69</v>
      </c>
      <c r="R39">
        <v>6227</v>
      </c>
      <c r="V39">
        <v>1087964.29</v>
      </c>
      <c r="W39">
        <v>2217512.62</v>
      </c>
      <c r="X39">
        <v>1071354.28</v>
      </c>
      <c r="Y39">
        <v>121110</v>
      </c>
      <c r="Z39">
        <v>12003.07</v>
      </c>
      <c r="AC39">
        <v>0.01</v>
      </c>
      <c r="AD39">
        <v>100761</v>
      </c>
      <c r="AE39">
        <v>2280</v>
      </c>
      <c r="AF39">
        <v>3660</v>
      </c>
      <c r="AG39">
        <v>1108014.8400000001</v>
      </c>
      <c r="AH39">
        <v>163097.53</v>
      </c>
      <c r="AK39" s="123">
        <f t="shared" si="7"/>
        <v>2525600.62</v>
      </c>
      <c r="AL39" s="181">
        <f t="shared" si="8"/>
        <v>224981.69</v>
      </c>
      <c r="AM39" s="142">
        <f t="shared" si="5"/>
        <v>2300618.9300000002</v>
      </c>
      <c r="AN39" s="182">
        <f t="shared" si="9"/>
        <v>1204467.3600000001</v>
      </c>
      <c r="AO39" s="183">
        <f t="shared" si="10"/>
        <v>1377813.37</v>
      </c>
      <c r="AP39" s="125">
        <f t="shared" si="6"/>
        <v>-173346.01</v>
      </c>
    </row>
    <row r="40" spans="1:42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2377</v>
      </c>
      <c r="F40">
        <v>247297.15</v>
      </c>
      <c r="G40">
        <v>91974.28</v>
      </c>
      <c r="H40">
        <v>74781.789999999994</v>
      </c>
      <c r="K40">
        <v>342322.96</v>
      </c>
      <c r="L40">
        <v>307474.01</v>
      </c>
      <c r="O40">
        <v>23800</v>
      </c>
      <c r="P40">
        <v>34383.550000000003</v>
      </c>
      <c r="R40">
        <v>7941</v>
      </c>
      <c r="V40">
        <v>-322495.01</v>
      </c>
      <c r="W40">
        <v>1921030.3</v>
      </c>
      <c r="X40">
        <v>1071627.8799999999</v>
      </c>
      <c r="Z40">
        <v>2104.4</v>
      </c>
      <c r="AD40">
        <v>479518</v>
      </c>
      <c r="AE40">
        <v>26415</v>
      </c>
      <c r="AF40">
        <v>13403.61</v>
      </c>
      <c r="AG40">
        <v>919759.35999999999</v>
      </c>
      <c r="AH40">
        <v>140445.96</v>
      </c>
      <c r="AJ40">
        <v>95000</v>
      </c>
      <c r="AK40" s="123">
        <f t="shared" si="7"/>
        <v>414053.22</v>
      </c>
      <c r="AL40" s="181">
        <f t="shared" si="8"/>
        <v>66124.55</v>
      </c>
      <c r="AM40" s="142">
        <f t="shared" si="5"/>
        <v>347928.67</v>
      </c>
      <c r="AN40" s="182">
        <f t="shared" si="9"/>
        <v>1073732.2799999998</v>
      </c>
      <c r="AO40" s="183">
        <f t="shared" si="10"/>
        <v>1674541.93</v>
      </c>
      <c r="AP40" s="125">
        <f t="shared" si="6"/>
        <v>-600809.65000000014</v>
      </c>
    </row>
    <row r="41" spans="1:42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2378</v>
      </c>
      <c r="F41">
        <v>484558.83</v>
      </c>
      <c r="G41">
        <v>17270.8</v>
      </c>
      <c r="H41">
        <v>65807.53</v>
      </c>
      <c r="K41">
        <v>339253.95</v>
      </c>
      <c r="L41">
        <v>245827.39</v>
      </c>
      <c r="O41">
        <v>15684</v>
      </c>
      <c r="P41">
        <v>31374.5</v>
      </c>
      <c r="R41">
        <v>1266.03</v>
      </c>
      <c r="V41">
        <v>-664263.6</v>
      </c>
      <c r="W41">
        <v>1915444.77</v>
      </c>
      <c r="X41">
        <v>1224504.22</v>
      </c>
      <c r="Y41">
        <v>43306</v>
      </c>
      <c r="Z41">
        <v>1042.6300000000001</v>
      </c>
      <c r="AD41">
        <v>448025</v>
      </c>
      <c r="AE41">
        <v>21805</v>
      </c>
      <c r="AF41">
        <v>7670</v>
      </c>
      <c r="AG41">
        <v>743859.82</v>
      </c>
      <c r="AH41">
        <v>194280.23</v>
      </c>
      <c r="AK41" s="123">
        <f t="shared" si="7"/>
        <v>567637.16</v>
      </c>
      <c r="AL41" s="181">
        <f t="shared" si="8"/>
        <v>48324.53</v>
      </c>
      <c r="AM41" s="142">
        <f t="shared" si="5"/>
        <v>519312.63</v>
      </c>
      <c r="AN41" s="182">
        <f t="shared" si="9"/>
        <v>1268852.8499999999</v>
      </c>
      <c r="AO41" s="183">
        <f t="shared" si="10"/>
        <v>1415640.0499999998</v>
      </c>
      <c r="AP41" s="125">
        <f t="shared" si="6"/>
        <v>-146787.19999999995</v>
      </c>
    </row>
    <row r="42" spans="1:42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2379</v>
      </c>
      <c r="F42">
        <v>1116215.52</v>
      </c>
      <c r="G42">
        <v>78568.52</v>
      </c>
      <c r="H42">
        <v>22281.56</v>
      </c>
      <c r="K42">
        <v>361022.21</v>
      </c>
      <c r="L42">
        <v>155954.56</v>
      </c>
      <c r="O42">
        <v>14088</v>
      </c>
      <c r="P42">
        <v>26829.5</v>
      </c>
      <c r="R42">
        <v>1809</v>
      </c>
      <c r="V42">
        <v>139223.92000000001</v>
      </c>
      <c r="W42">
        <v>1650781.52</v>
      </c>
      <c r="X42">
        <v>1019469.27</v>
      </c>
      <c r="Y42">
        <v>46513.5</v>
      </c>
      <c r="Z42">
        <v>2567.4499999999998</v>
      </c>
      <c r="AD42">
        <v>487709</v>
      </c>
      <c r="AE42">
        <v>7660</v>
      </c>
      <c r="AF42">
        <v>2102</v>
      </c>
      <c r="AG42">
        <v>568977.80000000005</v>
      </c>
      <c r="AH42">
        <v>100790.99</v>
      </c>
      <c r="AK42" s="123">
        <f t="shared" si="7"/>
        <v>1217065.6000000001</v>
      </c>
      <c r="AL42" s="181">
        <f t="shared" si="8"/>
        <v>42726.5</v>
      </c>
      <c r="AM42" s="142">
        <f t="shared" si="5"/>
        <v>1174339.1000000001</v>
      </c>
      <c r="AN42" s="182">
        <f t="shared" si="9"/>
        <v>1068550.22</v>
      </c>
      <c r="AO42" s="183">
        <f t="shared" si="10"/>
        <v>1167239.79</v>
      </c>
      <c r="AP42" s="125">
        <f t="shared" si="6"/>
        <v>-98689.570000000065</v>
      </c>
    </row>
    <row r="43" spans="1:42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2380</v>
      </c>
      <c r="F43">
        <v>1924398.38</v>
      </c>
      <c r="G43">
        <v>85258.28</v>
      </c>
      <c r="H43">
        <v>72283.95</v>
      </c>
      <c r="K43">
        <v>348013.97</v>
      </c>
      <c r="L43">
        <v>192661.34</v>
      </c>
      <c r="O43">
        <v>11575</v>
      </c>
      <c r="P43">
        <v>26134.85</v>
      </c>
      <c r="R43">
        <v>1456</v>
      </c>
      <c r="V43">
        <v>637281.39</v>
      </c>
      <c r="W43">
        <v>2032099.69</v>
      </c>
      <c r="X43">
        <v>788491.42</v>
      </c>
      <c r="Y43">
        <v>91806.2</v>
      </c>
      <c r="Z43">
        <v>8172.71</v>
      </c>
      <c r="AC43">
        <v>1000.01</v>
      </c>
      <c r="AD43">
        <v>75701</v>
      </c>
      <c r="AE43">
        <v>12985</v>
      </c>
      <c r="AF43">
        <v>1774</v>
      </c>
      <c r="AG43">
        <v>726583.98</v>
      </c>
      <c r="AH43">
        <v>118432.37</v>
      </c>
      <c r="AJ43">
        <v>39925</v>
      </c>
      <c r="AK43" s="123">
        <f t="shared" si="7"/>
        <v>2081940.6099999999</v>
      </c>
      <c r="AL43" s="181">
        <f t="shared" si="8"/>
        <v>39165.85</v>
      </c>
      <c r="AM43" s="142">
        <f t="shared" si="5"/>
        <v>2042774.7599999998</v>
      </c>
      <c r="AN43" s="182">
        <f t="shared" si="9"/>
        <v>889470.34</v>
      </c>
      <c r="AO43" s="183">
        <f t="shared" si="10"/>
        <v>975401.35</v>
      </c>
      <c r="AP43" s="125">
        <f t="shared" si="6"/>
        <v>-85931.010000000009</v>
      </c>
    </row>
    <row r="44" spans="1:42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2381</v>
      </c>
      <c r="F44">
        <v>1267793.43</v>
      </c>
      <c r="G44">
        <v>179906.94</v>
      </c>
      <c r="H44">
        <v>35194.65</v>
      </c>
      <c r="K44">
        <v>990312.91</v>
      </c>
      <c r="L44">
        <v>230322.4</v>
      </c>
      <c r="O44">
        <v>17500</v>
      </c>
      <c r="P44">
        <v>45988.33</v>
      </c>
      <c r="R44">
        <v>7008</v>
      </c>
      <c r="V44">
        <v>3941624.83</v>
      </c>
      <c r="W44">
        <v>1174038.5</v>
      </c>
      <c r="X44">
        <v>1076534.6100000001</v>
      </c>
      <c r="Y44">
        <v>177985</v>
      </c>
      <c r="Z44">
        <v>11887</v>
      </c>
      <c r="AD44">
        <v>384260.05</v>
      </c>
      <c r="AE44">
        <v>18830</v>
      </c>
      <c r="AF44">
        <v>6676</v>
      </c>
      <c r="AG44">
        <v>2946036.31</v>
      </c>
      <c r="AH44">
        <v>175533.58</v>
      </c>
      <c r="AJ44">
        <v>217700</v>
      </c>
      <c r="AK44" s="123">
        <f t="shared" si="7"/>
        <v>1482895.0199999998</v>
      </c>
      <c r="AL44" s="181">
        <f t="shared" si="8"/>
        <v>70496.33</v>
      </c>
      <c r="AM44" s="142">
        <f t="shared" si="5"/>
        <v>1412398.6899999997</v>
      </c>
      <c r="AN44" s="182">
        <f t="shared" si="9"/>
        <v>1266406.6100000001</v>
      </c>
      <c r="AO44" s="183">
        <f t="shared" si="10"/>
        <v>3749035.94</v>
      </c>
      <c r="AP44" s="125">
        <f t="shared" si="6"/>
        <v>-2482629.33</v>
      </c>
    </row>
    <row r="45" spans="1:42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2382</v>
      </c>
      <c r="F45">
        <v>3689300.84</v>
      </c>
      <c r="G45">
        <v>598864.92000000004</v>
      </c>
      <c r="H45">
        <v>76870.95</v>
      </c>
      <c r="K45">
        <v>302616.71999999997</v>
      </c>
      <c r="L45">
        <v>285129.58</v>
      </c>
      <c r="O45">
        <v>15600</v>
      </c>
      <c r="P45">
        <v>52546.99</v>
      </c>
      <c r="R45">
        <v>11005.03</v>
      </c>
      <c r="V45">
        <v>1190780.3</v>
      </c>
      <c r="W45">
        <v>3795531.45</v>
      </c>
      <c r="X45">
        <v>1543465.47</v>
      </c>
      <c r="Y45">
        <v>197938</v>
      </c>
      <c r="Z45">
        <v>17958.38</v>
      </c>
      <c r="AC45">
        <v>2600</v>
      </c>
      <c r="AD45">
        <v>502129</v>
      </c>
      <c r="AE45">
        <v>30665</v>
      </c>
      <c r="AF45">
        <v>9564</v>
      </c>
      <c r="AG45">
        <v>1119968.02</v>
      </c>
      <c r="AH45">
        <v>212316.59</v>
      </c>
      <c r="AK45" s="123">
        <f t="shared" si="7"/>
        <v>4365036.71</v>
      </c>
      <c r="AL45" s="181">
        <f t="shared" si="8"/>
        <v>79152.01999999999</v>
      </c>
      <c r="AM45" s="142">
        <f t="shared" si="5"/>
        <v>4285884.6900000004</v>
      </c>
      <c r="AN45" s="182">
        <f t="shared" si="9"/>
        <v>1761961.8499999999</v>
      </c>
      <c r="AO45" s="183">
        <f t="shared" si="10"/>
        <v>1874642.61</v>
      </c>
      <c r="AP45" s="125">
        <f t="shared" si="6"/>
        <v>-112680.76000000024</v>
      </c>
    </row>
    <row r="46" spans="1:42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2383</v>
      </c>
      <c r="F46">
        <v>892490</v>
      </c>
      <c r="G46">
        <v>465054.6</v>
      </c>
      <c r="H46">
        <v>74775.7</v>
      </c>
      <c r="K46">
        <v>184454.71</v>
      </c>
      <c r="L46">
        <v>173970.51</v>
      </c>
      <c r="O46">
        <v>15258</v>
      </c>
      <c r="P46">
        <v>36710.5</v>
      </c>
      <c r="R46">
        <v>4485.5</v>
      </c>
      <c r="V46">
        <v>1865590.33</v>
      </c>
      <c r="W46">
        <v>1606269.64</v>
      </c>
      <c r="X46">
        <v>851666.43</v>
      </c>
      <c r="Z46">
        <v>10112.969999999999</v>
      </c>
      <c r="AC46">
        <v>22000</v>
      </c>
      <c r="AD46">
        <v>71650</v>
      </c>
      <c r="AE46">
        <v>19860</v>
      </c>
      <c r="AF46">
        <v>7406</v>
      </c>
      <c r="AG46">
        <v>2365825.56</v>
      </c>
      <c r="AH46">
        <v>118086.29</v>
      </c>
      <c r="AJ46">
        <v>38520</v>
      </c>
      <c r="AK46" s="123">
        <f t="shared" si="7"/>
        <v>1432320.3</v>
      </c>
      <c r="AL46" s="181">
        <f t="shared" si="8"/>
        <v>56454</v>
      </c>
      <c r="AM46" s="142">
        <f t="shared" si="5"/>
        <v>1375866.3</v>
      </c>
      <c r="AN46" s="182">
        <f t="shared" si="9"/>
        <v>883779.4</v>
      </c>
      <c r="AO46" s="183">
        <f t="shared" si="10"/>
        <v>2621347.85</v>
      </c>
      <c r="AP46" s="125">
        <f t="shared" si="6"/>
        <v>-1737568.4500000002</v>
      </c>
    </row>
    <row r="47" spans="1:42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2384</v>
      </c>
      <c r="F47">
        <v>329176.94</v>
      </c>
      <c r="G47">
        <v>154675.64000000001</v>
      </c>
      <c r="H47">
        <v>33796.69</v>
      </c>
      <c r="K47">
        <v>312836.58</v>
      </c>
      <c r="L47">
        <v>128486.04</v>
      </c>
      <c r="O47">
        <v>13500</v>
      </c>
      <c r="P47">
        <v>34772.639999999999</v>
      </c>
      <c r="R47">
        <v>11039</v>
      </c>
      <c r="V47">
        <v>-1585362.99</v>
      </c>
      <c r="W47">
        <v>2640334.33</v>
      </c>
      <c r="X47">
        <v>654825.26</v>
      </c>
      <c r="Y47">
        <v>208250</v>
      </c>
      <c r="Z47">
        <v>1405.72</v>
      </c>
      <c r="AC47">
        <v>1500</v>
      </c>
      <c r="AE47">
        <v>13965</v>
      </c>
      <c r="AF47">
        <v>2874</v>
      </c>
      <c r="AG47">
        <v>898449.94</v>
      </c>
      <c r="AH47">
        <v>106003.13</v>
      </c>
      <c r="AK47" s="123">
        <f t="shared" si="7"/>
        <v>517649.27</v>
      </c>
      <c r="AL47" s="181">
        <f t="shared" si="8"/>
        <v>59311.64</v>
      </c>
      <c r="AM47" s="142">
        <f t="shared" si="5"/>
        <v>458337.63</v>
      </c>
      <c r="AN47" s="182">
        <f t="shared" si="9"/>
        <v>865980.98</v>
      </c>
      <c r="AO47" s="183">
        <f t="shared" si="10"/>
        <v>1021292.07</v>
      </c>
      <c r="AP47" s="125">
        <f t="shared" si="6"/>
        <v>-155311.08999999997</v>
      </c>
    </row>
    <row r="48" spans="1:42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2385</v>
      </c>
      <c r="F48">
        <v>934938.91</v>
      </c>
      <c r="G48">
        <v>87603.82</v>
      </c>
      <c r="H48">
        <v>24145.71</v>
      </c>
      <c r="K48">
        <v>851075.55</v>
      </c>
      <c r="L48">
        <v>183724.87</v>
      </c>
      <c r="O48">
        <v>12000</v>
      </c>
      <c r="P48">
        <v>29782.720000000001</v>
      </c>
      <c r="R48">
        <v>2288</v>
      </c>
      <c r="V48">
        <v>307548.71999999997</v>
      </c>
      <c r="W48">
        <v>2029021.21</v>
      </c>
      <c r="X48">
        <v>631361.91</v>
      </c>
      <c r="Y48">
        <v>130449</v>
      </c>
      <c r="Z48">
        <v>4430.97</v>
      </c>
      <c r="AD48">
        <v>233050</v>
      </c>
      <c r="AE48">
        <v>11505</v>
      </c>
      <c r="AF48">
        <v>3334</v>
      </c>
      <c r="AG48">
        <v>683601.75</v>
      </c>
      <c r="AH48">
        <v>133902.92000000001</v>
      </c>
      <c r="AK48" s="123">
        <f t="shared" si="7"/>
        <v>1046688.44</v>
      </c>
      <c r="AL48" s="181">
        <f t="shared" si="8"/>
        <v>44070.720000000001</v>
      </c>
      <c r="AM48" s="142">
        <f t="shared" si="5"/>
        <v>1002617.72</v>
      </c>
      <c r="AN48" s="182">
        <f t="shared" si="9"/>
        <v>766241.88</v>
      </c>
      <c r="AO48" s="183">
        <f t="shared" si="10"/>
        <v>1065393.67</v>
      </c>
      <c r="AP48" s="125">
        <f t="shared" si="6"/>
        <v>-299151.78999999992</v>
      </c>
    </row>
    <row r="49" spans="1:42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2386</v>
      </c>
      <c r="F49">
        <v>467017.85</v>
      </c>
      <c r="G49">
        <v>0</v>
      </c>
      <c r="H49">
        <v>63703.19</v>
      </c>
      <c r="K49">
        <v>1637771.24</v>
      </c>
      <c r="L49">
        <v>98096.63</v>
      </c>
      <c r="O49">
        <v>8000</v>
      </c>
      <c r="P49">
        <v>27225</v>
      </c>
      <c r="R49">
        <v>0</v>
      </c>
      <c r="T49">
        <v>50350</v>
      </c>
      <c r="V49">
        <v>1571544.91</v>
      </c>
      <c r="W49">
        <v>849648.43</v>
      </c>
      <c r="X49">
        <v>573797.38</v>
      </c>
      <c r="Z49">
        <v>1321.32</v>
      </c>
      <c r="AB49">
        <v>375570</v>
      </c>
      <c r="AC49">
        <v>13500</v>
      </c>
      <c r="AD49">
        <v>462014</v>
      </c>
      <c r="AE49">
        <v>7400</v>
      </c>
      <c r="AF49">
        <v>6122</v>
      </c>
      <c r="AG49">
        <v>593021.46</v>
      </c>
      <c r="AH49">
        <v>134810.67000000001</v>
      </c>
      <c r="AJ49">
        <v>1000</v>
      </c>
      <c r="AK49" s="123">
        <f t="shared" si="7"/>
        <v>530721.04</v>
      </c>
      <c r="AL49" s="181">
        <f t="shared" si="8"/>
        <v>35225</v>
      </c>
      <c r="AM49" s="142">
        <f t="shared" si="5"/>
        <v>495496.04000000004</v>
      </c>
      <c r="AN49" s="182">
        <f t="shared" si="9"/>
        <v>964188.7</v>
      </c>
      <c r="AO49" s="183">
        <f t="shared" si="10"/>
        <v>1204368.1299999999</v>
      </c>
      <c r="AP49" s="125">
        <f t="shared" si="6"/>
        <v>-240179.42999999993</v>
      </c>
    </row>
    <row r="50" spans="1:42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2387</v>
      </c>
      <c r="F50">
        <v>341216.2</v>
      </c>
      <c r="G50">
        <v>0</v>
      </c>
      <c r="H50">
        <v>29403.67</v>
      </c>
      <c r="K50">
        <v>160110.66</v>
      </c>
      <c r="L50">
        <v>85757.34</v>
      </c>
      <c r="O50">
        <v>23240</v>
      </c>
      <c r="P50">
        <v>12145</v>
      </c>
      <c r="R50">
        <v>0</v>
      </c>
      <c r="T50">
        <v>57620</v>
      </c>
      <c r="V50">
        <v>581871.26</v>
      </c>
      <c r="W50">
        <v>236925.61</v>
      </c>
      <c r="X50">
        <v>557472.48</v>
      </c>
      <c r="Z50">
        <v>1129.8499999999999</v>
      </c>
      <c r="AB50">
        <v>2040494</v>
      </c>
      <c r="AC50">
        <v>31700</v>
      </c>
      <c r="AD50">
        <v>2203830</v>
      </c>
      <c r="AG50">
        <v>681281.93</v>
      </c>
      <c r="AH50">
        <v>40998.400000000001</v>
      </c>
      <c r="AK50" s="123">
        <f t="shared" si="7"/>
        <v>370619.87</v>
      </c>
      <c r="AL50" s="181">
        <f t="shared" si="8"/>
        <v>35385</v>
      </c>
      <c r="AM50" s="142">
        <f t="shared" si="5"/>
        <v>335234.87</v>
      </c>
      <c r="AN50" s="182">
        <f t="shared" si="9"/>
        <v>2630796.33</v>
      </c>
      <c r="AO50" s="183">
        <f t="shared" si="10"/>
        <v>2926110.33</v>
      </c>
      <c r="AP50" s="125">
        <f t="shared" si="6"/>
        <v>-295314</v>
      </c>
    </row>
    <row r="51" spans="1:42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2388</v>
      </c>
      <c r="F51">
        <v>391626.93</v>
      </c>
      <c r="G51">
        <v>38592</v>
      </c>
      <c r="H51">
        <v>53976.24</v>
      </c>
      <c r="K51">
        <v>1224196.57</v>
      </c>
      <c r="L51">
        <v>77733.06</v>
      </c>
      <c r="O51">
        <v>0</v>
      </c>
      <c r="P51">
        <v>0</v>
      </c>
      <c r="R51">
        <v>0</v>
      </c>
      <c r="T51">
        <v>60000</v>
      </c>
      <c r="V51">
        <v>-116801.49</v>
      </c>
      <c r="W51">
        <v>1982889.72</v>
      </c>
      <c r="X51">
        <v>614060.87</v>
      </c>
      <c r="Z51">
        <v>1138.71</v>
      </c>
      <c r="AB51">
        <v>1077583.5</v>
      </c>
      <c r="AC51">
        <v>189700</v>
      </c>
      <c r="AD51">
        <v>1222553.5</v>
      </c>
      <c r="AE51">
        <v>3270</v>
      </c>
      <c r="AF51">
        <v>840</v>
      </c>
      <c r="AG51">
        <v>688659.36</v>
      </c>
      <c r="AH51">
        <v>107123.65</v>
      </c>
      <c r="AK51" s="123">
        <f t="shared" si="7"/>
        <v>484195.17</v>
      </c>
      <c r="AL51" s="181">
        <f t="shared" si="8"/>
        <v>0</v>
      </c>
      <c r="AM51" s="142">
        <f t="shared" si="5"/>
        <v>484195.17</v>
      </c>
      <c r="AN51" s="182">
        <f t="shared" si="9"/>
        <v>1882483.08</v>
      </c>
      <c r="AO51" s="183">
        <f t="shared" si="10"/>
        <v>2022446.5099999998</v>
      </c>
      <c r="AP51" s="125">
        <f t="shared" si="6"/>
        <v>-139963.4299999997</v>
      </c>
    </row>
    <row r="52" spans="1:42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2389</v>
      </c>
      <c r="F52">
        <v>372243.01</v>
      </c>
      <c r="G52">
        <v>0</v>
      </c>
      <c r="H52">
        <v>45697.46</v>
      </c>
      <c r="K52">
        <v>178176.31</v>
      </c>
      <c r="L52">
        <v>82324.44</v>
      </c>
      <c r="O52">
        <v>13188</v>
      </c>
      <c r="P52">
        <v>27230.73</v>
      </c>
      <c r="R52">
        <v>0</v>
      </c>
      <c r="T52">
        <v>174230</v>
      </c>
      <c r="V52">
        <v>-1541304.86</v>
      </c>
      <c r="W52">
        <v>2283492.7400000002</v>
      </c>
      <c r="X52">
        <v>708134.84</v>
      </c>
      <c r="Z52">
        <v>1170.93</v>
      </c>
      <c r="AB52">
        <v>880350</v>
      </c>
      <c r="AC52">
        <v>13500</v>
      </c>
      <c r="AD52">
        <v>1157278</v>
      </c>
      <c r="AE52">
        <v>840</v>
      </c>
      <c r="AG52">
        <v>670684.59</v>
      </c>
      <c r="AH52">
        <v>51748.57</v>
      </c>
      <c r="AJ52">
        <v>1000</v>
      </c>
      <c r="AK52" s="123">
        <f t="shared" si="7"/>
        <v>417940.47000000003</v>
      </c>
      <c r="AL52" s="181">
        <f t="shared" si="8"/>
        <v>40418.729999999996</v>
      </c>
      <c r="AM52" s="142">
        <f t="shared" si="5"/>
        <v>377521.74000000005</v>
      </c>
      <c r="AN52" s="182">
        <f t="shared" si="9"/>
        <v>1603155.77</v>
      </c>
      <c r="AO52" s="183">
        <f t="shared" si="10"/>
        <v>1881551.16</v>
      </c>
      <c r="AP52" s="125">
        <f t="shared" si="6"/>
        <v>-278395.3899999999</v>
      </c>
    </row>
    <row r="53" spans="1:42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2390</v>
      </c>
      <c r="F53">
        <v>214303.37</v>
      </c>
      <c r="G53">
        <v>0</v>
      </c>
      <c r="H53">
        <v>18466.27</v>
      </c>
      <c r="K53">
        <v>160586</v>
      </c>
      <c r="L53">
        <v>-125992.66</v>
      </c>
      <c r="O53">
        <v>12450</v>
      </c>
      <c r="P53">
        <v>14060</v>
      </c>
      <c r="R53">
        <v>0</v>
      </c>
      <c r="T53">
        <v>48300</v>
      </c>
      <c r="V53">
        <v>127499.01</v>
      </c>
      <c r="W53">
        <v>355552.49</v>
      </c>
      <c r="X53">
        <v>483089.97</v>
      </c>
      <c r="Z53">
        <v>620.58000000000004</v>
      </c>
      <c r="AB53">
        <v>959017.5</v>
      </c>
      <c r="AD53">
        <v>1094552.5</v>
      </c>
      <c r="AE53">
        <v>3190</v>
      </c>
      <c r="AF53">
        <v>2520</v>
      </c>
      <c r="AG53">
        <v>488549.8</v>
      </c>
      <c r="AH53">
        <v>144414.26999999999</v>
      </c>
      <c r="AK53" s="123">
        <f t="shared" si="7"/>
        <v>232769.63999999998</v>
      </c>
      <c r="AL53" s="181">
        <f t="shared" si="8"/>
        <v>26510</v>
      </c>
      <c r="AM53" s="142">
        <f t="shared" si="5"/>
        <v>206259.63999999998</v>
      </c>
      <c r="AN53" s="182">
        <f t="shared" si="9"/>
        <v>1442728.05</v>
      </c>
      <c r="AO53" s="183">
        <f t="shared" si="10"/>
        <v>1733226.57</v>
      </c>
      <c r="AP53" s="125">
        <f t="shared" ref="AP53:AP101" si="11">AN53-AO53</f>
        <v>-290498.52</v>
      </c>
    </row>
    <row r="54" spans="1:42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2391</v>
      </c>
      <c r="F54">
        <v>909935.95</v>
      </c>
      <c r="G54">
        <v>405117.19</v>
      </c>
      <c r="H54">
        <v>29175.42</v>
      </c>
      <c r="K54">
        <v>567883.17000000004</v>
      </c>
      <c r="L54">
        <v>84420.78</v>
      </c>
      <c r="O54">
        <v>45000</v>
      </c>
      <c r="P54">
        <v>30344.89</v>
      </c>
      <c r="Q54">
        <v>481058</v>
      </c>
      <c r="R54">
        <v>768.5</v>
      </c>
      <c r="V54">
        <v>526110.28</v>
      </c>
      <c r="W54">
        <v>547255.34</v>
      </c>
      <c r="X54">
        <v>1156144.25</v>
      </c>
      <c r="Y54">
        <v>127200</v>
      </c>
      <c r="Z54">
        <v>562.54</v>
      </c>
      <c r="AB54">
        <v>1662705</v>
      </c>
      <c r="AC54">
        <v>405660</v>
      </c>
      <c r="AD54">
        <v>1853955</v>
      </c>
      <c r="AE54">
        <v>13860</v>
      </c>
      <c r="AF54">
        <v>5992</v>
      </c>
      <c r="AG54">
        <v>1047530.56</v>
      </c>
      <c r="AH54">
        <v>58038.73</v>
      </c>
      <c r="AJ54">
        <v>6900</v>
      </c>
      <c r="AK54" s="123">
        <f t="shared" si="7"/>
        <v>1344228.5599999998</v>
      </c>
      <c r="AL54" s="181">
        <f t="shared" si="8"/>
        <v>557171.39</v>
      </c>
      <c r="AM54" s="142">
        <f t="shared" si="5"/>
        <v>787057.16999999981</v>
      </c>
      <c r="AN54" s="182">
        <f t="shared" si="9"/>
        <v>3352271.79</v>
      </c>
      <c r="AO54" s="183">
        <f t="shared" si="10"/>
        <v>2986276.29</v>
      </c>
      <c r="AP54" s="125">
        <f t="shared" si="11"/>
        <v>365995.5</v>
      </c>
    </row>
    <row r="55" spans="1:42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2392</v>
      </c>
      <c r="F55">
        <v>501922.31</v>
      </c>
      <c r="G55">
        <v>441703.6</v>
      </c>
      <c r="H55">
        <v>21468.18</v>
      </c>
      <c r="K55">
        <v>61896.15</v>
      </c>
      <c r="L55">
        <v>104565.48</v>
      </c>
      <c r="O55">
        <v>35073</v>
      </c>
      <c r="P55">
        <v>53186.65</v>
      </c>
      <c r="Q55">
        <v>49983</v>
      </c>
      <c r="R55">
        <v>54.95</v>
      </c>
      <c r="V55">
        <v>153452.99</v>
      </c>
      <c r="W55">
        <v>432862.99</v>
      </c>
      <c r="X55">
        <v>1062900.69</v>
      </c>
      <c r="Y55">
        <v>122760</v>
      </c>
      <c r="Z55">
        <v>818.29</v>
      </c>
      <c r="AB55">
        <v>592137</v>
      </c>
      <c r="AC55">
        <v>467872.62</v>
      </c>
      <c r="AD55">
        <v>787846</v>
      </c>
      <c r="AE55">
        <v>13552</v>
      </c>
      <c r="AF55">
        <v>14376</v>
      </c>
      <c r="AG55">
        <v>980169.21</v>
      </c>
      <c r="AH55">
        <v>37403.25</v>
      </c>
      <c r="AJ55">
        <v>6200</v>
      </c>
      <c r="AK55" s="123">
        <f t="shared" si="7"/>
        <v>965094.09</v>
      </c>
      <c r="AL55" s="181">
        <f t="shared" si="8"/>
        <v>138297.60000000001</v>
      </c>
      <c r="AM55" s="142">
        <f t="shared" si="5"/>
        <v>826796.49</v>
      </c>
      <c r="AN55" s="182">
        <f t="shared" si="9"/>
        <v>2246488.6</v>
      </c>
      <c r="AO55" s="183">
        <f t="shared" si="10"/>
        <v>1839546.46</v>
      </c>
      <c r="AP55" s="125">
        <f t="shared" si="11"/>
        <v>406942.14000000013</v>
      </c>
    </row>
    <row r="56" spans="1:42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2393</v>
      </c>
      <c r="F56">
        <v>270079.35999999999</v>
      </c>
      <c r="G56">
        <v>95895.98</v>
      </c>
      <c r="H56">
        <v>26731.65</v>
      </c>
      <c r="K56">
        <v>255658.82</v>
      </c>
      <c r="L56">
        <v>61530.64</v>
      </c>
      <c r="O56">
        <v>26000</v>
      </c>
      <c r="P56">
        <v>36576.57</v>
      </c>
      <c r="Q56">
        <v>65310</v>
      </c>
      <c r="R56">
        <v>4355.88</v>
      </c>
      <c r="V56">
        <v>-545206.59</v>
      </c>
      <c r="W56">
        <v>923490.75</v>
      </c>
      <c r="X56">
        <v>928427.19</v>
      </c>
      <c r="Y56">
        <v>84000</v>
      </c>
      <c r="Z56">
        <v>448.22</v>
      </c>
      <c r="AB56">
        <v>1023603</v>
      </c>
      <c r="AC56">
        <v>86700</v>
      </c>
      <c r="AD56">
        <v>1037103</v>
      </c>
      <c r="AE56">
        <v>21040</v>
      </c>
      <c r="AF56">
        <v>9544</v>
      </c>
      <c r="AG56">
        <v>811803.89</v>
      </c>
      <c r="AH56">
        <v>36610.68</v>
      </c>
      <c r="AJ56">
        <v>7707</v>
      </c>
      <c r="AK56" s="123">
        <f t="shared" si="7"/>
        <v>392706.99</v>
      </c>
      <c r="AL56" s="181">
        <f t="shared" si="8"/>
        <v>132242.45000000001</v>
      </c>
      <c r="AM56" s="142">
        <f t="shared" si="5"/>
        <v>260464.53999999998</v>
      </c>
      <c r="AN56" s="182">
        <f t="shared" si="9"/>
        <v>2123178.41</v>
      </c>
      <c r="AO56" s="183">
        <f t="shared" si="10"/>
        <v>1923808.57</v>
      </c>
      <c r="AP56" s="125">
        <f t="shared" si="11"/>
        <v>199369.84000000008</v>
      </c>
    </row>
    <row r="57" spans="1:42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2394</v>
      </c>
      <c r="F57">
        <v>628901.54</v>
      </c>
      <c r="G57">
        <v>334969.3</v>
      </c>
      <c r="H57">
        <v>30202.38</v>
      </c>
      <c r="K57">
        <v>29951.56</v>
      </c>
      <c r="L57">
        <v>110340.89</v>
      </c>
      <c r="O57">
        <v>64700</v>
      </c>
      <c r="P57">
        <v>44074</v>
      </c>
      <c r="Q57">
        <v>54560</v>
      </c>
      <c r="R57">
        <v>7707.75</v>
      </c>
      <c r="V57">
        <v>-102841.49</v>
      </c>
      <c r="W57">
        <v>606181.84</v>
      </c>
      <c r="X57">
        <v>972302.09</v>
      </c>
      <c r="Y57">
        <v>15598.2</v>
      </c>
      <c r="Z57">
        <v>963.9</v>
      </c>
      <c r="AB57">
        <v>330735</v>
      </c>
      <c r="AC57">
        <v>622716</v>
      </c>
      <c r="AD57">
        <v>757888</v>
      </c>
      <c r="AE57">
        <v>26825</v>
      </c>
      <c r="AF57">
        <v>15380</v>
      </c>
      <c r="AG57">
        <v>631712.80000000005</v>
      </c>
      <c r="AH57">
        <v>43395.82</v>
      </c>
      <c r="AJ57">
        <v>7130</v>
      </c>
      <c r="AK57" s="123">
        <f t="shared" si="7"/>
        <v>994073.22000000009</v>
      </c>
      <c r="AL57" s="181">
        <f t="shared" si="8"/>
        <v>171041.75</v>
      </c>
      <c r="AM57" s="142">
        <f t="shared" si="5"/>
        <v>823031.47000000009</v>
      </c>
      <c r="AN57" s="182">
        <f t="shared" si="9"/>
        <v>1942315.19</v>
      </c>
      <c r="AO57" s="183">
        <f t="shared" si="10"/>
        <v>1482331.62</v>
      </c>
      <c r="AP57" s="125">
        <f t="shared" si="11"/>
        <v>459983.56999999983</v>
      </c>
    </row>
    <row r="58" spans="1:42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2395</v>
      </c>
      <c r="F58">
        <v>744843.39</v>
      </c>
      <c r="G58">
        <v>462643.91</v>
      </c>
      <c r="H58">
        <v>23075.97</v>
      </c>
      <c r="K58">
        <v>256211.26</v>
      </c>
      <c r="L58">
        <v>409402.9</v>
      </c>
      <c r="O58">
        <v>40700</v>
      </c>
      <c r="P58">
        <v>70700.27</v>
      </c>
      <c r="Q58">
        <v>69780</v>
      </c>
      <c r="R58">
        <v>18602.150000000001</v>
      </c>
      <c r="V58">
        <v>-818103.61</v>
      </c>
      <c r="W58">
        <v>1832865.74</v>
      </c>
      <c r="X58">
        <v>1480542.01</v>
      </c>
      <c r="Y58">
        <v>296644</v>
      </c>
      <c r="Z58">
        <v>1179.44</v>
      </c>
      <c r="AB58">
        <v>1494167.6</v>
      </c>
      <c r="AC58">
        <v>685460</v>
      </c>
      <c r="AD58">
        <v>1766040.6</v>
      </c>
      <c r="AE58">
        <v>22211</v>
      </c>
      <c r="AF58">
        <v>11176</v>
      </c>
      <c r="AG58">
        <v>1344427.33</v>
      </c>
      <c r="AH58">
        <v>126305.24</v>
      </c>
      <c r="AJ58">
        <v>6200</v>
      </c>
      <c r="AK58" s="123">
        <f t="shared" si="7"/>
        <v>1230563.27</v>
      </c>
      <c r="AL58" s="181">
        <f t="shared" si="8"/>
        <v>199782.42</v>
      </c>
      <c r="AM58" s="142">
        <f t="shared" si="5"/>
        <v>1030780.85</v>
      </c>
      <c r="AN58" s="182">
        <f t="shared" si="9"/>
        <v>3957993.05</v>
      </c>
      <c r="AO58" s="183">
        <f t="shared" si="10"/>
        <v>3276360.1700000004</v>
      </c>
      <c r="AP58" s="125">
        <f t="shared" si="11"/>
        <v>681632.87999999942</v>
      </c>
    </row>
    <row r="59" spans="1:42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2396</v>
      </c>
      <c r="F59">
        <v>651147.89</v>
      </c>
      <c r="G59">
        <v>0</v>
      </c>
      <c r="H59">
        <v>8889.7800000000007</v>
      </c>
      <c r="K59">
        <v>471978.07</v>
      </c>
      <c r="L59">
        <v>377787.01</v>
      </c>
      <c r="O59">
        <v>0</v>
      </c>
      <c r="P59">
        <v>104937.05</v>
      </c>
      <c r="Q59">
        <v>2020</v>
      </c>
      <c r="R59">
        <v>300.04000000000002</v>
      </c>
      <c r="T59">
        <v>31200</v>
      </c>
      <c r="V59">
        <v>1139481.32</v>
      </c>
      <c r="X59">
        <v>643476.77</v>
      </c>
      <c r="Z59">
        <v>1525.89</v>
      </c>
      <c r="AA59">
        <v>450</v>
      </c>
      <c r="AC59">
        <v>540690</v>
      </c>
      <c r="AD59">
        <v>127502</v>
      </c>
      <c r="AE59">
        <v>1586.56</v>
      </c>
      <c r="AF59">
        <v>12104.6</v>
      </c>
      <c r="AG59">
        <v>701035.73</v>
      </c>
      <c r="AH59">
        <v>97917.43</v>
      </c>
      <c r="AJ59">
        <v>14132</v>
      </c>
      <c r="AK59" s="123">
        <f t="shared" si="7"/>
        <v>660037.67000000004</v>
      </c>
      <c r="AL59" s="181">
        <f t="shared" si="8"/>
        <v>107257.09</v>
      </c>
      <c r="AM59" s="142">
        <f t="shared" si="5"/>
        <v>552780.58000000007</v>
      </c>
      <c r="AN59" s="182">
        <f t="shared" si="9"/>
        <v>1186142.6600000001</v>
      </c>
      <c r="AO59" s="183">
        <f t="shared" si="10"/>
        <v>954278.32000000007</v>
      </c>
      <c r="AP59" s="125">
        <f t="shared" si="11"/>
        <v>231864.34000000008</v>
      </c>
    </row>
    <row r="60" spans="1:42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2397</v>
      </c>
      <c r="F60">
        <v>1274086.8</v>
      </c>
      <c r="G60">
        <v>0</v>
      </c>
      <c r="H60">
        <v>4721.8500000000004</v>
      </c>
      <c r="K60">
        <v>45645.55</v>
      </c>
      <c r="L60">
        <v>246584.45</v>
      </c>
      <c r="O60">
        <v>20830</v>
      </c>
      <c r="P60">
        <v>36093.269999999997</v>
      </c>
      <c r="R60">
        <v>590.32000000000005</v>
      </c>
      <c r="T60">
        <v>818120</v>
      </c>
      <c r="V60">
        <v>763811.7</v>
      </c>
      <c r="X60">
        <v>870129.7</v>
      </c>
      <c r="Z60">
        <v>1099.1099999999999</v>
      </c>
      <c r="AA60">
        <v>210</v>
      </c>
      <c r="AB60">
        <v>17763540</v>
      </c>
      <c r="AC60">
        <v>70620</v>
      </c>
      <c r="AD60">
        <v>17835114</v>
      </c>
      <c r="AE60">
        <v>7328</v>
      </c>
      <c r="AF60">
        <v>9860</v>
      </c>
      <c r="AG60">
        <v>871646.76</v>
      </c>
      <c r="AH60">
        <v>50056.69</v>
      </c>
      <c r="AK60" s="123">
        <f t="shared" si="7"/>
        <v>1278808.6500000001</v>
      </c>
      <c r="AL60" s="181">
        <f t="shared" si="8"/>
        <v>57513.59</v>
      </c>
      <c r="AM60" s="142">
        <f t="shared" si="5"/>
        <v>1221295.06</v>
      </c>
      <c r="AN60" s="182">
        <f t="shared" si="9"/>
        <v>18705598.809999999</v>
      </c>
      <c r="AO60" s="183">
        <f t="shared" si="10"/>
        <v>18774005.450000003</v>
      </c>
      <c r="AP60" s="125">
        <f t="shared" si="11"/>
        <v>-68406.640000004321</v>
      </c>
    </row>
    <row r="61" spans="1:42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2398</v>
      </c>
      <c r="F61">
        <v>428466.5</v>
      </c>
      <c r="G61">
        <v>0</v>
      </c>
      <c r="H61">
        <v>9665.19</v>
      </c>
      <c r="K61">
        <v>171501.35</v>
      </c>
      <c r="L61">
        <v>987437.16</v>
      </c>
      <c r="O61">
        <v>61770</v>
      </c>
      <c r="P61">
        <v>110173.93</v>
      </c>
      <c r="Q61">
        <v>67200</v>
      </c>
      <c r="R61">
        <v>2233.6799999999998</v>
      </c>
      <c r="V61">
        <v>-245737.32</v>
      </c>
      <c r="W61">
        <v>2038156.59</v>
      </c>
      <c r="X61">
        <v>583214.31000000006</v>
      </c>
      <c r="Y61">
        <v>104100</v>
      </c>
      <c r="Z61">
        <v>1347.73</v>
      </c>
      <c r="AA61">
        <v>320</v>
      </c>
      <c r="AB61">
        <v>897020</v>
      </c>
      <c r="AC61">
        <v>1199240.1599999999</v>
      </c>
      <c r="AD61">
        <v>1524056</v>
      </c>
      <c r="AE61">
        <v>7640</v>
      </c>
      <c r="AG61">
        <v>1559410.54</v>
      </c>
      <c r="AH61">
        <v>113693.34</v>
      </c>
      <c r="AJ61">
        <v>17169</v>
      </c>
      <c r="AK61" s="123">
        <f t="shared" si="7"/>
        <v>438131.69</v>
      </c>
      <c r="AL61" s="181">
        <f t="shared" si="8"/>
        <v>241377.61</v>
      </c>
      <c r="AM61" s="142">
        <f t="shared" si="5"/>
        <v>196754.08000000002</v>
      </c>
      <c r="AN61" s="182">
        <f t="shared" si="9"/>
        <v>2785242.2</v>
      </c>
      <c r="AO61" s="183">
        <f t="shared" si="10"/>
        <v>3221968.88</v>
      </c>
      <c r="AP61" s="125">
        <f t="shared" si="11"/>
        <v>-436726.6799999997</v>
      </c>
    </row>
    <row r="62" spans="1:42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2399</v>
      </c>
      <c r="F62">
        <v>561833.12</v>
      </c>
      <c r="G62">
        <v>0</v>
      </c>
      <c r="H62">
        <v>4000</v>
      </c>
      <c r="K62">
        <v>662982.01</v>
      </c>
      <c r="L62">
        <v>116358.22</v>
      </c>
      <c r="P62">
        <v>4699.45</v>
      </c>
      <c r="R62">
        <v>497</v>
      </c>
      <c r="V62">
        <v>1115333.1200000001</v>
      </c>
      <c r="X62">
        <v>913632.99</v>
      </c>
      <c r="Y62">
        <v>81200</v>
      </c>
      <c r="Z62">
        <v>424</v>
      </c>
      <c r="AB62">
        <v>1050510</v>
      </c>
      <c r="AC62">
        <v>28875</v>
      </c>
      <c r="AD62">
        <v>1309499</v>
      </c>
      <c r="AE62">
        <v>4800</v>
      </c>
      <c r="AF62">
        <v>9998</v>
      </c>
      <c r="AG62">
        <v>353424.19</v>
      </c>
      <c r="AH62">
        <v>157507.01999999999</v>
      </c>
      <c r="AJ62">
        <v>14770</v>
      </c>
      <c r="AK62" s="123">
        <f t="shared" si="7"/>
        <v>565833.12</v>
      </c>
      <c r="AL62" s="181">
        <f t="shared" si="8"/>
        <v>5196.45</v>
      </c>
      <c r="AM62" s="142">
        <f t="shared" si="5"/>
        <v>560636.67000000004</v>
      </c>
      <c r="AN62" s="182">
        <f t="shared" si="9"/>
        <v>2074641.99</v>
      </c>
      <c r="AO62" s="183">
        <f t="shared" si="10"/>
        <v>1849998.21</v>
      </c>
      <c r="AP62" s="125">
        <f t="shared" si="11"/>
        <v>224643.78000000003</v>
      </c>
    </row>
    <row r="63" spans="1:42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2400</v>
      </c>
      <c r="F63">
        <v>445104.47</v>
      </c>
      <c r="G63">
        <v>0</v>
      </c>
      <c r="H63">
        <v>2000</v>
      </c>
      <c r="K63">
        <v>143145.01999999999</v>
      </c>
      <c r="L63">
        <v>168553.66</v>
      </c>
      <c r="O63">
        <v>0</v>
      </c>
      <c r="P63">
        <v>45650.86</v>
      </c>
      <c r="R63">
        <v>7084.03</v>
      </c>
      <c r="V63">
        <v>643542.09</v>
      </c>
      <c r="X63">
        <v>539389.34</v>
      </c>
      <c r="Z63">
        <v>607.9</v>
      </c>
      <c r="AB63">
        <v>536409.15</v>
      </c>
      <c r="AC63">
        <v>19655</v>
      </c>
      <c r="AD63">
        <v>618679.15</v>
      </c>
      <c r="AE63">
        <v>2088</v>
      </c>
      <c r="AF63">
        <v>160</v>
      </c>
      <c r="AG63">
        <v>337340.95</v>
      </c>
      <c r="AH63">
        <v>71207.12</v>
      </c>
      <c r="AJ63">
        <v>4060</v>
      </c>
      <c r="AK63" s="123">
        <f t="shared" si="7"/>
        <v>447104.47</v>
      </c>
      <c r="AL63" s="181">
        <f t="shared" si="8"/>
        <v>52734.89</v>
      </c>
      <c r="AM63" s="142">
        <f t="shared" si="5"/>
        <v>394369.57999999996</v>
      </c>
      <c r="AN63" s="182">
        <f t="shared" si="9"/>
        <v>1096061.3900000001</v>
      </c>
      <c r="AO63" s="183">
        <f t="shared" si="10"/>
        <v>1033535.2200000001</v>
      </c>
      <c r="AP63" s="125">
        <f t="shared" si="11"/>
        <v>62526.170000000042</v>
      </c>
    </row>
    <row r="64" spans="1:42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2401</v>
      </c>
      <c r="F64">
        <v>704250.19</v>
      </c>
      <c r="G64">
        <v>0</v>
      </c>
      <c r="H64">
        <v>25544.3</v>
      </c>
      <c r="K64">
        <v>62834.080000000002</v>
      </c>
      <c r="L64">
        <v>315741.53000000003</v>
      </c>
      <c r="O64">
        <v>0</v>
      </c>
      <c r="P64">
        <v>52483.360000000001</v>
      </c>
      <c r="R64">
        <v>1319.26</v>
      </c>
      <c r="T64">
        <v>33600</v>
      </c>
      <c r="V64">
        <v>1006611</v>
      </c>
      <c r="X64">
        <v>573808.44999999995</v>
      </c>
      <c r="Z64">
        <v>1330.63</v>
      </c>
      <c r="AB64">
        <v>188460</v>
      </c>
      <c r="AC64">
        <v>18064</v>
      </c>
      <c r="AD64">
        <v>318409</v>
      </c>
      <c r="AE64">
        <v>10485.36</v>
      </c>
      <c r="AF64">
        <v>1810</v>
      </c>
      <c r="AG64">
        <v>284762.48</v>
      </c>
      <c r="AH64">
        <v>147099.76</v>
      </c>
      <c r="AJ64">
        <v>4740</v>
      </c>
      <c r="AK64" s="123">
        <f t="shared" si="7"/>
        <v>729794.49</v>
      </c>
      <c r="AL64" s="181">
        <f t="shared" si="8"/>
        <v>53802.62</v>
      </c>
      <c r="AM64" s="142">
        <f t="shared" si="5"/>
        <v>675991.87</v>
      </c>
      <c r="AN64" s="182">
        <f t="shared" si="9"/>
        <v>781663.08</v>
      </c>
      <c r="AO64" s="183">
        <f t="shared" si="10"/>
        <v>767306.6</v>
      </c>
      <c r="AP64" s="125">
        <f t="shared" si="11"/>
        <v>14356.479999999981</v>
      </c>
    </row>
    <row r="65" spans="1:42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2402</v>
      </c>
      <c r="F65">
        <v>669675.81000000006</v>
      </c>
      <c r="G65">
        <v>0</v>
      </c>
      <c r="H65">
        <v>5300</v>
      </c>
      <c r="K65">
        <v>206934.26</v>
      </c>
      <c r="L65">
        <v>102444.85</v>
      </c>
      <c r="P65">
        <v>49338.47</v>
      </c>
      <c r="R65">
        <v>123</v>
      </c>
      <c r="V65">
        <v>811804.63</v>
      </c>
      <c r="X65">
        <v>602273.53</v>
      </c>
      <c r="Y65">
        <v>36200</v>
      </c>
      <c r="Z65">
        <v>1017.75</v>
      </c>
      <c r="AB65">
        <v>1113750</v>
      </c>
      <c r="AC65">
        <v>20475</v>
      </c>
      <c r="AD65">
        <v>1237420</v>
      </c>
      <c r="AE65">
        <v>11561</v>
      </c>
      <c r="AG65">
        <v>336149.79</v>
      </c>
      <c r="AH65">
        <v>60416.67</v>
      </c>
      <c r="AJ65">
        <v>5080</v>
      </c>
      <c r="AK65" s="123">
        <f t="shared" si="7"/>
        <v>674975.81</v>
      </c>
      <c r="AL65" s="181">
        <f t="shared" si="8"/>
        <v>49461.47</v>
      </c>
      <c r="AM65" s="142">
        <f t="shared" si="5"/>
        <v>625514.34000000008</v>
      </c>
      <c r="AN65" s="182">
        <f t="shared" si="9"/>
        <v>1773716.28</v>
      </c>
      <c r="AO65" s="183">
        <f t="shared" si="10"/>
        <v>1650627.46</v>
      </c>
      <c r="AP65" s="125">
        <f t="shared" si="11"/>
        <v>123088.82000000007</v>
      </c>
    </row>
    <row r="66" spans="1:42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2403</v>
      </c>
      <c r="F66">
        <v>599623.38</v>
      </c>
      <c r="G66">
        <v>0</v>
      </c>
      <c r="H66">
        <v>97884.15</v>
      </c>
      <c r="I66">
        <v>0</v>
      </c>
      <c r="J66">
        <v>0</v>
      </c>
      <c r="K66">
        <v>775702.13</v>
      </c>
      <c r="L66">
        <v>542912.18999999994</v>
      </c>
      <c r="M66">
        <v>0</v>
      </c>
      <c r="N66">
        <v>0</v>
      </c>
      <c r="O66">
        <v>0</v>
      </c>
      <c r="P66">
        <v>0</v>
      </c>
      <c r="Q66">
        <v>0</v>
      </c>
      <c r="R66">
        <v>10728</v>
      </c>
      <c r="S66">
        <v>0</v>
      </c>
      <c r="T66">
        <v>147100</v>
      </c>
      <c r="U66">
        <v>0</v>
      </c>
      <c r="V66">
        <v>1058791.5900000001</v>
      </c>
      <c r="W66">
        <v>1047464</v>
      </c>
      <c r="X66">
        <v>930610.22</v>
      </c>
      <c r="Z66">
        <v>1832.01</v>
      </c>
      <c r="AB66">
        <v>585900</v>
      </c>
      <c r="AC66">
        <v>30</v>
      </c>
      <c r="AD66">
        <v>1121996</v>
      </c>
      <c r="AG66">
        <v>564431.56999999995</v>
      </c>
      <c r="AH66">
        <v>79906.399999999994</v>
      </c>
      <c r="AK66" s="123">
        <f t="shared" si="7"/>
        <v>697507.53</v>
      </c>
      <c r="AL66" s="181">
        <f t="shared" si="8"/>
        <v>10728</v>
      </c>
      <c r="AM66" s="142">
        <f t="shared" si="5"/>
        <v>686779.53</v>
      </c>
      <c r="AN66" s="182">
        <f t="shared" si="9"/>
        <v>1518372.23</v>
      </c>
      <c r="AO66" s="183">
        <f t="shared" si="10"/>
        <v>1766333.9699999997</v>
      </c>
      <c r="AP66" s="125">
        <f t="shared" si="11"/>
        <v>-247961.73999999976</v>
      </c>
    </row>
    <row r="67" spans="1:42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2404</v>
      </c>
      <c r="F67">
        <v>352417.27</v>
      </c>
      <c r="G67">
        <v>0</v>
      </c>
      <c r="H67">
        <v>68220.72</v>
      </c>
      <c r="K67">
        <v>1645694.45</v>
      </c>
      <c r="L67">
        <v>-2349474.63</v>
      </c>
      <c r="R67">
        <v>7531.38</v>
      </c>
      <c r="V67">
        <v>-1707344.86</v>
      </c>
      <c r="W67">
        <v>1212550.31</v>
      </c>
      <c r="X67">
        <v>995195.3</v>
      </c>
      <c r="Z67">
        <v>455.86</v>
      </c>
      <c r="AB67">
        <v>2894537.5</v>
      </c>
      <c r="AC67">
        <v>350400</v>
      </c>
      <c r="AD67">
        <v>3218140.5</v>
      </c>
      <c r="AE67">
        <v>10280</v>
      </c>
      <c r="AF67">
        <v>13148</v>
      </c>
      <c r="AG67">
        <v>576756.22</v>
      </c>
      <c r="AH67">
        <v>218142.96</v>
      </c>
      <c r="AK67" s="123">
        <f t="shared" si="7"/>
        <v>420637.99</v>
      </c>
      <c r="AL67" s="181">
        <f t="shared" si="8"/>
        <v>7531.38</v>
      </c>
      <c r="AM67" s="142">
        <f t="shared" si="5"/>
        <v>413106.61</v>
      </c>
      <c r="AN67" s="182">
        <f t="shared" si="9"/>
        <v>4240588.66</v>
      </c>
      <c r="AO67" s="183">
        <f t="shared" si="10"/>
        <v>4036467.6799999997</v>
      </c>
      <c r="AP67" s="125">
        <f t="shared" si="11"/>
        <v>204120.98000000045</v>
      </c>
    </row>
    <row r="68" spans="1:42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2405</v>
      </c>
      <c r="F68">
        <v>432863.6</v>
      </c>
      <c r="G68">
        <v>0</v>
      </c>
      <c r="H68">
        <v>618146.72</v>
      </c>
      <c r="K68">
        <v>4017718.8</v>
      </c>
      <c r="L68">
        <v>651071.43000000005</v>
      </c>
      <c r="R68">
        <v>0</v>
      </c>
      <c r="V68">
        <v>4687768.2300000004</v>
      </c>
      <c r="W68">
        <v>1047464</v>
      </c>
      <c r="X68">
        <v>1280316.03</v>
      </c>
      <c r="Z68">
        <v>809.99</v>
      </c>
      <c r="AB68">
        <v>1704429</v>
      </c>
      <c r="AD68">
        <v>2075277</v>
      </c>
      <c r="AE68">
        <v>1064</v>
      </c>
      <c r="AF68">
        <v>1088</v>
      </c>
      <c r="AG68">
        <v>412312.24</v>
      </c>
      <c r="AH68">
        <v>406677.46</v>
      </c>
      <c r="AJ68">
        <v>104568</v>
      </c>
      <c r="AK68" s="123">
        <f t="shared" ref="AK68:AK99" si="12">SUM(F68:I68)</f>
        <v>1051010.3199999998</v>
      </c>
      <c r="AL68" s="181">
        <f t="shared" ref="AL68:AL99" si="13">SUM(O68:S68)</f>
        <v>0</v>
      </c>
      <c r="AM68" s="142">
        <f t="shared" si="5"/>
        <v>1051010.3199999998</v>
      </c>
      <c r="AN68" s="182">
        <f t="shared" ref="AN68:AN99" si="14">SUM(X68:AC68)</f>
        <v>2985555.02</v>
      </c>
      <c r="AO68" s="183">
        <f t="shared" ref="AO68:AO99" si="15">SUM(AD68:AJ68)</f>
        <v>3000986.7</v>
      </c>
      <c r="AP68" s="125">
        <f t="shared" si="11"/>
        <v>-15431.680000000168</v>
      </c>
    </row>
    <row r="69" spans="1:42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2406</v>
      </c>
      <c r="F69">
        <v>971420.34</v>
      </c>
      <c r="G69">
        <v>0</v>
      </c>
      <c r="H69">
        <v>1052744.24</v>
      </c>
      <c r="K69">
        <v>1093304.96</v>
      </c>
      <c r="L69">
        <v>820009.25</v>
      </c>
      <c r="O69">
        <v>169000</v>
      </c>
      <c r="Q69">
        <v>1800</v>
      </c>
      <c r="R69">
        <v>2672.9</v>
      </c>
      <c r="T69">
        <v>314833</v>
      </c>
      <c r="V69">
        <v>549592.86</v>
      </c>
      <c r="W69">
        <v>2617329.11</v>
      </c>
      <c r="X69">
        <v>967895.84</v>
      </c>
      <c r="Z69">
        <v>905.84</v>
      </c>
      <c r="AB69">
        <v>2290460</v>
      </c>
      <c r="AD69">
        <v>2204436</v>
      </c>
      <c r="AG69">
        <v>532990.62</v>
      </c>
      <c r="AH69">
        <v>239584.14</v>
      </c>
      <c r="AK69" s="123">
        <f t="shared" si="12"/>
        <v>2024164.58</v>
      </c>
      <c r="AL69" s="181">
        <f t="shared" si="13"/>
        <v>173472.9</v>
      </c>
      <c r="AM69" s="142">
        <f t="shared" ref="AM69:AM132" si="16">AK69-AL69</f>
        <v>1850691.6800000002</v>
      </c>
      <c r="AN69" s="182">
        <f t="shared" si="14"/>
        <v>3259261.6799999997</v>
      </c>
      <c r="AO69" s="183">
        <f t="shared" si="15"/>
        <v>2977010.7600000002</v>
      </c>
      <c r="AP69" s="125">
        <f t="shared" si="11"/>
        <v>282250.91999999946</v>
      </c>
    </row>
    <row r="70" spans="1:42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2407</v>
      </c>
      <c r="F70">
        <v>846329.9</v>
      </c>
      <c r="G70">
        <v>3720.6</v>
      </c>
      <c r="H70">
        <v>143851.82999999999</v>
      </c>
      <c r="K70">
        <v>-12052357.85</v>
      </c>
      <c r="L70">
        <v>-6680422.0899999999</v>
      </c>
      <c r="O70">
        <v>43840</v>
      </c>
      <c r="Q70">
        <v>24649.42</v>
      </c>
      <c r="R70">
        <v>2738.12</v>
      </c>
      <c r="T70">
        <v>-52942</v>
      </c>
      <c r="V70">
        <v>-18283261.559999999</v>
      </c>
      <c r="W70">
        <v>1047464</v>
      </c>
      <c r="X70">
        <v>311134.94</v>
      </c>
      <c r="AD70">
        <v>174603</v>
      </c>
      <c r="AG70">
        <v>335771.08</v>
      </c>
      <c r="AH70">
        <v>322126.45</v>
      </c>
      <c r="AK70" s="123">
        <f t="shared" si="12"/>
        <v>993902.33</v>
      </c>
      <c r="AL70" s="181">
        <f t="shared" si="13"/>
        <v>71227.539999999994</v>
      </c>
      <c r="AM70" s="142">
        <f t="shared" si="16"/>
        <v>922674.78999999992</v>
      </c>
      <c r="AN70" s="182">
        <f t="shared" si="14"/>
        <v>311134.94</v>
      </c>
      <c r="AO70" s="183">
        <f t="shared" si="15"/>
        <v>832500.53</v>
      </c>
      <c r="AP70" s="125">
        <f t="shared" si="11"/>
        <v>-521365.59</v>
      </c>
    </row>
    <row r="71" spans="1:42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2408</v>
      </c>
      <c r="F71">
        <v>317344.11</v>
      </c>
      <c r="G71">
        <v>0</v>
      </c>
      <c r="H71">
        <v>1213360.96</v>
      </c>
      <c r="K71">
        <v>1406070.14</v>
      </c>
      <c r="L71">
        <v>597955.56000000006</v>
      </c>
      <c r="O71">
        <v>21000</v>
      </c>
      <c r="P71">
        <v>226804.58</v>
      </c>
      <c r="Q71">
        <v>872356</v>
      </c>
      <c r="R71">
        <v>2281</v>
      </c>
      <c r="U71">
        <v>1212977.1599999999</v>
      </c>
      <c r="V71">
        <v>-8469.3700000000008</v>
      </c>
      <c r="W71">
        <v>1215671.21</v>
      </c>
      <c r="X71">
        <v>1266775.94</v>
      </c>
      <c r="Z71">
        <v>179.47</v>
      </c>
      <c r="AB71">
        <v>2055642.96</v>
      </c>
      <c r="AD71">
        <v>2269096.59</v>
      </c>
      <c r="AE71">
        <v>8176</v>
      </c>
      <c r="AF71">
        <v>940</v>
      </c>
      <c r="AG71">
        <v>734411.04</v>
      </c>
      <c r="AH71">
        <v>267864.55</v>
      </c>
      <c r="AJ71">
        <v>50000</v>
      </c>
      <c r="AK71" s="123">
        <f t="shared" si="12"/>
        <v>1530705.0699999998</v>
      </c>
      <c r="AL71" s="181">
        <f t="shared" si="13"/>
        <v>1122441.58</v>
      </c>
      <c r="AM71" s="142">
        <f t="shared" si="16"/>
        <v>408263.48999999976</v>
      </c>
      <c r="AN71" s="182">
        <f t="shared" si="14"/>
        <v>3322598.37</v>
      </c>
      <c r="AO71" s="183">
        <f t="shared" si="15"/>
        <v>3330488.1799999997</v>
      </c>
      <c r="AP71" s="125">
        <f t="shared" si="11"/>
        <v>-7889.8099999995902</v>
      </c>
    </row>
    <row r="72" spans="1:42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2409</v>
      </c>
      <c r="F72">
        <v>437529.21</v>
      </c>
      <c r="G72">
        <v>1879.04</v>
      </c>
      <c r="H72">
        <v>420842.67</v>
      </c>
      <c r="K72">
        <v>541760.65</v>
      </c>
      <c r="L72">
        <v>-215254.57</v>
      </c>
      <c r="O72">
        <v>-26000</v>
      </c>
      <c r="Q72">
        <v>66745</v>
      </c>
      <c r="R72">
        <v>0</v>
      </c>
      <c r="V72">
        <v>-391322.15</v>
      </c>
      <c r="W72">
        <v>1684096.73</v>
      </c>
      <c r="X72">
        <v>445851.34</v>
      </c>
      <c r="Z72">
        <v>1488.13</v>
      </c>
      <c r="AB72">
        <v>453533.7</v>
      </c>
      <c r="AD72">
        <v>723280.7</v>
      </c>
      <c r="AE72">
        <v>1200</v>
      </c>
      <c r="AG72">
        <v>258298.71</v>
      </c>
      <c r="AH72">
        <v>64856.34</v>
      </c>
      <c r="AK72" s="123">
        <f t="shared" si="12"/>
        <v>860250.91999999993</v>
      </c>
      <c r="AL72" s="181">
        <f t="shared" si="13"/>
        <v>40745</v>
      </c>
      <c r="AM72" s="142">
        <f t="shared" si="16"/>
        <v>819505.91999999993</v>
      </c>
      <c r="AN72" s="182">
        <f t="shared" si="14"/>
        <v>900873.17</v>
      </c>
      <c r="AO72" s="183">
        <f t="shared" si="15"/>
        <v>1047635.7499999999</v>
      </c>
      <c r="AP72" s="125">
        <f t="shared" si="11"/>
        <v>-146762.57999999984</v>
      </c>
    </row>
    <row r="73" spans="1:42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2410</v>
      </c>
      <c r="F73">
        <v>156920.14000000001</v>
      </c>
      <c r="G73">
        <v>0</v>
      </c>
      <c r="H73">
        <v>425554.02</v>
      </c>
      <c r="K73">
        <v>3331195.2</v>
      </c>
      <c r="L73">
        <v>6495120.8099999996</v>
      </c>
      <c r="Q73">
        <v>28776.5</v>
      </c>
      <c r="R73">
        <v>180.95</v>
      </c>
      <c r="V73">
        <v>7393557.6900000004</v>
      </c>
      <c r="W73">
        <v>2812906.16</v>
      </c>
      <c r="X73">
        <v>758352.92</v>
      </c>
      <c r="Z73">
        <v>285.51</v>
      </c>
      <c r="AC73">
        <v>71300</v>
      </c>
      <c r="AD73">
        <v>154349</v>
      </c>
      <c r="AE73">
        <v>2000</v>
      </c>
      <c r="AF73">
        <v>640</v>
      </c>
      <c r="AG73">
        <v>484056.82</v>
      </c>
      <c r="AH73">
        <v>15523.74</v>
      </c>
      <c r="AK73" s="123">
        <f t="shared" si="12"/>
        <v>582474.16</v>
      </c>
      <c r="AL73" s="181">
        <f t="shared" si="13"/>
        <v>28957.45</v>
      </c>
      <c r="AM73" s="142">
        <f t="shared" si="16"/>
        <v>553516.71000000008</v>
      </c>
      <c r="AN73" s="182">
        <f t="shared" si="14"/>
        <v>829938.43</v>
      </c>
      <c r="AO73" s="183">
        <f t="shared" si="15"/>
        <v>656569.56000000006</v>
      </c>
      <c r="AP73" s="125">
        <f t="shared" si="11"/>
        <v>173368.87</v>
      </c>
    </row>
    <row r="74" spans="1:42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2411</v>
      </c>
      <c r="F74">
        <v>372145.81</v>
      </c>
      <c r="G74">
        <v>0</v>
      </c>
      <c r="H74">
        <v>1313266.45</v>
      </c>
      <c r="K74">
        <v>2129914.44</v>
      </c>
      <c r="L74">
        <v>349530.38</v>
      </c>
      <c r="Q74">
        <v>363144</v>
      </c>
      <c r="R74">
        <v>454.01</v>
      </c>
      <c r="V74">
        <v>3044306.18</v>
      </c>
      <c r="W74">
        <v>1047464</v>
      </c>
      <c r="X74">
        <v>408236.15</v>
      </c>
      <c r="Z74">
        <v>954.36</v>
      </c>
      <c r="AB74">
        <v>1429081.5</v>
      </c>
      <c r="AC74">
        <v>75600</v>
      </c>
      <c r="AD74">
        <v>1687008.5</v>
      </c>
      <c r="AG74">
        <v>407461.11</v>
      </c>
      <c r="AH74">
        <v>109913.51</v>
      </c>
      <c r="AK74" s="123">
        <f t="shared" si="12"/>
        <v>1685412.26</v>
      </c>
      <c r="AL74" s="181">
        <f t="shared" si="13"/>
        <v>363598.01</v>
      </c>
      <c r="AM74" s="142">
        <f t="shared" si="16"/>
        <v>1321814.25</v>
      </c>
      <c r="AN74" s="182">
        <f t="shared" si="14"/>
        <v>1913872.01</v>
      </c>
      <c r="AO74" s="183">
        <f t="shared" si="15"/>
        <v>2204383.1199999996</v>
      </c>
      <c r="AP74" s="125">
        <f t="shared" si="11"/>
        <v>-290511.10999999964</v>
      </c>
    </row>
    <row r="75" spans="1:42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2412</v>
      </c>
      <c r="F75">
        <v>644209.9</v>
      </c>
      <c r="G75">
        <v>0</v>
      </c>
      <c r="H75">
        <v>25443.51</v>
      </c>
      <c r="K75">
        <v>358985.07</v>
      </c>
      <c r="L75">
        <v>845968.84</v>
      </c>
      <c r="O75">
        <v>0</v>
      </c>
      <c r="R75">
        <v>0</v>
      </c>
      <c r="T75">
        <v>1118004</v>
      </c>
      <c r="V75">
        <v>-260380.86</v>
      </c>
      <c r="W75">
        <v>1334838.29</v>
      </c>
      <c r="X75">
        <v>749221.77</v>
      </c>
      <c r="Z75">
        <v>765.95</v>
      </c>
      <c r="AD75">
        <v>164436</v>
      </c>
      <c r="AG75">
        <v>691672.63</v>
      </c>
      <c r="AH75">
        <v>211733.2</v>
      </c>
      <c r="AK75" s="123">
        <f t="shared" si="12"/>
        <v>669653.41</v>
      </c>
      <c r="AL75" s="181">
        <f t="shared" si="13"/>
        <v>0</v>
      </c>
      <c r="AM75" s="142">
        <f t="shared" si="16"/>
        <v>669653.41</v>
      </c>
      <c r="AN75" s="182">
        <f t="shared" si="14"/>
        <v>749987.72</v>
      </c>
      <c r="AO75" s="183">
        <f t="shared" si="15"/>
        <v>1067841.83</v>
      </c>
      <c r="AP75" s="125">
        <f t="shared" si="11"/>
        <v>-317854.1100000001</v>
      </c>
    </row>
    <row r="76" spans="1:42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2413</v>
      </c>
      <c r="F76">
        <v>556760.32999999996</v>
      </c>
      <c r="G76">
        <v>0</v>
      </c>
      <c r="H76">
        <v>5575.26</v>
      </c>
      <c r="K76">
        <v>1846207.81</v>
      </c>
      <c r="L76">
        <v>2012271</v>
      </c>
      <c r="Q76">
        <v>10220</v>
      </c>
      <c r="T76">
        <v>119554</v>
      </c>
      <c r="U76">
        <v>2886108.02</v>
      </c>
      <c r="V76">
        <v>1461225.45</v>
      </c>
      <c r="X76">
        <v>958882.72</v>
      </c>
      <c r="Z76">
        <v>1821.4</v>
      </c>
      <c r="AC76">
        <v>91800</v>
      </c>
      <c r="AD76">
        <v>508125</v>
      </c>
      <c r="AE76">
        <v>586</v>
      </c>
      <c r="AF76">
        <v>2808</v>
      </c>
      <c r="AG76">
        <v>596448.18999999994</v>
      </c>
      <c r="AH76">
        <v>830</v>
      </c>
      <c r="AK76" s="123">
        <f t="shared" si="12"/>
        <v>562335.59</v>
      </c>
      <c r="AL76" s="181">
        <f t="shared" si="13"/>
        <v>10220</v>
      </c>
      <c r="AM76" s="142">
        <f t="shared" si="16"/>
        <v>552115.59</v>
      </c>
      <c r="AN76" s="182">
        <f t="shared" si="14"/>
        <v>1052504.1200000001</v>
      </c>
      <c r="AO76" s="183">
        <f t="shared" si="15"/>
        <v>1108797.19</v>
      </c>
      <c r="AP76" s="125">
        <f t="shared" si="11"/>
        <v>-56293.069999999832</v>
      </c>
    </row>
    <row r="77" spans="1:42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2414</v>
      </c>
      <c r="F77">
        <v>399090.9</v>
      </c>
      <c r="G77">
        <v>143401.65</v>
      </c>
      <c r="H77">
        <v>167661.01</v>
      </c>
      <c r="K77">
        <v>3788302.69</v>
      </c>
      <c r="L77">
        <v>740584.15</v>
      </c>
      <c r="P77">
        <v>-3900</v>
      </c>
      <c r="Q77">
        <v>188726</v>
      </c>
      <c r="R77">
        <v>0</v>
      </c>
      <c r="T77">
        <v>370</v>
      </c>
      <c r="V77">
        <v>4367205.7300000004</v>
      </c>
      <c r="W77">
        <v>1047464</v>
      </c>
      <c r="X77">
        <v>1420334.47</v>
      </c>
      <c r="Y77">
        <v>26490</v>
      </c>
      <c r="Z77">
        <v>1135.3</v>
      </c>
      <c r="AD77">
        <v>246549</v>
      </c>
      <c r="AE77">
        <v>1056</v>
      </c>
      <c r="AG77">
        <v>629527.61</v>
      </c>
      <c r="AH77">
        <v>566429.49</v>
      </c>
      <c r="AJ77">
        <v>365223</v>
      </c>
      <c r="AK77" s="123">
        <f t="shared" si="12"/>
        <v>710153.56</v>
      </c>
      <c r="AL77" s="181">
        <f t="shared" si="13"/>
        <v>184826</v>
      </c>
      <c r="AM77" s="142">
        <f t="shared" si="16"/>
        <v>525327.56000000006</v>
      </c>
      <c r="AN77" s="182">
        <f t="shared" si="14"/>
        <v>1447959.77</v>
      </c>
      <c r="AO77" s="183">
        <f t="shared" si="15"/>
        <v>1808785.1</v>
      </c>
      <c r="AP77" s="125">
        <f t="shared" si="11"/>
        <v>-360825.33000000007</v>
      </c>
    </row>
    <row r="78" spans="1:42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2415</v>
      </c>
      <c r="F78">
        <v>135949.07</v>
      </c>
      <c r="G78">
        <v>14800</v>
      </c>
      <c r="H78">
        <v>790608.67</v>
      </c>
      <c r="K78">
        <v>590630.84</v>
      </c>
      <c r="L78">
        <v>-90399.78</v>
      </c>
      <c r="R78">
        <v>2830.15</v>
      </c>
      <c r="V78">
        <v>-159953.42000000001</v>
      </c>
      <c r="W78">
        <v>1768225.65</v>
      </c>
      <c r="X78">
        <v>681211.73</v>
      </c>
      <c r="Z78">
        <v>309.97000000000003</v>
      </c>
      <c r="AD78">
        <v>207294</v>
      </c>
      <c r="AE78">
        <v>440</v>
      </c>
      <c r="AG78">
        <v>283561.73</v>
      </c>
      <c r="AH78">
        <v>276691.92</v>
      </c>
      <c r="AJ78">
        <v>83047.63</v>
      </c>
      <c r="AK78" s="123">
        <f t="shared" si="12"/>
        <v>941357.74</v>
      </c>
      <c r="AL78" s="181">
        <f t="shared" si="13"/>
        <v>2830.15</v>
      </c>
      <c r="AM78" s="142">
        <f t="shared" si="16"/>
        <v>938527.59</v>
      </c>
      <c r="AN78" s="182">
        <f t="shared" si="14"/>
        <v>681521.7</v>
      </c>
      <c r="AO78" s="183">
        <f t="shared" si="15"/>
        <v>851035.27999999991</v>
      </c>
      <c r="AP78" s="125">
        <f t="shared" si="11"/>
        <v>-169513.57999999996</v>
      </c>
    </row>
    <row r="79" spans="1:42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2416</v>
      </c>
      <c r="F79">
        <v>2615569.44</v>
      </c>
      <c r="G79">
        <v>543448.48</v>
      </c>
      <c r="H79">
        <v>161698.43</v>
      </c>
      <c r="K79">
        <v>354384.56</v>
      </c>
      <c r="L79">
        <v>380149.86</v>
      </c>
      <c r="R79">
        <v>14080.68</v>
      </c>
      <c r="T79">
        <v>1674532</v>
      </c>
      <c r="U79">
        <v>-631</v>
      </c>
      <c r="V79">
        <v>816612.43</v>
      </c>
      <c r="W79">
        <v>2439714</v>
      </c>
      <c r="X79">
        <v>2418132.2200000002</v>
      </c>
      <c r="Z79">
        <v>5843.27</v>
      </c>
      <c r="AB79">
        <v>813960</v>
      </c>
      <c r="AD79">
        <v>2116828</v>
      </c>
      <c r="AE79">
        <v>11790</v>
      </c>
      <c r="AF79">
        <v>15776</v>
      </c>
      <c r="AG79">
        <v>1876195.61</v>
      </c>
      <c r="AH79">
        <v>106403.22</v>
      </c>
      <c r="AK79" s="123">
        <f t="shared" si="12"/>
        <v>3320716.35</v>
      </c>
      <c r="AL79" s="181">
        <f t="shared" si="13"/>
        <v>14080.68</v>
      </c>
      <c r="AM79" s="142">
        <f t="shared" si="16"/>
        <v>3306635.67</v>
      </c>
      <c r="AN79" s="182">
        <f t="shared" si="14"/>
        <v>3237935.49</v>
      </c>
      <c r="AO79" s="183">
        <f t="shared" si="15"/>
        <v>4126992.8300000005</v>
      </c>
      <c r="AP79" s="125">
        <f t="shared" si="11"/>
        <v>-889057.34000000032</v>
      </c>
    </row>
    <row r="80" spans="1:42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2417</v>
      </c>
      <c r="F80">
        <v>654839.12</v>
      </c>
      <c r="G80">
        <v>63832.54</v>
      </c>
      <c r="H80">
        <v>500627</v>
      </c>
      <c r="K80">
        <v>276144.64000000001</v>
      </c>
      <c r="L80">
        <v>230639.65</v>
      </c>
      <c r="O80">
        <v>0</v>
      </c>
      <c r="P80">
        <v>50176.71</v>
      </c>
      <c r="R80">
        <v>3169.5</v>
      </c>
      <c r="V80">
        <v>-414576.68</v>
      </c>
      <c r="W80">
        <v>3137825</v>
      </c>
      <c r="X80">
        <v>727910.61</v>
      </c>
      <c r="Z80">
        <v>3059.29</v>
      </c>
      <c r="AB80">
        <v>2085840</v>
      </c>
      <c r="AC80">
        <v>33500</v>
      </c>
      <c r="AD80">
        <v>2464811</v>
      </c>
      <c r="AE80">
        <v>12596</v>
      </c>
      <c r="AF80">
        <v>846</v>
      </c>
      <c r="AG80">
        <v>1321760.79</v>
      </c>
      <c r="AH80">
        <v>100807.69</v>
      </c>
      <c r="AK80" s="123">
        <f t="shared" si="12"/>
        <v>1219298.6600000001</v>
      </c>
      <c r="AL80" s="181">
        <f t="shared" si="13"/>
        <v>53346.21</v>
      </c>
      <c r="AM80" s="142">
        <f t="shared" si="16"/>
        <v>1165952.4500000002</v>
      </c>
      <c r="AN80" s="182">
        <f t="shared" si="14"/>
        <v>2850309.9</v>
      </c>
      <c r="AO80" s="183">
        <f t="shared" si="15"/>
        <v>3900821.48</v>
      </c>
      <c r="AP80" s="125">
        <f t="shared" si="11"/>
        <v>-1050511.58</v>
      </c>
    </row>
    <row r="81" spans="1:42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2418</v>
      </c>
      <c r="F81">
        <v>554645.71</v>
      </c>
      <c r="G81">
        <v>7970</v>
      </c>
      <c r="H81">
        <v>227435.44</v>
      </c>
      <c r="K81">
        <v>4811794.0599999996</v>
      </c>
      <c r="L81">
        <v>90872.34</v>
      </c>
      <c r="P81">
        <v>56286.17</v>
      </c>
      <c r="R81">
        <v>12490.4</v>
      </c>
      <c r="S81">
        <v>60000</v>
      </c>
      <c r="V81">
        <v>3750730.39</v>
      </c>
      <c r="W81">
        <v>1687514</v>
      </c>
      <c r="X81">
        <v>1336588.8400000001</v>
      </c>
      <c r="Z81">
        <v>680.74</v>
      </c>
      <c r="AB81">
        <v>1032660</v>
      </c>
      <c r="AC81">
        <v>226500</v>
      </c>
      <c r="AD81">
        <v>1684543.45</v>
      </c>
      <c r="AE81">
        <v>12004</v>
      </c>
      <c r="AG81">
        <v>466640.51</v>
      </c>
      <c r="AH81">
        <v>307545.03000000003</v>
      </c>
      <c r="AK81" s="123">
        <f t="shared" si="12"/>
        <v>790051.14999999991</v>
      </c>
      <c r="AL81" s="181">
        <f t="shared" si="13"/>
        <v>128776.56999999999</v>
      </c>
      <c r="AM81" s="142">
        <f t="shared" si="16"/>
        <v>661274.57999999996</v>
      </c>
      <c r="AN81" s="182">
        <f t="shared" si="14"/>
        <v>2596429.58</v>
      </c>
      <c r="AO81" s="183">
        <f t="shared" si="15"/>
        <v>2470732.9900000002</v>
      </c>
      <c r="AP81" s="125">
        <f t="shared" si="11"/>
        <v>125696.58999999985</v>
      </c>
    </row>
    <row r="82" spans="1:42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2419</v>
      </c>
      <c r="F82">
        <v>431043.44</v>
      </c>
      <c r="G82">
        <v>131.35</v>
      </c>
      <c r="H82">
        <v>35963.089999999997</v>
      </c>
      <c r="K82">
        <v>137264.92000000001</v>
      </c>
      <c r="L82">
        <v>104283.96</v>
      </c>
      <c r="P82">
        <v>22700</v>
      </c>
      <c r="R82">
        <v>163.87</v>
      </c>
      <c r="T82">
        <v>109070</v>
      </c>
      <c r="V82">
        <v>-1497481.95</v>
      </c>
      <c r="W82">
        <v>2346487</v>
      </c>
      <c r="X82">
        <v>333488.93</v>
      </c>
      <c r="Z82">
        <v>1339.43</v>
      </c>
      <c r="AB82">
        <v>1346034.7</v>
      </c>
      <c r="AC82">
        <v>40665</v>
      </c>
      <c r="AD82">
        <v>1430434.7</v>
      </c>
      <c r="AE82">
        <v>2640</v>
      </c>
      <c r="AG82">
        <v>456081.89</v>
      </c>
      <c r="AH82">
        <v>104623.63</v>
      </c>
      <c r="AK82" s="123">
        <f t="shared" si="12"/>
        <v>467137.88</v>
      </c>
      <c r="AL82" s="181">
        <f t="shared" si="13"/>
        <v>22863.87</v>
      </c>
      <c r="AM82" s="142">
        <f t="shared" si="16"/>
        <v>444274.01</v>
      </c>
      <c r="AN82" s="182">
        <f t="shared" si="14"/>
        <v>1721528.06</v>
      </c>
      <c r="AO82" s="183">
        <f t="shared" si="15"/>
        <v>1993780.2199999997</v>
      </c>
      <c r="AP82" s="125">
        <f t="shared" si="11"/>
        <v>-272252.15999999968</v>
      </c>
    </row>
    <row r="83" spans="1:42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2420</v>
      </c>
      <c r="F83">
        <v>613497.65</v>
      </c>
      <c r="G83">
        <v>0</v>
      </c>
      <c r="H83">
        <v>118822.85</v>
      </c>
      <c r="K83">
        <v>476301.55</v>
      </c>
      <c r="L83">
        <v>684695.18</v>
      </c>
      <c r="O83">
        <v>0</v>
      </c>
      <c r="P83">
        <v>56424.82</v>
      </c>
      <c r="R83">
        <v>1528.04</v>
      </c>
      <c r="T83">
        <v>62295</v>
      </c>
      <c r="V83">
        <v>196978.25</v>
      </c>
      <c r="W83">
        <v>2125037.4300000002</v>
      </c>
      <c r="X83">
        <v>771293.63</v>
      </c>
      <c r="Z83">
        <v>2068.44</v>
      </c>
      <c r="AB83">
        <v>1275917</v>
      </c>
      <c r="AC83">
        <v>95160</v>
      </c>
      <c r="AD83">
        <v>1576229</v>
      </c>
      <c r="AE83">
        <v>3250</v>
      </c>
      <c r="AF83">
        <v>6792</v>
      </c>
      <c r="AG83">
        <v>845158.18</v>
      </c>
      <c r="AH83">
        <v>261956.2</v>
      </c>
      <c r="AK83" s="123">
        <f t="shared" si="12"/>
        <v>732320.5</v>
      </c>
      <c r="AL83" s="181">
        <f t="shared" si="13"/>
        <v>57952.86</v>
      </c>
      <c r="AM83" s="142">
        <f t="shared" si="16"/>
        <v>674367.64</v>
      </c>
      <c r="AN83" s="182">
        <f t="shared" si="14"/>
        <v>2144439.0699999998</v>
      </c>
      <c r="AO83" s="183">
        <f t="shared" si="15"/>
        <v>2693385.3800000004</v>
      </c>
      <c r="AP83" s="125">
        <f t="shared" si="11"/>
        <v>-548946.31000000052</v>
      </c>
    </row>
    <row r="84" spans="1:42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2421</v>
      </c>
      <c r="F84">
        <v>651039.03</v>
      </c>
      <c r="G84">
        <v>0</v>
      </c>
      <c r="H84">
        <v>44877</v>
      </c>
      <c r="K84">
        <v>3438327.01</v>
      </c>
      <c r="L84">
        <v>163255.28</v>
      </c>
      <c r="P84">
        <v>79920</v>
      </c>
      <c r="Q84">
        <v>21675</v>
      </c>
      <c r="R84">
        <v>430.17</v>
      </c>
      <c r="V84">
        <v>3405944.5</v>
      </c>
      <c r="W84">
        <v>1196485.3400000001</v>
      </c>
      <c r="X84">
        <v>505354.14</v>
      </c>
      <c r="Y84">
        <v>126570</v>
      </c>
      <c r="Z84">
        <v>1559.14</v>
      </c>
      <c r="AB84">
        <v>1562198</v>
      </c>
      <c r="AC84">
        <v>116900</v>
      </c>
      <c r="AD84">
        <v>1734624</v>
      </c>
      <c r="AE84">
        <v>10146</v>
      </c>
      <c r="AF84">
        <v>1136</v>
      </c>
      <c r="AG84">
        <v>692070.02</v>
      </c>
      <c r="AH84">
        <v>281561.95</v>
      </c>
      <c r="AK84" s="123">
        <f t="shared" si="12"/>
        <v>695916.03</v>
      </c>
      <c r="AL84" s="181">
        <f t="shared" si="13"/>
        <v>102025.17</v>
      </c>
      <c r="AM84" s="142">
        <f t="shared" si="16"/>
        <v>593890.86</v>
      </c>
      <c r="AN84" s="182">
        <f t="shared" si="14"/>
        <v>2312581.2800000003</v>
      </c>
      <c r="AO84" s="183">
        <f t="shared" si="15"/>
        <v>2719537.97</v>
      </c>
      <c r="AP84" s="125">
        <f t="shared" si="11"/>
        <v>-406956.68999999994</v>
      </c>
    </row>
    <row r="85" spans="1:42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2422</v>
      </c>
      <c r="F85">
        <v>76866.240000000005</v>
      </c>
      <c r="G85">
        <v>0</v>
      </c>
      <c r="H85">
        <v>10552.86</v>
      </c>
      <c r="K85">
        <v>133670.54</v>
      </c>
      <c r="L85">
        <v>88204.51</v>
      </c>
      <c r="P85">
        <v>0</v>
      </c>
      <c r="R85">
        <v>0</v>
      </c>
      <c r="T85">
        <v>77282</v>
      </c>
      <c r="V85">
        <v>-537626.52</v>
      </c>
      <c r="W85">
        <v>1169693.49</v>
      </c>
      <c r="X85">
        <v>349729.58</v>
      </c>
      <c r="Z85">
        <v>745.41</v>
      </c>
      <c r="AB85">
        <v>727107.9</v>
      </c>
      <c r="AC85">
        <v>70615</v>
      </c>
      <c r="AD85">
        <v>818707.9</v>
      </c>
      <c r="AE85">
        <v>1160</v>
      </c>
      <c r="AF85">
        <v>784</v>
      </c>
      <c r="AG85">
        <v>649833.86</v>
      </c>
      <c r="AH85">
        <v>77766.95</v>
      </c>
      <c r="AK85" s="123">
        <f t="shared" si="12"/>
        <v>87419.1</v>
      </c>
      <c r="AL85" s="181">
        <f t="shared" si="13"/>
        <v>0</v>
      </c>
      <c r="AM85" s="142">
        <f t="shared" si="16"/>
        <v>87419.1</v>
      </c>
      <c r="AN85" s="182">
        <f t="shared" si="14"/>
        <v>1148197.8900000001</v>
      </c>
      <c r="AO85" s="183">
        <f t="shared" si="15"/>
        <v>1548252.71</v>
      </c>
      <c r="AP85" s="125">
        <f t="shared" si="11"/>
        <v>-400054.81999999983</v>
      </c>
    </row>
    <row r="86" spans="1:42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2423</v>
      </c>
      <c r="F86">
        <v>1587354.1</v>
      </c>
      <c r="G86">
        <v>51753.88</v>
      </c>
      <c r="H86">
        <v>38617.910000000003</v>
      </c>
      <c r="K86">
        <v>1685367.92</v>
      </c>
      <c r="L86">
        <v>545992.81000000006</v>
      </c>
      <c r="O86">
        <v>0</v>
      </c>
      <c r="P86">
        <v>67350</v>
      </c>
      <c r="Q86">
        <v>865390</v>
      </c>
      <c r="R86">
        <v>23689.53</v>
      </c>
      <c r="V86">
        <v>2245501.63</v>
      </c>
      <c r="W86">
        <v>620039.24</v>
      </c>
      <c r="X86">
        <v>1712709.66</v>
      </c>
      <c r="Z86">
        <v>3096.78</v>
      </c>
      <c r="AA86">
        <v>1570</v>
      </c>
      <c r="AB86">
        <v>2002711.5</v>
      </c>
      <c r="AC86">
        <v>627157</v>
      </c>
      <c r="AD86">
        <v>2413659.5</v>
      </c>
      <c r="AE86">
        <v>8940</v>
      </c>
      <c r="AF86">
        <v>10340</v>
      </c>
      <c r="AG86">
        <v>1445797.9</v>
      </c>
      <c r="AH86">
        <v>380184.32000000001</v>
      </c>
      <c r="AI86">
        <v>7</v>
      </c>
      <c r="AJ86">
        <v>1200</v>
      </c>
      <c r="AK86" s="123">
        <f t="shared" si="12"/>
        <v>1677725.89</v>
      </c>
      <c r="AL86" s="181">
        <f t="shared" si="13"/>
        <v>956429.53</v>
      </c>
      <c r="AM86" s="142">
        <f t="shared" si="16"/>
        <v>721296.35999999987</v>
      </c>
      <c r="AN86" s="182">
        <f t="shared" si="14"/>
        <v>4347244.9399999995</v>
      </c>
      <c r="AO86" s="183">
        <f t="shared" si="15"/>
        <v>4260128.72</v>
      </c>
      <c r="AP86" s="125">
        <f t="shared" si="11"/>
        <v>87116.219999999739</v>
      </c>
    </row>
    <row r="87" spans="1:42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2424</v>
      </c>
      <c r="F87">
        <v>829663.63</v>
      </c>
      <c r="G87">
        <v>30400</v>
      </c>
      <c r="H87">
        <v>13883.39</v>
      </c>
      <c r="K87">
        <v>8108670.3499999996</v>
      </c>
      <c r="L87">
        <v>282492.81</v>
      </c>
      <c r="Q87">
        <v>6256</v>
      </c>
      <c r="R87">
        <v>1500</v>
      </c>
      <c r="T87">
        <v>43700</v>
      </c>
      <c r="V87">
        <v>8674467.4299999997</v>
      </c>
      <c r="X87">
        <v>1491763.46</v>
      </c>
      <c r="Y87">
        <v>58194</v>
      </c>
      <c r="Z87">
        <v>983.69</v>
      </c>
      <c r="AA87">
        <v>485</v>
      </c>
      <c r="AB87">
        <v>1017528.8</v>
      </c>
      <c r="AC87">
        <v>179300</v>
      </c>
      <c r="AD87">
        <v>1518659.71</v>
      </c>
      <c r="AE87">
        <v>11961</v>
      </c>
      <c r="AG87">
        <v>560714.74</v>
      </c>
      <c r="AH87">
        <v>117732.75</v>
      </c>
      <c r="AK87" s="123">
        <f t="shared" si="12"/>
        <v>873947.02</v>
      </c>
      <c r="AL87" s="181">
        <f t="shared" si="13"/>
        <v>7756</v>
      </c>
      <c r="AM87" s="142">
        <f t="shared" si="16"/>
        <v>866191.02</v>
      </c>
      <c r="AN87" s="182">
        <f t="shared" si="14"/>
        <v>2748254.95</v>
      </c>
      <c r="AO87" s="183">
        <f t="shared" si="15"/>
        <v>2209068.2000000002</v>
      </c>
      <c r="AP87" s="125">
        <f t="shared" si="11"/>
        <v>539186.75</v>
      </c>
    </row>
    <row r="88" spans="1:42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2425</v>
      </c>
      <c r="F88">
        <v>441178.74</v>
      </c>
      <c r="G88">
        <v>5166.05</v>
      </c>
      <c r="H88">
        <v>15657.36</v>
      </c>
      <c r="K88">
        <v>215915.18</v>
      </c>
      <c r="L88">
        <v>499188.18</v>
      </c>
      <c r="O88">
        <v>0</v>
      </c>
      <c r="R88">
        <v>750</v>
      </c>
      <c r="T88">
        <v>49650</v>
      </c>
      <c r="V88">
        <v>1032297.97</v>
      </c>
      <c r="X88">
        <v>857845.47</v>
      </c>
      <c r="Z88">
        <v>414.92</v>
      </c>
      <c r="AB88">
        <v>740640</v>
      </c>
      <c r="AC88">
        <v>128400</v>
      </c>
      <c r="AD88">
        <v>905104</v>
      </c>
      <c r="AE88">
        <v>18070</v>
      </c>
      <c r="AF88">
        <v>3464</v>
      </c>
      <c r="AG88">
        <v>540409.62</v>
      </c>
      <c r="AH88">
        <v>165845.23000000001</v>
      </c>
      <c r="AK88" s="123">
        <f t="shared" si="12"/>
        <v>462002.14999999997</v>
      </c>
      <c r="AL88" s="181">
        <f t="shared" si="13"/>
        <v>750</v>
      </c>
      <c r="AM88" s="142">
        <f t="shared" si="16"/>
        <v>461252.14999999997</v>
      </c>
      <c r="AN88" s="182">
        <f t="shared" si="14"/>
        <v>1727300.3900000001</v>
      </c>
      <c r="AO88" s="183">
        <f t="shared" si="15"/>
        <v>1632892.85</v>
      </c>
      <c r="AP88" s="125">
        <f t="shared" si="11"/>
        <v>94407.540000000037</v>
      </c>
    </row>
    <row r="89" spans="1:42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2426</v>
      </c>
      <c r="F89">
        <v>2025793.41</v>
      </c>
      <c r="G89">
        <v>17600.78</v>
      </c>
      <c r="H89">
        <v>82199.539999999994</v>
      </c>
      <c r="K89">
        <v>3162996.62</v>
      </c>
      <c r="L89">
        <v>1653414.11</v>
      </c>
      <c r="O89">
        <v>0</v>
      </c>
      <c r="Q89">
        <v>1418170.4</v>
      </c>
      <c r="R89">
        <v>22.2</v>
      </c>
      <c r="V89">
        <v>3798189.72</v>
      </c>
      <c r="W89">
        <v>1221990.08</v>
      </c>
      <c r="X89">
        <v>919445.24</v>
      </c>
      <c r="Y89">
        <v>189425</v>
      </c>
      <c r="Z89">
        <v>1225.46</v>
      </c>
      <c r="AA89">
        <v>280</v>
      </c>
      <c r="AB89">
        <v>1392300</v>
      </c>
      <c r="AC89">
        <v>667010</v>
      </c>
      <c r="AD89">
        <v>1566959</v>
      </c>
      <c r="AE89">
        <v>10356</v>
      </c>
      <c r="AG89">
        <v>1055128.31</v>
      </c>
      <c r="AH89">
        <v>33600.33</v>
      </c>
      <c r="AI89">
        <v>10</v>
      </c>
      <c r="AK89" s="123">
        <f t="shared" si="12"/>
        <v>2125593.73</v>
      </c>
      <c r="AL89" s="181">
        <f t="shared" si="13"/>
        <v>1418192.5999999999</v>
      </c>
      <c r="AM89" s="142">
        <f t="shared" si="16"/>
        <v>707401.13000000012</v>
      </c>
      <c r="AN89" s="182">
        <f t="shared" si="14"/>
        <v>3169685.7</v>
      </c>
      <c r="AO89" s="183">
        <f t="shared" si="15"/>
        <v>2666053.64</v>
      </c>
      <c r="AP89" s="125">
        <f t="shared" si="11"/>
        <v>503632.06000000006</v>
      </c>
    </row>
    <row r="90" spans="1:42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2427</v>
      </c>
      <c r="F90">
        <v>950001.17</v>
      </c>
      <c r="G90">
        <v>0</v>
      </c>
      <c r="H90">
        <v>122349.05</v>
      </c>
      <c r="K90">
        <v>84606.57</v>
      </c>
      <c r="L90">
        <v>254911.67</v>
      </c>
      <c r="O90">
        <v>0</v>
      </c>
      <c r="P90">
        <v>86750</v>
      </c>
      <c r="Q90">
        <v>90720</v>
      </c>
      <c r="R90">
        <v>0</v>
      </c>
      <c r="T90">
        <v>100692</v>
      </c>
      <c r="V90">
        <v>13324.56</v>
      </c>
      <c r="W90">
        <v>1247302.3600000001</v>
      </c>
      <c r="X90">
        <v>791446.2</v>
      </c>
      <c r="Z90">
        <v>4669.49</v>
      </c>
      <c r="AB90">
        <v>818100</v>
      </c>
      <c r="AC90">
        <v>182400</v>
      </c>
      <c r="AD90">
        <v>1156750</v>
      </c>
      <c r="AG90">
        <v>655970.89</v>
      </c>
      <c r="AH90">
        <v>110815.26</v>
      </c>
      <c r="AK90" s="123">
        <f t="shared" si="12"/>
        <v>1072350.22</v>
      </c>
      <c r="AL90" s="181">
        <f t="shared" si="13"/>
        <v>177470</v>
      </c>
      <c r="AM90" s="142">
        <f t="shared" si="16"/>
        <v>894880.22</v>
      </c>
      <c r="AN90" s="182">
        <f t="shared" si="14"/>
        <v>1796615.69</v>
      </c>
      <c r="AO90" s="183">
        <f t="shared" si="15"/>
        <v>1923536.1500000001</v>
      </c>
      <c r="AP90" s="125">
        <f t="shared" si="11"/>
        <v>-126920.4600000002</v>
      </c>
    </row>
    <row r="91" spans="1:42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2428</v>
      </c>
      <c r="F91">
        <v>859199.15</v>
      </c>
      <c r="G91">
        <v>2553</v>
      </c>
      <c r="H91">
        <v>70903.62</v>
      </c>
      <c r="K91">
        <v>170690.15</v>
      </c>
      <c r="L91">
        <v>219350.59</v>
      </c>
      <c r="O91">
        <v>0</v>
      </c>
      <c r="P91">
        <v>55626.239999999998</v>
      </c>
      <c r="R91">
        <v>6340.4</v>
      </c>
      <c r="T91">
        <v>657217.69999999995</v>
      </c>
      <c r="V91">
        <v>-960127.94</v>
      </c>
      <c r="W91">
        <v>1693308.65</v>
      </c>
      <c r="X91">
        <v>659911.69999999995</v>
      </c>
      <c r="Z91">
        <v>2168.5700000000002</v>
      </c>
      <c r="AB91">
        <v>1624821.3</v>
      </c>
      <c r="AD91">
        <v>1759121.3</v>
      </c>
      <c r="AE91">
        <v>200</v>
      </c>
      <c r="AF91">
        <v>2008</v>
      </c>
      <c r="AG91">
        <v>558008.06000000006</v>
      </c>
      <c r="AH91">
        <v>72055.75</v>
      </c>
      <c r="AJ91">
        <v>25177</v>
      </c>
      <c r="AK91" s="123">
        <f t="shared" si="12"/>
        <v>932655.77</v>
      </c>
      <c r="AL91" s="181">
        <f t="shared" si="13"/>
        <v>61966.64</v>
      </c>
      <c r="AM91" s="142">
        <f t="shared" si="16"/>
        <v>870689.13</v>
      </c>
      <c r="AN91" s="182">
        <f t="shared" si="14"/>
        <v>2286901.5699999998</v>
      </c>
      <c r="AO91" s="183">
        <f t="shared" si="15"/>
        <v>2416570.1100000003</v>
      </c>
      <c r="AP91" s="125">
        <f t="shared" si="11"/>
        <v>-129668.5400000005</v>
      </c>
    </row>
    <row r="92" spans="1:42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2429</v>
      </c>
      <c r="F92">
        <v>748230.78</v>
      </c>
      <c r="G92">
        <v>0</v>
      </c>
      <c r="H92">
        <v>127906.37</v>
      </c>
      <c r="K92">
        <v>2095086.82</v>
      </c>
      <c r="L92">
        <v>64226.91</v>
      </c>
      <c r="P92">
        <v>35432</v>
      </c>
      <c r="Q92">
        <v>69600</v>
      </c>
      <c r="R92">
        <v>3199</v>
      </c>
      <c r="T92">
        <v>410186</v>
      </c>
      <c r="V92">
        <v>2194972.65</v>
      </c>
      <c r="W92">
        <v>345503.07</v>
      </c>
      <c r="X92">
        <v>539429.41</v>
      </c>
      <c r="Z92">
        <v>1307.45</v>
      </c>
      <c r="AB92">
        <v>547210.80000000005</v>
      </c>
      <c r="AD92">
        <v>736700.8</v>
      </c>
      <c r="AG92">
        <v>313212.18</v>
      </c>
      <c r="AH92">
        <v>61476.52</v>
      </c>
      <c r="AK92" s="123">
        <f t="shared" si="12"/>
        <v>876137.15</v>
      </c>
      <c r="AL92" s="181">
        <f t="shared" si="13"/>
        <v>108231</v>
      </c>
      <c r="AM92" s="142">
        <f t="shared" si="16"/>
        <v>767906.15</v>
      </c>
      <c r="AN92" s="182">
        <f t="shared" si="14"/>
        <v>1087947.6600000001</v>
      </c>
      <c r="AO92" s="183">
        <f t="shared" si="15"/>
        <v>1111389.5</v>
      </c>
      <c r="AP92" s="125">
        <f t="shared" si="11"/>
        <v>-23441.839999999851</v>
      </c>
    </row>
    <row r="93" spans="1:42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2430</v>
      </c>
      <c r="F93">
        <v>900761.35</v>
      </c>
      <c r="G93">
        <v>0</v>
      </c>
      <c r="H93">
        <v>113890.9</v>
      </c>
      <c r="K93">
        <v>28813.06</v>
      </c>
      <c r="L93">
        <v>176666.63</v>
      </c>
      <c r="O93">
        <v>0</v>
      </c>
      <c r="P93">
        <v>45391.1</v>
      </c>
      <c r="Q93">
        <v>169409</v>
      </c>
      <c r="R93">
        <v>0</v>
      </c>
      <c r="T93">
        <v>445054</v>
      </c>
      <c r="V93">
        <v>-1774650.11</v>
      </c>
      <c r="W93">
        <v>2439641.09</v>
      </c>
      <c r="X93">
        <v>326194.26</v>
      </c>
      <c r="Y93">
        <v>51496</v>
      </c>
      <c r="Z93">
        <v>2250.12</v>
      </c>
      <c r="AB93">
        <v>910800</v>
      </c>
      <c r="AC93">
        <v>110400</v>
      </c>
      <c r="AD93">
        <v>1060600</v>
      </c>
      <c r="AE93">
        <v>560</v>
      </c>
      <c r="AF93">
        <v>544</v>
      </c>
      <c r="AG93">
        <v>411016.14</v>
      </c>
      <c r="AH93">
        <v>33033.379999999997</v>
      </c>
      <c r="AJ93">
        <v>100</v>
      </c>
      <c r="AK93" s="123">
        <f t="shared" si="12"/>
        <v>1014652.25</v>
      </c>
      <c r="AL93" s="181">
        <f t="shared" si="13"/>
        <v>214800.1</v>
      </c>
      <c r="AM93" s="142">
        <f t="shared" si="16"/>
        <v>799852.15</v>
      </c>
      <c r="AN93" s="182">
        <f t="shared" si="14"/>
        <v>1401140.38</v>
      </c>
      <c r="AO93" s="183">
        <f t="shared" si="15"/>
        <v>1505853.52</v>
      </c>
      <c r="AP93" s="125">
        <f t="shared" si="11"/>
        <v>-104713.14000000013</v>
      </c>
    </row>
    <row r="94" spans="1:42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2431</v>
      </c>
      <c r="F94">
        <v>566828.51</v>
      </c>
      <c r="G94">
        <v>0</v>
      </c>
      <c r="H94">
        <v>75381.94</v>
      </c>
      <c r="K94">
        <v>359444.29</v>
      </c>
      <c r="L94">
        <v>404707.5</v>
      </c>
      <c r="O94">
        <v>0</v>
      </c>
      <c r="P94">
        <v>39300</v>
      </c>
      <c r="R94">
        <v>0</v>
      </c>
      <c r="T94">
        <v>389284</v>
      </c>
      <c r="V94">
        <v>-2075087.84</v>
      </c>
      <c r="W94">
        <v>3118920.11</v>
      </c>
      <c r="X94">
        <v>603418.77</v>
      </c>
      <c r="Y94">
        <v>173924</v>
      </c>
      <c r="Z94">
        <v>1401</v>
      </c>
      <c r="AB94">
        <v>621644.19999999995</v>
      </c>
      <c r="AD94">
        <v>895794.2</v>
      </c>
      <c r="AE94">
        <v>2820</v>
      </c>
      <c r="AF94">
        <v>4308</v>
      </c>
      <c r="AG94">
        <v>426545.65</v>
      </c>
      <c r="AH94">
        <v>135101.65</v>
      </c>
      <c r="AJ94">
        <v>1872.5</v>
      </c>
      <c r="AK94" s="123">
        <f t="shared" si="12"/>
        <v>642210.44999999995</v>
      </c>
      <c r="AL94" s="181">
        <f t="shared" si="13"/>
        <v>39300</v>
      </c>
      <c r="AM94" s="142">
        <f t="shared" si="16"/>
        <v>602910.44999999995</v>
      </c>
      <c r="AN94" s="182">
        <f t="shared" si="14"/>
        <v>1400387.97</v>
      </c>
      <c r="AO94" s="183">
        <f t="shared" si="15"/>
        <v>1466442</v>
      </c>
      <c r="AP94" s="125">
        <f t="shared" si="11"/>
        <v>-66054.030000000028</v>
      </c>
    </row>
    <row r="95" spans="1:42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2432</v>
      </c>
      <c r="F95">
        <v>445462.4</v>
      </c>
      <c r="G95">
        <v>0</v>
      </c>
      <c r="H95">
        <v>5094.51</v>
      </c>
      <c r="K95">
        <v>857458.54</v>
      </c>
      <c r="L95">
        <v>70477.87</v>
      </c>
      <c r="P95">
        <v>36751.18</v>
      </c>
      <c r="Q95">
        <v>503205</v>
      </c>
      <c r="R95">
        <v>2885</v>
      </c>
      <c r="T95">
        <v>116899</v>
      </c>
      <c r="V95">
        <v>-1758475.35</v>
      </c>
      <c r="W95">
        <v>2656385</v>
      </c>
      <c r="X95">
        <v>794657.85</v>
      </c>
      <c r="Z95">
        <v>474.62</v>
      </c>
      <c r="AB95">
        <v>499981.21</v>
      </c>
      <c r="AC95">
        <v>175032.56</v>
      </c>
      <c r="AD95">
        <v>989709.21</v>
      </c>
      <c r="AE95">
        <v>2032</v>
      </c>
      <c r="AG95">
        <v>470138.22</v>
      </c>
      <c r="AH95">
        <v>187423.32</v>
      </c>
      <c r="AK95" s="123">
        <f t="shared" si="12"/>
        <v>450556.91000000003</v>
      </c>
      <c r="AL95" s="181">
        <f t="shared" si="13"/>
        <v>542841.18000000005</v>
      </c>
      <c r="AM95" s="142">
        <f t="shared" si="16"/>
        <v>-92284.270000000019</v>
      </c>
      <c r="AN95" s="182">
        <f t="shared" si="14"/>
        <v>1470146.24</v>
      </c>
      <c r="AO95" s="183">
        <f t="shared" si="15"/>
        <v>1649302.75</v>
      </c>
      <c r="AP95" s="125">
        <f t="shared" si="11"/>
        <v>-179156.51</v>
      </c>
    </row>
    <row r="96" spans="1:42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2433</v>
      </c>
      <c r="F96">
        <v>457178.05</v>
      </c>
      <c r="G96">
        <v>0</v>
      </c>
      <c r="H96">
        <v>11655.28</v>
      </c>
      <c r="K96">
        <v>275101.96999999997</v>
      </c>
      <c r="L96">
        <v>23242.83</v>
      </c>
      <c r="P96">
        <v>20125</v>
      </c>
      <c r="Q96">
        <v>180299</v>
      </c>
      <c r="R96">
        <v>37</v>
      </c>
      <c r="T96">
        <v>166744</v>
      </c>
      <c r="V96">
        <v>-2380024.58</v>
      </c>
      <c r="W96">
        <v>2668500</v>
      </c>
      <c r="X96">
        <v>406395.87</v>
      </c>
      <c r="Z96">
        <v>265.61</v>
      </c>
      <c r="AB96">
        <v>1099724.5</v>
      </c>
      <c r="AC96">
        <v>188832.62</v>
      </c>
      <c r="AD96">
        <v>1193479.5</v>
      </c>
      <c r="AE96">
        <v>1888</v>
      </c>
      <c r="AG96">
        <v>343674.92</v>
      </c>
      <c r="AH96">
        <v>44678.47</v>
      </c>
      <c r="AK96" s="123">
        <f t="shared" si="12"/>
        <v>468833.33</v>
      </c>
      <c r="AL96" s="181">
        <f t="shared" si="13"/>
        <v>200461</v>
      </c>
      <c r="AM96" s="142">
        <f t="shared" si="16"/>
        <v>268372.33</v>
      </c>
      <c r="AN96" s="182">
        <f t="shared" si="14"/>
        <v>1695218.6</v>
      </c>
      <c r="AO96" s="183">
        <f t="shared" si="15"/>
        <v>1583720.89</v>
      </c>
      <c r="AP96" s="125">
        <f t="shared" si="11"/>
        <v>111497.7100000002</v>
      </c>
    </row>
    <row r="97" spans="1:42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2434</v>
      </c>
      <c r="F97">
        <v>1477363.55</v>
      </c>
      <c r="G97">
        <v>0</v>
      </c>
      <c r="H97">
        <v>14779.2</v>
      </c>
      <c r="K97">
        <v>2578029.64</v>
      </c>
      <c r="L97">
        <v>186392.04</v>
      </c>
      <c r="O97">
        <v>0</v>
      </c>
      <c r="P97">
        <v>62654.47</v>
      </c>
      <c r="Q97">
        <v>37021.949999999997</v>
      </c>
      <c r="R97">
        <v>2652.98</v>
      </c>
      <c r="T97">
        <v>1273398.46</v>
      </c>
      <c r="V97">
        <v>-6353487.4100000001</v>
      </c>
      <c r="W97">
        <v>9526566.6699999999</v>
      </c>
      <c r="X97">
        <v>1192632.8</v>
      </c>
      <c r="Y97">
        <v>574310</v>
      </c>
      <c r="Z97">
        <v>3023.09</v>
      </c>
      <c r="AB97">
        <v>1783905.4</v>
      </c>
      <c r="AC97">
        <v>397436.45</v>
      </c>
      <c r="AD97">
        <v>2525281.54</v>
      </c>
      <c r="AE97">
        <v>46803.79</v>
      </c>
      <c r="AF97">
        <v>1320</v>
      </c>
      <c r="AG97">
        <v>1320969.8899999999</v>
      </c>
      <c r="AH97">
        <v>349175.21</v>
      </c>
      <c r="AK97" s="123">
        <f t="shared" si="12"/>
        <v>1492142.75</v>
      </c>
      <c r="AL97" s="181">
        <f t="shared" si="13"/>
        <v>102329.4</v>
      </c>
      <c r="AM97" s="142">
        <f t="shared" si="16"/>
        <v>1389813.35</v>
      </c>
      <c r="AN97" s="182">
        <f t="shared" si="14"/>
        <v>3951307.74</v>
      </c>
      <c r="AO97" s="183">
        <f t="shared" si="15"/>
        <v>4243550.43</v>
      </c>
      <c r="AP97" s="125">
        <f t="shared" si="11"/>
        <v>-292242.68999999948</v>
      </c>
    </row>
    <row r="98" spans="1:42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2435</v>
      </c>
      <c r="F98">
        <v>809097.59</v>
      </c>
      <c r="G98">
        <v>0</v>
      </c>
      <c r="H98">
        <v>0</v>
      </c>
      <c r="K98">
        <v>285454.96999999997</v>
      </c>
      <c r="L98">
        <v>2109.35</v>
      </c>
      <c r="P98">
        <v>45609.03</v>
      </c>
      <c r="Q98">
        <v>4450</v>
      </c>
      <c r="R98">
        <v>18.5</v>
      </c>
      <c r="T98">
        <v>90120</v>
      </c>
      <c r="V98">
        <v>-1575328.59</v>
      </c>
      <c r="W98">
        <v>2647000</v>
      </c>
      <c r="X98">
        <v>486039.75</v>
      </c>
      <c r="Z98">
        <v>1903.14</v>
      </c>
      <c r="AB98">
        <v>933268.3</v>
      </c>
      <c r="AC98">
        <v>106482.42</v>
      </c>
      <c r="AD98">
        <v>1154474.3</v>
      </c>
      <c r="AE98">
        <v>12044</v>
      </c>
      <c r="AF98">
        <v>4216</v>
      </c>
      <c r="AG98">
        <v>439003.91</v>
      </c>
      <c r="AH98">
        <v>33162.43</v>
      </c>
      <c r="AK98" s="123">
        <f t="shared" si="12"/>
        <v>809097.59</v>
      </c>
      <c r="AL98" s="181">
        <f t="shared" si="13"/>
        <v>50077.53</v>
      </c>
      <c r="AM98" s="142">
        <f t="shared" si="16"/>
        <v>759020.05999999994</v>
      </c>
      <c r="AN98" s="182">
        <f t="shared" si="14"/>
        <v>1527693.6099999999</v>
      </c>
      <c r="AO98" s="183">
        <f t="shared" si="15"/>
        <v>1642900.64</v>
      </c>
      <c r="AP98" s="125">
        <f t="shared" si="11"/>
        <v>-115207.03000000003</v>
      </c>
    </row>
    <row r="99" spans="1:42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2436</v>
      </c>
      <c r="F99">
        <v>850585.83</v>
      </c>
      <c r="G99">
        <v>0</v>
      </c>
      <c r="H99">
        <v>0</v>
      </c>
      <c r="K99">
        <v>82473.350000000006</v>
      </c>
      <c r="L99">
        <v>89712.44</v>
      </c>
      <c r="P99">
        <v>21304.95</v>
      </c>
      <c r="Q99">
        <v>5500</v>
      </c>
      <c r="R99">
        <v>1283.3699999999999</v>
      </c>
      <c r="T99">
        <v>657216</v>
      </c>
      <c r="V99">
        <v>-1432886.66</v>
      </c>
      <c r="W99">
        <v>1913700</v>
      </c>
      <c r="X99">
        <v>649121.43999999994</v>
      </c>
      <c r="Z99">
        <v>3103.27</v>
      </c>
      <c r="AB99">
        <v>734541</v>
      </c>
      <c r="AC99">
        <v>12855</v>
      </c>
      <c r="AD99">
        <v>952198</v>
      </c>
      <c r="AE99">
        <v>13576</v>
      </c>
      <c r="AG99">
        <v>559781.55000000005</v>
      </c>
      <c r="AH99">
        <v>17411.2</v>
      </c>
      <c r="AK99" s="123">
        <f t="shared" si="12"/>
        <v>850585.83</v>
      </c>
      <c r="AL99" s="181">
        <f t="shared" si="13"/>
        <v>28088.32</v>
      </c>
      <c r="AM99" s="142">
        <f t="shared" si="16"/>
        <v>822497.51</v>
      </c>
      <c r="AN99" s="182">
        <f t="shared" si="14"/>
        <v>1399620.71</v>
      </c>
      <c r="AO99" s="183">
        <f t="shared" si="15"/>
        <v>1542966.75</v>
      </c>
      <c r="AP99" s="125">
        <f t="shared" si="11"/>
        <v>-143346.04000000004</v>
      </c>
    </row>
    <row r="100" spans="1:42" x14ac:dyDescent="0.25">
      <c r="AK100" s="123">
        <f t="shared" ref="AK100:AK131" si="17">SUM(F100:I100)</f>
        <v>0</v>
      </c>
      <c r="AL100" s="181">
        <f t="shared" ref="AL100:AL131" si="18">SUM(O100:S100)</f>
        <v>0</v>
      </c>
      <c r="AM100" s="142">
        <f t="shared" si="16"/>
        <v>0</v>
      </c>
      <c r="AN100" s="182">
        <f t="shared" ref="AN100:AN131" si="19">SUM(X100:AC100)</f>
        <v>0</v>
      </c>
      <c r="AO100" s="183">
        <f t="shared" ref="AO100:AO131" si="20">SUM(AD100:AJ100)</f>
        <v>0</v>
      </c>
      <c r="AP100" s="125">
        <f t="shared" si="11"/>
        <v>0</v>
      </c>
    </row>
    <row r="101" spans="1:42" x14ac:dyDescent="0.25">
      <c r="AK101" s="123">
        <f t="shared" si="17"/>
        <v>0</v>
      </c>
      <c r="AL101" s="181">
        <f t="shared" si="18"/>
        <v>0</v>
      </c>
      <c r="AM101" s="142">
        <f t="shared" si="16"/>
        <v>0</v>
      </c>
      <c r="AN101" s="182">
        <f t="shared" si="19"/>
        <v>0</v>
      </c>
      <c r="AO101" s="183">
        <f t="shared" si="20"/>
        <v>0</v>
      </c>
      <c r="AP101" s="125">
        <f t="shared" si="11"/>
        <v>0</v>
      </c>
    </row>
    <row r="102" spans="1:42" x14ac:dyDescent="0.25">
      <c r="AK102" s="123">
        <f t="shared" si="17"/>
        <v>0</v>
      </c>
      <c r="AL102" s="181">
        <f t="shared" si="18"/>
        <v>0</v>
      </c>
      <c r="AM102" s="142">
        <f t="shared" si="16"/>
        <v>0</v>
      </c>
      <c r="AN102" s="182">
        <f t="shared" si="19"/>
        <v>0</v>
      </c>
      <c r="AO102" s="183">
        <f t="shared" si="20"/>
        <v>0</v>
      </c>
      <c r="AP102" s="125">
        <f t="shared" ref="AP102:AP165" si="21">AN102-AO102</f>
        <v>0</v>
      </c>
    </row>
    <row r="103" spans="1:42" x14ac:dyDescent="0.25">
      <c r="AK103" s="123">
        <f t="shared" si="17"/>
        <v>0</v>
      </c>
      <c r="AL103" s="181">
        <f t="shared" si="18"/>
        <v>0</v>
      </c>
      <c r="AM103" s="142">
        <f t="shared" si="16"/>
        <v>0</v>
      </c>
      <c r="AN103" s="182">
        <f t="shared" si="19"/>
        <v>0</v>
      </c>
      <c r="AO103" s="183">
        <f t="shared" si="20"/>
        <v>0</v>
      </c>
      <c r="AP103" s="125">
        <f t="shared" si="21"/>
        <v>0</v>
      </c>
    </row>
    <row r="104" spans="1:42" x14ac:dyDescent="0.25">
      <c r="AK104" s="123">
        <f t="shared" si="17"/>
        <v>0</v>
      </c>
      <c r="AL104" s="181">
        <f t="shared" si="18"/>
        <v>0</v>
      </c>
      <c r="AM104" s="142">
        <f t="shared" si="16"/>
        <v>0</v>
      </c>
      <c r="AN104" s="182">
        <f t="shared" si="19"/>
        <v>0</v>
      </c>
      <c r="AO104" s="183">
        <f t="shared" si="20"/>
        <v>0</v>
      </c>
      <c r="AP104" s="125">
        <f t="shared" si="21"/>
        <v>0</v>
      </c>
    </row>
    <row r="105" spans="1:42" x14ac:dyDescent="0.25">
      <c r="AK105" s="123">
        <f t="shared" si="17"/>
        <v>0</v>
      </c>
      <c r="AL105" s="181">
        <f t="shared" si="18"/>
        <v>0</v>
      </c>
      <c r="AM105" s="142">
        <f t="shared" si="16"/>
        <v>0</v>
      </c>
      <c r="AN105" s="182">
        <f t="shared" si="19"/>
        <v>0</v>
      </c>
      <c r="AO105" s="183">
        <f t="shared" si="20"/>
        <v>0</v>
      </c>
      <c r="AP105" s="125">
        <f t="shared" si="21"/>
        <v>0</v>
      </c>
    </row>
    <row r="106" spans="1:42" x14ac:dyDescent="0.25">
      <c r="AK106" s="123">
        <f t="shared" si="17"/>
        <v>0</v>
      </c>
      <c r="AL106" s="181">
        <f t="shared" si="18"/>
        <v>0</v>
      </c>
      <c r="AM106" s="142">
        <f t="shared" si="16"/>
        <v>0</v>
      </c>
      <c r="AN106" s="182">
        <f t="shared" si="19"/>
        <v>0</v>
      </c>
      <c r="AO106" s="183">
        <f t="shared" si="20"/>
        <v>0</v>
      </c>
      <c r="AP106" s="125">
        <f t="shared" si="21"/>
        <v>0</v>
      </c>
    </row>
    <row r="107" spans="1:42" x14ac:dyDescent="0.25">
      <c r="AK107" s="123">
        <f t="shared" si="17"/>
        <v>0</v>
      </c>
      <c r="AL107" s="181">
        <f t="shared" si="18"/>
        <v>0</v>
      </c>
      <c r="AM107" s="142">
        <f t="shared" si="16"/>
        <v>0</v>
      </c>
      <c r="AN107" s="182">
        <f t="shared" si="19"/>
        <v>0</v>
      </c>
      <c r="AO107" s="183">
        <f t="shared" si="20"/>
        <v>0</v>
      </c>
      <c r="AP107" s="125">
        <f t="shared" si="21"/>
        <v>0</v>
      </c>
    </row>
    <row r="108" spans="1:42" x14ac:dyDescent="0.25">
      <c r="AK108" s="123">
        <f t="shared" si="17"/>
        <v>0</v>
      </c>
      <c r="AL108" s="181">
        <f t="shared" si="18"/>
        <v>0</v>
      </c>
      <c r="AM108" s="142">
        <f t="shared" si="16"/>
        <v>0</v>
      </c>
      <c r="AN108" s="182">
        <f t="shared" si="19"/>
        <v>0</v>
      </c>
      <c r="AO108" s="183">
        <f t="shared" si="20"/>
        <v>0</v>
      </c>
      <c r="AP108" s="125">
        <f t="shared" si="21"/>
        <v>0</v>
      </c>
    </row>
    <row r="109" spans="1:42" x14ac:dyDescent="0.25">
      <c r="AK109" s="123">
        <f t="shared" si="17"/>
        <v>0</v>
      </c>
      <c r="AL109" s="181">
        <f t="shared" si="18"/>
        <v>0</v>
      </c>
      <c r="AM109" s="142">
        <f t="shared" si="16"/>
        <v>0</v>
      </c>
      <c r="AN109" s="182">
        <f t="shared" si="19"/>
        <v>0</v>
      </c>
      <c r="AO109" s="183">
        <f t="shared" si="20"/>
        <v>0</v>
      </c>
      <c r="AP109" s="125">
        <f t="shared" si="21"/>
        <v>0</v>
      </c>
    </row>
    <row r="110" spans="1:42" x14ac:dyDescent="0.25">
      <c r="AK110" s="123">
        <f t="shared" si="17"/>
        <v>0</v>
      </c>
      <c r="AL110" s="181">
        <f t="shared" si="18"/>
        <v>0</v>
      </c>
      <c r="AM110" s="142">
        <f t="shared" si="16"/>
        <v>0</v>
      </c>
      <c r="AN110" s="182">
        <f t="shared" si="19"/>
        <v>0</v>
      </c>
      <c r="AO110" s="183">
        <f t="shared" si="20"/>
        <v>0</v>
      </c>
      <c r="AP110" s="125">
        <f t="shared" si="21"/>
        <v>0</v>
      </c>
    </row>
    <row r="111" spans="1:42" x14ac:dyDescent="0.25">
      <c r="AK111" s="123">
        <f t="shared" si="17"/>
        <v>0</v>
      </c>
      <c r="AL111" s="181">
        <f t="shared" si="18"/>
        <v>0</v>
      </c>
      <c r="AM111" s="142">
        <f t="shared" si="16"/>
        <v>0</v>
      </c>
      <c r="AN111" s="182">
        <f t="shared" si="19"/>
        <v>0</v>
      </c>
      <c r="AO111" s="183">
        <f t="shared" si="20"/>
        <v>0</v>
      </c>
      <c r="AP111" s="125">
        <f t="shared" si="21"/>
        <v>0</v>
      </c>
    </row>
    <row r="112" spans="1:42" x14ac:dyDescent="0.25">
      <c r="AK112" s="123">
        <f t="shared" si="17"/>
        <v>0</v>
      </c>
      <c r="AL112" s="181">
        <f t="shared" si="18"/>
        <v>0</v>
      </c>
      <c r="AM112" s="142">
        <f t="shared" si="16"/>
        <v>0</v>
      </c>
      <c r="AN112" s="182">
        <f t="shared" si="19"/>
        <v>0</v>
      </c>
      <c r="AO112" s="183">
        <f t="shared" si="20"/>
        <v>0</v>
      </c>
      <c r="AP112" s="125">
        <f t="shared" si="21"/>
        <v>0</v>
      </c>
    </row>
    <row r="113" spans="37:42" x14ac:dyDescent="0.25">
      <c r="AK113" s="123">
        <f t="shared" si="17"/>
        <v>0</v>
      </c>
      <c r="AL113" s="181">
        <f t="shared" si="18"/>
        <v>0</v>
      </c>
      <c r="AM113" s="142">
        <f t="shared" si="16"/>
        <v>0</v>
      </c>
      <c r="AN113" s="182">
        <f t="shared" si="19"/>
        <v>0</v>
      </c>
      <c r="AO113" s="183">
        <f t="shared" si="20"/>
        <v>0</v>
      </c>
      <c r="AP113" s="125">
        <f t="shared" si="21"/>
        <v>0</v>
      </c>
    </row>
    <row r="114" spans="37:42" x14ac:dyDescent="0.25">
      <c r="AK114" s="123">
        <f t="shared" si="17"/>
        <v>0</v>
      </c>
      <c r="AL114" s="181">
        <f t="shared" si="18"/>
        <v>0</v>
      </c>
      <c r="AM114" s="142">
        <f t="shared" si="16"/>
        <v>0</v>
      </c>
      <c r="AN114" s="182">
        <f t="shared" si="19"/>
        <v>0</v>
      </c>
      <c r="AO114" s="183">
        <f t="shared" si="20"/>
        <v>0</v>
      </c>
      <c r="AP114" s="125">
        <f t="shared" si="21"/>
        <v>0</v>
      </c>
    </row>
    <row r="115" spans="37:42" x14ac:dyDescent="0.25">
      <c r="AK115" s="123">
        <f t="shared" si="17"/>
        <v>0</v>
      </c>
      <c r="AL115" s="181">
        <f t="shared" si="18"/>
        <v>0</v>
      </c>
      <c r="AM115" s="142">
        <f t="shared" si="16"/>
        <v>0</v>
      </c>
      <c r="AN115" s="182">
        <f t="shared" si="19"/>
        <v>0</v>
      </c>
      <c r="AO115" s="183">
        <f t="shared" si="20"/>
        <v>0</v>
      </c>
      <c r="AP115" s="125">
        <f t="shared" si="21"/>
        <v>0</v>
      </c>
    </row>
    <row r="116" spans="37:42" x14ac:dyDescent="0.25">
      <c r="AK116" s="123">
        <f t="shared" si="17"/>
        <v>0</v>
      </c>
      <c r="AL116" s="181">
        <f t="shared" si="18"/>
        <v>0</v>
      </c>
      <c r="AM116" s="142">
        <f t="shared" si="16"/>
        <v>0</v>
      </c>
      <c r="AN116" s="182">
        <f t="shared" si="19"/>
        <v>0</v>
      </c>
      <c r="AO116" s="183">
        <f t="shared" si="20"/>
        <v>0</v>
      </c>
      <c r="AP116" s="125">
        <f t="shared" si="21"/>
        <v>0</v>
      </c>
    </row>
    <row r="117" spans="37:42" x14ac:dyDescent="0.25">
      <c r="AK117" s="123">
        <f t="shared" si="17"/>
        <v>0</v>
      </c>
      <c r="AL117" s="181">
        <f t="shared" si="18"/>
        <v>0</v>
      </c>
      <c r="AM117" s="142">
        <f t="shared" si="16"/>
        <v>0</v>
      </c>
      <c r="AN117" s="182">
        <f t="shared" si="19"/>
        <v>0</v>
      </c>
      <c r="AO117" s="183">
        <f t="shared" si="20"/>
        <v>0</v>
      </c>
      <c r="AP117" s="125">
        <f t="shared" si="21"/>
        <v>0</v>
      </c>
    </row>
    <row r="118" spans="37:42" x14ac:dyDescent="0.25">
      <c r="AK118" s="123">
        <f t="shared" si="17"/>
        <v>0</v>
      </c>
      <c r="AL118" s="181">
        <f t="shared" si="18"/>
        <v>0</v>
      </c>
      <c r="AM118" s="142">
        <f t="shared" si="16"/>
        <v>0</v>
      </c>
      <c r="AN118" s="182">
        <f t="shared" si="19"/>
        <v>0</v>
      </c>
      <c r="AO118" s="183">
        <f t="shared" si="20"/>
        <v>0</v>
      </c>
      <c r="AP118" s="125">
        <f t="shared" si="21"/>
        <v>0</v>
      </c>
    </row>
    <row r="119" spans="37:42" x14ac:dyDescent="0.25">
      <c r="AK119" s="123">
        <f t="shared" si="17"/>
        <v>0</v>
      </c>
      <c r="AL119" s="181">
        <f t="shared" si="18"/>
        <v>0</v>
      </c>
      <c r="AM119" s="142">
        <f t="shared" si="16"/>
        <v>0</v>
      </c>
      <c r="AN119" s="182">
        <f t="shared" si="19"/>
        <v>0</v>
      </c>
      <c r="AO119" s="183">
        <f t="shared" si="20"/>
        <v>0</v>
      </c>
      <c r="AP119" s="125">
        <f t="shared" si="21"/>
        <v>0</v>
      </c>
    </row>
    <row r="120" spans="37:42" x14ac:dyDescent="0.25">
      <c r="AK120" s="123">
        <f t="shared" si="17"/>
        <v>0</v>
      </c>
      <c r="AL120" s="181">
        <f t="shared" si="18"/>
        <v>0</v>
      </c>
      <c r="AM120" s="142">
        <f t="shared" si="16"/>
        <v>0</v>
      </c>
      <c r="AN120" s="182">
        <f t="shared" si="19"/>
        <v>0</v>
      </c>
      <c r="AO120" s="183">
        <f t="shared" si="20"/>
        <v>0</v>
      </c>
      <c r="AP120" s="125">
        <f t="shared" si="21"/>
        <v>0</v>
      </c>
    </row>
    <row r="121" spans="37:42" x14ac:dyDescent="0.25">
      <c r="AK121" s="123">
        <f t="shared" si="17"/>
        <v>0</v>
      </c>
      <c r="AL121" s="181">
        <f t="shared" si="18"/>
        <v>0</v>
      </c>
      <c r="AM121" s="142">
        <f t="shared" si="16"/>
        <v>0</v>
      </c>
      <c r="AN121" s="182">
        <f t="shared" si="19"/>
        <v>0</v>
      </c>
      <c r="AO121" s="183">
        <f t="shared" si="20"/>
        <v>0</v>
      </c>
      <c r="AP121" s="125">
        <f t="shared" si="21"/>
        <v>0</v>
      </c>
    </row>
    <row r="122" spans="37:42" x14ac:dyDescent="0.25">
      <c r="AK122" s="123">
        <f t="shared" si="17"/>
        <v>0</v>
      </c>
      <c r="AL122" s="181">
        <f t="shared" si="18"/>
        <v>0</v>
      </c>
      <c r="AM122" s="142">
        <f t="shared" si="16"/>
        <v>0</v>
      </c>
      <c r="AN122" s="182">
        <f t="shared" si="19"/>
        <v>0</v>
      </c>
      <c r="AO122" s="183">
        <f t="shared" si="20"/>
        <v>0</v>
      </c>
      <c r="AP122" s="125">
        <f t="shared" si="21"/>
        <v>0</v>
      </c>
    </row>
    <row r="123" spans="37:42" x14ac:dyDescent="0.25">
      <c r="AK123" s="123">
        <f t="shared" si="17"/>
        <v>0</v>
      </c>
      <c r="AL123" s="181">
        <f t="shared" si="18"/>
        <v>0</v>
      </c>
      <c r="AM123" s="142">
        <f t="shared" si="16"/>
        <v>0</v>
      </c>
      <c r="AN123" s="182">
        <f t="shared" si="19"/>
        <v>0</v>
      </c>
      <c r="AO123" s="183">
        <f t="shared" si="20"/>
        <v>0</v>
      </c>
      <c r="AP123" s="125">
        <f t="shared" si="21"/>
        <v>0</v>
      </c>
    </row>
    <row r="124" spans="37:42" x14ac:dyDescent="0.25">
      <c r="AK124" s="123">
        <f t="shared" si="17"/>
        <v>0</v>
      </c>
      <c r="AL124" s="181">
        <f t="shared" si="18"/>
        <v>0</v>
      </c>
      <c r="AM124" s="142">
        <f t="shared" si="16"/>
        <v>0</v>
      </c>
      <c r="AN124" s="182">
        <f t="shared" si="19"/>
        <v>0</v>
      </c>
      <c r="AO124" s="183">
        <f t="shared" si="20"/>
        <v>0</v>
      </c>
      <c r="AP124" s="125">
        <f t="shared" si="21"/>
        <v>0</v>
      </c>
    </row>
    <row r="125" spans="37:42" x14ac:dyDescent="0.25">
      <c r="AK125" s="123">
        <f t="shared" si="17"/>
        <v>0</v>
      </c>
      <c r="AL125" s="181">
        <f t="shared" si="18"/>
        <v>0</v>
      </c>
      <c r="AM125" s="142">
        <f t="shared" si="16"/>
        <v>0</v>
      </c>
      <c r="AN125" s="182">
        <f t="shared" si="19"/>
        <v>0</v>
      </c>
      <c r="AO125" s="183">
        <f t="shared" si="20"/>
        <v>0</v>
      </c>
      <c r="AP125" s="125">
        <f t="shared" si="21"/>
        <v>0</v>
      </c>
    </row>
    <row r="126" spans="37:42" x14ac:dyDescent="0.25">
      <c r="AK126" s="123">
        <f t="shared" si="17"/>
        <v>0</v>
      </c>
      <c r="AL126" s="181">
        <f t="shared" si="18"/>
        <v>0</v>
      </c>
      <c r="AM126" s="142">
        <f t="shared" si="16"/>
        <v>0</v>
      </c>
      <c r="AN126" s="182">
        <f t="shared" si="19"/>
        <v>0</v>
      </c>
      <c r="AO126" s="183">
        <f t="shared" si="20"/>
        <v>0</v>
      </c>
      <c r="AP126" s="125">
        <f t="shared" si="21"/>
        <v>0</v>
      </c>
    </row>
    <row r="127" spans="37:42" x14ac:dyDescent="0.25">
      <c r="AK127" s="123">
        <f t="shared" si="17"/>
        <v>0</v>
      </c>
      <c r="AL127" s="181">
        <f t="shared" si="18"/>
        <v>0</v>
      </c>
      <c r="AM127" s="142">
        <f t="shared" si="16"/>
        <v>0</v>
      </c>
      <c r="AN127" s="182">
        <f t="shared" si="19"/>
        <v>0</v>
      </c>
      <c r="AO127" s="183">
        <f t="shared" si="20"/>
        <v>0</v>
      </c>
      <c r="AP127" s="125">
        <f t="shared" si="21"/>
        <v>0</v>
      </c>
    </row>
    <row r="128" spans="37:42" x14ac:dyDescent="0.25">
      <c r="AK128" s="123">
        <f t="shared" si="17"/>
        <v>0</v>
      </c>
      <c r="AL128" s="181">
        <f t="shared" si="18"/>
        <v>0</v>
      </c>
      <c r="AM128" s="142">
        <f t="shared" si="16"/>
        <v>0</v>
      </c>
      <c r="AN128" s="182">
        <f t="shared" si="19"/>
        <v>0</v>
      </c>
      <c r="AO128" s="183">
        <f t="shared" si="20"/>
        <v>0</v>
      </c>
      <c r="AP128" s="125">
        <f t="shared" si="21"/>
        <v>0</v>
      </c>
    </row>
    <row r="129" spans="37:42" x14ac:dyDescent="0.25">
      <c r="AK129" s="123">
        <f t="shared" si="17"/>
        <v>0</v>
      </c>
      <c r="AL129" s="181">
        <f t="shared" si="18"/>
        <v>0</v>
      </c>
      <c r="AM129" s="142">
        <f t="shared" si="16"/>
        <v>0</v>
      </c>
      <c r="AN129" s="182">
        <f t="shared" si="19"/>
        <v>0</v>
      </c>
      <c r="AO129" s="183">
        <f t="shared" si="20"/>
        <v>0</v>
      </c>
      <c r="AP129" s="125">
        <f t="shared" si="21"/>
        <v>0</v>
      </c>
    </row>
    <row r="130" spans="37:42" x14ac:dyDescent="0.25">
      <c r="AK130" s="123">
        <f t="shared" si="17"/>
        <v>0</v>
      </c>
      <c r="AL130" s="181">
        <f t="shared" si="18"/>
        <v>0</v>
      </c>
      <c r="AM130" s="142">
        <f t="shared" si="16"/>
        <v>0</v>
      </c>
      <c r="AN130" s="182">
        <f t="shared" si="19"/>
        <v>0</v>
      </c>
      <c r="AO130" s="183">
        <f t="shared" si="20"/>
        <v>0</v>
      </c>
      <c r="AP130" s="125">
        <f t="shared" si="21"/>
        <v>0</v>
      </c>
    </row>
    <row r="131" spans="37:42" x14ac:dyDescent="0.25">
      <c r="AK131" s="123">
        <f t="shared" si="17"/>
        <v>0</v>
      </c>
      <c r="AL131" s="181">
        <f t="shared" si="18"/>
        <v>0</v>
      </c>
      <c r="AM131" s="142">
        <f t="shared" si="16"/>
        <v>0</v>
      </c>
      <c r="AN131" s="182">
        <f t="shared" si="19"/>
        <v>0</v>
      </c>
      <c r="AO131" s="183">
        <f t="shared" si="20"/>
        <v>0</v>
      </c>
      <c r="AP131" s="125">
        <f t="shared" si="21"/>
        <v>0</v>
      </c>
    </row>
    <row r="132" spans="37:42" x14ac:dyDescent="0.25">
      <c r="AK132" s="123">
        <f t="shared" ref="AK132:AK163" si="22">SUM(F132:I132)</f>
        <v>0</v>
      </c>
      <c r="AL132" s="181">
        <f t="shared" ref="AL132:AL163" si="23">SUM(O132:S132)</f>
        <v>0</v>
      </c>
      <c r="AM132" s="142">
        <f t="shared" si="16"/>
        <v>0</v>
      </c>
      <c r="AN132" s="182">
        <f t="shared" ref="AN132:AN163" si="24">SUM(X132:AC132)</f>
        <v>0</v>
      </c>
      <c r="AO132" s="183">
        <f t="shared" ref="AO132:AO163" si="25">SUM(AD132:AJ132)</f>
        <v>0</v>
      </c>
      <c r="AP132" s="125">
        <f t="shared" si="21"/>
        <v>0</v>
      </c>
    </row>
    <row r="133" spans="37:42" x14ac:dyDescent="0.25">
      <c r="AK133" s="123">
        <f t="shared" si="22"/>
        <v>0</v>
      </c>
      <c r="AL133" s="181">
        <f t="shared" si="23"/>
        <v>0</v>
      </c>
      <c r="AM133" s="142">
        <f t="shared" ref="AM133:AM188" si="26">AK133-AL133</f>
        <v>0</v>
      </c>
      <c r="AN133" s="182">
        <f t="shared" si="24"/>
        <v>0</v>
      </c>
      <c r="AO133" s="183">
        <f t="shared" si="25"/>
        <v>0</v>
      </c>
      <c r="AP133" s="125">
        <f t="shared" si="21"/>
        <v>0</v>
      </c>
    </row>
    <row r="134" spans="37:42" x14ac:dyDescent="0.25">
      <c r="AK134" s="123">
        <f t="shared" si="22"/>
        <v>0</v>
      </c>
      <c r="AL134" s="181">
        <f t="shared" si="23"/>
        <v>0</v>
      </c>
      <c r="AM134" s="142">
        <f t="shared" si="26"/>
        <v>0</v>
      </c>
      <c r="AN134" s="182">
        <f t="shared" si="24"/>
        <v>0</v>
      </c>
      <c r="AO134" s="183">
        <f t="shared" si="25"/>
        <v>0</v>
      </c>
      <c r="AP134" s="125">
        <f t="shared" si="21"/>
        <v>0</v>
      </c>
    </row>
    <row r="135" spans="37:42" x14ac:dyDescent="0.25">
      <c r="AK135" s="123">
        <f t="shared" si="22"/>
        <v>0</v>
      </c>
      <c r="AL135" s="181">
        <f t="shared" si="23"/>
        <v>0</v>
      </c>
      <c r="AM135" s="142">
        <f t="shared" si="26"/>
        <v>0</v>
      </c>
      <c r="AN135" s="182">
        <f t="shared" si="24"/>
        <v>0</v>
      </c>
      <c r="AO135" s="183">
        <f t="shared" si="25"/>
        <v>0</v>
      </c>
      <c r="AP135" s="125">
        <f t="shared" si="21"/>
        <v>0</v>
      </c>
    </row>
    <row r="136" spans="37:42" x14ac:dyDescent="0.25">
      <c r="AK136" s="123">
        <f t="shared" si="22"/>
        <v>0</v>
      </c>
      <c r="AL136" s="181">
        <f t="shared" si="23"/>
        <v>0</v>
      </c>
      <c r="AM136" s="142">
        <f t="shared" si="26"/>
        <v>0</v>
      </c>
      <c r="AN136" s="182">
        <f t="shared" si="24"/>
        <v>0</v>
      </c>
      <c r="AO136" s="183">
        <f t="shared" si="25"/>
        <v>0</v>
      </c>
      <c r="AP136" s="125">
        <f t="shared" si="21"/>
        <v>0</v>
      </c>
    </row>
    <row r="137" spans="37:42" x14ac:dyDescent="0.25">
      <c r="AK137" s="123">
        <f t="shared" si="22"/>
        <v>0</v>
      </c>
      <c r="AL137" s="181">
        <f t="shared" si="23"/>
        <v>0</v>
      </c>
      <c r="AM137" s="142">
        <f t="shared" si="26"/>
        <v>0</v>
      </c>
      <c r="AN137" s="182">
        <f t="shared" si="24"/>
        <v>0</v>
      </c>
      <c r="AO137" s="183">
        <f t="shared" si="25"/>
        <v>0</v>
      </c>
      <c r="AP137" s="125">
        <f t="shared" si="21"/>
        <v>0</v>
      </c>
    </row>
    <row r="138" spans="37:42" x14ac:dyDescent="0.25">
      <c r="AK138" s="123">
        <f t="shared" si="22"/>
        <v>0</v>
      </c>
      <c r="AL138" s="181">
        <f t="shared" si="23"/>
        <v>0</v>
      </c>
      <c r="AM138" s="142">
        <f t="shared" si="26"/>
        <v>0</v>
      </c>
      <c r="AN138" s="182">
        <f t="shared" si="24"/>
        <v>0</v>
      </c>
      <c r="AO138" s="183">
        <f t="shared" si="25"/>
        <v>0</v>
      </c>
      <c r="AP138" s="125">
        <f t="shared" si="21"/>
        <v>0</v>
      </c>
    </row>
    <row r="139" spans="37:42" x14ac:dyDescent="0.25">
      <c r="AK139" s="123">
        <f t="shared" si="22"/>
        <v>0</v>
      </c>
      <c r="AL139" s="181">
        <f t="shared" si="23"/>
        <v>0</v>
      </c>
      <c r="AM139" s="142">
        <f t="shared" si="26"/>
        <v>0</v>
      </c>
      <c r="AN139" s="182">
        <f t="shared" si="24"/>
        <v>0</v>
      </c>
      <c r="AO139" s="183">
        <f t="shared" si="25"/>
        <v>0</v>
      </c>
      <c r="AP139" s="125">
        <f t="shared" si="21"/>
        <v>0</v>
      </c>
    </row>
    <row r="140" spans="37:42" x14ac:dyDescent="0.25">
      <c r="AK140" s="123">
        <f t="shared" si="22"/>
        <v>0</v>
      </c>
      <c r="AL140" s="181">
        <f t="shared" si="23"/>
        <v>0</v>
      </c>
      <c r="AM140" s="142">
        <f t="shared" si="26"/>
        <v>0</v>
      </c>
      <c r="AN140" s="182">
        <f t="shared" si="24"/>
        <v>0</v>
      </c>
      <c r="AO140" s="183">
        <f t="shared" si="25"/>
        <v>0</v>
      </c>
      <c r="AP140" s="125">
        <f t="shared" si="21"/>
        <v>0</v>
      </c>
    </row>
    <row r="141" spans="37:42" x14ac:dyDescent="0.25">
      <c r="AK141" s="123">
        <f t="shared" si="22"/>
        <v>0</v>
      </c>
      <c r="AL141" s="181">
        <f t="shared" si="23"/>
        <v>0</v>
      </c>
      <c r="AM141" s="142">
        <f t="shared" si="26"/>
        <v>0</v>
      </c>
      <c r="AN141" s="182">
        <f t="shared" si="24"/>
        <v>0</v>
      </c>
      <c r="AO141" s="183">
        <f t="shared" si="25"/>
        <v>0</v>
      </c>
      <c r="AP141" s="125">
        <f t="shared" si="21"/>
        <v>0</v>
      </c>
    </row>
    <row r="142" spans="37:42" x14ac:dyDescent="0.25">
      <c r="AK142" s="123">
        <f t="shared" si="22"/>
        <v>0</v>
      </c>
      <c r="AL142" s="181">
        <f t="shared" si="23"/>
        <v>0</v>
      </c>
      <c r="AM142" s="142">
        <f t="shared" si="26"/>
        <v>0</v>
      </c>
      <c r="AN142" s="182">
        <f t="shared" si="24"/>
        <v>0</v>
      </c>
      <c r="AO142" s="183">
        <f t="shared" si="25"/>
        <v>0</v>
      </c>
      <c r="AP142" s="125">
        <f t="shared" si="21"/>
        <v>0</v>
      </c>
    </row>
    <row r="143" spans="37:42" x14ac:dyDescent="0.25">
      <c r="AK143" s="123">
        <f t="shared" si="22"/>
        <v>0</v>
      </c>
      <c r="AL143" s="181">
        <f t="shared" si="23"/>
        <v>0</v>
      </c>
      <c r="AM143" s="142">
        <f t="shared" si="26"/>
        <v>0</v>
      </c>
      <c r="AN143" s="182">
        <f t="shared" si="24"/>
        <v>0</v>
      </c>
      <c r="AO143" s="183">
        <f t="shared" si="25"/>
        <v>0</v>
      </c>
      <c r="AP143" s="125">
        <f t="shared" si="21"/>
        <v>0</v>
      </c>
    </row>
    <row r="144" spans="37:42" x14ac:dyDescent="0.25">
      <c r="AK144" s="123">
        <f t="shared" si="22"/>
        <v>0</v>
      </c>
      <c r="AL144" s="181">
        <f t="shared" si="23"/>
        <v>0</v>
      </c>
      <c r="AM144" s="142">
        <f t="shared" si="26"/>
        <v>0</v>
      </c>
      <c r="AN144" s="182">
        <f t="shared" si="24"/>
        <v>0</v>
      </c>
      <c r="AO144" s="183">
        <f t="shared" si="25"/>
        <v>0</v>
      </c>
      <c r="AP144" s="125">
        <f t="shared" si="21"/>
        <v>0</v>
      </c>
    </row>
    <row r="145" spans="37:42" x14ac:dyDescent="0.25">
      <c r="AK145" s="123">
        <f t="shared" si="22"/>
        <v>0</v>
      </c>
      <c r="AL145" s="181">
        <f t="shared" si="23"/>
        <v>0</v>
      </c>
      <c r="AM145" s="142">
        <f t="shared" si="26"/>
        <v>0</v>
      </c>
      <c r="AN145" s="182">
        <f t="shared" si="24"/>
        <v>0</v>
      </c>
      <c r="AO145" s="183">
        <f t="shared" si="25"/>
        <v>0</v>
      </c>
      <c r="AP145" s="125">
        <f t="shared" si="21"/>
        <v>0</v>
      </c>
    </row>
    <row r="146" spans="37:42" x14ac:dyDescent="0.25">
      <c r="AK146" s="123">
        <f t="shared" si="22"/>
        <v>0</v>
      </c>
      <c r="AL146" s="181">
        <f t="shared" si="23"/>
        <v>0</v>
      </c>
      <c r="AM146" s="142">
        <f t="shared" si="26"/>
        <v>0</v>
      </c>
      <c r="AN146" s="182">
        <f t="shared" si="24"/>
        <v>0</v>
      </c>
      <c r="AO146" s="183">
        <f t="shared" si="25"/>
        <v>0</v>
      </c>
      <c r="AP146" s="125">
        <f t="shared" si="21"/>
        <v>0</v>
      </c>
    </row>
    <row r="147" spans="37:42" x14ac:dyDescent="0.25">
      <c r="AK147" s="123">
        <f t="shared" si="22"/>
        <v>0</v>
      </c>
      <c r="AL147" s="181">
        <f t="shared" si="23"/>
        <v>0</v>
      </c>
      <c r="AM147" s="142">
        <f t="shared" si="26"/>
        <v>0</v>
      </c>
      <c r="AN147" s="182">
        <f t="shared" si="24"/>
        <v>0</v>
      </c>
      <c r="AO147" s="183">
        <f t="shared" si="25"/>
        <v>0</v>
      </c>
      <c r="AP147" s="125">
        <f t="shared" si="21"/>
        <v>0</v>
      </c>
    </row>
    <row r="148" spans="37:42" x14ac:dyDescent="0.25">
      <c r="AK148" s="123">
        <f t="shared" si="22"/>
        <v>0</v>
      </c>
      <c r="AL148" s="181">
        <f t="shared" si="23"/>
        <v>0</v>
      </c>
      <c r="AM148" s="142">
        <f t="shared" si="26"/>
        <v>0</v>
      </c>
      <c r="AN148" s="182">
        <f t="shared" si="24"/>
        <v>0</v>
      </c>
      <c r="AO148" s="183">
        <f t="shared" si="25"/>
        <v>0</v>
      </c>
      <c r="AP148" s="125">
        <f t="shared" si="21"/>
        <v>0</v>
      </c>
    </row>
    <row r="149" spans="37:42" x14ac:dyDescent="0.25">
      <c r="AK149" s="123">
        <f t="shared" si="22"/>
        <v>0</v>
      </c>
      <c r="AL149" s="181">
        <f t="shared" si="23"/>
        <v>0</v>
      </c>
      <c r="AM149" s="142">
        <f t="shared" si="26"/>
        <v>0</v>
      </c>
      <c r="AN149" s="182">
        <f t="shared" si="24"/>
        <v>0</v>
      </c>
      <c r="AO149" s="183">
        <f t="shared" si="25"/>
        <v>0</v>
      </c>
      <c r="AP149" s="125">
        <f t="shared" si="21"/>
        <v>0</v>
      </c>
    </row>
    <row r="150" spans="37:42" x14ac:dyDescent="0.25">
      <c r="AK150" s="123">
        <f t="shared" si="22"/>
        <v>0</v>
      </c>
      <c r="AL150" s="181">
        <f t="shared" si="23"/>
        <v>0</v>
      </c>
      <c r="AM150" s="142">
        <f t="shared" si="26"/>
        <v>0</v>
      </c>
      <c r="AN150" s="182">
        <f t="shared" si="24"/>
        <v>0</v>
      </c>
      <c r="AO150" s="183">
        <f t="shared" si="25"/>
        <v>0</v>
      </c>
      <c r="AP150" s="125">
        <f t="shared" si="21"/>
        <v>0</v>
      </c>
    </row>
    <row r="151" spans="37:42" x14ac:dyDescent="0.25">
      <c r="AK151" s="123">
        <f t="shared" si="22"/>
        <v>0</v>
      </c>
      <c r="AL151" s="181">
        <f t="shared" si="23"/>
        <v>0</v>
      </c>
      <c r="AM151" s="142">
        <f t="shared" si="26"/>
        <v>0</v>
      </c>
      <c r="AN151" s="182">
        <f t="shared" si="24"/>
        <v>0</v>
      </c>
      <c r="AO151" s="183">
        <f t="shared" si="25"/>
        <v>0</v>
      </c>
      <c r="AP151" s="125">
        <f t="shared" si="21"/>
        <v>0</v>
      </c>
    </row>
    <row r="152" spans="37:42" x14ac:dyDescent="0.25">
      <c r="AK152" s="123">
        <f t="shared" si="22"/>
        <v>0</v>
      </c>
      <c r="AL152" s="181">
        <f t="shared" si="23"/>
        <v>0</v>
      </c>
      <c r="AM152" s="142">
        <f t="shared" si="26"/>
        <v>0</v>
      </c>
      <c r="AN152" s="182">
        <f t="shared" si="24"/>
        <v>0</v>
      </c>
      <c r="AO152" s="183">
        <f t="shared" si="25"/>
        <v>0</v>
      </c>
      <c r="AP152" s="125">
        <f t="shared" si="21"/>
        <v>0</v>
      </c>
    </row>
    <row r="153" spans="37:42" x14ac:dyDescent="0.25">
      <c r="AK153" s="123">
        <f t="shared" si="22"/>
        <v>0</v>
      </c>
      <c r="AL153" s="181">
        <f t="shared" si="23"/>
        <v>0</v>
      </c>
      <c r="AM153" s="142">
        <f t="shared" si="26"/>
        <v>0</v>
      </c>
      <c r="AN153" s="182">
        <f t="shared" si="24"/>
        <v>0</v>
      </c>
      <c r="AO153" s="183">
        <f t="shared" si="25"/>
        <v>0</v>
      </c>
      <c r="AP153" s="125">
        <f t="shared" si="21"/>
        <v>0</v>
      </c>
    </row>
    <row r="154" spans="37:42" x14ac:dyDescent="0.25">
      <c r="AK154" s="123">
        <f t="shared" si="22"/>
        <v>0</v>
      </c>
      <c r="AL154" s="181">
        <f t="shared" si="23"/>
        <v>0</v>
      </c>
      <c r="AM154" s="142">
        <f t="shared" si="26"/>
        <v>0</v>
      </c>
      <c r="AN154" s="182">
        <f t="shared" si="24"/>
        <v>0</v>
      </c>
      <c r="AO154" s="183">
        <f t="shared" si="25"/>
        <v>0</v>
      </c>
      <c r="AP154" s="125">
        <f t="shared" si="21"/>
        <v>0</v>
      </c>
    </row>
    <row r="155" spans="37:42" x14ac:dyDescent="0.25">
      <c r="AK155" s="123">
        <f t="shared" si="22"/>
        <v>0</v>
      </c>
      <c r="AL155" s="181">
        <f t="shared" si="23"/>
        <v>0</v>
      </c>
      <c r="AM155" s="142">
        <f t="shared" si="26"/>
        <v>0</v>
      </c>
      <c r="AN155" s="182">
        <f t="shared" si="24"/>
        <v>0</v>
      </c>
      <c r="AO155" s="183">
        <f t="shared" si="25"/>
        <v>0</v>
      </c>
      <c r="AP155" s="125">
        <f t="shared" si="21"/>
        <v>0</v>
      </c>
    </row>
    <row r="156" spans="37:42" x14ac:dyDescent="0.25">
      <c r="AK156" s="123">
        <f t="shared" si="22"/>
        <v>0</v>
      </c>
      <c r="AL156" s="181">
        <f t="shared" si="23"/>
        <v>0</v>
      </c>
      <c r="AM156" s="142">
        <f t="shared" si="26"/>
        <v>0</v>
      </c>
      <c r="AN156" s="182">
        <f t="shared" si="24"/>
        <v>0</v>
      </c>
      <c r="AO156" s="183">
        <f t="shared" si="25"/>
        <v>0</v>
      </c>
      <c r="AP156" s="125">
        <f t="shared" si="21"/>
        <v>0</v>
      </c>
    </row>
    <row r="157" spans="37:42" x14ac:dyDescent="0.25">
      <c r="AK157" s="123">
        <f t="shared" si="22"/>
        <v>0</v>
      </c>
      <c r="AL157" s="181">
        <f t="shared" si="23"/>
        <v>0</v>
      </c>
      <c r="AM157" s="142">
        <f t="shared" si="26"/>
        <v>0</v>
      </c>
      <c r="AN157" s="182">
        <f t="shared" si="24"/>
        <v>0</v>
      </c>
      <c r="AO157" s="183">
        <f t="shared" si="25"/>
        <v>0</v>
      </c>
      <c r="AP157" s="125">
        <f t="shared" si="21"/>
        <v>0</v>
      </c>
    </row>
    <row r="158" spans="37:42" x14ac:dyDescent="0.25">
      <c r="AK158" s="123">
        <f t="shared" si="22"/>
        <v>0</v>
      </c>
      <c r="AL158" s="181">
        <f t="shared" si="23"/>
        <v>0</v>
      </c>
      <c r="AM158" s="142">
        <f t="shared" si="26"/>
        <v>0</v>
      </c>
      <c r="AN158" s="182">
        <f t="shared" si="24"/>
        <v>0</v>
      </c>
      <c r="AO158" s="183">
        <f t="shared" si="25"/>
        <v>0</v>
      </c>
      <c r="AP158" s="125">
        <f t="shared" si="21"/>
        <v>0</v>
      </c>
    </row>
    <row r="159" spans="37:42" x14ac:dyDescent="0.25">
      <c r="AK159" s="123">
        <f t="shared" si="22"/>
        <v>0</v>
      </c>
      <c r="AL159" s="181">
        <f t="shared" si="23"/>
        <v>0</v>
      </c>
      <c r="AM159" s="142">
        <f t="shared" si="26"/>
        <v>0</v>
      </c>
      <c r="AN159" s="182">
        <f t="shared" si="24"/>
        <v>0</v>
      </c>
      <c r="AO159" s="183">
        <f t="shared" si="25"/>
        <v>0</v>
      </c>
      <c r="AP159" s="125">
        <f t="shared" si="21"/>
        <v>0</v>
      </c>
    </row>
    <row r="160" spans="37:42" x14ac:dyDescent="0.25">
      <c r="AK160" s="123">
        <f t="shared" si="22"/>
        <v>0</v>
      </c>
      <c r="AL160" s="181">
        <f t="shared" si="23"/>
        <v>0</v>
      </c>
      <c r="AM160" s="142">
        <f t="shared" si="26"/>
        <v>0</v>
      </c>
      <c r="AN160" s="182">
        <f t="shared" si="24"/>
        <v>0</v>
      </c>
      <c r="AO160" s="183">
        <f t="shared" si="25"/>
        <v>0</v>
      </c>
      <c r="AP160" s="125">
        <f t="shared" si="21"/>
        <v>0</v>
      </c>
    </row>
    <row r="161" spans="37:42" x14ac:dyDescent="0.25">
      <c r="AK161" s="123">
        <f t="shared" si="22"/>
        <v>0</v>
      </c>
      <c r="AL161" s="181">
        <f t="shared" si="23"/>
        <v>0</v>
      </c>
      <c r="AM161" s="142">
        <f t="shared" si="26"/>
        <v>0</v>
      </c>
      <c r="AN161" s="182">
        <f t="shared" si="24"/>
        <v>0</v>
      </c>
      <c r="AO161" s="183">
        <f t="shared" si="25"/>
        <v>0</v>
      </c>
      <c r="AP161" s="125">
        <f t="shared" si="21"/>
        <v>0</v>
      </c>
    </row>
    <row r="162" spans="37:42" x14ac:dyDescent="0.25">
      <c r="AK162" s="123">
        <f t="shared" si="22"/>
        <v>0</v>
      </c>
      <c r="AL162" s="181">
        <f t="shared" si="23"/>
        <v>0</v>
      </c>
      <c r="AM162" s="142">
        <f t="shared" si="26"/>
        <v>0</v>
      </c>
      <c r="AN162" s="182">
        <f t="shared" si="24"/>
        <v>0</v>
      </c>
      <c r="AO162" s="183">
        <f t="shared" si="25"/>
        <v>0</v>
      </c>
      <c r="AP162" s="125">
        <f t="shared" si="21"/>
        <v>0</v>
      </c>
    </row>
    <row r="163" spans="37:42" x14ac:dyDescent="0.25">
      <c r="AK163" s="123">
        <f t="shared" si="22"/>
        <v>0</v>
      </c>
      <c r="AL163" s="181">
        <f t="shared" si="23"/>
        <v>0</v>
      </c>
      <c r="AM163" s="142">
        <f t="shared" si="26"/>
        <v>0</v>
      </c>
      <c r="AN163" s="182">
        <f t="shared" si="24"/>
        <v>0</v>
      </c>
      <c r="AO163" s="183">
        <f t="shared" si="25"/>
        <v>0</v>
      </c>
      <c r="AP163" s="125">
        <f t="shared" si="21"/>
        <v>0</v>
      </c>
    </row>
    <row r="164" spans="37:42" x14ac:dyDescent="0.25">
      <c r="AK164" s="123">
        <f t="shared" ref="AK164:AK188" si="27">SUM(F164:I164)</f>
        <v>0</v>
      </c>
      <c r="AL164" s="181">
        <f t="shared" ref="AL164:AL188" si="28">SUM(O164:S164)</f>
        <v>0</v>
      </c>
      <c r="AM164" s="142">
        <f t="shared" si="26"/>
        <v>0</v>
      </c>
      <c r="AN164" s="182">
        <f t="shared" ref="AN164:AN188" si="29">SUM(X164:AC164)</f>
        <v>0</v>
      </c>
      <c r="AO164" s="183">
        <f t="shared" ref="AO164:AO188" si="30">SUM(AD164:AJ164)</f>
        <v>0</v>
      </c>
      <c r="AP164" s="125">
        <f t="shared" si="21"/>
        <v>0</v>
      </c>
    </row>
    <row r="165" spans="37:42" x14ac:dyDescent="0.25">
      <c r="AK165" s="123">
        <f t="shared" si="27"/>
        <v>0</v>
      </c>
      <c r="AL165" s="181">
        <f t="shared" si="28"/>
        <v>0</v>
      </c>
      <c r="AM165" s="142">
        <f t="shared" si="26"/>
        <v>0</v>
      </c>
      <c r="AN165" s="182">
        <f t="shared" si="29"/>
        <v>0</v>
      </c>
      <c r="AO165" s="183">
        <f t="shared" si="30"/>
        <v>0</v>
      </c>
      <c r="AP165" s="125">
        <f t="shared" si="21"/>
        <v>0</v>
      </c>
    </row>
    <row r="166" spans="37:42" x14ac:dyDescent="0.25">
      <c r="AK166" s="123">
        <f t="shared" si="27"/>
        <v>0</v>
      </c>
      <c r="AL166" s="181">
        <f t="shared" si="28"/>
        <v>0</v>
      </c>
      <c r="AM166" s="142">
        <f t="shared" si="26"/>
        <v>0</v>
      </c>
      <c r="AN166" s="182">
        <f t="shared" si="29"/>
        <v>0</v>
      </c>
      <c r="AO166" s="183">
        <f t="shared" si="30"/>
        <v>0</v>
      </c>
      <c r="AP166" s="125">
        <f t="shared" ref="AP166:AP188" si="31">AN166-AO166</f>
        <v>0</v>
      </c>
    </row>
    <row r="167" spans="37:42" x14ac:dyDescent="0.25">
      <c r="AK167" s="123">
        <f t="shared" si="27"/>
        <v>0</v>
      </c>
      <c r="AL167" s="181">
        <f t="shared" si="28"/>
        <v>0</v>
      </c>
      <c r="AM167" s="142">
        <f t="shared" si="26"/>
        <v>0</v>
      </c>
      <c r="AN167" s="182">
        <f t="shared" si="29"/>
        <v>0</v>
      </c>
      <c r="AO167" s="183">
        <f t="shared" si="30"/>
        <v>0</v>
      </c>
      <c r="AP167" s="125">
        <f t="shared" si="31"/>
        <v>0</v>
      </c>
    </row>
    <row r="168" spans="37:42" x14ac:dyDescent="0.25">
      <c r="AK168" s="123">
        <f t="shared" si="27"/>
        <v>0</v>
      </c>
      <c r="AL168" s="181">
        <f t="shared" si="28"/>
        <v>0</v>
      </c>
      <c r="AM168" s="142">
        <f t="shared" si="26"/>
        <v>0</v>
      </c>
      <c r="AN168" s="182">
        <f t="shared" si="29"/>
        <v>0</v>
      </c>
      <c r="AO168" s="183">
        <f t="shared" si="30"/>
        <v>0</v>
      </c>
      <c r="AP168" s="125">
        <f t="shared" si="31"/>
        <v>0</v>
      </c>
    </row>
    <row r="169" spans="37:42" x14ac:dyDescent="0.25">
      <c r="AK169" s="123">
        <f t="shared" si="27"/>
        <v>0</v>
      </c>
      <c r="AL169" s="181">
        <f t="shared" si="28"/>
        <v>0</v>
      </c>
      <c r="AM169" s="142">
        <f t="shared" si="26"/>
        <v>0</v>
      </c>
      <c r="AN169" s="182">
        <f t="shared" si="29"/>
        <v>0</v>
      </c>
      <c r="AO169" s="183">
        <f t="shared" si="30"/>
        <v>0</v>
      </c>
      <c r="AP169" s="125">
        <f t="shared" si="31"/>
        <v>0</v>
      </c>
    </row>
    <row r="170" spans="37:42" x14ac:dyDescent="0.25">
      <c r="AK170" s="123">
        <f t="shared" si="27"/>
        <v>0</v>
      </c>
      <c r="AL170" s="181">
        <f t="shared" si="28"/>
        <v>0</v>
      </c>
      <c r="AM170" s="142">
        <f t="shared" si="26"/>
        <v>0</v>
      </c>
      <c r="AN170" s="182">
        <f t="shared" si="29"/>
        <v>0</v>
      </c>
      <c r="AO170" s="183">
        <f t="shared" si="30"/>
        <v>0</v>
      </c>
      <c r="AP170" s="125">
        <f t="shared" si="31"/>
        <v>0</v>
      </c>
    </row>
    <row r="171" spans="37:42" x14ac:dyDescent="0.25">
      <c r="AK171" s="123">
        <f t="shared" si="27"/>
        <v>0</v>
      </c>
      <c r="AL171" s="181">
        <f t="shared" si="28"/>
        <v>0</v>
      </c>
      <c r="AM171" s="142">
        <f t="shared" si="26"/>
        <v>0</v>
      </c>
      <c r="AN171" s="182">
        <f t="shared" si="29"/>
        <v>0</v>
      </c>
      <c r="AO171" s="183">
        <f t="shared" si="30"/>
        <v>0</v>
      </c>
      <c r="AP171" s="125">
        <f t="shared" si="31"/>
        <v>0</v>
      </c>
    </row>
    <row r="172" spans="37:42" x14ac:dyDescent="0.25">
      <c r="AK172" s="123">
        <f t="shared" si="27"/>
        <v>0</v>
      </c>
      <c r="AL172" s="181">
        <f t="shared" si="28"/>
        <v>0</v>
      </c>
      <c r="AM172" s="142">
        <f t="shared" si="26"/>
        <v>0</v>
      </c>
      <c r="AN172" s="182">
        <f t="shared" si="29"/>
        <v>0</v>
      </c>
      <c r="AO172" s="183">
        <f t="shared" si="30"/>
        <v>0</v>
      </c>
      <c r="AP172" s="125">
        <f t="shared" si="31"/>
        <v>0</v>
      </c>
    </row>
    <row r="173" spans="37:42" x14ac:dyDescent="0.25">
      <c r="AK173" s="123">
        <f t="shared" si="27"/>
        <v>0</v>
      </c>
      <c r="AL173" s="181">
        <f t="shared" si="28"/>
        <v>0</v>
      </c>
      <c r="AM173" s="142">
        <f t="shared" si="26"/>
        <v>0</v>
      </c>
      <c r="AN173" s="182">
        <f t="shared" si="29"/>
        <v>0</v>
      </c>
      <c r="AO173" s="183">
        <f t="shared" si="30"/>
        <v>0</v>
      </c>
      <c r="AP173" s="125">
        <f t="shared" si="31"/>
        <v>0</v>
      </c>
    </row>
    <row r="174" spans="37:42" x14ac:dyDescent="0.25">
      <c r="AK174" s="123">
        <f t="shared" si="27"/>
        <v>0</v>
      </c>
      <c r="AL174" s="181">
        <f t="shared" si="28"/>
        <v>0</v>
      </c>
      <c r="AM174" s="142">
        <f t="shared" si="26"/>
        <v>0</v>
      </c>
      <c r="AN174" s="182">
        <f t="shared" si="29"/>
        <v>0</v>
      </c>
      <c r="AO174" s="183">
        <f t="shared" si="30"/>
        <v>0</v>
      </c>
      <c r="AP174" s="125">
        <f t="shared" si="31"/>
        <v>0</v>
      </c>
    </row>
    <row r="175" spans="37:42" x14ac:dyDescent="0.25">
      <c r="AK175" s="123">
        <f t="shared" si="27"/>
        <v>0</v>
      </c>
      <c r="AL175" s="181">
        <f t="shared" si="28"/>
        <v>0</v>
      </c>
      <c r="AM175" s="142">
        <f t="shared" si="26"/>
        <v>0</v>
      </c>
      <c r="AN175" s="182">
        <f t="shared" si="29"/>
        <v>0</v>
      </c>
      <c r="AO175" s="183">
        <f t="shared" si="30"/>
        <v>0</v>
      </c>
      <c r="AP175" s="125">
        <f t="shared" si="31"/>
        <v>0</v>
      </c>
    </row>
    <row r="176" spans="37:42" x14ac:dyDescent="0.25">
      <c r="AK176" s="123">
        <f t="shared" si="27"/>
        <v>0</v>
      </c>
      <c r="AL176" s="181">
        <f t="shared" si="28"/>
        <v>0</v>
      </c>
      <c r="AM176" s="142">
        <f t="shared" si="26"/>
        <v>0</v>
      </c>
      <c r="AN176" s="182">
        <f t="shared" si="29"/>
        <v>0</v>
      </c>
      <c r="AO176" s="183">
        <f t="shared" si="30"/>
        <v>0</v>
      </c>
      <c r="AP176" s="125">
        <f t="shared" si="31"/>
        <v>0</v>
      </c>
    </row>
    <row r="177" spans="37:42" x14ac:dyDescent="0.25">
      <c r="AK177" s="123">
        <f t="shared" si="27"/>
        <v>0</v>
      </c>
      <c r="AL177" s="181">
        <f t="shared" si="28"/>
        <v>0</v>
      </c>
      <c r="AM177" s="142">
        <f t="shared" si="26"/>
        <v>0</v>
      </c>
      <c r="AN177" s="182">
        <f t="shared" si="29"/>
        <v>0</v>
      </c>
      <c r="AO177" s="183">
        <f t="shared" si="30"/>
        <v>0</v>
      </c>
      <c r="AP177" s="125">
        <f t="shared" si="31"/>
        <v>0</v>
      </c>
    </row>
    <row r="178" spans="37:42" x14ac:dyDescent="0.25">
      <c r="AK178" s="123">
        <f t="shared" si="27"/>
        <v>0</v>
      </c>
      <c r="AL178" s="181">
        <f t="shared" si="28"/>
        <v>0</v>
      </c>
      <c r="AM178" s="142">
        <f t="shared" si="26"/>
        <v>0</v>
      </c>
      <c r="AN178" s="182">
        <f t="shared" si="29"/>
        <v>0</v>
      </c>
      <c r="AO178" s="183">
        <f t="shared" si="30"/>
        <v>0</v>
      </c>
      <c r="AP178" s="125">
        <f t="shared" si="31"/>
        <v>0</v>
      </c>
    </row>
    <row r="179" spans="37:42" x14ac:dyDescent="0.25">
      <c r="AK179" s="123">
        <f t="shared" si="27"/>
        <v>0</v>
      </c>
      <c r="AL179" s="181">
        <f t="shared" si="28"/>
        <v>0</v>
      </c>
      <c r="AM179" s="142">
        <f t="shared" si="26"/>
        <v>0</v>
      </c>
      <c r="AN179" s="182">
        <f t="shared" si="29"/>
        <v>0</v>
      </c>
      <c r="AO179" s="183">
        <f t="shared" si="30"/>
        <v>0</v>
      </c>
      <c r="AP179" s="125">
        <f t="shared" si="31"/>
        <v>0</v>
      </c>
    </row>
    <row r="180" spans="37:42" x14ac:dyDescent="0.25">
      <c r="AK180" s="123">
        <f t="shared" si="27"/>
        <v>0</v>
      </c>
      <c r="AL180" s="181">
        <f t="shared" si="28"/>
        <v>0</v>
      </c>
      <c r="AM180" s="142">
        <f t="shared" si="26"/>
        <v>0</v>
      </c>
      <c r="AN180" s="182">
        <f t="shared" si="29"/>
        <v>0</v>
      </c>
      <c r="AO180" s="183">
        <f t="shared" si="30"/>
        <v>0</v>
      </c>
      <c r="AP180" s="125">
        <f t="shared" si="31"/>
        <v>0</v>
      </c>
    </row>
    <row r="181" spans="37:42" x14ac:dyDescent="0.25">
      <c r="AK181" s="123">
        <f t="shared" si="27"/>
        <v>0</v>
      </c>
      <c r="AL181" s="181">
        <f t="shared" si="28"/>
        <v>0</v>
      </c>
      <c r="AM181" s="142">
        <f t="shared" si="26"/>
        <v>0</v>
      </c>
      <c r="AN181" s="182">
        <f t="shared" si="29"/>
        <v>0</v>
      </c>
      <c r="AO181" s="183">
        <f t="shared" si="30"/>
        <v>0</v>
      </c>
      <c r="AP181" s="125">
        <f t="shared" si="31"/>
        <v>0</v>
      </c>
    </row>
    <row r="182" spans="37:42" x14ac:dyDescent="0.25">
      <c r="AK182" s="123">
        <f t="shared" si="27"/>
        <v>0</v>
      </c>
      <c r="AL182" s="181">
        <f t="shared" si="28"/>
        <v>0</v>
      </c>
      <c r="AM182" s="142">
        <f t="shared" si="26"/>
        <v>0</v>
      </c>
      <c r="AN182" s="182">
        <f t="shared" si="29"/>
        <v>0</v>
      </c>
      <c r="AO182" s="183">
        <f t="shared" si="30"/>
        <v>0</v>
      </c>
      <c r="AP182" s="125">
        <f t="shared" si="31"/>
        <v>0</v>
      </c>
    </row>
    <row r="183" spans="37:42" x14ac:dyDescent="0.25">
      <c r="AK183" s="123">
        <f t="shared" si="27"/>
        <v>0</v>
      </c>
      <c r="AL183" s="181">
        <f t="shared" si="28"/>
        <v>0</v>
      </c>
      <c r="AM183" s="142">
        <f t="shared" si="26"/>
        <v>0</v>
      </c>
      <c r="AN183" s="182">
        <f t="shared" si="29"/>
        <v>0</v>
      </c>
      <c r="AO183" s="183">
        <f t="shared" si="30"/>
        <v>0</v>
      </c>
      <c r="AP183" s="125">
        <f t="shared" si="31"/>
        <v>0</v>
      </c>
    </row>
    <row r="184" spans="37:42" x14ac:dyDescent="0.25">
      <c r="AK184" s="123">
        <f t="shared" si="27"/>
        <v>0</v>
      </c>
      <c r="AL184" s="181">
        <f t="shared" si="28"/>
        <v>0</v>
      </c>
      <c r="AM184" s="142">
        <f t="shared" si="26"/>
        <v>0</v>
      </c>
      <c r="AN184" s="182">
        <f t="shared" si="29"/>
        <v>0</v>
      </c>
      <c r="AO184" s="183">
        <f t="shared" si="30"/>
        <v>0</v>
      </c>
      <c r="AP184" s="125">
        <f t="shared" si="31"/>
        <v>0</v>
      </c>
    </row>
    <row r="185" spans="37:42" x14ac:dyDescent="0.25">
      <c r="AK185" s="123">
        <f t="shared" si="27"/>
        <v>0</v>
      </c>
      <c r="AL185" s="181">
        <f t="shared" si="28"/>
        <v>0</v>
      </c>
      <c r="AM185" s="142">
        <f t="shared" si="26"/>
        <v>0</v>
      </c>
      <c r="AN185" s="182">
        <f t="shared" si="29"/>
        <v>0</v>
      </c>
      <c r="AO185" s="183">
        <f t="shared" si="30"/>
        <v>0</v>
      </c>
      <c r="AP185" s="125">
        <f t="shared" si="31"/>
        <v>0</v>
      </c>
    </row>
    <row r="186" spans="37:42" x14ac:dyDescent="0.25">
      <c r="AK186" s="123">
        <f t="shared" si="27"/>
        <v>0</v>
      </c>
      <c r="AL186" s="181">
        <f t="shared" si="28"/>
        <v>0</v>
      </c>
      <c r="AM186" s="142">
        <f t="shared" si="26"/>
        <v>0</v>
      </c>
      <c r="AN186" s="182">
        <f t="shared" si="29"/>
        <v>0</v>
      </c>
      <c r="AO186" s="183">
        <f t="shared" si="30"/>
        <v>0</v>
      </c>
      <c r="AP186" s="125">
        <f t="shared" si="31"/>
        <v>0</v>
      </c>
    </row>
    <row r="187" spans="37:42" x14ac:dyDescent="0.25">
      <c r="AK187" s="123">
        <f t="shared" si="27"/>
        <v>0</v>
      </c>
      <c r="AL187" s="181">
        <f t="shared" si="28"/>
        <v>0</v>
      </c>
      <c r="AM187" s="142">
        <f t="shared" si="26"/>
        <v>0</v>
      </c>
      <c r="AN187" s="182">
        <f t="shared" si="29"/>
        <v>0</v>
      </c>
      <c r="AO187" s="183">
        <f t="shared" si="30"/>
        <v>0</v>
      </c>
      <c r="AP187" s="125">
        <f t="shared" si="31"/>
        <v>0</v>
      </c>
    </row>
    <row r="188" spans="37:42" x14ac:dyDescent="0.25">
      <c r="AK188" s="123">
        <f t="shared" si="27"/>
        <v>0</v>
      </c>
      <c r="AL188" s="181">
        <f t="shared" si="28"/>
        <v>0</v>
      </c>
      <c r="AM188" s="142">
        <f t="shared" si="26"/>
        <v>0</v>
      </c>
      <c r="AN188" s="182">
        <f t="shared" si="29"/>
        <v>0</v>
      </c>
      <c r="AO188" s="183">
        <f t="shared" si="30"/>
        <v>0</v>
      </c>
      <c r="AP188" s="125">
        <f t="shared" si="31"/>
        <v>0</v>
      </c>
    </row>
  </sheetData>
  <autoFilter ref="A1:AP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5371-CDBF-436A-899A-9649D7125484}">
  <dimension ref="A1:Z85"/>
  <sheetViews>
    <sheetView topLeftCell="G1" workbookViewId="0">
      <selection sqref="A1:Z1048576"/>
    </sheetView>
  </sheetViews>
  <sheetFormatPr defaultRowHeight="13.8" x14ac:dyDescent="0.25"/>
  <cols>
    <col min="1" max="1" width="28.69921875" customWidth="1"/>
  </cols>
  <sheetData>
    <row r="1" spans="1:26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2070</v>
      </c>
      <c r="O1" t="s">
        <v>2071</v>
      </c>
      <c r="P1" t="s">
        <v>2072</v>
      </c>
      <c r="Q1" t="s">
        <v>2073</v>
      </c>
      <c r="R1" t="s">
        <v>2437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2082</v>
      </c>
    </row>
    <row r="2" spans="1:26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2097</v>
      </c>
      <c r="M2" t="s">
        <v>2098</v>
      </c>
      <c r="N2" t="s">
        <v>2100</v>
      </c>
      <c r="O2" t="s">
        <v>2101</v>
      </c>
      <c r="P2" t="s">
        <v>2102</v>
      </c>
      <c r="Q2" t="s">
        <v>2103</v>
      </c>
      <c r="R2" t="s">
        <v>2438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2112</v>
      </c>
    </row>
    <row r="3" spans="1:26" x14ac:dyDescent="0.25">
      <c r="A3" t="s">
        <v>2114</v>
      </c>
      <c r="B3">
        <v>66225244.229999997</v>
      </c>
      <c r="C3">
        <v>7798534.3399999999</v>
      </c>
      <c r="D3">
        <v>3694236.64</v>
      </c>
      <c r="E3">
        <v>49254111.189999998</v>
      </c>
      <c r="F3">
        <v>26726412.219999999</v>
      </c>
      <c r="G3">
        <v>1019911.12</v>
      </c>
      <c r="H3">
        <v>670734.42000000004</v>
      </c>
      <c r="I3">
        <v>295453.62</v>
      </c>
      <c r="J3">
        <v>244750.84</v>
      </c>
      <c r="K3">
        <v>676736.26</v>
      </c>
      <c r="L3">
        <v>27572137.84</v>
      </c>
      <c r="M3">
        <v>107920970.12</v>
      </c>
      <c r="N3">
        <v>94697341.030000001</v>
      </c>
      <c r="O3">
        <v>38690981.289999999</v>
      </c>
      <c r="P3">
        <v>146369.51999999999</v>
      </c>
      <c r="Q3">
        <v>107832954.83</v>
      </c>
      <c r="R3">
        <v>100000</v>
      </c>
      <c r="S3">
        <v>3793126.71</v>
      </c>
      <c r="T3">
        <v>135834349.25</v>
      </c>
      <c r="U3">
        <v>760262.34</v>
      </c>
      <c r="V3">
        <v>359319.26</v>
      </c>
      <c r="W3">
        <v>72941570.390000001</v>
      </c>
      <c r="X3">
        <v>16384328.470000001</v>
      </c>
      <c r="Y3">
        <v>127000</v>
      </c>
      <c r="Z3">
        <v>3556099.27</v>
      </c>
    </row>
    <row r="12" spans="1:26" x14ac:dyDescent="0.25">
      <c r="A12" t="s">
        <v>2439</v>
      </c>
      <c r="B12">
        <v>1292075.6200000001</v>
      </c>
      <c r="C12">
        <v>148316.46</v>
      </c>
      <c r="D12">
        <v>67594.62</v>
      </c>
      <c r="E12">
        <v>723710.18</v>
      </c>
      <c r="F12">
        <v>190295.8</v>
      </c>
      <c r="G12">
        <v>0</v>
      </c>
      <c r="H12">
        <v>9720</v>
      </c>
      <c r="J12">
        <v>0</v>
      </c>
      <c r="L12">
        <v>1370909.81</v>
      </c>
      <c r="M12">
        <v>685585.33</v>
      </c>
      <c r="N12">
        <v>793836.3</v>
      </c>
      <c r="O12">
        <v>620122</v>
      </c>
      <c r="P12">
        <v>2068.16</v>
      </c>
      <c r="Q12">
        <v>1055113.5</v>
      </c>
      <c r="T12">
        <v>1055113.5</v>
      </c>
      <c r="U12">
        <v>240</v>
      </c>
      <c r="V12">
        <v>624</v>
      </c>
      <c r="W12">
        <v>935314.53</v>
      </c>
      <c r="X12">
        <v>123070.39</v>
      </c>
      <c r="Z12">
        <v>1000</v>
      </c>
    </row>
    <row r="13" spans="1:26" x14ac:dyDescent="0.25">
      <c r="A13" t="s">
        <v>2440</v>
      </c>
      <c r="B13">
        <v>1182076.0900000001</v>
      </c>
      <c r="C13">
        <v>114434</v>
      </c>
      <c r="D13">
        <v>67994.33</v>
      </c>
      <c r="E13">
        <v>895023.08</v>
      </c>
      <c r="F13">
        <v>510956.33</v>
      </c>
      <c r="G13">
        <v>0</v>
      </c>
      <c r="J13">
        <v>0</v>
      </c>
      <c r="L13">
        <v>1248131.42</v>
      </c>
      <c r="M13">
        <v>1517319.83</v>
      </c>
      <c r="N13">
        <v>1070265.6599999999</v>
      </c>
      <c r="O13">
        <v>431050</v>
      </c>
      <c r="P13">
        <v>3208</v>
      </c>
      <c r="Q13">
        <v>1945446.9</v>
      </c>
      <c r="T13">
        <v>2129103.9</v>
      </c>
      <c r="U13">
        <v>11360</v>
      </c>
      <c r="V13">
        <v>10031</v>
      </c>
      <c r="W13">
        <v>1064780.22</v>
      </c>
      <c r="X13">
        <v>219662.86</v>
      </c>
      <c r="Z13">
        <v>10000</v>
      </c>
    </row>
    <row r="14" spans="1:26" x14ac:dyDescent="0.25">
      <c r="A14" t="s">
        <v>2441</v>
      </c>
      <c r="B14">
        <v>269343.92</v>
      </c>
      <c r="C14">
        <v>61383.78</v>
      </c>
      <c r="D14">
        <v>24290.9</v>
      </c>
      <c r="E14">
        <v>436262.94</v>
      </c>
      <c r="F14">
        <v>265696.25</v>
      </c>
      <c r="G14">
        <v>0</v>
      </c>
      <c r="J14">
        <v>1207.94</v>
      </c>
      <c r="L14">
        <v>-448495.56</v>
      </c>
      <c r="M14">
        <v>1326846.8</v>
      </c>
      <c r="N14">
        <v>652434.93999999994</v>
      </c>
      <c r="O14">
        <v>208840</v>
      </c>
      <c r="P14">
        <v>524.03</v>
      </c>
      <c r="Q14">
        <v>492185.5</v>
      </c>
      <c r="S14">
        <v>60000</v>
      </c>
      <c r="T14">
        <v>492185.5</v>
      </c>
      <c r="V14">
        <v>2500</v>
      </c>
      <c r="W14">
        <v>583872.75</v>
      </c>
      <c r="X14">
        <v>151707.60999999999</v>
      </c>
      <c r="Z14">
        <v>6300</v>
      </c>
    </row>
    <row r="15" spans="1:26" x14ac:dyDescent="0.25">
      <c r="A15" t="s">
        <v>2442</v>
      </c>
      <c r="B15">
        <v>999238.05</v>
      </c>
      <c r="C15">
        <v>108240.82</v>
      </c>
      <c r="D15">
        <v>30352.91</v>
      </c>
      <c r="E15">
        <v>7</v>
      </c>
      <c r="F15">
        <v>275497.53999999998</v>
      </c>
      <c r="G15">
        <v>0</v>
      </c>
      <c r="J15">
        <v>0</v>
      </c>
      <c r="L15">
        <v>-41879.07</v>
      </c>
      <c r="M15">
        <v>1336486.2</v>
      </c>
      <c r="N15">
        <v>942064.67</v>
      </c>
      <c r="O15">
        <v>144000</v>
      </c>
      <c r="P15">
        <v>2208.62</v>
      </c>
      <c r="Q15">
        <v>2257345.5</v>
      </c>
      <c r="S15">
        <v>700</v>
      </c>
      <c r="T15">
        <v>2365275.5</v>
      </c>
      <c r="U15">
        <v>400</v>
      </c>
      <c r="V15">
        <v>2602</v>
      </c>
      <c r="W15">
        <v>697127.78</v>
      </c>
      <c r="X15">
        <v>161264.32000000001</v>
      </c>
      <c r="Z15">
        <v>920</v>
      </c>
    </row>
    <row r="16" spans="1:26" x14ac:dyDescent="0.25">
      <c r="A16" t="s">
        <v>2443</v>
      </c>
      <c r="B16">
        <v>1311160.8700000001</v>
      </c>
      <c r="C16">
        <v>78242.850000000006</v>
      </c>
      <c r="D16">
        <v>57110.89</v>
      </c>
      <c r="E16">
        <v>760841.42</v>
      </c>
      <c r="F16">
        <v>294640.93</v>
      </c>
      <c r="G16">
        <v>0</v>
      </c>
      <c r="H16">
        <v>0</v>
      </c>
      <c r="J16">
        <v>0</v>
      </c>
      <c r="L16">
        <v>192288.71</v>
      </c>
      <c r="M16">
        <v>2146839.4900000002</v>
      </c>
      <c r="N16">
        <v>1134253.27</v>
      </c>
      <c r="O16">
        <v>200000</v>
      </c>
      <c r="P16">
        <v>3102.66</v>
      </c>
      <c r="Q16">
        <v>2492123.7000000002</v>
      </c>
      <c r="S16">
        <v>90000</v>
      </c>
      <c r="T16">
        <v>2665928.7000000002</v>
      </c>
      <c r="U16">
        <v>12890</v>
      </c>
      <c r="V16">
        <v>4152</v>
      </c>
      <c r="W16">
        <v>841241.36</v>
      </c>
      <c r="X16">
        <v>127788.81</v>
      </c>
      <c r="Z16">
        <v>104610</v>
      </c>
    </row>
    <row r="17" spans="1:26" x14ac:dyDescent="0.25">
      <c r="A17" t="s">
        <v>2444</v>
      </c>
      <c r="B17">
        <v>737374.29</v>
      </c>
      <c r="C17">
        <v>69951.509999999995</v>
      </c>
      <c r="D17">
        <v>183430.08</v>
      </c>
      <c r="E17">
        <v>172141.72</v>
      </c>
      <c r="F17">
        <v>320442.45</v>
      </c>
      <c r="G17">
        <v>6050</v>
      </c>
      <c r="J17">
        <v>0</v>
      </c>
      <c r="L17">
        <v>190906.4</v>
      </c>
      <c r="M17">
        <v>1602780.76</v>
      </c>
      <c r="N17">
        <v>981927.42</v>
      </c>
      <c r="O17">
        <v>441922</v>
      </c>
      <c r="P17">
        <v>3191.14</v>
      </c>
      <c r="Q17">
        <v>2385885.96</v>
      </c>
      <c r="T17">
        <v>2587665.02</v>
      </c>
      <c r="U17">
        <v>3030</v>
      </c>
      <c r="V17">
        <v>8272</v>
      </c>
      <c r="W17">
        <v>1412562.53</v>
      </c>
      <c r="X17">
        <v>117294.08</v>
      </c>
      <c r="Z17">
        <v>500</v>
      </c>
    </row>
    <row r="18" spans="1:26" x14ac:dyDescent="0.25">
      <c r="A18" t="s">
        <v>2445</v>
      </c>
      <c r="B18">
        <v>1256260.69</v>
      </c>
      <c r="C18">
        <v>152385.97</v>
      </c>
      <c r="D18">
        <v>26270.57</v>
      </c>
      <c r="E18">
        <v>196065.15</v>
      </c>
      <c r="F18">
        <v>590686.51</v>
      </c>
      <c r="G18">
        <v>0</v>
      </c>
      <c r="H18">
        <v>0</v>
      </c>
      <c r="J18">
        <v>2522.2399999999998</v>
      </c>
      <c r="L18">
        <v>10130.879999999999</v>
      </c>
      <c r="M18">
        <v>2036704.82</v>
      </c>
      <c r="N18">
        <v>1593336.9</v>
      </c>
      <c r="O18">
        <v>584613.62</v>
      </c>
      <c r="P18">
        <v>2210.9899999999998</v>
      </c>
      <c r="Q18">
        <v>1018908</v>
      </c>
      <c r="T18">
        <v>1488541</v>
      </c>
      <c r="U18">
        <v>48148</v>
      </c>
      <c r="W18">
        <v>1029858.14</v>
      </c>
      <c r="X18">
        <v>386911.42</v>
      </c>
      <c r="Z18">
        <v>73300</v>
      </c>
    </row>
    <row r="19" spans="1:26" x14ac:dyDescent="0.25">
      <c r="A19" t="s">
        <v>2446</v>
      </c>
      <c r="B19">
        <v>809692.37</v>
      </c>
      <c r="C19">
        <v>45926.36</v>
      </c>
      <c r="D19">
        <v>225758.71</v>
      </c>
      <c r="E19">
        <v>690509.87</v>
      </c>
      <c r="F19">
        <v>63525.86</v>
      </c>
      <c r="G19">
        <v>0</v>
      </c>
      <c r="H19">
        <v>10500</v>
      </c>
      <c r="J19">
        <v>0</v>
      </c>
      <c r="L19">
        <v>1293527.3999999999</v>
      </c>
      <c r="M19">
        <v>118427.08</v>
      </c>
      <c r="N19">
        <v>798036.11</v>
      </c>
      <c r="O19">
        <v>227452</v>
      </c>
      <c r="P19">
        <v>818.57</v>
      </c>
      <c r="W19">
        <v>484122.14</v>
      </c>
      <c r="X19">
        <v>129225.85</v>
      </c>
    </row>
    <row r="20" spans="1:26" x14ac:dyDescent="0.25">
      <c r="A20" t="s">
        <v>2447</v>
      </c>
      <c r="B20">
        <v>1783814.29</v>
      </c>
      <c r="C20">
        <v>390048.15</v>
      </c>
      <c r="D20">
        <v>58997.34</v>
      </c>
      <c r="E20">
        <v>4457.4399999999996</v>
      </c>
      <c r="F20">
        <v>840918.01</v>
      </c>
      <c r="G20">
        <v>0</v>
      </c>
      <c r="H20">
        <v>11200</v>
      </c>
      <c r="J20">
        <v>0</v>
      </c>
      <c r="L20">
        <v>1632724.86</v>
      </c>
      <c r="M20">
        <v>1863971.92</v>
      </c>
      <c r="N20">
        <v>1033892.61</v>
      </c>
      <c r="O20">
        <v>301073</v>
      </c>
      <c r="P20">
        <v>7444.06</v>
      </c>
      <c r="Q20">
        <v>1543563</v>
      </c>
      <c r="T20">
        <v>1543563</v>
      </c>
      <c r="U20">
        <v>4240</v>
      </c>
      <c r="V20">
        <v>2302</v>
      </c>
      <c r="W20">
        <v>1628006.1</v>
      </c>
      <c r="X20">
        <v>87523.12</v>
      </c>
      <c r="Z20">
        <v>50000</v>
      </c>
    </row>
    <row r="21" spans="1:26" x14ac:dyDescent="0.25">
      <c r="A21" t="s">
        <v>2448</v>
      </c>
      <c r="B21">
        <v>1350335.33</v>
      </c>
      <c r="C21">
        <v>69485.259999999995</v>
      </c>
      <c r="D21">
        <v>118289.2</v>
      </c>
      <c r="E21">
        <v>437912.93</v>
      </c>
      <c r="F21">
        <v>838748.93</v>
      </c>
      <c r="G21">
        <v>2600</v>
      </c>
      <c r="H21">
        <v>14560</v>
      </c>
      <c r="J21">
        <v>0</v>
      </c>
      <c r="L21">
        <v>-309060.88</v>
      </c>
      <c r="M21">
        <v>2519990.75</v>
      </c>
      <c r="N21">
        <v>1073931.31</v>
      </c>
      <c r="O21">
        <v>918194</v>
      </c>
      <c r="P21">
        <v>1494.61</v>
      </c>
      <c r="Q21">
        <v>1650211.5</v>
      </c>
      <c r="S21">
        <v>348</v>
      </c>
      <c r="T21">
        <v>1921415.5</v>
      </c>
      <c r="U21">
        <v>1200</v>
      </c>
      <c r="V21">
        <v>3002</v>
      </c>
      <c r="W21">
        <v>820951.01</v>
      </c>
      <c r="X21">
        <v>256929.13</v>
      </c>
      <c r="Z21">
        <v>54000</v>
      </c>
    </row>
    <row r="22" spans="1:26" x14ac:dyDescent="0.25">
      <c r="A22" t="s">
        <v>2449</v>
      </c>
      <c r="B22">
        <v>742113.53</v>
      </c>
      <c r="C22">
        <v>57690.52</v>
      </c>
      <c r="D22">
        <v>28273.42</v>
      </c>
      <c r="E22">
        <v>6</v>
      </c>
      <c r="F22">
        <v>222749.91</v>
      </c>
      <c r="G22">
        <v>40342</v>
      </c>
      <c r="J22">
        <v>1454.93</v>
      </c>
      <c r="L22">
        <v>-4042671.72</v>
      </c>
      <c r="M22">
        <v>4994895.4800000004</v>
      </c>
      <c r="N22">
        <v>1112145.76</v>
      </c>
      <c r="O22">
        <v>147050</v>
      </c>
      <c r="P22">
        <v>1578.79</v>
      </c>
      <c r="Q22">
        <v>1960734</v>
      </c>
      <c r="T22">
        <v>1960734</v>
      </c>
      <c r="U22">
        <v>320</v>
      </c>
      <c r="V22">
        <v>1440</v>
      </c>
      <c r="W22">
        <v>1097476.3799999999</v>
      </c>
      <c r="X22">
        <v>94315.48</v>
      </c>
      <c r="Z22">
        <v>10410</v>
      </c>
    </row>
    <row r="23" spans="1:26" x14ac:dyDescent="0.25">
      <c r="A23" t="s">
        <v>2450</v>
      </c>
      <c r="B23">
        <v>705714.2</v>
      </c>
      <c r="C23">
        <v>35021.269999999997</v>
      </c>
      <c r="D23">
        <v>38042.199999999997</v>
      </c>
      <c r="E23">
        <v>1472325.88</v>
      </c>
      <c r="F23">
        <v>968608.35</v>
      </c>
      <c r="G23">
        <v>0</v>
      </c>
      <c r="J23">
        <v>0</v>
      </c>
      <c r="L23">
        <v>1421120.74</v>
      </c>
      <c r="M23">
        <v>1550129.81</v>
      </c>
      <c r="N23">
        <v>911806.41</v>
      </c>
      <c r="O23">
        <v>920930</v>
      </c>
      <c r="P23">
        <v>3408.67</v>
      </c>
      <c r="Q23">
        <v>1966859.57</v>
      </c>
      <c r="S23">
        <v>10651</v>
      </c>
      <c r="T23">
        <v>2097247.77</v>
      </c>
      <c r="U23">
        <v>12215</v>
      </c>
      <c r="V23">
        <v>4752</v>
      </c>
      <c r="W23">
        <v>1196737.92</v>
      </c>
      <c r="X23">
        <v>214241.61</v>
      </c>
      <c r="Z23">
        <v>40000</v>
      </c>
    </row>
    <row r="24" spans="1:26" x14ac:dyDescent="0.25">
      <c r="A24" t="s">
        <v>2451</v>
      </c>
      <c r="B24">
        <v>875451.78</v>
      </c>
      <c r="C24">
        <v>81924.78</v>
      </c>
      <c r="D24">
        <v>9620</v>
      </c>
      <c r="E24">
        <v>9</v>
      </c>
      <c r="F24">
        <v>379822.78</v>
      </c>
      <c r="G24">
        <v>0</v>
      </c>
      <c r="J24">
        <v>1443.07</v>
      </c>
      <c r="L24">
        <v>-1522644.79</v>
      </c>
      <c r="M24">
        <v>2878887.21</v>
      </c>
      <c r="N24">
        <v>1516827.02</v>
      </c>
      <c r="O24">
        <v>1121106</v>
      </c>
      <c r="P24">
        <v>2738.21</v>
      </c>
      <c r="Q24">
        <v>3228865.44</v>
      </c>
      <c r="S24">
        <v>372790</v>
      </c>
      <c r="T24">
        <v>3535180.44</v>
      </c>
      <c r="W24">
        <v>2481728.98</v>
      </c>
      <c r="X24">
        <v>135274.4</v>
      </c>
      <c r="Z24">
        <v>101000</v>
      </c>
    </row>
    <row r="25" spans="1:26" x14ac:dyDescent="0.25">
      <c r="A25" t="s">
        <v>2452</v>
      </c>
      <c r="B25">
        <v>1496115.88</v>
      </c>
      <c r="C25">
        <v>105106.98</v>
      </c>
      <c r="D25">
        <v>23709.31</v>
      </c>
      <c r="E25">
        <v>34626.949999999997</v>
      </c>
      <c r="F25">
        <v>101526.6</v>
      </c>
      <c r="G25">
        <v>0</v>
      </c>
      <c r="J25">
        <v>0</v>
      </c>
      <c r="L25">
        <v>-1373288.59</v>
      </c>
      <c r="M25">
        <v>2079998.65</v>
      </c>
      <c r="N25">
        <v>1692190.33</v>
      </c>
      <c r="O25">
        <v>621062</v>
      </c>
      <c r="P25">
        <v>1552.24</v>
      </c>
      <c r="Q25">
        <v>1482786.9</v>
      </c>
      <c r="S25">
        <v>40000</v>
      </c>
      <c r="T25">
        <v>1710160.9</v>
      </c>
      <c r="W25">
        <v>956199.61</v>
      </c>
      <c r="X25">
        <v>113155.3</v>
      </c>
      <c r="Z25">
        <v>3700</v>
      </c>
    </row>
    <row r="26" spans="1:26" x14ac:dyDescent="0.25">
      <c r="A26" t="s">
        <v>2453</v>
      </c>
      <c r="B26">
        <v>639765.06999999995</v>
      </c>
      <c r="C26">
        <v>128295.56</v>
      </c>
      <c r="D26">
        <v>130490.21</v>
      </c>
      <c r="E26">
        <v>556006</v>
      </c>
      <c r="F26">
        <v>287681.91999999998</v>
      </c>
      <c r="G26">
        <v>0</v>
      </c>
      <c r="J26">
        <v>0</v>
      </c>
      <c r="L26">
        <v>1175006.6100000001</v>
      </c>
      <c r="M26">
        <v>413083.29</v>
      </c>
      <c r="N26">
        <v>984283.28</v>
      </c>
      <c r="O26">
        <v>679842</v>
      </c>
      <c r="P26">
        <v>1872.9</v>
      </c>
      <c r="Q26">
        <v>2021890.5</v>
      </c>
      <c r="T26">
        <v>2289016.9</v>
      </c>
      <c r="U26">
        <v>3720</v>
      </c>
      <c r="V26">
        <v>6533.62</v>
      </c>
      <c r="W26">
        <v>1092652.3600000001</v>
      </c>
      <c r="X26">
        <v>138716.94</v>
      </c>
      <c r="Z26">
        <v>3100</v>
      </c>
    </row>
    <row r="27" spans="1:26" x14ac:dyDescent="0.25">
      <c r="A27" t="s">
        <v>2454</v>
      </c>
      <c r="B27">
        <v>616661.85</v>
      </c>
      <c r="C27">
        <v>31844.1</v>
      </c>
      <c r="D27">
        <v>20740.36</v>
      </c>
      <c r="E27">
        <v>268120.64</v>
      </c>
      <c r="F27">
        <v>172937.72</v>
      </c>
      <c r="G27">
        <v>0</v>
      </c>
      <c r="J27">
        <v>0</v>
      </c>
      <c r="L27">
        <v>-1490391.3</v>
      </c>
      <c r="M27">
        <v>2337378.21</v>
      </c>
      <c r="N27">
        <v>782401.48</v>
      </c>
      <c r="O27">
        <v>511604</v>
      </c>
      <c r="P27">
        <v>871.37</v>
      </c>
      <c r="Q27">
        <v>1359933.52</v>
      </c>
      <c r="T27">
        <v>1359933.52</v>
      </c>
      <c r="W27">
        <v>902328.9</v>
      </c>
      <c r="X27">
        <v>121630.19</v>
      </c>
      <c r="Z27">
        <v>7600</v>
      </c>
    </row>
    <row r="28" spans="1:26" x14ac:dyDescent="0.25">
      <c r="A28" t="s">
        <v>2455</v>
      </c>
      <c r="B28">
        <v>919042.61</v>
      </c>
      <c r="C28">
        <v>111428.59</v>
      </c>
      <c r="D28">
        <v>29353.33</v>
      </c>
      <c r="E28">
        <v>7</v>
      </c>
      <c r="F28">
        <v>284026.42</v>
      </c>
      <c r="G28">
        <v>0</v>
      </c>
      <c r="H28">
        <v>8040</v>
      </c>
      <c r="J28">
        <v>0</v>
      </c>
      <c r="L28">
        <v>-1516238.8</v>
      </c>
      <c r="M28">
        <v>2446216.73</v>
      </c>
      <c r="N28">
        <v>737033.03</v>
      </c>
      <c r="O28">
        <v>662329</v>
      </c>
      <c r="P28">
        <v>1257.68</v>
      </c>
      <c r="Q28">
        <v>1249521</v>
      </c>
      <c r="T28">
        <v>1476189</v>
      </c>
      <c r="W28">
        <v>662966.43999999994</v>
      </c>
      <c r="X28">
        <v>93095.25</v>
      </c>
      <c r="Z28">
        <v>12050</v>
      </c>
    </row>
    <row r="29" spans="1:26" x14ac:dyDescent="0.25">
      <c r="A29" t="s">
        <v>2456</v>
      </c>
      <c r="B29">
        <v>1633253.16</v>
      </c>
      <c r="C29">
        <v>18542.439999999999</v>
      </c>
      <c r="D29">
        <v>67351.929999999993</v>
      </c>
      <c r="E29">
        <v>451710.9</v>
      </c>
      <c r="F29">
        <v>1119150.82</v>
      </c>
      <c r="J29">
        <v>11068.22</v>
      </c>
      <c r="L29">
        <v>-143233.79</v>
      </c>
      <c r="M29">
        <v>1940194.37</v>
      </c>
      <c r="N29">
        <v>1538333.81</v>
      </c>
      <c r="O29">
        <v>1692000</v>
      </c>
      <c r="P29">
        <v>2277.38</v>
      </c>
      <c r="Q29">
        <v>1770224.83</v>
      </c>
      <c r="S29">
        <v>91400</v>
      </c>
      <c r="T29">
        <v>2158021.83</v>
      </c>
      <c r="U29">
        <v>320</v>
      </c>
      <c r="V29">
        <v>256</v>
      </c>
      <c r="W29">
        <v>1137332.6599999999</v>
      </c>
      <c r="X29">
        <v>216325.08</v>
      </c>
      <c r="Z29">
        <v>100000</v>
      </c>
    </row>
    <row r="30" spans="1:26" x14ac:dyDescent="0.25">
      <c r="A30" t="s">
        <v>2457</v>
      </c>
      <c r="B30">
        <v>1199368.1200000001</v>
      </c>
      <c r="C30">
        <v>39074.6</v>
      </c>
      <c r="D30">
        <v>6558.79</v>
      </c>
      <c r="E30">
        <v>1448409.73</v>
      </c>
      <c r="F30">
        <v>428368.6</v>
      </c>
      <c r="J30">
        <v>778.44</v>
      </c>
      <c r="L30">
        <v>2369737.25</v>
      </c>
      <c r="M30">
        <v>225942.27</v>
      </c>
      <c r="N30">
        <v>808400.51</v>
      </c>
      <c r="O30">
        <v>1611576.59</v>
      </c>
      <c r="P30">
        <v>2399.4299999999998</v>
      </c>
      <c r="Q30">
        <v>473259</v>
      </c>
      <c r="S30">
        <v>100800</v>
      </c>
      <c r="T30">
        <v>912462</v>
      </c>
      <c r="U30">
        <v>3960</v>
      </c>
      <c r="W30">
        <v>1094390.82</v>
      </c>
      <c r="X30">
        <v>360300.83</v>
      </c>
      <c r="Z30">
        <v>100000</v>
      </c>
    </row>
    <row r="31" spans="1:26" x14ac:dyDescent="0.25">
      <c r="A31" t="s">
        <v>2458</v>
      </c>
      <c r="B31">
        <v>1345624.66</v>
      </c>
      <c r="C31">
        <v>108064.95</v>
      </c>
      <c r="D31">
        <v>116729.48</v>
      </c>
      <c r="E31">
        <v>778871.77</v>
      </c>
      <c r="F31">
        <v>373885.68</v>
      </c>
      <c r="J31">
        <v>2373.67</v>
      </c>
      <c r="L31">
        <v>1680346.95</v>
      </c>
      <c r="M31">
        <v>519805.36</v>
      </c>
      <c r="N31">
        <v>1468689.43</v>
      </c>
      <c r="O31">
        <v>1025790</v>
      </c>
      <c r="P31">
        <v>2888.01</v>
      </c>
      <c r="Q31">
        <v>2809241.5</v>
      </c>
      <c r="S31">
        <v>329400</v>
      </c>
      <c r="T31">
        <v>3447663.5</v>
      </c>
      <c r="U31">
        <v>1200</v>
      </c>
      <c r="V31">
        <v>452</v>
      </c>
      <c r="W31">
        <v>1331894.77</v>
      </c>
      <c r="X31">
        <v>134148.10999999999</v>
      </c>
      <c r="Z31">
        <v>200000</v>
      </c>
    </row>
    <row r="32" spans="1:26" x14ac:dyDescent="0.25">
      <c r="A32" t="s">
        <v>2459</v>
      </c>
      <c r="B32">
        <v>605751.61</v>
      </c>
      <c r="C32">
        <v>59920.4</v>
      </c>
      <c r="D32">
        <v>16534.68</v>
      </c>
      <c r="E32">
        <v>1836796.3</v>
      </c>
      <c r="F32">
        <v>767580.53</v>
      </c>
      <c r="J32">
        <v>1878.67</v>
      </c>
      <c r="L32">
        <v>3352601.61</v>
      </c>
      <c r="M32">
        <v>164243.42000000001</v>
      </c>
      <c r="N32">
        <v>951481.97</v>
      </c>
      <c r="O32">
        <v>283228</v>
      </c>
      <c r="P32">
        <v>2347.71</v>
      </c>
      <c r="Q32">
        <v>1485666</v>
      </c>
      <c r="S32">
        <v>188945</v>
      </c>
      <c r="T32">
        <v>1916397</v>
      </c>
      <c r="U32">
        <v>5660</v>
      </c>
      <c r="V32">
        <v>9726.9</v>
      </c>
      <c r="W32">
        <v>894565.25</v>
      </c>
      <c r="X32">
        <v>258539.71</v>
      </c>
      <c r="Z32">
        <v>58920</v>
      </c>
    </row>
    <row r="33" spans="1:26" x14ac:dyDescent="0.25">
      <c r="A33" t="s">
        <v>2460</v>
      </c>
      <c r="B33">
        <v>765478.99</v>
      </c>
      <c r="C33">
        <v>213952.03</v>
      </c>
      <c r="D33">
        <v>51889.05</v>
      </c>
      <c r="E33">
        <v>417820.91</v>
      </c>
      <c r="F33">
        <v>176025.21</v>
      </c>
      <c r="J33">
        <v>1712.31</v>
      </c>
      <c r="L33">
        <v>-2809030.73</v>
      </c>
      <c r="M33">
        <v>3631737.05</v>
      </c>
      <c r="N33">
        <v>1042609.04</v>
      </c>
      <c r="O33">
        <v>1223474.9099999999</v>
      </c>
      <c r="P33">
        <v>1092.74</v>
      </c>
      <c r="Q33">
        <v>1936735.5</v>
      </c>
      <c r="S33">
        <v>346000</v>
      </c>
      <c r="T33">
        <v>2268082.5</v>
      </c>
      <c r="U33">
        <v>5190</v>
      </c>
      <c r="V33">
        <v>5460</v>
      </c>
      <c r="W33">
        <v>1146559.31</v>
      </c>
      <c r="X33">
        <v>123872.82</v>
      </c>
      <c r="Z33">
        <v>200000</v>
      </c>
    </row>
    <row r="34" spans="1:26" x14ac:dyDescent="0.25">
      <c r="A34" t="s">
        <v>2461</v>
      </c>
      <c r="B34">
        <v>1300524.72</v>
      </c>
      <c r="C34">
        <v>105605.3</v>
      </c>
      <c r="D34">
        <v>21023.89</v>
      </c>
      <c r="E34">
        <v>200534.9</v>
      </c>
      <c r="F34">
        <v>1365176.01</v>
      </c>
      <c r="J34">
        <v>2120</v>
      </c>
      <c r="L34">
        <v>1386950.18</v>
      </c>
      <c r="M34">
        <v>669957.9</v>
      </c>
      <c r="N34">
        <v>1575804.29</v>
      </c>
      <c r="O34">
        <v>1603622.51</v>
      </c>
      <c r="P34">
        <v>3017.43</v>
      </c>
      <c r="Q34">
        <v>540719.67000000004</v>
      </c>
      <c r="S34">
        <v>136420</v>
      </c>
      <c r="T34">
        <v>1046913.67</v>
      </c>
      <c r="U34">
        <v>76245</v>
      </c>
      <c r="V34">
        <v>15746</v>
      </c>
      <c r="W34">
        <v>1424831.34</v>
      </c>
      <c r="X34">
        <v>262011.15</v>
      </c>
      <c r="Z34">
        <v>100000</v>
      </c>
    </row>
    <row r="35" spans="1:26" x14ac:dyDescent="0.25">
      <c r="A35" t="s">
        <v>2462</v>
      </c>
      <c r="B35">
        <v>1953244.44</v>
      </c>
      <c r="C35">
        <v>42465</v>
      </c>
      <c r="D35">
        <v>25750.13</v>
      </c>
      <c r="E35">
        <v>428189.11</v>
      </c>
      <c r="F35">
        <v>346627.39</v>
      </c>
      <c r="J35">
        <v>1840.35</v>
      </c>
      <c r="L35">
        <v>-526275.07999999996</v>
      </c>
      <c r="M35">
        <v>2501284.2200000002</v>
      </c>
      <c r="N35">
        <v>1012206.07</v>
      </c>
      <c r="O35">
        <v>1125974</v>
      </c>
      <c r="P35">
        <v>2181.5500000000002</v>
      </c>
      <c r="Q35">
        <v>1448471.5</v>
      </c>
      <c r="S35">
        <v>150558</v>
      </c>
      <c r="T35">
        <v>1978655.5</v>
      </c>
      <c r="U35">
        <v>2140</v>
      </c>
      <c r="V35">
        <v>96</v>
      </c>
      <c r="W35">
        <v>750502.87</v>
      </c>
      <c r="X35">
        <v>188570.17</v>
      </c>
    </row>
    <row r="36" spans="1:26" x14ac:dyDescent="0.25">
      <c r="A36" t="s">
        <v>2463</v>
      </c>
      <c r="B36">
        <v>825653.18</v>
      </c>
      <c r="C36">
        <v>8102.1</v>
      </c>
      <c r="D36">
        <v>16710.759999999998</v>
      </c>
      <c r="E36">
        <v>1538498.02</v>
      </c>
      <c r="F36">
        <v>392172.48</v>
      </c>
      <c r="J36">
        <v>5883.94</v>
      </c>
      <c r="L36">
        <v>628010.12</v>
      </c>
      <c r="M36">
        <v>1692932.58</v>
      </c>
      <c r="N36">
        <v>943335.49</v>
      </c>
      <c r="O36">
        <v>1084500</v>
      </c>
      <c r="P36">
        <v>1442.3</v>
      </c>
      <c r="Q36">
        <v>974552.5</v>
      </c>
      <c r="S36">
        <v>61600</v>
      </c>
      <c r="T36">
        <v>1382171.5</v>
      </c>
      <c r="U36">
        <v>1900</v>
      </c>
      <c r="W36">
        <v>1008198.74</v>
      </c>
      <c r="X36">
        <v>201500.15</v>
      </c>
      <c r="Z36">
        <v>17350</v>
      </c>
    </row>
    <row r="37" spans="1:26" x14ac:dyDescent="0.25">
      <c r="A37" t="s">
        <v>2464</v>
      </c>
      <c r="B37">
        <v>1261724.8600000001</v>
      </c>
      <c r="C37">
        <v>22127.25</v>
      </c>
      <c r="D37">
        <v>37078.39</v>
      </c>
      <c r="E37">
        <v>933660.43</v>
      </c>
      <c r="F37">
        <v>777579.95</v>
      </c>
      <c r="J37">
        <v>9600.4599999999991</v>
      </c>
      <c r="L37">
        <v>1325194.69</v>
      </c>
      <c r="M37">
        <v>1663595.16</v>
      </c>
      <c r="N37">
        <v>1133638.93</v>
      </c>
      <c r="O37">
        <v>723564</v>
      </c>
      <c r="P37">
        <v>2518.33</v>
      </c>
      <c r="Q37">
        <v>1498801.5</v>
      </c>
      <c r="S37">
        <v>123500</v>
      </c>
      <c r="T37">
        <v>1754352.5</v>
      </c>
      <c r="U37">
        <v>13040</v>
      </c>
      <c r="V37">
        <v>3000</v>
      </c>
      <c r="W37">
        <v>943269.1</v>
      </c>
      <c r="X37">
        <v>274580.59000000003</v>
      </c>
      <c r="Z37">
        <v>460000</v>
      </c>
    </row>
    <row r="38" spans="1:26" x14ac:dyDescent="0.25">
      <c r="A38" t="s">
        <v>2465</v>
      </c>
      <c r="B38">
        <v>1385595.51</v>
      </c>
      <c r="C38">
        <v>25082</v>
      </c>
      <c r="D38">
        <v>12053.59</v>
      </c>
      <c r="E38">
        <v>504154.25</v>
      </c>
      <c r="F38">
        <v>461749.78</v>
      </c>
      <c r="J38">
        <v>26.43</v>
      </c>
      <c r="L38">
        <v>-1901897.71</v>
      </c>
      <c r="M38">
        <v>3267492.72</v>
      </c>
      <c r="N38">
        <v>926300.68</v>
      </c>
      <c r="O38">
        <v>1246260</v>
      </c>
      <c r="P38">
        <v>947.52</v>
      </c>
      <c r="Q38">
        <v>2590786</v>
      </c>
      <c r="S38">
        <v>116600</v>
      </c>
      <c r="T38">
        <v>2893274</v>
      </c>
      <c r="U38">
        <v>320</v>
      </c>
      <c r="V38">
        <v>432</v>
      </c>
      <c r="W38">
        <v>748850.01</v>
      </c>
      <c r="X38">
        <v>215004.5</v>
      </c>
    </row>
    <row r="39" spans="1:26" x14ac:dyDescent="0.25">
      <c r="A39" t="s">
        <v>2466</v>
      </c>
      <c r="B39">
        <v>356046.05</v>
      </c>
      <c r="C39">
        <v>302101.44</v>
      </c>
      <c r="D39">
        <v>25540.75</v>
      </c>
      <c r="E39">
        <v>500156.23</v>
      </c>
      <c r="F39">
        <v>273848.99</v>
      </c>
      <c r="G39">
        <v>59630.35</v>
      </c>
      <c r="H39">
        <v>8800</v>
      </c>
      <c r="J39">
        <v>265.83</v>
      </c>
      <c r="K39">
        <v>17688.88</v>
      </c>
      <c r="L39">
        <v>132865.29</v>
      </c>
      <c r="M39">
        <v>1814650.86</v>
      </c>
      <c r="N39">
        <v>1288877.94</v>
      </c>
      <c r="O39">
        <v>77026.5</v>
      </c>
      <c r="P39">
        <v>1764.2</v>
      </c>
      <c r="Q39">
        <v>1760694.5</v>
      </c>
      <c r="S39">
        <v>138000</v>
      </c>
      <c r="T39">
        <v>2262992.5</v>
      </c>
      <c r="U39">
        <v>36000</v>
      </c>
      <c r="W39">
        <v>1289233.03</v>
      </c>
      <c r="X39">
        <v>254345.36</v>
      </c>
    </row>
    <row r="40" spans="1:26" x14ac:dyDescent="0.25">
      <c r="A40" t="s">
        <v>2467</v>
      </c>
      <c r="B40">
        <v>610271.88</v>
      </c>
      <c r="C40">
        <v>179561.3</v>
      </c>
      <c r="D40">
        <v>50093.31</v>
      </c>
      <c r="E40">
        <v>813639.65</v>
      </c>
      <c r="F40">
        <v>39593.019999999997</v>
      </c>
      <c r="G40">
        <v>35767.919999999998</v>
      </c>
      <c r="H40">
        <v>8800</v>
      </c>
      <c r="J40">
        <v>62847.34</v>
      </c>
      <c r="L40">
        <v>-337657.4</v>
      </c>
      <c r="M40">
        <v>1914111.01</v>
      </c>
      <c r="N40">
        <v>1232248.8700000001</v>
      </c>
      <c r="O40">
        <v>93385</v>
      </c>
      <c r="P40">
        <v>1104.1600000000001</v>
      </c>
      <c r="Q40">
        <v>1946623.5</v>
      </c>
      <c r="S40">
        <v>24487.1</v>
      </c>
      <c r="T40">
        <v>2473749.6</v>
      </c>
      <c r="U40">
        <v>4000</v>
      </c>
      <c r="V40">
        <v>2204</v>
      </c>
      <c r="W40">
        <v>720902.34</v>
      </c>
      <c r="X40">
        <v>87702.399999999994</v>
      </c>
    </row>
    <row r="41" spans="1:26" x14ac:dyDescent="0.25">
      <c r="A41" t="s">
        <v>2468</v>
      </c>
      <c r="B41">
        <v>380918.54</v>
      </c>
      <c r="C41">
        <v>306994.23</v>
      </c>
      <c r="D41">
        <v>48555</v>
      </c>
      <c r="E41">
        <v>1643030.85</v>
      </c>
      <c r="F41">
        <v>99819.57</v>
      </c>
      <c r="G41">
        <v>28056.29</v>
      </c>
      <c r="H41">
        <v>10000</v>
      </c>
      <c r="J41">
        <v>978.38</v>
      </c>
      <c r="K41">
        <v>11250.22</v>
      </c>
      <c r="L41">
        <v>2697734.9</v>
      </c>
      <c r="M41">
        <v>174893.33</v>
      </c>
      <c r="N41">
        <v>1157949.97</v>
      </c>
      <c r="O41">
        <v>77089.94</v>
      </c>
      <c r="P41">
        <v>2667.06</v>
      </c>
      <c r="Q41">
        <v>1157910</v>
      </c>
      <c r="T41">
        <v>1469338</v>
      </c>
      <c r="U41">
        <v>5900</v>
      </c>
      <c r="V41">
        <v>7688</v>
      </c>
      <c r="W41">
        <v>842659.97</v>
      </c>
      <c r="X41">
        <v>465625.93</v>
      </c>
      <c r="Y41">
        <v>48000</v>
      </c>
    </row>
    <row r="42" spans="1:26" x14ac:dyDescent="0.25">
      <c r="A42" t="s">
        <v>2469</v>
      </c>
      <c r="B42">
        <v>854768.4</v>
      </c>
      <c r="C42">
        <v>447871.39</v>
      </c>
      <c r="D42">
        <v>108741</v>
      </c>
      <c r="E42">
        <v>970585.97</v>
      </c>
      <c r="F42">
        <v>154501.26999999999</v>
      </c>
      <c r="G42">
        <v>88691.29</v>
      </c>
      <c r="H42">
        <v>8800</v>
      </c>
      <c r="J42">
        <v>3659.74</v>
      </c>
      <c r="K42">
        <v>369321.03</v>
      </c>
      <c r="L42">
        <v>285290.7</v>
      </c>
      <c r="M42">
        <v>1897157.59</v>
      </c>
      <c r="N42">
        <v>1755887.32</v>
      </c>
      <c r="O42">
        <v>196960.7</v>
      </c>
      <c r="P42">
        <v>2529.6</v>
      </c>
      <c r="Q42">
        <v>1842057.2</v>
      </c>
      <c r="S42">
        <v>13500</v>
      </c>
      <c r="T42">
        <v>2349073.2000000002</v>
      </c>
      <c r="W42">
        <v>1367933.89</v>
      </c>
      <c r="X42">
        <v>210380.05</v>
      </c>
    </row>
    <row r="43" spans="1:26" x14ac:dyDescent="0.25">
      <c r="A43" t="s">
        <v>2470</v>
      </c>
      <c r="B43">
        <v>901500.3</v>
      </c>
      <c r="C43">
        <v>241219.12</v>
      </c>
      <c r="D43">
        <v>36799.89</v>
      </c>
      <c r="E43">
        <v>1305672.1200000001</v>
      </c>
      <c r="F43">
        <v>453263.5</v>
      </c>
      <c r="G43">
        <v>33201.040000000001</v>
      </c>
      <c r="H43">
        <v>8800</v>
      </c>
      <c r="J43">
        <v>243</v>
      </c>
      <c r="L43">
        <v>1546957.41</v>
      </c>
      <c r="M43">
        <v>1769380.27</v>
      </c>
      <c r="N43">
        <v>1307518.45</v>
      </c>
      <c r="O43">
        <v>199960</v>
      </c>
      <c r="P43">
        <v>2771.26</v>
      </c>
      <c r="Q43">
        <v>1975369.3</v>
      </c>
      <c r="S43">
        <v>21500</v>
      </c>
      <c r="T43">
        <v>2547179.2999999998</v>
      </c>
      <c r="W43">
        <v>1144190.8400000001</v>
      </c>
      <c r="X43">
        <v>156875.66</v>
      </c>
      <c r="Y43">
        <v>79000</v>
      </c>
    </row>
    <row r="44" spans="1:26" x14ac:dyDescent="0.25">
      <c r="A44" t="s">
        <v>2471</v>
      </c>
      <c r="B44">
        <v>1159141.8500000001</v>
      </c>
      <c r="C44">
        <v>178329.58</v>
      </c>
      <c r="D44">
        <v>12662.88</v>
      </c>
      <c r="E44">
        <v>687149.28</v>
      </c>
      <c r="F44">
        <v>168918.57</v>
      </c>
      <c r="G44">
        <v>28646.93</v>
      </c>
      <c r="H44">
        <v>8800</v>
      </c>
      <c r="J44">
        <v>5</v>
      </c>
      <c r="L44">
        <v>-1234691.1299999999</v>
      </c>
      <c r="M44">
        <v>2854151.72</v>
      </c>
      <c r="N44">
        <v>930177</v>
      </c>
      <c r="O44">
        <v>1127102</v>
      </c>
      <c r="P44">
        <v>1201.28</v>
      </c>
      <c r="Q44">
        <v>1351828.45</v>
      </c>
      <c r="S44">
        <v>14000</v>
      </c>
      <c r="T44">
        <v>1664096.45</v>
      </c>
      <c r="W44">
        <v>983383.62</v>
      </c>
      <c r="X44">
        <v>227539.02</v>
      </c>
    </row>
    <row r="45" spans="1:26" x14ac:dyDescent="0.25">
      <c r="A45" t="s">
        <v>2472</v>
      </c>
      <c r="B45">
        <v>349384.4</v>
      </c>
      <c r="C45">
        <v>109027.38</v>
      </c>
      <c r="D45">
        <v>13075.34</v>
      </c>
      <c r="E45">
        <v>344537.67</v>
      </c>
      <c r="F45">
        <v>229986.93</v>
      </c>
      <c r="G45">
        <v>28842.55</v>
      </c>
      <c r="H45">
        <v>19200</v>
      </c>
      <c r="J45">
        <v>0</v>
      </c>
      <c r="L45">
        <v>-827838</v>
      </c>
      <c r="M45">
        <v>1832494.5</v>
      </c>
      <c r="N45">
        <v>1301499.82</v>
      </c>
      <c r="O45">
        <v>89582</v>
      </c>
      <c r="P45">
        <v>752.07</v>
      </c>
      <c r="Q45">
        <v>1208712.23</v>
      </c>
      <c r="S45">
        <v>24900</v>
      </c>
      <c r="T45">
        <v>1486575.23</v>
      </c>
      <c r="V45">
        <v>3640</v>
      </c>
      <c r="W45">
        <v>1055151.56</v>
      </c>
      <c r="X45">
        <v>86766.66</v>
      </c>
    </row>
    <row r="46" spans="1:26" x14ac:dyDescent="0.25">
      <c r="A46" t="s">
        <v>2473</v>
      </c>
      <c r="B46">
        <v>639396.82999999996</v>
      </c>
      <c r="C46">
        <v>94467.99</v>
      </c>
      <c r="D46">
        <v>36755.22</v>
      </c>
      <c r="E46">
        <v>276605.21000000002</v>
      </c>
      <c r="F46">
        <v>422316.53</v>
      </c>
      <c r="G46">
        <v>1190</v>
      </c>
      <c r="H46">
        <v>14772.6</v>
      </c>
      <c r="J46">
        <v>443.11</v>
      </c>
      <c r="L46">
        <v>-35817.589999999997</v>
      </c>
      <c r="M46">
        <v>1474437.8</v>
      </c>
      <c r="N46">
        <v>1402976.5</v>
      </c>
      <c r="P46">
        <v>1459.14</v>
      </c>
      <c r="Q46">
        <v>1441134.5</v>
      </c>
      <c r="S46">
        <v>125800</v>
      </c>
      <c r="T46">
        <v>1876803.5</v>
      </c>
      <c r="W46">
        <v>915221.42</v>
      </c>
      <c r="X46">
        <v>164829.35999999999</v>
      </c>
    </row>
    <row r="47" spans="1:26" x14ac:dyDescent="0.25">
      <c r="A47" t="s">
        <v>2474</v>
      </c>
      <c r="B47">
        <v>608401.24</v>
      </c>
      <c r="C47">
        <v>181407.76</v>
      </c>
      <c r="D47">
        <v>53324.25</v>
      </c>
      <c r="E47">
        <v>871603.29</v>
      </c>
      <c r="F47">
        <v>255582.36</v>
      </c>
      <c r="G47">
        <v>179159.54</v>
      </c>
      <c r="H47">
        <v>12650</v>
      </c>
      <c r="J47">
        <v>2132.14</v>
      </c>
      <c r="L47">
        <v>-274516.64</v>
      </c>
      <c r="M47">
        <v>2225815.7200000002</v>
      </c>
      <c r="N47">
        <v>1716105.46</v>
      </c>
      <c r="O47">
        <v>118400</v>
      </c>
      <c r="P47">
        <v>1330.36</v>
      </c>
      <c r="Q47">
        <v>1999288.5</v>
      </c>
      <c r="S47">
        <v>10000</v>
      </c>
      <c r="T47">
        <v>2670935.5</v>
      </c>
      <c r="W47">
        <v>1167152.32</v>
      </c>
      <c r="X47">
        <v>181958.36</v>
      </c>
    </row>
    <row r="48" spans="1:26" x14ac:dyDescent="0.25">
      <c r="A48" t="s">
        <v>2475</v>
      </c>
      <c r="B48">
        <v>170341.75</v>
      </c>
      <c r="C48">
        <v>57374.54</v>
      </c>
      <c r="D48">
        <v>32546.52</v>
      </c>
      <c r="E48">
        <v>873092.26</v>
      </c>
      <c r="F48">
        <v>85957.4</v>
      </c>
      <c r="G48">
        <v>49623.24</v>
      </c>
      <c r="H48">
        <v>8800</v>
      </c>
      <c r="J48">
        <v>75</v>
      </c>
      <c r="L48">
        <v>1218009.6399999999</v>
      </c>
      <c r="M48">
        <v>216270.07999999999</v>
      </c>
      <c r="N48">
        <v>737538.13</v>
      </c>
      <c r="O48">
        <v>26000</v>
      </c>
      <c r="P48">
        <v>2452.06</v>
      </c>
      <c r="Q48">
        <v>826045.5</v>
      </c>
      <c r="S48">
        <v>10500</v>
      </c>
      <c r="T48">
        <v>1225961.5</v>
      </c>
      <c r="W48">
        <v>518369.05</v>
      </c>
      <c r="X48">
        <v>131670.63</v>
      </c>
    </row>
    <row r="49" spans="1:26" x14ac:dyDescent="0.25">
      <c r="A49" t="s">
        <v>2476</v>
      </c>
      <c r="B49">
        <v>759141.63</v>
      </c>
      <c r="C49">
        <v>570351.11</v>
      </c>
      <c r="D49">
        <v>117819.72</v>
      </c>
      <c r="E49">
        <v>847400.79</v>
      </c>
      <c r="F49">
        <v>123807.58</v>
      </c>
      <c r="G49">
        <v>22938.2</v>
      </c>
      <c r="H49">
        <v>10550</v>
      </c>
      <c r="J49">
        <v>5094.08</v>
      </c>
      <c r="K49">
        <v>247922.95</v>
      </c>
      <c r="L49">
        <v>-174245.47</v>
      </c>
      <c r="M49">
        <v>2200312.12</v>
      </c>
      <c r="N49">
        <v>2299913.46</v>
      </c>
      <c r="O49">
        <v>204000</v>
      </c>
      <c r="P49">
        <v>2020.16</v>
      </c>
      <c r="Q49">
        <v>1746957.22</v>
      </c>
      <c r="S49">
        <v>17500</v>
      </c>
      <c r="T49">
        <v>2591644.2200000002</v>
      </c>
      <c r="U49">
        <v>6800</v>
      </c>
      <c r="W49">
        <v>1386417.58</v>
      </c>
      <c r="X49">
        <v>179580.09</v>
      </c>
    </row>
    <row r="50" spans="1:26" x14ac:dyDescent="0.25">
      <c r="A50" t="s">
        <v>2477</v>
      </c>
      <c r="B50">
        <v>336196.7</v>
      </c>
      <c r="C50">
        <v>526597.63</v>
      </c>
      <c r="D50">
        <v>18326.419999999998</v>
      </c>
      <c r="E50">
        <v>511716.89</v>
      </c>
      <c r="F50">
        <v>81519.25</v>
      </c>
      <c r="G50">
        <v>34536.080000000002</v>
      </c>
      <c r="H50">
        <v>60800</v>
      </c>
      <c r="J50">
        <v>4233.22</v>
      </c>
      <c r="L50">
        <v>-1499704.23</v>
      </c>
      <c r="M50">
        <v>2882325.41</v>
      </c>
      <c r="N50">
        <v>1230447.56</v>
      </c>
      <c r="P50">
        <v>1175.3399999999999</v>
      </c>
      <c r="Q50">
        <v>1558210.5</v>
      </c>
      <c r="S50">
        <v>49000</v>
      </c>
      <c r="T50">
        <v>1932130.5</v>
      </c>
      <c r="V50">
        <v>4800</v>
      </c>
      <c r="W50">
        <v>841786.79</v>
      </c>
      <c r="X50">
        <v>67949.7</v>
      </c>
    </row>
    <row r="51" spans="1:26" x14ac:dyDescent="0.25">
      <c r="A51" t="s">
        <v>2478</v>
      </c>
      <c r="B51">
        <v>295168.89</v>
      </c>
      <c r="C51">
        <v>370885.12</v>
      </c>
      <c r="D51">
        <v>15956.9</v>
      </c>
      <c r="E51">
        <v>575453.09</v>
      </c>
      <c r="F51">
        <v>37697.379999999997</v>
      </c>
      <c r="G51">
        <v>26254.37</v>
      </c>
      <c r="H51">
        <v>12715.64</v>
      </c>
      <c r="J51">
        <v>1221.6400000000001</v>
      </c>
      <c r="K51">
        <v>30553.18</v>
      </c>
      <c r="L51">
        <v>-601131.85</v>
      </c>
      <c r="M51">
        <v>1671717.03</v>
      </c>
      <c r="N51">
        <v>1114127.0900000001</v>
      </c>
      <c r="O51">
        <v>54691.02</v>
      </c>
      <c r="P51">
        <v>729.11</v>
      </c>
      <c r="Q51">
        <v>1002865.5</v>
      </c>
      <c r="S51">
        <v>12400</v>
      </c>
      <c r="T51">
        <v>1223010.5</v>
      </c>
      <c r="U51">
        <v>2900</v>
      </c>
      <c r="W51">
        <v>742370.67</v>
      </c>
      <c r="X51">
        <v>62700.18</v>
      </c>
    </row>
    <row r="52" spans="1:26" x14ac:dyDescent="0.25">
      <c r="A52" t="s">
        <v>2479</v>
      </c>
      <c r="B52">
        <v>372504.75</v>
      </c>
      <c r="C52">
        <v>475499.99</v>
      </c>
      <c r="D52">
        <v>15404.98</v>
      </c>
      <c r="E52">
        <v>613845.27</v>
      </c>
      <c r="F52">
        <v>353380.05</v>
      </c>
      <c r="G52">
        <v>52034.89</v>
      </c>
      <c r="H52">
        <v>8800</v>
      </c>
      <c r="J52">
        <v>27.38</v>
      </c>
      <c r="L52">
        <v>1456217.09</v>
      </c>
      <c r="M52">
        <v>579857.57999999996</v>
      </c>
      <c r="N52">
        <v>1363045.09</v>
      </c>
      <c r="O52">
        <v>138100</v>
      </c>
      <c r="P52">
        <v>1501.25</v>
      </c>
      <c r="Q52">
        <v>1029343.85</v>
      </c>
      <c r="S52">
        <v>6000</v>
      </c>
      <c r="T52">
        <v>1358664.85</v>
      </c>
      <c r="W52">
        <v>1252017</v>
      </c>
      <c r="X52">
        <v>193610.23999999999</v>
      </c>
    </row>
    <row r="53" spans="1:26" x14ac:dyDescent="0.25">
      <c r="A53" t="s">
        <v>2480</v>
      </c>
      <c r="B53">
        <v>179830</v>
      </c>
      <c r="C53">
        <v>295521.71999999997</v>
      </c>
      <c r="D53">
        <v>37340.9</v>
      </c>
      <c r="E53">
        <v>1059521.3500000001</v>
      </c>
      <c r="F53">
        <v>74340.100000000006</v>
      </c>
      <c r="G53">
        <v>43809.43</v>
      </c>
      <c r="H53">
        <v>8800</v>
      </c>
      <c r="J53">
        <v>70</v>
      </c>
      <c r="L53">
        <v>1239871.8799999999</v>
      </c>
      <c r="M53">
        <v>446722.69</v>
      </c>
      <c r="N53">
        <v>882261.68</v>
      </c>
      <c r="O53">
        <v>25650</v>
      </c>
      <c r="P53">
        <v>1279.1300000000001</v>
      </c>
      <c r="Q53">
        <v>893485</v>
      </c>
      <c r="T53">
        <v>1168725</v>
      </c>
      <c r="W53">
        <v>596749.18999999994</v>
      </c>
      <c r="X53">
        <v>129921.55</v>
      </c>
    </row>
    <row r="54" spans="1:26" x14ac:dyDescent="0.25">
      <c r="A54" t="s">
        <v>2481</v>
      </c>
      <c r="B54">
        <v>888070.42</v>
      </c>
      <c r="C54">
        <v>19200</v>
      </c>
      <c r="D54">
        <v>53159.77</v>
      </c>
      <c r="E54">
        <v>4</v>
      </c>
      <c r="F54">
        <v>272586.15999999997</v>
      </c>
      <c r="G54">
        <v>6690</v>
      </c>
      <c r="H54">
        <v>33648.129999999997</v>
      </c>
      <c r="J54">
        <v>1224.77</v>
      </c>
      <c r="L54">
        <v>-498886.46</v>
      </c>
      <c r="M54">
        <v>1557377.06</v>
      </c>
      <c r="N54">
        <v>578538.96</v>
      </c>
      <c r="O54">
        <v>875950</v>
      </c>
      <c r="P54">
        <v>1619.05</v>
      </c>
      <c r="Q54">
        <v>797102.9</v>
      </c>
      <c r="S54">
        <v>229300</v>
      </c>
      <c r="T54">
        <v>1223550.8999999999</v>
      </c>
      <c r="U54">
        <v>880</v>
      </c>
      <c r="V54">
        <v>4560</v>
      </c>
      <c r="W54">
        <v>664457.14</v>
      </c>
      <c r="X54">
        <v>456096.02</v>
      </c>
    </row>
    <row r="55" spans="1:26" x14ac:dyDescent="0.25">
      <c r="A55" t="s">
        <v>2482</v>
      </c>
      <c r="B55">
        <v>283575.84000000003</v>
      </c>
      <c r="C55">
        <v>10950</v>
      </c>
      <c r="D55">
        <v>51453.25</v>
      </c>
      <c r="E55">
        <v>735382</v>
      </c>
      <c r="F55">
        <v>239937.49</v>
      </c>
      <c r="H55">
        <v>7389.56</v>
      </c>
      <c r="J55">
        <v>19.91</v>
      </c>
      <c r="L55">
        <v>522892.76</v>
      </c>
      <c r="M55">
        <v>1296912.72</v>
      </c>
      <c r="N55">
        <v>717956.53</v>
      </c>
      <c r="O55">
        <v>213465</v>
      </c>
      <c r="P55">
        <v>787.72</v>
      </c>
      <c r="Q55">
        <v>1307943</v>
      </c>
      <c r="T55">
        <v>1589426</v>
      </c>
      <c r="V55">
        <v>8059.56</v>
      </c>
      <c r="W55">
        <v>569545.41</v>
      </c>
      <c r="X55">
        <v>579037.65</v>
      </c>
    </row>
    <row r="56" spans="1:26" x14ac:dyDescent="0.25">
      <c r="A56" t="s">
        <v>2483</v>
      </c>
      <c r="B56">
        <v>1319184.95</v>
      </c>
      <c r="C56">
        <v>0</v>
      </c>
      <c r="D56">
        <v>48925.54</v>
      </c>
      <c r="E56">
        <v>295325.15000000002</v>
      </c>
      <c r="F56">
        <v>321710.02</v>
      </c>
      <c r="G56">
        <v>2250</v>
      </c>
      <c r="H56">
        <v>35689.660000000003</v>
      </c>
      <c r="J56">
        <v>1403.46</v>
      </c>
      <c r="L56">
        <v>-271754.21999999997</v>
      </c>
      <c r="M56">
        <v>1593000.06</v>
      </c>
      <c r="N56">
        <v>1106616.0900000001</v>
      </c>
      <c r="O56">
        <v>878950</v>
      </c>
      <c r="P56">
        <v>1131.4100000000001</v>
      </c>
      <c r="Q56">
        <v>945535.5</v>
      </c>
      <c r="S56">
        <v>227800</v>
      </c>
      <c r="T56">
        <v>1528105.5</v>
      </c>
      <c r="U56">
        <v>8320</v>
      </c>
      <c r="V56">
        <v>2602</v>
      </c>
      <c r="W56">
        <v>418990.56</v>
      </c>
      <c r="X56">
        <v>536958.24</v>
      </c>
      <c r="Z56">
        <v>40500</v>
      </c>
    </row>
    <row r="57" spans="1:26" x14ac:dyDescent="0.25">
      <c r="A57" t="s">
        <v>2484</v>
      </c>
      <c r="B57">
        <v>1235389.77</v>
      </c>
      <c r="C57">
        <v>25600</v>
      </c>
      <c r="D57">
        <v>6820.46</v>
      </c>
      <c r="E57">
        <v>2</v>
      </c>
      <c r="F57">
        <v>448238.95</v>
      </c>
      <c r="G57">
        <v>0</v>
      </c>
      <c r="H57">
        <v>18180</v>
      </c>
      <c r="J57">
        <v>198.13</v>
      </c>
      <c r="L57">
        <v>303245.02</v>
      </c>
      <c r="M57">
        <v>1262256.71</v>
      </c>
      <c r="N57">
        <v>980325.2</v>
      </c>
      <c r="O57">
        <v>679552</v>
      </c>
      <c r="P57">
        <v>1964.57</v>
      </c>
      <c r="Q57">
        <v>1923404.66</v>
      </c>
      <c r="S57">
        <v>13736</v>
      </c>
      <c r="T57">
        <v>2274277.66</v>
      </c>
      <c r="U57">
        <v>800</v>
      </c>
      <c r="V57">
        <v>6800</v>
      </c>
      <c r="W57">
        <v>643363.68999999994</v>
      </c>
      <c r="X57">
        <v>541569.76</v>
      </c>
    </row>
    <row r="58" spans="1:26" x14ac:dyDescent="0.25">
      <c r="A58" t="s">
        <v>2485</v>
      </c>
      <c r="B58">
        <v>329280.78999999998</v>
      </c>
      <c r="C58">
        <v>0</v>
      </c>
      <c r="D58">
        <v>14204.21</v>
      </c>
      <c r="E58">
        <v>3</v>
      </c>
      <c r="F58">
        <v>640285.57999999996</v>
      </c>
      <c r="G58">
        <v>0</v>
      </c>
      <c r="H58">
        <v>22712.799999999999</v>
      </c>
      <c r="J58">
        <v>27.89</v>
      </c>
      <c r="L58">
        <v>-797787.72</v>
      </c>
      <c r="M58">
        <v>2075132.5</v>
      </c>
      <c r="N58">
        <v>434391.11</v>
      </c>
      <c r="O58">
        <v>252927</v>
      </c>
      <c r="P58">
        <v>492.41</v>
      </c>
      <c r="Q58">
        <v>995325.1</v>
      </c>
      <c r="S58">
        <v>7644</v>
      </c>
      <c r="T58">
        <v>1182830.1000000001</v>
      </c>
      <c r="U58">
        <v>2640</v>
      </c>
      <c r="V58">
        <v>9292</v>
      </c>
      <c r="W58">
        <v>270792.28999999998</v>
      </c>
      <c r="X58">
        <v>541537.12</v>
      </c>
    </row>
    <row r="59" spans="1:26" x14ac:dyDescent="0.25">
      <c r="A59" t="s">
        <v>2486</v>
      </c>
      <c r="B59">
        <v>770899.43</v>
      </c>
      <c r="C59">
        <v>0</v>
      </c>
      <c r="D59">
        <v>33260.26</v>
      </c>
      <c r="E59">
        <v>3</v>
      </c>
      <c r="F59">
        <v>271989.82</v>
      </c>
      <c r="G59">
        <v>24435</v>
      </c>
      <c r="H59">
        <v>39707.620000000003</v>
      </c>
      <c r="J59">
        <v>660.46</v>
      </c>
      <c r="L59">
        <v>-2438830.0099999998</v>
      </c>
      <c r="M59">
        <v>3409443.43</v>
      </c>
      <c r="N59">
        <v>597903.76</v>
      </c>
      <c r="O59">
        <v>210000</v>
      </c>
      <c r="P59">
        <v>1507.86</v>
      </c>
      <c r="Q59">
        <v>257733.01</v>
      </c>
      <c r="S59">
        <v>407497.6</v>
      </c>
      <c r="T59">
        <v>585654.01</v>
      </c>
      <c r="U59">
        <v>11480</v>
      </c>
      <c r="V59">
        <v>5204</v>
      </c>
      <c r="W59">
        <v>400859.64</v>
      </c>
      <c r="X59">
        <v>430708.57</v>
      </c>
    </row>
    <row r="60" spans="1:26" x14ac:dyDescent="0.25">
      <c r="A60" t="s">
        <v>2487</v>
      </c>
      <c r="B60">
        <v>1691350.22</v>
      </c>
      <c r="C60">
        <v>3750</v>
      </c>
      <c r="D60">
        <v>37442.5</v>
      </c>
      <c r="E60">
        <v>1138674.69</v>
      </c>
      <c r="F60">
        <v>396758.75</v>
      </c>
      <c r="H60">
        <v>28400</v>
      </c>
      <c r="J60">
        <v>1688.73</v>
      </c>
      <c r="L60">
        <v>2378510.25</v>
      </c>
      <c r="M60">
        <v>280935.62</v>
      </c>
      <c r="N60">
        <v>980599.19</v>
      </c>
      <c r="O60">
        <v>1334272</v>
      </c>
      <c r="P60">
        <v>3364.44</v>
      </c>
      <c r="Q60">
        <v>809235</v>
      </c>
      <c r="T60">
        <v>1096736</v>
      </c>
      <c r="U60">
        <v>22970</v>
      </c>
      <c r="W60">
        <v>1249276.1399999999</v>
      </c>
      <c r="X60">
        <v>180046.93</v>
      </c>
    </row>
    <row r="61" spans="1:26" x14ac:dyDescent="0.25">
      <c r="A61" t="s">
        <v>2488</v>
      </c>
      <c r="B61">
        <v>584970.57999999996</v>
      </c>
      <c r="C61">
        <v>0</v>
      </c>
      <c r="D61">
        <v>73191.710000000006</v>
      </c>
      <c r="E61">
        <v>526381.65</v>
      </c>
      <c r="F61">
        <v>418554.78</v>
      </c>
      <c r="H61">
        <v>58708.22</v>
      </c>
      <c r="J61">
        <v>3936.3</v>
      </c>
      <c r="L61">
        <v>1332871.4099999999</v>
      </c>
      <c r="M61">
        <v>179132.84</v>
      </c>
      <c r="N61">
        <v>1360818.08</v>
      </c>
      <c r="O61">
        <v>1494866</v>
      </c>
      <c r="P61">
        <v>2098.46</v>
      </c>
      <c r="Q61">
        <v>2409372</v>
      </c>
      <c r="T61">
        <v>3004531</v>
      </c>
      <c r="U61">
        <v>23008</v>
      </c>
      <c r="W61">
        <v>1883512.19</v>
      </c>
      <c r="X61">
        <v>167653.4</v>
      </c>
      <c r="Z61">
        <v>160000</v>
      </c>
    </row>
    <row r="62" spans="1:26" x14ac:dyDescent="0.25">
      <c r="A62" t="s">
        <v>2489</v>
      </c>
      <c r="B62">
        <v>479275</v>
      </c>
      <c r="C62">
        <v>0</v>
      </c>
      <c r="D62">
        <v>51385.29</v>
      </c>
      <c r="E62">
        <v>9</v>
      </c>
      <c r="F62">
        <v>202298.02</v>
      </c>
      <c r="H62">
        <v>5000</v>
      </c>
      <c r="J62">
        <v>0</v>
      </c>
      <c r="L62">
        <v>-2475789.11</v>
      </c>
      <c r="M62">
        <v>2768470.84</v>
      </c>
      <c r="N62">
        <v>926722.42</v>
      </c>
      <c r="O62">
        <v>578868</v>
      </c>
      <c r="P62">
        <v>350.93</v>
      </c>
      <c r="Q62">
        <v>890505</v>
      </c>
      <c r="R62">
        <v>100000</v>
      </c>
      <c r="T62">
        <v>1418143</v>
      </c>
      <c r="U62">
        <v>10458</v>
      </c>
      <c r="W62">
        <v>469242.37</v>
      </c>
      <c r="X62">
        <v>63317.4</v>
      </c>
      <c r="Z62">
        <v>100000</v>
      </c>
    </row>
    <row r="63" spans="1:26" x14ac:dyDescent="0.25">
      <c r="A63" t="s">
        <v>2490</v>
      </c>
      <c r="B63">
        <v>1086648.7</v>
      </c>
      <c r="C63">
        <v>12750</v>
      </c>
      <c r="D63">
        <v>136064.85999999999</v>
      </c>
      <c r="E63">
        <v>130006.92</v>
      </c>
      <c r="F63">
        <v>413615.69</v>
      </c>
      <c r="H63">
        <v>13800</v>
      </c>
      <c r="J63">
        <v>2980.89</v>
      </c>
      <c r="L63">
        <v>-1357387.11</v>
      </c>
      <c r="M63">
        <v>2027508.56</v>
      </c>
      <c r="N63">
        <v>1065970.5900000001</v>
      </c>
      <c r="O63">
        <v>2123322</v>
      </c>
      <c r="P63">
        <v>2258.9299999999998</v>
      </c>
      <c r="Q63">
        <v>643978.86</v>
      </c>
      <c r="T63">
        <v>1269558.8600000001</v>
      </c>
      <c r="U63">
        <v>45675.34</v>
      </c>
      <c r="W63">
        <v>1301206.18</v>
      </c>
      <c r="X63">
        <v>126906.17</v>
      </c>
    </row>
    <row r="64" spans="1:26" x14ac:dyDescent="0.25">
      <c r="A64" t="s">
        <v>2491</v>
      </c>
      <c r="B64">
        <v>1310862.79</v>
      </c>
      <c r="C64">
        <v>0</v>
      </c>
      <c r="D64">
        <v>71639.399999999994</v>
      </c>
      <c r="E64">
        <v>1258035.08</v>
      </c>
      <c r="F64">
        <v>297133.23</v>
      </c>
      <c r="H64">
        <v>9670</v>
      </c>
      <c r="J64">
        <v>0</v>
      </c>
      <c r="L64">
        <v>2547825</v>
      </c>
      <c r="M64">
        <v>179132.84</v>
      </c>
      <c r="N64">
        <v>1028886.46</v>
      </c>
      <c r="O64">
        <v>1150992</v>
      </c>
      <c r="P64">
        <v>2945.87</v>
      </c>
      <c r="Q64">
        <v>218389.5</v>
      </c>
      <c r="S64">
        <v>100000</v>
      </c>
      <c r="T64">
        <v>784181.5</v>
      </c>
      <c r="U64">
        <v>51510</v>
      </c>
      <c r="W64">
        <v>1174240.76</v>
      </c>
      <c r="X64">
        <v>190238.91</v>
      </c>
      <c r="Z64">
        <v>100000</v>
      </c>
    </row>
    <row r="65" spans="1:26" x14ac:dyDescent="0.25">
      <c r="A65" t="s">
        <v>2492</v>
      </c>
      <c r="B65">
        <v>733716.53</v>
      </c>
      <c r="C65">
        <v>63809.85</v>
      </c>
      <c r="D65">
        <v>8543.35</v>
      </c>
      <c r="E65">
        <v>876950.63</v>
      </c>
      <c r="F65">
        <v>313383.12</v>
      </c>
      <c r="G65">
        <v>0</v>
      </c>
      <c r="H65">
        <v>43000</v>
      </c>
      <c r="I65">
        <v>61337.11</v>
      </c>
      <c r="J65">
        <v>4500.7</v>
      </c>
      <c r="L65">
        <v>-643246.84</v>
      </c>
      <c r="M65">
        <v>2752937.45</v>
      </c>
      <c r="N65">
        <v>612227.55000000005</v>
      </c>
      <c r="O65">
        <v>918931</v>
      </c>
      <c r="P65">
        <v>4316.59</v>
      </c>
      <c r="Q65">
        <v>1906187</v>
      </c>
      <c r="S65">
        <v>41450</v>
      </c>
      <c r="T65">
        <v>2298362</v>
      </c>
      <c r="U65">
        <v>4250</v>
      </c>
      <c r="V65">
        <v>21458</v>
      </c>
      <c r="W65">
        <v>1064266.24</v>
      </c>
      <c r="X65">
        <v>266900.84000000003</v>
      </c>
      <c r="Z65">
        <v>50000</v>
      </c>
    </row>
    <row r="66" spans="1:26" x14ac:dyDescent="0.25">
      <c r="A66" t="s">
        <v>2493</v>
      </c>
      <c r="B66">
        <v>911534.93</v>
      </c>
      <c r="C66">
        <v>0</v>
      </c>
      <c r="D66">
        <v>90844.33</v>
      </c>
      <c r="E66">
        <v>317580.69</v>
      </c>
      <c r="F66">
        <v>334574.46999999997</v>
      </c>
      <c r="G66">
        <v>0</v>
      </c>
      <c r="H66">
        <v>0</v>
      </c>
      <c r="I66">
        <v>144791.51</v>
      </c>
      <c r="J66">
        <v>4691</v>
      </c>
      <c r="L66">
        <v>-1730429.52</v>
      </c>
      <c r="M66">
        <v>3437556.74</v>
      </c>
      <c r="N66">
        <v>542488.75</v>
      </c>
      <c r="O66">
        <v>530151.5</v>
      </c>
      <c r="P66">
        <v>1841.13</v>
      </c>
      <c r="Q66">
        <v>1208959.3</v>
      </c>
      <c r="S66">
        <v>34400</v>
      </c>
      <c r="T66">
        <v>1529282.3</v>
      </c>
      <c r="U66">
        <v>3360</v>
      </c>
      <c r="V66">
        <v>11936</v>
      </c>
      <c r="W66">
        <v>757740.83</v>
      </c>
      <c r="X66">
        <v>167596.85999999999</v>
      </c>
      <c r="Z66">
        <v>50000</v>
      </c>
    </row>
    <row r="67" spans="1:26" x14ac:dyDescent="0.25">
      <c r="A67" t="s">
        <v>2494</v>
      </c>
      <c r="B67">
        <v>456205.18</v>
      </c>
      <c r="C67">
        <v>0</v>
      </c>
      <c r="D67">
        <v>112703.65</v>
      </c>
      <c r="E67">
        <v>1028515.71</v>
      </c>
      <c r="F67">
        <v>245256.28</v>
      </c>
      <c r="G67">
        <v>0</v>
      </c>
      <c r="H67">
        <v>0</v>
      </c>
      <c r="I67">
        <v>76325</v>
      </c>
      <c r="J67">
        <v>9322.66</v>
      </c>
      <c r="L67">
        <v>1763863.78</v>
      </c>
      <c r="M67">
        <v>785641.8</v>
      </c>
      <c r="N67">
        <v>552728.65</v>
      </c>
      <c r="O67">
        <v>212150</v>
      </c>
      <c r="P67">
        <v>1895</v>
      </c>
      <c r="Q67">
        <v>2082031.5</v>
      </c>
      <c r="S67">
        <v>18000</v>
      </c>
      <c r="T67">
        <v>2435103.5</v>
      </c>
      <c r="U67">
        <v>6880</v>
      </c>
      <c r="V67">
        <v>16716</v>
      </c>
      <c r="W67">
        <v>954312.95</v>
      </c>
      <c r="X67">
        <v>196265.12</v>
      </c>
      <c r="Z67">
        <v>50000</v>
      </c>
    </row>
    <row r="68" spans="1:26" x14ac:dyDescent="0.25">
      <c r="A68" t="s">
        <v>2495</v>
      </c>
      <c r="B68">
        <v>1390750.46</v>
      </c>
      <c r="C68">
        <v>0</v>
      </c>
      <c r="D68">
        <v>178868.6</v>
      </c>
      <c r="E68">
        <v>192372.68</v>
      </c>
      <c r="F68">
        <v>596525.68000000005</v>
      </c>
      <c r="H68">
        <v>3255</v>
      </c>
      <c r="J68">
        <v>6614.39</v>
      </c>
      <c r="L68">
        <v>915339.41</v>
      </c>
      <c r="N68">
        <v>3751853.47</v>
      </c>
      <c r="P68">
        <v>1801.13</v>
      </c>
      <c r="Q68">
        <v>2089766</v>
      </c>
      <c r="T68">
        <v>2907215</v>
      </c>
      <c r="U68">
        <v>17620</v>
      </c>
      <c r="V68">
        <v>33521.06</v>
      </c>
      <c r="W68">
        <v>1183230.26</v>
      </c>
      <c r="X68">
        <v>105655.66</v>
      </c>
      <c r="Z68">
        <v>162870</v>
      </c>
    </row>
    <row r="69" spans="1:26" x14ac:dyDescent="0.25">
      <c r="A69" t="s">
        <v>2496</v>
      </c>
      <c r="B69">
        <v>1413039.33</v>
      </c>
      <c r="C69">
        <v>0</v>
      </c>
      <c r="D69">
        <v>38840.54</v>
      </c>
      <c r="E69">
        <v>990952.65</v>
      </c>
      <c r="F69">
        <v>357457.96</v>
      </c>
      <c r="J69">
        <v>8330.91</v>
      </c>
      <c r="L69">
        <v>1938700.11</v>
      </c>
      <c r="N69">
        <v>2513033.36</v>
      </c>
      <c r="P69">
        <v>3341.51</v>
      </c>
      <c r="Q69">
        <v>1383207</v>
      </c>
      <c r="T69">
        <v>1747746</v>
      </c>
      <c r="U69">
        <v>800</v>
      </c>
      <c r="V69">
        <v>5465.06</v>
      </c>
      <c r="W69">
        <v>949304.94</v>
      </c>
      <c r="X69">
        <v>195098.41</v>
      </c>
      <c r="Z69">
        <v>147908</v>
      </c>
    </row>
    <row r="70" spans="1:26" x14ac:dyDescent="0.25">
      <c r="A70" t="s">
        <v>2497</v>
      </c>
      <c r="B70">
        <v>1054070.77</v>
      </c>
      <c r="C70">
        <v>0</v>
      </c>
      <c r="D70">
        <v>102652.93</v>
      </c>
      <c r="E70">
        <v>299195.69</v>
      </c>
      <c r="F70">
        <v>144641.95000000001</v>
      </c>
      <c r="J70">
        <v>750</v>
      </c>
      <c r="L70">
        <v>837752.01</v>
      </c>
      <c r="N70">
        <v>3626183.62</v>
      </c>
      <c r="P70">
        <v>3936.81</v>
      </c>
      <c r="Q70">
        <v>2185784.1</v>
      </c>
      <c r="T70">
        <v>2624517.1</v>
      </c>
      <c r="U70">
        <v>2700</v>
      </c>
      <c r="W70">
        <v>2260055.11</v>
      </c>
      <c r="X70">
        <v>77578.990000000005</v>
      </c>
      <c r="Z70">
        <v>88994</v>
      </c>
    </row>
    <row r="71" spans="1:26" x14ac:dyDescent="0.25">
      <c r="A71" t="s">
        <v>2498</v>
      </c>
      <c r="B71">
        <v>2213533.04</v>
      </c>
      <c r="C71">
        <v>36000</v>
      </c>
      <c r="D71">
        <v>27010</v>
      </c>
      <c r="E71">
        <v>3813291.28</v>
      </c>
      <c r="F71">
        <v>262822.01</v>
      </c>
      <c r="H71">
        <v>15680</v>
      </c>
      <c r="J71">
        <v>5.4</v>
      </c>
      <c r="L71">
        <v>5596154.46</v>
      </c>
      <c r="N71">
        <v>3254840.34</v>
      </c>
      <c r="P71">
        <v>3237.02</v>
      </c>
      <c r="Q71">
        <v>1479738.7</v>
      </c>
      <c r="T71">
        <v>2030239.7</v>
      </c>
      <c r="U71">
        <v>160</v>
      </c>
      <c r="V71">
        <v>520</v>
      </c>
      <c r="W71">
        <v>1378021.24</v>
      </c>
      <c r="X71">
        <v>561354.65</v>
      </c>
      <c r="Z71">
        <v>26704</v>
      </c>
    </row>
    <row r="72" spans="1:26" x14ac:dyDescent="0.25">
      <c r="A72" t="s">
        <v>2499</v>
      </c>
      <c r="B72">
        <v>1532063.48</v>
      </c>
      <c r="C72">
        <v>0</v>
      </c>
      <c r="D72">
        <v>20000</v>
      </c>
      <c r="E72">
        <v>1954695.76</v>
      </c>
      <c r="F72">
        <v>372702.01</v>
      </c>
      <c r="I72">
        <v>13000</v>
      </c>
      <c r="J72">
        <v>6069.69</v>
      </c>
      <c r="L72">
        <v>2722603.71</v>
      </c>
      <c r="N72">
        <v>4052303.13</v>
      </c>
      <c r="P72">
        <v>2452.0100000000002</v>
      </c>
      <c r="Q72">
        <v>3615355.8</v>
      </c>
      <c r="T72">
        <v>4127561.8</v>
      </c>
      <c r="U72">
        <v>2960</v>
      </c>
      <c r="V72">
        <v>6377.06</v>
      </c>
      <c r="W72">
        <v>1665233.18</v>
      </c>
      <c r="X72">
        <v>314331.05</v>
      </c>
      <c r="Z72">
        <v>415860</v>
      </c>
    </row>
    <row r="73" spans="1:26" x14ac:dyDescent="0.25">
      <c r="A73" t="s">
        <v>2500</v>
      </c>
      <c r="B73">
        <v>1253390.8700000001</v>
      </c>
      <c r="C73">
        <v>0</v>
      </c>
      <c r="D73">
        <v>28409.599999999999</v>
      </c>
      <c r="E73">
        <v>428484.68</v>
      </c>
      <c r="F73">
        <v>382204.46</v>
      </c>
      <c r="J73">
        <v>7536</v>
      </c>
      <c r="L73">
        <v>1531115.57</v>
      </c>
      <c r="N73">
        <v>2594670.46</v>
      </c>
      <c r="P73">
        <v>2134.5500000000002</v>
      </c>
      <c r="Q73">
        <v>1103908</v>
      </c>
      <c r="T73">
        <v>1705143</v>
      </c>
      <c r="U73">
        <v>2900</v>
      </c>
      <c r="V73">
        <v>3000</v>
      </c>
      <c r="W73">
        <v>1263802.24</v>
      </c>
      <c r="X73">
        <v>113478.73</v>
      </c>
      <c r="Z73">
        <v>58551</v>
      </c>
    </row>
    <row r="74" spans="1:26" x14ac:dyDescent="0.25">
      <c r="A74" t="s">
        <v>2501</v>
      </c>
      <c r="B74">
        <v>591634.99</v>
      </c>
      <c r="C74">
        <v>0</v>
      </c>
      <c r="D74">
        <v>39990.81</v>
      </c>
      <c r="E74">
        <v>752358.01</v>
      </c>
      <c r="F74">
        <v>388263.21</v>
      </c>
      <c r="G74">
        <v>162</v>
      </c>
      <c r="H74">
        <v>4687.8100000000004</v>
      </c>
      <c r="J74">
        <v>35051.879999999997</v>
      </c>
      <c r="L74">
        <v>1573196.04</v>
      </c>
      <c r="N74">
        <v>2088950.55</v>
      </c>
      <c r="P74">
        <v>4279.13</v>
      </c>
      <c r="Q74">
        <v>792241.48</v>
      </c>
      <c r="T74">
        <v>1583621.48</v>
      </c>
      <c r="W74">
        <v>949267.96</v>
      </c>
      <c r="X74">
        <v>147009.43</v>
      </c>
      <c r="Z74">
        <v>46423</v>
      </c>
    </row>
    <row r="75" spans="1:26" x14ac:dyDescent="0.25">
      <c r="A75" t="s">
        <v>2502</v>
      </c>
      <c r="B75">
        <v>676780.59</v>
      </c>
      <c r="C75">
        <v>209457.87</v>
      </c>
      <c r="D75">
        <v>26734.37</v>
      </c>
      <c r="E75">
        <v>1136773.77</v>
      </c>
      <c r="F75">
        <v>904266.78</v>
      </c>
      <c r="H75">
        <v>6955.54</v>
      </c>
      <c r="J75">
        <v>4430.87</v>
      </c>
      <c r="L75">
        <v>1501891.29</v>
      </c>
      <c r="M75">
        <v>2174520.91</v>
      </c>
      <c r="N75">
        <v>1444710.54</v>
      </c>
      <c r="O75">
        <v>687415</v>
      </c>
      <c r="P75">
        <v>2517.02</v>
      </c>
      <c r="Q75">
        <v>1118807.6100000001</v>
      </c>
      <c r="T75">
        <v>1784854.61</v>
      </c>
      <c r="U75">
        <v>3280</v>
      </c>
      <c r="V75">
        <v>43560</v>
      </c>
      <c r="W75">
        <v>1473029.05</v>
      </c>
      <c r="X75">
        <v>572871.77</v>
      </c>
      <c r="Z75">
        <v>109639.97</v>
      </c>
    </row>
    <row r="76" spans="1:26" x14ac:dyDescent="0.25">
      <c r="A76" t="s">
        <v>2503</v>
      </c>
      <c r="B76">
        <v>1380099.44</v>
      </c>
      <c r="C76">
        <v>134636.4</v>
      </c>
      <c r="D76">
        <v>120614.09</v>
      </c>
      <c r="E76">
        <v>647946.23</v>
      </c>
      <c r="F76">
        <v>393656.51</v>
      </c>
      <c r="H76">
        <v>24305</v>
      </c>
      <c r="J76">
        <v>4588.37</v>
      </c>
      <c r="L76">
        <v>2032023.57</v>
      </c>
      <c r="N76">
        <v>2146980.88</v>
      </c>
      <c r="O76">
        <v>952484</v>
      </c>
      <c r="P76">
        <v>1644.04</v>
      </c>
      <c r="Q76">
        <v>1785388.5</v>
      </c>
      <c r="S76">
        <v>0.01</v>
      </c>
      <c r="T76">
        <v>2664911.5</v>
      </c>
      <c r="U76">
        <v>31780</v>
      </c>
      <c r="V76">
        <v>20821</v>
      </c>
      <c r="W76">
        <v>1235165.44</v>
      </c>
      <c r="X76">
        <v>253301.46</v>
      </c>
      <c r="Z76">
        <v>64482.3</v>
      </c>
    </row>
    <row r="77" spans="1:26" x14ac:dyDescent="0.25">
      <c r="A77" t="s">
        <v>2504</v>
      </c>
      <c r="B77">
        <v>708818.81</v>
      </c>
      <c r="C77">
        <v>25235</v>
      </c>
      <c r="D77">
        <v>19668</v>
      </c>
      <c r="E77">
        <v>4175.92</v>
      </c>
      <c r="F77">
        <v>104313.81</v>
      </c>
      <c r="H77">
        <v>11436.84</v>
      </c>
      <c r="J77">
        <v>0</v>
      </c>
      <c r="L77">
        <v>829275.73</v>
      </c>
      <c r="N77">
        <v>814909.71</v>
      </c>
      <c r="O77">
        <v>15000</v>
      </c>
      <c r="P77">
        <v>1579.63</v>
      </c>
      <c r="Q77">
        <v>684400.5</v>
      </c>
      <c r="T77">
        <v>885759.5</v>
      </c>
      <c r="U77">
        <v>3440</v>
      </c>
      <c r="V77">
        <v>7820</v>
      </c>
      <c r="W77">
        <v>533916.23</v>
      </c>
      <c r="X77">
        <v>62398.44</v>
      </c>
      <c r="Z77">
        <v>1056.7</v>
      </c>
    </row>
    <row r="78" spans="1:26" x14ac:dyDescent="0.25">
      <c r="A78" t="s">
        <v>2505</v>
      </c>
      <c r="B78">
        <v>710106.78</v>
      </c>
      <c r="C78">
        <v>125140.14</v>
      </c>
      <c r="D78">
        <v>37820</v>
      </c>
      <c r="E78">
        <v>502759.81</v>
      </c>
      <c r="F78">
        <v>78681.25</v>
      </c>
      <c r="H78">
        <v>0</v>
      </c>
      <c r="J78">
        <v>5884.04</v>
      </c>
      <c r="L78">
        <v>1252947.57</v>
      </c>
      <c r="N78">
        <v>1332079.28</v>
      </c>
      <c r="O78">
        <v>770622</v>
      </c>
      <c r="P78">
        <v>1049.8399999999999</v>
      </c>
      <c r="Q78">
        <v>1665279</v>
      </c>
      <c r="T78">
        <v>2238442</v>
      </c>
      <c r="U78">
        <v>4020</v>
      </c>
      <c r="V78">
        <v>13048</v>
      </c>
      <c r="W78">
        <v>1138362.6200000001</v>
      </c>
      <c r="X78">
        <v>161895.82999999999</v>
      </c>
      <c r="Z78">
        <v>17585.3</v>
      </c>
    </row>
    <row r="79" spans="1:26" x14ac:dyDescent="0.25">
      <c r="A79" t="s">
        <v>2506</v>
      </c>
      <c r="B79">
        <v>962240.06</v>
      </c>
      <c r="C79">
        <v>162935.43</v>
      </c>
      <c r="D79">
        <v>5000</v>
      </c>
      <c r="E79">
        <v>1302583.43</v>
      </c>
      <c r="F79">
        <v>659379.30000000005</v>
      </c>
      <c r="H79">
        <v>10800</v>
      </c>
      <c r="J79">
        <v>5164.78</v>
      </c>
      <c r="L79">
        <v>3131042.16</v>
      </c>
      <c r="N79">
        <v>1470267.3</v>
      </c>
      <c r="O79">
        <v>224779</v>
      </c>
      <c r="P79">
        <v>2071.59</v>
      </c>
      <c r="Q79">
        <v>1524852</v>
      </c>
      <c r="T79">
        <v>1957227</v>
      </c>
      <c r="U79">
        <v>31712</v>
      </c>
      <c r="V79">
        <v>24632</v>
      </c>
      <c r="W79">
        <v>834352.94</v>
      </c>
      <c r="X79">
        <v>311643.17</v>
      </c>
      <c r="Z79">
        <v>117271.5</v>
      </c>
    </row>
    <row r="80" spans="1:26" x14ac:dyDescent="0.25">
      <c r="A80" t="s">
        <v>2507</v>
      </c>
      <c r="B80">
        <v>1683978.49</v>
      </c>
      <c r="C80">
        <v>169196.32</v>
      </c>
      <c r="D80">
        <v>37532.22</v>
      </c>
      <c r="E80">
        <v>91198.17</v>
      </c>
      <c r="F80">
        <v>273104.25</v>
      </c>
      <c r="G80">
        <v>225000</v>
      </c>
      <c r="H80">
        <v>12600</v>
      </c>
      <c r="J80">
        <v>0</v>
      </c>
      <c r="L80">
        <v>1065132.8899999999</v>
      </c>
      <c r="N80">
        <v>882665.98</v>
      </c>
      <c r="O80">
        <v>1182844</v>
      </c>
      <c r="P80">
        <v>1740.45</v>
      </c>
      <c r="Q80">
        <v>937210.17</v>
      </c>
      <c r="T80">
        <v>1110301.1599999999</v>
      </c>
      <c r="U80">
        <v>8130</v>
      </c>
      <c r="V80">
        <v>14216</v>
      </c>
      <c r="W80">
        <v>833617.73</v>
      </c>
      <c r="X80">
        <v>64529.25</v>
      </c>
      <c r="Z80">
        <v>21389.9</v>
      </c>
    </row>
    <row r="81" spans="1:26" x14ac:dyDescent="0.25">
      <c r="A81" t="s">
        <v>2508</v>
      </c>
      <c r="B81">
        <v>228154.13</v>
      </c>
      <c r="C81">
        <v>30000</v>
      </c>
      <c r="D81">
        <v>10392.32</v>
      </c>
      <c r="E81">
        <v>240925.29</v>
      </c>
      <c r="F81">
        <v>182980.23</v>
      </c>
      <c r="L81">
        <v>505792.18</v>
      </c>
      <c r="M81">
        <v>300000</v>
      </c>
      <c r="N81">
        <v>655603.97</v>
      </c>
      <c r="O81">
        <v>301492</v>
      </c>
      <c r="P81">
        <v>660.76</v>
      </c>
      <c r="Q81">
        <v>745733</v>
      </c>
      <c r="T81">
        <v>1110887</v>
      </c>
      <c r="U81">
        <v>39870</v>
      </c>
      <c r="W81">
        <v>517559.01</v>
      </c>
      <c r="X81">
        <v>145513.93</v>
      </c>
      <c r="Z81">
        <v>3000</v>
      </c>
    </row>
    <row r="82" spans="1:26" x14ac:dyDescent="0.25">
      <c r="A82" t="s">
        <v>2509</v>
      </c>
      <c r="B82">
        <v>485619.3</v>
      </c>
      <c r="D82">
        <v>10459.75</v>
      </c>
      <c r="E82">
        <v>655731.99</v>
      </c>
      <c r="F82">
        <v>107237.26</v>
      </c>
      <c r="J82">
        <v>3307</v>
      </c>
      <c r="L82">
        <v>-245887.26</v>
      </c>
      <c r="M82">
        <v>1891769.64</v>
      </c>
      <c r="N82">
        <v>701514.3</v>
      </c>
      <c r="O82">
        <v>237072</v>
      </c>
      <c r="P82">
        <v>1143.48</v>
      </c>
      <c r="Q82">
        <v>826119</v>
      </c>
      <c r="S82">
        <v>24000</v>
      </c>
      <c r="T82">
        <v>1234682.67</v>
      </c>
      <c r="U82">
        <v>43230</v>
      </c>
      <c r="W82">
        <v>439078.98</v>
      </c>
      <c r="X82">
        <v>462998.21</v>
      </c>
    </row>
    <row r="83" spans="1:26" x14ac:dyDescent="0.25">
      <c r="A83" t="s">
        <v>2510</v>
      </c>
      <c r="B83">
        <v>120351.96</v>
      </c>
      <c r="C83">
        <v>0</v>
      </c>
      <c r="D83">
        <v>6685.89</v>
      </c>
      <c r="E83">
        <v>665076.81999999995</v>
      </c>
      <c r="F83">
        <v>594056.94999999995</v>
      </c>
      <c r="J83">
        <v>0</v>
      </c>
      <c r="L83">
        <v>-818681.07</v>
      </c>
      <c r="M83">
        <v>1862215.28</v>
      </c>
      <c r="N83">
        <v>1388952.56</v>
      </c>
      <c r="P83">
        <v>96.18</v>
      </c>
      <c r="Q83">
        <v>1400562.3</v>
      </c>
      <c r="T83">
        <v>1941522.3</v>
      </c>
      <c r="U83">
        <v>11916</v>
      </c>
      <c r="W83">
        <v>352290.01</v>
      </c>
      <c r="X83">
        <v>138141.72</v>
      </c>
      <c r="Z83">
        <v>3103.6</v>
      </c>
    </row>
    <row r="84" spans="1:26" x14ac:dyDescent="0.25">
      <c r="A84" t="s">
        <v>2511</v>
      </c>
      <c r="B84">
        <v>182845.57</v>
      </c>
      <c r="C84">
        <v>0</v>
      </c>
      <c r="D84">
        <v>19195.73</v>
      </c>
      <c r="E84">
        <v>181504.04</v>
      </c>
      <c r="F84">
        <v>125133.64</v>
      </c>
      <c r="J84">
        <v>0</v>
      </c>
      <c r="L84">
        <v>-1400755.98</v>
      </c>
      <c r="M84">
        <v>2000000</v>
      </c>
      <c r="N84">
        <v>541610.82999999996</v>
      </c>
      <c r="P84">
        <v>396.25</v>
      </c>
      <c r="Q84">
        <v>1328794</v>
      </c>
      <c r="S84">
        <v>2000</v>
      </c>
      <c r="T84">
        <v>1501344</v>
      </c>
      <c r="U84">
        <v>33483</v>
      </c>
      <c r="W84">
        <v>357084.32</v>
      </c>
      <c r="X84">
        <v>68454.8</v>
      </c>
      <c r="Z84">
        <v>3000</v>
      </c>
    </row>
    <row r="85" spans="1:26" x14ac:dyDescent="0.25">
      <c r="A85" t="s">
        <v>2512</v>
      </c>
      <c r="B85">
        <v>321332.13</v>
      </c>
      <c r="C85">
        <v>0</v>
      </c>
      <c r="D85">
        <v>39781.06</v>
      </c>
      <c r="E85">
        <v>2006522.01</v>
      </c>
      <c r="F85">
        <v>311051.34000000003</v>
      </c>
      <c r="J85">
        <v>1156.08</v>
      </c>
      <c r="L85">
        <v>-774425.99</v>
      </c>
      <c r="M85">
        <v>4000000</v>
      </c>
      <c r="N85">
        <v>1017996.35</v>
      </c>
      <c r="O85">
        <v>75750</v>
      </c>
      <c r="P85">
        <v>314.47000000000003</v>
      </c>
      <c r="Q85">
        <v>1389747.1</v>
      </c>
      <c r="T85">
        <v>1722503.1</v>
      </c>
      <c r="U85">
        <v>66692</v>
      </c>
      <c r="W85">
        <v>564531.44999999995</v>
      </c>
      <c r="X85">
        <v>675124.92</v>
      </c>
      <c r="Z85">
        <v>3000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AB1" zoomScale="99" zoomScaleNormal="99" workbookViewId="0">
      <selection activeCell="AH12" sqref="AH12:AH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1.19921875" bestFit="1" customWidth="1"/>
    <col min="17" max="17" width="14.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28.796875" bestFit="1" customWidth="1"/>
    <col min="23" max="23" width="14.5" bestFit="1" customWidth="1"/>
    <col min="24" max="24" width="18.59765625" bestFit="1" customWidth="1"/>
    <col min="25" max="25" width="24.796875" bestFit="1" customWidth="1"/>
    <col min="26" max="26" width="23.19921875" bestFit="1" customWidth="1"/>
    <col min="27" max="30" width="23.19921875" customWidth="1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2070</v>
      </c>
      <c r="S1" t="s">
        <v>2071</v>
      </c>
      <c r="T1" t="s">
        <v>2072</v>
      </c>
      <c r="U1" t="s">
        <v>2073</v>
      </c>
      <c r="V1" t="s">
        <v>2437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2082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2097</v>
      </c>
      <c r="Q2" t="s">
        <v>2098</v>
      </c>
      <c r="R2" t="s">
        <v>2100</v>
      </c>
      <c r="S2" t="s">
        <v>2101</v>
      </c>
      <c r="T2" t="s">
        <v>2102</v>
      </c>
      <c r="U2" t="s">
        <v>2103</v>
      </c>
      <c r="V2" t="s">
        <v>2438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2112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2114</v>
      </c>
      <c r="F3">
        <v>66225244.229999997</v>
      </c>
      <c r="G3">
        <v>7798534.3399999999</v>
      </c>
      <c r="H3">
        <v>3694236.64</v>
      </c>
      <c r="I3">
        <v>49254111.189999998</v>
      </c>
      <c r="J3">
        <v>26726412.219999999</v>
      </c>
      <c r="K3">
        <v>1019911.12</v>
      </c>
      <c r="L3">
        <v>670734.42000000004</v>
      </c>
      <c r="M3">
        <v>295453.62</v>
      </c>
      <c r="N3">
        <v>244750.84</v>
      </c>
      <c r="O3">
        <v>676736.26</v>
      </c>
      <c r="P3">
        <v>27572137.84</v>
      </c>
      <c r="Q3">
        <v>107920970.12</v>
      </c>
      <c r="R3">
        <v>94697341.030000001</v>
      </c>
      <c r="S3">
        <v>38690981.289999999</v>
      </c>
      <c r="T3">
        <v>146369.51999999999</v>
      </c>
      <c r="U3">
        <v>107832954.83</v>
      </c>
      <c r="V3">
        <v>100000</v>
      </c>
      <c r="W3">
        <v>3793126.71</v>
      </c>
      <c r="X3">
        <v>135834349.25</v>
      </c>
      <c r="Y3">
        <v>760262.34</v>
      </c>
      <c r="Z3">
        <v>359319.26</v>
      </c>
      <c r="AA3">
        <v>72941570.390000001</v>
      </c>
      <c r="AB3">
        <v>16384328.470000001</v>
      </c>
      <c r="AC3">
        <v>127000</v>
      </c>
      <c r="AD3">
        <v>3556099.27</v>
      </c>
      <c r="AE3" s="56">
        <f>SUM(AE4:AE123)</f>
        <v>77718015.209999993</v>
      </c>
      <c r="AF3" s="60">
        <f>SUM(AF4:AF123)</f>
        <v>2230849.9999999995</v>
      </c>
      <c r="AG3" s="19">
        <f>SUM(AG4:AG123)</f>
        <v>75487165.209999993</v>
      </c>
      <c r="AH3" s="20">
        <f>SUM(AH4:AH123)</f>
        <v>245260773.37999997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2439</v>
      </c>
      <c r="F12">
        <v>1292075.6200000001</v>
      </c>
      <c r="G12">
        <v>148316.46</v>
      </c>
      <c r="H12">
        <v>67594.62</v>
      </c>
      <c r="I12">
        <v>723710.18</v>
      </c>
      <c r="J12">
        <v>190295.8</v>
      </c>
      <c r="K12">
        <v>0</v>
      </c>
      <c r="L12">
        <v>9720</v>
      </c>
      <c r="N12">
        <v>0</v>
      </c>
      <c r="P12">
        <v>1370909.81</v>
      </c>
      <c r="Q12">
        <v>685585.33</v>
      </c>
      <c r="R12">
        <v>793836.3</v>
      </c>
      <c r="S12">
        <v>620122</v>
      </c>
      <c r="T12">
        <v>2068.16</v>
      </c>
      <c r="U12">
        <v>1055113.5</v>
      </c>
      <c r="X12">
        <v>1055113.5</v>
      </c>
      <c r="Y12">
        <v>240</v>
      </c>
      <c r="Z12">
        <v>624</v>
      </c>
      <c r="AA12">
        <v>935314.53</v>
      </c>
      <c r="AB12">
        <v>123070.39</v>
      </c>
      <c r="AD12">
        <v>1000</v>
      </c>
      <c r="AE12" s="56">
        <f>SUM(F12:H12)</f>
        <v>1507986.7000000002</v>
      </c>
      <c r="AF12" s="184">
        <f>SUM(K12:N12)</f>
        <v>9720</v>
      </c>
      <c r="AG12" s="19">
        <f>AE12-AF12</f>
        <v>1498266.7000000002</v>
      </c>
      <c r="AH12" s="20">
        <f>SUM(R12:W12)</f>
        <v>2471139.96</v>
      </c>
      <c r="AI12" s="14">
        <f>SUM(X12:AD12)</f>
        <v>2115362.42</v>
      </c>
      <c r="AJ12" s="24">
        <f t="shared" si="4"/>
        <v>355777.54000000004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2440</v>
      </c>
      <c r="F13">
        <v>1182076.0900000001</v>
      </c>
      <c r="G13">
        <v>114434</v>
      </c>
      <c r="H13">
        <v>67994.33</v>
      </c>
      <c r="I13">
        <v>895023.08</v>
      </c>
      <c r="J13">
        <v>510956.33</v>
      </c>
      <c r="K13">
        <v>0</v>
      </c>
      <c r="N13">
        <v>0</v>
      </c>
      <c r="P13">
        <v>1248131.42</v>
      </c>
      <c r="Q13">
        <v>1517319.83</v>
      </c>
      <c r="R13">
        <v>1070265.6599999999</v>
      </c>
      <c r="S13">
        <v>431050</v>
      </c>
      <c r="T13">
        <v>3208</v>
      </c>
      <c r="U13">
        <v>1945446.9</v>
      </c>
      <c r="X13">
        <v>2129103.9</v>
      </c>
      <c r="Y13">
        <v>11360</v>
      </c>
      <c r="Z13">
        <v>10031</v>
      </c>
      <c r="AA13">
        <v>1064780.22</v>
      </c>
      <c r="AB13">
        <v>219662.86</v>
      </c>
      <c r="AD13">
        <v>10000</v>
      </c>
      <c r="AE13" s="56">
        <f t="shared" ref="AE13:AE76" si="5">SUM(F13:H13)</f>
        <v>1364504.4200000002</v>
      </c>
      <c r="AF13" s="184">
        <f t="shared" ref="AF13:AF76" si="6">SUM(K13:N13)</f>
        <v>0</v>
      </c>
      <c r="AG13" s="19">
        <f t="shared" ref="AG13:AG76" si="7">AE13-AF13</f>
        <v>1364504.4200000002</v>
      </c>
      <c r="AH13" s="20">
        <f t="shared" ref="AH13:AH76" si="8">SUM(R13:W13)</f>
        <v>3449970.5599999996</v>
      </c>
      <c r="AI13" s="14">
        <f t="shared" ref="AI13:AI76" si="9">SUM(X13:AD13)</f>
        <v>3444937.98</v>
      </c>
      <c r="AJ13" s="24">
        <f t="shared" si="4"/>
        <v>5032.5799999996088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2441</v>
      </c>
      <c r="F14">
        <v>269343.92</v>
      </c>
      <c r="G14">
        <v>61383.78</v>
      </c>
      <c r="H14">
        <v>24290.9</v>
      </c>
      <c r="I14">
        <v>436262.94</v>
      </c>
      <c r="J14">
        <v>265696.25</v>
      </c>
      <c r="K14">
        <v>0</v>
      </c>
      <c r="N14">
        <v>1207.94</v>
      </c>
      <c r="P14">
        <v>-448495.56</v>
      </c>
      <c r="Q14">
        <v>1326846.8</v>
      </c>
      <c r="R14">
        <v>652434.93999999994</v>
      </c>
      <c r="S14">
        <v>208840</v>
      </c>
      <c r="T14">
        <v>524.03</v>
      </c>
      <c r="U14">
        <v>492185.5</v>
      </c>
      <c r="W14">
        <v>60000</v>
      </c>
      <c r="X14">
        <v>492185.5</v>
      </c>
      <c r="Z14">
        <v>2500</v>
      </c>
      <c r="AA14">
        <v>583872.75</v>
      </c>
      <c r="AB14">
        <v>151707.60999999999</v>
      </c>
      <c r="AD14">
        <v>6300</v>
      </c>
      <c r="AE14" s="56">
        <f t="shared" si="5"/>
        <v>355018.6</v>
      </c>
      <c r="AF14" s="184">
        <f t="shared" si="6"/>
        <v>1207.94</v>
      </c>
      <c r="AG14" s="19">
        <f t="shared" si="7"/>
        <v>353810.66</v>
      </c>
      <c r="AH14" s="20">
        <f t="shared" si="8"/>
        <v>1413984.47</v>
      </c>
      <c r="AI14" s="14">
        <f t="shared" si="9"/>
        <v>1236565.8599999999</v>
      </c>
      <c r="AJ14" s="24">
        <f t="shared" si="4"/>
        <v>177418.6100000001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2442</v>
      </c>
      <c r="F15">
        <v>999238.05</v>
      </c>
      <c r="G15">
        <v>108240.82</v>
      </c>
      <c r="H15">
        <v>30352.91</v>
      </c>
      <c r="I15">
        <v>7</v>
      </c>
      <c r="J15">
        <v>275497.53999999998</v>
      </c>
      <c r="K15">
        <v>0</v>
      </c>
      <c r="N15">
        <v>0</v>
      </c>
      <c r="P15">
        <v>-41879.07</v>
      </c>
      <c r="Q15">
        <v>1336486.2</v>
      </c>
      <c r="R15">
        <v>942064.67</v>
      </c>
      <c r="S15">
        <v>144000</v>
      </c>
      <c r="T15">
        <v>2208.62</v>
      </c>
      <c r="U15">
        <v>2257345.5</v>
      </c>
      <c r="W15">
        <v>700</v>
      </c>
      <c r="X15">
        <v>2365275.5</v>
      </c>
      <c r="Y15">
        <v>400</v>
      </c>
      <c r="Z15">
        <v>2602</v>
      </c>
      <c r="AA15">
        <v>697127.78</v>
      </c>
      <c r="AB15">
        <v>161264.32000000001</v>
      </c>
      <c r="AD15">
        <v>920</v>
      </c>
      <c r="AE15" s="56">
        <f t="shared" si="5"/>
        <v>1137831.78</v>
      </c>
      <c r="AF15" s="184">
        <f t="shared" si="6"/>
        <v>0</v>
      </c>
      <c r="AG15" s="19">
        <f t="shared" si="7"/>
        <v>1137831.78</v>
      </c>
      <c r="AH15" s="20">
        <f t="shared" si="8"/>
        <v>3346318.79</v>
      </c>
      <c r="AI15" s="14">
        <f t="shared" si="9"/>
        <v>3227589.6</v>
      </c>
      <c r="AJ15" s="24">
        <f t="shared" si="4"/>
        <v>118729.18999999994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2443</v>
      </c>
      <c r="F16">
        <v>1311160.8700000001</v>
      </c>
      <c r="G16">
        <v>78242.850000000006</v>
      </c>
      <c r="H16">
        <v>57110.89</v>
      </c>
      <c r="I16">
        <v>760841.42</v>
      </c>
      <c r="J16">
        <v>294640.93</v>
      </c>
      <c r="K16">
        <v>0</v>
      </c>
      <c r="L16">
        <v>0</v>
      </c>
      <c r="N16">
        <v>0</v>
      </c>
      <c r="P16">
        <v>192288.71</v>
      </c>
      <c r="Q16">
        <v>2146839.4900000002</v>
      </c>
      <c r="R16">
        <v>1134253.27</v>
      </c>
      <c r="S16">
        <v>200000</v>
      </c>
      <c r="T16">
        <v>3102.66</v>
      </c>
      <c r="U16">
        <v>2492123.7000000002</v>
      </c>
      <c r="W16">
        <v>90000</v>
      </c>
      <c r="X16">
        <v>2665928.7000000002</v>
      </c>
      <c r="Y16">
        <v>12890</v>
      </c>
      <c r="Z16">
        <v>4152</v>
      </c>
      <c r="AA16">
        <v>841241.36</v>
      </c>
      <c r="AB16">
        <v>127788.81</v>
      </c>
      <c r="AD16">
        <v>104610</v>
      </c>
      <c r="AE16" s="56">
        <f t="shared" si="5"/>
        <v>1446514.61</v>
      </c>
      <c r="AF16" s="184">
        <f t="shared" si="6"/>
        <v>0</v>
      </c>
      <c r="AG16" s="19">
        <f t="shared" si="7"/>
        <v>1446514.61</v>
      </c>
      <c r="AH16" s="20">
        <f t="shared" si="8"/>
        <v>3919479.63</v>
      </c>
      <c r="AI16" s="14">
        <f t="shared" si="9"/>
        <v>3756610.87</v>
      </c>
      <c r="AJ16" s="24">
        <f t="shared" si="4"/>
        <v>162868.75999999978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2444</v>
      </c>
      <c r="F17">
        <v>737374.29</v>
      </c>
      <c r="G17">
        <v>69951.509999999995</v>
      </c>
      <c r="H17">
        <v>183430.08</v>
      </c>
      <c r="I17">
        <v>172141.72</v>
      </c>
      <c r="J17">
        <v>320442.45</v>
      </c>
      <c r="K17">
        <v>6050</v>
      </c>
      <c r="N17">
        <v>0</v>
      </c>
      <c r="P17">
        <v>190906.4</v>
      </c>
      <c r="Q17">
        <v>1602780.76</v>
      </c>
      <c r="R17">
        <v>981927.42</v>
      </c>
      <c r="S17">
        <v>441922</v>
      </c>
      <c r="T17">
        <v>3191.14</v>
      </c>
      <c r="U17">
        <v>2385885.96</v>
      </c>
      <c r="X17">
        <v>2587665.02</v>
      </c>
      <c r="Y17">
        <v>3030</v>
      </c>
      <c r="Z17">
        <v>8272</v>
      </c>
      <c r="AA17">
        <v>1412562.53</v>
      </c>
      <c r="AB17">
        <v>117294.08</v>
      </c>
      <c r="AD17">
        <v>500</v>
      </c>
      <c r="AE17" s="56">
        <f t="shared" si="5"/>
        <v>990755.88</v>
      </c>
      <c r="AF17" s="184">
        <f t="shared" si="6"/>
        <v>6050</v>
      </c>
      <c r="AG17" s="19">
        <f t="shared" si="7"/>
        <v>984705.88</v>
      </c>
      <c r="AH17" s="20">
        <f t="shared" si="8"/>
        <v>3812926.5199999996</v>
      </c>
      <c r="AI17" s="14">
        <f t="shared" si="9"/>
        <v>4129323.63</v>
      </c>
      <c r="AJ17" s="24">
        <f t="shared" si="4"/>
        <v>-316397.11000000034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2445</v>
      </c>
      <c r="F18">
        <v>1256260.69</v>
      </c>
      <c r="G18">
        <v>152385.97</v>
      </c>
      <c r="H18">
        <v>26270.57</v>
      </c>
      <c r="I18">
        <v>196065.15</v>
      </c>
      <c r="J18">
        <v>590686.51</v>
      </c>
      <c r="K18">
        <v>0</v>
      </c>
      <c r="L18">
        <v>0</v>
      </c>
      <c r="N18">
        <v>2522.2399999999998</v>
      </c>
      <c r="P18">
        <v>10130.879999999999</v>
      </c>
      <c r="Q18">
        <v>2036704.82</v>
      </c>
      <c r="R18">
        <v>1593336.9</v>
      </c>
      <c r="S18">
        <v>584613.62</v>
      </c>
      <c r="T18">
        <v>2210.9899999999998</v>
      </c>
      <c r="U18">
        <v>1018908</v>
      </c>
      <c r="X18">
        <v>1488541</v>
      </c>
      <c r="Y18">
        <v>48148</v>
      </c>
      <c r="AA18">
        <v>1029858.14</v>
      </c>
      <c r="AB18">
        <v>386911.42</v>
      </c>
      <c r="AD18">
        <v>73300</v>
      </c>
      <c r="AE18" s="56">
        <f t="shared" si="5"/>
        <v>1434917.23</v>
      </c>
      <c r="AF18" s="184">
        <f t="shared" si="6"/>
        <v>2522.2399999999998</v>
      </c>
      <c r="AG18" s="19">
        <f t="shared" si="7"/>
        <v>1432394.99</v>
      </c>
      <c r="AH18" s="20">
        <f t="shared" si="8"/>
        <v>3199069.5100000002</v>
      </c>
      <c r="AI18" s="14">
        <f t="shared" si="9"/>
        <v>3026758.56</v>
      </c>
      <c r="AJ18" s="24">
        <f t="shared" si="4"/>
        <v>172310.95000000019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2446</v>
      </c>
      <c r="F19">
        <v>809692.37</v>
      </c>
      <c r="G19">
        <v>45926.36</v>
      </c>
      <c r="H19">
        <v>225758.71</v>
      </c>
      <c r="I19">
        <v>690509.87</v>
      </c>
      <c r="J19">
        <v>63525.86</v>
      </c>
      <c r="K19">
        <v>0</v>
      </c>
      <c r="L19">
        <v>10500</v>
      </c>
      <c r="N19">
        <v>0</v>
      </c>
      <c r="P19">
        <v>1293527.3999999999</v>
      </c>
      <c r="Q19">
        <v>118427.08</v>
      </c>
      <c r="R19">
        <v>798036.11</v>
      </c>
      <c r="S19">
        <v>227452</v>
      </c>
      <c r="T19">
        <v>818.57</v>
      </c>
      <c r="AA19">
        <v>484122.14</v>
      </c>
      <c r="AB19">
        <v>129225.85</v>
      </c>
      <c r="AE19" s="56">
        <f t="shared" si="5"/>
        <v>1081377.44</v>
      </c>
      <c r="AF19" s="184">
        <f t="shared" si="6"/>
        <v>10500</v>
      </c>
      <c r="AG19" s="19">
        <f t="shared" si="7"/>
        <v>1070877.44</v>
      </c>
      <c r="AH19" s="20">
        <f t="shared" si="8"/>
        <v>1026306.6799999999</v>
      </c>
      <c r="AI19" s="14">
        <f t="shared" si="9"/>
        <v>613347.99</v>
      </c>
      <c r="AJ19" s="24">
        <f t="shared" si="4"/>
        <v>412958.68999999994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2447</v>
      </c>
      <c r="F20">
        <v>1783814.29</v>
      </c>
      <c r="G20">
        <v>390048.15</v>
      </c>
      <c r="H20">
        <v>58997.34</v>
      </c>
      <c r="I20">
        <v>4457.4399999999996</v>
      </c>
      <c r="J20">
        <v>840918.01</v>
      </c>
      <c r="K20">
        <v>0</v>
      </c>
      <c r="L20">
        <v>11200</v>
      </c>
      <c r="N20">
        <v>0</v>
      </c>
      <c r="P20">
        <v>1632724.86</v>
      </c>
      <c r="Q20">
        <v>1863971.92</v>
      </c>
      <c r="R20">
        <v>1033892.61</v>
      </c>
      <c r="S20">
        <v>301073</v>
      </c>
      <c r="T20">
        <v>7444.06</v>
      </c>
      <c r="U20">
        <v>1543563</v>
      </c>
      <c r="X20">
        <v>1543563</v>
      </c>
      <c r="Y20">
        <v>4240</v>
      </c>
      <c r="Z20">
        <v>2302</v>
      </c>
      <c r="AA20">
        <v>1628006.1</v>
      </c>
      <c r="AB20">
        <v>87523.12</v>
      </c>
      <c r="AD20">
        <v>50000</v>
      </c>
      <c r="AE20" s="56">
        <f t="shared" si="5"/>
        <v>2232859.7799999998</v>
      </c>
      <c r="AF20" s="184">
        <f t="shared" si="6"/>
        <v>11200</v>
      </c>
      <c r="AG20" s="19">
        <f t="shared" si="7"/>
        <v>2221659.7799999998</v>
      </c>
      <c r="AH20" s="20">
        <f t="shared" si="8"/>
        <v>2885972.67</v>
      </c>
      <c r="AI20" s="14">
        <f t="shared" si="9"/>
        <v>3315634.22</v>
      </c>
      <c r="AJ20" s="24">
        <f t="shared" si="4"/>
        <v>-429661.55000000028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2448</v>
      </c>
      <c r="F21">
        <v>1350335.33</v>
      </c>
      <c r="G21">
        <v>69485.259999999995</v>
      </c>
      <c r="H21">
        <v>118289.2</v>
      </c>
      <c r="I21">
        <v>437912.93</v>
      </c>
      <c r="J21">
        <v>838748.93</v>
      </c>
      <c r="K21">
        <v>2600</v>
      </c>
      <c r="L21">
        <v>14560</v>
      </c>
      <c r="N21">
        <v>0</v>
      </c>
      <c r="P21">
        <v>-309060.88</v>
      </c>
      <c r="Q21">
        <v>2519990.75</v>
      </c>
      <c r="R21">
        <v>1073931.31</v>
      </c>
      <c r="S21">
        <v>918194</v>
      </c>
      <c r="T21">
        <v>1494.61</v>
      </c>
      <c r="U21">
        <v>1650211.5</v>
      </c>
      <c r="W21">
        <v>348</v>
      </c>
      <c r="X21">
        <v>1921415.5</v>
      </c>
      <c r="Y21">
        <v>1200</v>
      </c>
      <c r="Z21">
        <v>3002</v>
      </c>
      <c r="AA21">
        <v>820951.01</v>
      </c>
      <c r="AB21">
        <v>256929.13</v>
      </c>
      <c r="AD21">
        <v>54000</v>
      </c>
      <c r="AE21" s="56">
        <f t="shared" si="5"/>
        <v>1538109.79</v>
      </c>
      <c r="AF21" s="184">
        <f t="shared" si="6"/>
        <v>17160</v>
      </c>
      <c r="AG21" s="19">
        <f t="shared" si="7"/>
        <v>1520949.79</v>
      </c>
      <c r="AH21" s="20">
        <f t="shared" si="8"/>
        <v>3644179.42</v>
      </c>
      <c r="AI21" s="14">
        <f t="shared" si="9"/>
        <v>3057497.6399999997</v>
      </c>
      <c r="AJ21" s="24">
        <f t="shared" si="4"/>
        <v>586681.78000000026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2449</v>
      </c>
      <c r="F22">
        <v>742113.53</v>
      </c>
      <c r="G22">
        <v>57690.52</v>
      </c>
      <c r="H22">
        <v>28273.42</v>
      </c>
      <c r="I22">
        <v>6</v>
      </c>
      <c r="J22">
        <v>222749.91</v>
      </c>
      <c r="K22">
        <v>40342</v>
      </c>
      <c r="N22">
        <v>1454.93</v>
      </c>
      <c r="P22">
        <v>-4042671.72</v>
      </c>
      <c r="Q22">
        <v>4994895.4800000004</v>
      </c>
      <c r="R22">
        <v>1112145.76</v>
      </c>
      <c r="S22">
        <v>147050</v>
      </c>
      <c r="T22">
        <v>1578.79</v>
      </c>
      <c r="U22">
        <v>1960734</v>
      </c>
      <c r="X22">
        <v>1960734</v>
      </c>
      <c r="Y22">
        <v>320</v>
      </c>
      <c r="Z22">
        <v>1440</v>
      </c>
      <c r="AA22">
        <v>1097476.3799999999</v>
      </c>
      <c r="AB22">
        <v>94315.48</v>
      </c>
      <c r="AD22">
        <v>10410</v>
      </c>
      <c r="AE22" s="56">
        <f t="shared" si="5"/>
        <v>828077.47000000009</v>
      </c>
      <c r="AF22" s="184">
        <f t="shared" si="6"/>
        <v>41796.93</v>
      </c>
      <c r="AG22" s="19">
        <f t="shared" si="7"/>
        <v>786280.54</v>
      </c>
      <c r="AH22" s="20">
        <f t="shared" si="8"/>
        <v>3221508.55</v>
      </c>
      <c r="AI22" s="14">
        <f t="shared" si="9"/>
        <v>3164695.86</v>
      </c>
      <c r="AJ22" s="24">
        <f t="shared" si="4"/>
        <v>56812.689999999944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2450</v>
      </c>
      <c r="F23">
        <v>705714.2</v>
      </c>
      <c r="G23">
        <v>35021.269999999997</v>
      </c>
      <c r="H23">
        <v>38042.199999999997</v>
      </c>
      <c r="I23">
        <v>1472325.88</v>
      </c>
      <c r="J23">
        <v>968608.35</v>
      </c>
      <c r="K23">
        <v>0</v>
      </c>
      <c r="N23">
        <v>0</v>
      </c>
      <c r="P23">
        <v>1421120.74</v>
      </c>
      <c r="Q23">
        <v>1550129.81</v>
      </c>
      <c r="R23">
        <v>911806.41</v>
      </c>
      <c r="S23">
        <v>920930</v>
      </c>
      <c r="T23">
        <v>3408.67</v>
      </c>
      <c r="U23">
        <v>1966859.57</v>
      </c>
      <c r="W23">
        <v>10651</v>
      </c>
      <c r="X23">
        <v>2097247.77</v>
      </c>
      <c r="Y23">
        <v>12215</v>
      </c>
      <c r="Z23">
        <v>4752</v>
      </c>
      <c r="AA23">
        <v>1196737.92</v>
      </c>
      <c r="AB23">
        <v>214241.61</v>
      </c>
      <c r="AD23">
        <v>40000</v>
      </c>
      <c r="AE23" s="56">
        <f t="shared" si="5"/>
        <v>778777.66999999993</v>
      </c>
      <c r="AF23" s="184">
        <f t="shared" si="6"/>
        <v>0</v>
      </c>
      <c r="AG23" s="19">
        <f t="shared" si="7"/>
        <v>778777.66999999993</v>
      </c>
      <c r="AH23" s="20">
        <f t="shared" si="8"/>
        <v>3813655.6500000004</v>
      </c>
      <c r="AI23" s="14">
        <f t="shared" si="9"/>
        <v>3565194.3</v>
      </c>
      <c r="AJ23" s="24">
        <f t="shared" si="4"/>
        <v>248461.35000000056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2451</v>
      </c>
      <c r="F24">
        <v>875451.78</v>
      </c>
      <c r="G24">
        <v>81924.78</v>
      </c>
      <c r="H24">
        <v>9620</v>
      </c>
      <c r="I24">
        <v>9</v>
      </c>
      <c r="J24">
        <v>379822.78</v>
      </c>
      <c r="K24">
        <v>0</v>
      </c>
      <c r="N24">
        <v>1443.07</v>
      </c>
      <c r="P24">
        <v>-1522644.79</v>
      </c>
      <c r="Q24">
        <v>2878887.21</v>
      </c>
      <c r="R24">
        <v>1516827.02</v>
      </c>
      <c r="S24">
        <v>1121106</v>
      </c>
      <c r="T24">
        <v>2738.21</v>
      </c>
      <c r="U24">
        <v>3228865.44</v>
      </c>
      <c r="W24">
        <v>372790</v>
      </c>
      <c r="X24">
        <v>3535180.44</v>
      </c>
      <c r="AA24">
        <v>2481728.98</v>
      </c>
      <c r="AB24">
        <v>135274.4</v>
      </c>
      <c r="AD24">
        <v>101000</v>
      </c>
      <c r="AE24" s="56">
        <f t="shared" si="5"/>
        <v>966996.56</v>
      </c>
      <c r="AF24" s="184">
        <f t="shared" si="6"/>
        <v>1443.07</v>
      </c>
      <c r="AG24" s="19">
        <f t="shared" si="7"/>
        <v>965553.49000000011</v>
      </c>
      <c r="AH24" s="20">
        <f t="shared" si="8"/>
        <v>6242326.6699999999</v>
      </c>
      <c r="AI24" s="14">
        <f t="shared" si="9"/>
        <v>6253183.8200000003</v>
      </c>
      <c r="AJ24" s="24">
        <f t="shared" si="4"/>
        <v>-10857.150000000373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2452</v>
      </c>
      <c r="F25">
        <v>1496115.88</v>
      </c>
      <c r="G25">
        <v>105106.98</v>
      </c>
      <c r="H25">
        <v>23709.31</v>
      </c>
      <c r="I25">
        <v>34626.949999999997</v>
      </c>
      <c r="J25">
        <v>101526.6</v>
      </c>
      <c r="K25">
        <v>0</v>
      </c>
      <c r="N25">
        <v>0</v>
      </c>
      <c r="P25">
        <v>-1373288.59</v>
      </c>
      <c r="Q25">
        <v>2079998.65</v>
      </c>
      <c r="R25">
        <v>1692190.33</v>
      </c>
      <c r="S25">
        <v>621062</v>
      </c>
      <c r="T25">
        <v>1552.24</v>
      </c>
      <c r="U25">
        <v>1482786.9</v>
      </c>
      <c r="W25">
        <v>40000</v>
      </c>
      <c r="X25">
        <v>1710160.9</v>
      </c>
      <c r="AA25">
        <v>956199.61</v>
      </c>
      <c r="AB25">
        <v>113155.3</v>
      </c>
      <c r="AD25">
        <v>3700</v>
      </c>
      <c r="AE25" s="56">
        <f t="shared" si="5"/>
        <v>1624932.17</v>
      </c>
      <c r="AF25" s="184">
        <f t="shared" si="6"/>
        <v>0</v>
      </c>
      <c r="AG25" s="19">
        <f t="shared" si="7"/>
        <v>1624932.17</v>
      </c>
      <c r="AH25" s="20">
        <f t="shared" si="8"/>
        <v>3837591.47</v>
      </c>
      <c r="AI25" s="14">
        <f t="shared" si="9"/>
        <v>2783215.8099999996</v>
      </c>
      <c r="AJ25" s="24">
        <f t="shared" si="4"/>
        <v>1054375.6600000006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2453</v>
      </c>
      <c r="F26">
        <v>639765.06999999995</v>
      </c>
      <c r="G26">
        <v>128295.56</v>
      </c>
      <c r="H26">
        <v>130490.21</v>
      </c>
      <c r="I26">
        <v>556006</v>
      </c>
      <c r="J26">
        <v>287681.91999999998</v>
      </c>
      <c r="K26">
        <v>0</v>
      </c>
      <c r="N26">
        <v>0</v>
      </c>
      <c r="P26">
        <v>1175006.6100000001</v>
      </c>
      <c r="Q26">
        <v>413083.29</v>
      </c>
      <c r="R26">
        <v>984283.28</v>
      </c>
      <c r="S26">
        <v>679842</v>
      </c>
      <c r="T26">
        <v>1872.9</v>
      </c>
      <c r="U26">
        <v>2021890.5</v>
      </c>
      <c r="X26">
        <v>2289016.9</v>
      </c>
      <c r="Y26">
        <v>3720</v>
      </c>
      <c r="Z26">
        <v>6533.62</v>
      </c>
      <c r="AA26">
        <v>1092652.3600000001</v>
      </c>
      <c r="AB26">
        <v>138716.94</v>
      </c>
      <c r="AD26">
        <v>3100</v>
      </c>
      <c r="AE26" s="56">
        <f t="shared" si="5"/>
        <v>898550.83999999985</v>
      </c>
      <c r="AF26" s="184">
        <f t="shared" si="6"/>
        <v>0</v>
      </c>
      <c r="AG26" s="19">
        <f t="shared" si="7"/>
        <v>898550.83999999985</v>
      </c>
      <c r="AH26" s="20">
        <f t="shared" si="8"/>
        <v>3687888.6799999997</v>
      </c>
      <c r="AI26" s="14">
        <f t="shared" si="9"/>
        <v>3533739.82</v>
      </c>
      <c r="AJ26" s="24">
        <f t="shared" si="4"/>
        <v>154148.85999999987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2454</v>
      </c>
      <c r="F27">
        <v>616661.85</v>
      </c>
      <c r="G27">
        <v>31844.1</v>
      </c>
      <c r="H27">
        <v>20740.36</v>
      </c>
      <c r="I27">
        <v>268120.64</v>
      </c>
      <c r="J27">
        <v>172937.72</v>
      </c>
      <c r="K27">
        <v>0</v>
      </c>
      <c r="N27">
        <v>0</v>
      </c>
      <c r="P27">
        <v>-1490391.3</v>
      </c>
      <c r="Q27">
        <v>2337378.21</v>
      </c>
      <c r="R27">
        <v>782401.48</v>
      </c>
      <c r="S27">
        <v>511604</v>
      </c>
      <c r="T27">
        <v>871.37</v>
      </c>
      <c r="U27">
        <v>1359933.52</v>
      </c>
      <c r="X27">
        <v>1359933.52</v>
      </c>
      <c r="AA27">
        <v>902328.9</v>
      </c>
      <c r="AB27">
        <v>121630.19</v>
      </c>
      <c r="AD27">
        <v>7600</v>
      </c>
      <c r="AE27" s="56">
        <f t="shared" si="5"/>
        <v>669246.30999999994</v>
      </c>
      <c r="AF27" s="184">
        <f t="shared" si="6"/>
        <v>0</v>
      </c>
      <c r="AG27" s="19">
        <f t="shared" si="7"/>
        <v>669246.30999999994</v>
      </c>
      <c r="AH27" s="20">
        <f t="shared" si="8"/>
        <v>2654810.37</v>
      </c>
      <c r="AI27" s="14">
        <f t="shared" si="9"/>
        <v>2391492.61</v>
      </c>
      <c r="AJ27" s="24">
        <f t="shared" si="4"/>
        <v>263317.76000000024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2455</v>
      </c>
      <c r="F28">
        <v>919042.61</v>
      </c>
      <c r="G28">
        <v>111428.59</v>
      </c>
      <c r="H28">
        <v>29353.33</v>
      </c>
      <c r="I28">
        <v>7</v>
      </c>
      <c r="J28">
        <v>284026.42</v>
      </c>
      <c r="K28">
        <v>0</v>
      </c>
      <c r="L28">
        <v>8040</v>
      </c>
      <c r="N28">
        <v>0</v>
      </c>
      <c r="P28">
        <v>-1516238.8</v>
      </c>
      <c r="Q28">
        <v>2446216.73</v>
      </c>
      <c r="R28">
        <v>737033.03</v>
      </c>
      <c r="S28">
        <v>662329</v>
      </c>
      <c r="T28">
        <v>1257.68</v>
      </c>
      <c r="U28">
        <v>1249521</v>
      </c>
      <c r="X28">
        <v>1476189</v>
      </c>
      <c r="AA28">
        <v>662966.43999999994</v>
      </c>
      <c r="AB28">
        <v>93095.25</v>
      </c>
      <c r="AD28">
        <v>12050</v>
      </c>
      <c r="AE28" s="56">
        <f t="shared" si="5"/>
        <v>1059824.53</v>
      </c>
      <c r="AF28" s="184">
        <f t="shared" si="6"/>
        <v>8040</v>
      </c>
      <c r="AG28" s="19">
        <f t="shared" si="7"/>
        <v>1051784.53</v>
      </c>
      <c r="AH28" s="20">
        <f t="shared" si="8"/>
        <v>2650140.71</v>
      </c>
      <c r="AI28" s="14">
        <f t="shared" si="9"/>
        <v>2244300.69</v>
      </c>
      <c r="AJ28" s="24">
        <f t="shared" si="4"/>
        <v>405840.02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2456</v>
      </c>
      <c r="F29">
        <v>1633253.16</v>
      </c>
      <c r="G29">
        <v>18542.439999999999</v>
      </c>
      <c r="H29">
        <v>67351.929999999993</v>
      </c>
      <c r="I29">
        <v>451710.9</v>
      </c>
      <c r="J29">
        <v>1119150.82</v>
      </c>
      <c r="N29">
        <v>11068.22</v>
      </c>
      <c r="P29">
        <v>-143233.79</v>
      </c>
      <c r="Q29">
        <v>1940194.37</v>
      </c>
      <c r="R29">
        <v>1538333.81</v>
      </c>
      <c r="S29">
        <v>1692000</v>
      </c>
      <c r="T29">
        <v>2277.38</v>
      </c>
      <c r="U29">
        <v>1770224.83</v>
      </c>
      <c r="W29">
        <v>91400</v>
      </c>
      <c r="X29">
        <v>2158021.83</v>
      </c>
      <c r="Y29">
        <v>320</v>
      </c>
      <c r="Z29">
        <v>256</v>
      </c>
      <c r="AA29">
        <v>1137332.6599999999</v>
      </c>
      <c r="AB29">
        <v>216325.08</v>
      </c>
      <c r="AD29">
        <v>100000</v>
      </c>
      <c r="AE29" s="56">
        <f t="shared" si="5"/>
        <v>1719147.5299999998</v>
      </c>
      <c r="AF29" s="184">
        <f t="shared" si="6"/>
        <v>11068.22</v>
      </c>
      <c r="AG29" s="19">
        <f t="shared" si="7"/>
        <v>1708079.3099999998</v>
      </c>
      <c r="AH29" s="20">
        <f t="shared" si="8"/>
        <v>5094236.0199999996</v>
      </c>
      <c r="AI29" s="14">
        <f t="shared" si="9"/>
        <v>3612255.5700000003</v>
      </c>
      <c r="AJ29" s="24">
        <f t="shared" si="4"/>
        <v>1481980.4499999993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2457</v>
      </c>
      <c r="F30">
        <v>1199368.1200000001</v>
      </c>
      <c r="G30">
        <v>39074.6</v>
      </c>
      <c r="H30">
        <v>6558.79</v>
      </c>
      <c r="I30">
        <v>1448409.73</v>
      </c>
      <c r="J30">
        <v>428368.6</v>
      </c>
      <c r="N30">
        <v>778.44</v>
      </c>
      <c r="P30">
        <v>2369737.25</v>
      </c>
      <c r="Q30">
        <v>225942.27</v>
      </c>
      <c r="R30">
        <v>808400.51</v>
      </c>
      <c r="S30">
        <v>1611576.59</v>
      </c>
      <c r="T30">
        <v>2399.4299999999998</v>
      </c>
      <c r="U30">
        <v>473259</v>
      </c>
      <c r="W30">
        <v>100800</v>
      </c>
      <c r="X30">
        <v>912462</v>
      </c>
      <c r="Y30">
        <v>3960</v>
      </c>
      <c r="AA30">
        <v>1094390.82</v>
      </c>
      <c r="AB30">
        <v>360300.83</v>
      </c>
      <c r="AD30">
        <v>100000</v>
      </c>
      <c r="AE30" s="56">
        <f t="shared" si="5"/>
        <v>1245001.5100000002</v>
      </c>
      <c r="AF30" s="184">
        <f t="shared" si="6"/>
        <v>778.44</v>
      </c>
      <c r="AG30" s="19">
        <f t="shared" si="7"/>
        <v>1244223.0700000003</v>
      </c>
      <c r="AH30" s="20">
        <f t="shared" si="8"/>
        <v>2996435.5300000003</v>
      </c>
      <c r="AI30" s="14">
        <f t="shared" si="9"/>
        <v>2471113.65</v>
      </c>
      <c r="AJ30" s="24">
        <f t="shared" si="4"/>
        <v>525321.88000000035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2458</v>
      </c>
      <c r="F31">
        <v>1345624.66</v>
      </c>
      <c r="G31">
        <v>108064.95</v>
      </c>
      <c r="H31">
        <v>116729.48</v>
      </c>
      <c r="I31">
        <v>778871.77</v>
      </c>
      <c r="J31">
        <v>373885.68</v>
      </c>
      <c r="N31">
        <v>2373.67</v>
      </c>
      <c r="P31">
        <v>1680346.95</v>
      </c>
      <c r="Q31">
        <v>519805.36</v>
      </c>
      <c r="R31">
        <v>1468689.43</v>
      </c>
      <c r="S31">
        <v>1025790</v>
      </c>
      <c r="T31">
        <v>2888.01</v>
      </c>
      <c r="U31">
        <v>2809241.5</v>
      </c>
      <c r="W31">
        <v>329400</v>
      </c>
      <c r="X31">
        <v>3447663.5</v>
      </c>
      <c r="Y31">
        <v>1200</v>
      </c>
      <c r="Z31">
        <v>452</v>
      </c>
      <c r="AA31">
        <v>1331894.77</v>
      </c>
      <c r="AB31">
        <v>134148.10999999999</v>
      </c>
      <c r="AD31">
        <v>200000</v>
      </c>
      <c r="AE31" s="56">
        <f t="shared" si="5"/>
        <v>1570419.0899999999</v>
      </c>
      <c r="AF31" s="184">
        <f t="shared" si="6"/>
        <v>2373.67</v>
      </c>
      <c r="AG31" s="19">
        <f t="shared" si="7"/>
        <v>1568045.42</v>
      </c>
      <c r="AH31" s="20">
        <f t="shared" si="8"/>
        <v>5636008.9399999995</v>
      </c>
      <c r="AI31" s="14">
        <f t="shared" si="9"/>
        <v>5115358.38</v>
      </c>
      <c r="AJ31" s="24">
        <f t="shared" si="4"/>
        <v>520650.55999999959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2459</v>
      </c>
      <c r="F32">
        <v>605751.61</v>
      </c>
      <c r="G32">
        <v>59920.4</v>
      </c>
      <c r="H32">
        <v>16534.68</v>
      </c>
      <c r="I32">
        <v>1836796.3</v>
      </c>
      <c r="J32">
        <v>767580.53</v>
      </c>
      <c r="N32">
        <v>1878.67</v>
      </c>
      <c r="P32">
        <v>3352601.61</v>
      </c>
      <c r="Q32">
        <v>164243.42000000001</v>
      </c>
      <c r="R32">
        <v>951481.97</v>
      </c>
      <c r="S32">
        <v>283228</v>
      </c>
      <c r="T32">
        <v>2347.71</v>
      </c>
      <c r="U32">
        <v>1485666</v>
      </c>
      <c r="W32">
        <v>188945</v>
      </c>
      <c r="X32">
        <v>1916397</v>
      </c>
      <c r="Y32">
        <v>5660</v>
      </c>
      <c r="Z32">
        <v>9726.9</v>
      </c>
      <c r="AA32">
        <v>894565.25</v>
      </c>
      <c r="AB32">
        <v>258539.71</v>
      </c>
      <c r="AD32">
        <v>58920</v>
      </c>
      <c r="AE32" s="56">
        <f t="shared" si="5"/>
        <v>682206.69000000006</v>
      </c>
      <c r="AF32" s="184">
        <f t="shared" si="6"/>
        <v>1878.67</v>
      </c>
      <c r="AG32" s="19">
        <f t="shared" si="7"/>
        <v>680328.02</v>
      </c>
      <c r="AH32" s="20">
        <f t="shared" si="8"/>
        <v>2911668.6799999997</v>
      </c>
      <c r="AI32" s="14">
        <f t="shared" si="9"/>
        <v>3143808.86</v>
      </c>
      <c r="AJ32" s="24">
        <f t="shared" si="4"/>
        <v>-232140.18000000017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2460</v>
      </c>
      <c r="F33">
        <v>765478.99</v>
      </c>
      <c r="G33">
        <v>213952.03</v>
      </c>
      <c r="H33">
        <v>51889.05</v>
      </c>
      <c r="I33">
        <v>417820.91</v>
      </c>
      <c r="J33">
        <v>176025.21</v>
      </c>
      <c r="N33">
        <v>1712.31</v>
      </c>
      <c r="P33">
        <v>-2809030.73</v>
      </c>
      <c r="Q33">
        <v>3631737.05</v>
      </c>
      <c r="R33">
        <v>1042609.04</v>
      </c>
      <c r="S33">
        <v>1223474.9099999999</v>
      </c>
      <c r="T33">
        <v>1092.74</v>
      </c>
      <c r="U33">
        <v>1936735.5</v>
      </c>
      <c r="W33">
        <v>346000</v>
      </c>
      <c r="X33">
        <v>2268082.5</v>
      </c>
      <c r="Y33">
        <v>5190</v>
      </c>
      <c r="Z33">
        <v>5460</v>
      </c>
      <c r="AA33">
        <v>1146559.31</v>
      </c>
      <c r="AB33">
        <v>123872.82</v>
      </c>
      <c r="AD33">
        <v>200000</v>
      </c>
      <c r="AE33" s="56">
        <f t="shared" si="5"/>
        <v>1031320.0700000001</v>
      </c>
      <c r="AF33" s="184">
        <f t="shared" si="6"/>
        <v>1712.31</v>
      </c>
      <c r="AG33" s="19">
        <f t="shared" si="7"/>
        <v>1029607.76</v>
      </c>
      <c r="AH33" s="20">
        <f t="shared" si="8"/>
        <v>4549912.1900000004</v>
      </c>
      <c r="AI33" s="14">
        <f t="shared" si="9"/>
        <v>3749164.63</v>
      </c>
      <c r="AJ33" s="24">
        <f t="shared" si="4"/>
        <v>800747.56000000052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2461</v>
      </c>
      <c r="F34">
        <v>1300524.72</v>
      </c>
      <c r="G34">
        <v>105605.3</v>
      </c>
      <c r="H34">
        <v>21023.89</v>
      </c>
      <c r="I34">
        <v>200534.9</v>
      </c>
      <c r="J34">
        <v>1365176.01</v>
      </c>
      <c r="N34">
        <v>2120</v>
      </c>
      <c r="P34">
        <v>1386950.18</v>
      </c>
      <c r="Q34">
        <v>669957.9</v>
      </c>
      <c r="R34">
        <v>1575804.29</v>
      </c>
      <c r="S34">
        <v>1603622.51</v>
      </c>
      <c r="T34">
        <v>3017.43</v>
      </c>
      <c r="U34">
        <v>540719.67000000004</v>
      </c>
      <c r="W34">
        <v>136420</v>
      </c>
      <c r="X34">
        <v>1046913.67</v>
      </c>
      <c r="Y34">
        <v>76245</v>
      </c>
      <c r="Z34">
        <v>15746</v>
      </c>
      <c r="AA34">
        <v>1424831.34</v>
      </c>
      <c r="AB34">
        <v>262011.15</v>
      </c>
      <c r="AD34">
        <v>100000</v>
      </c>
      <c r="AE34" s="56">
        <f t="shared" si="5"/>
        <v>1427153.91</v>
      </c>
      <c r="AF34" s="184">
        <f t="shared" si="6"/>
        <v>2120</v>
      </c>
      <c r="AG34" s="19">
        <f t="shared" si="7"/>
        <v>1425033.91</v>
      </c>
      <c r="AH34" s="20">
        <f t="shared" si="8"/>
        <v>3859583.9</v>
      </c>
      <c r="AI34" s="14">
        <f t="shared" si="9"/>
        <v>2925747.1599999997</v>
      </c>
      <c r="AJ34" s="24">
        <f t="shared" si="4"/>
        <v>933836.74000000022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2462</v>
      </c>
      <c r="F35">
        <v>1953244.44</v>
      </c>
      <c r="G35">
        <v>42465</v>
      </c>
      <c r="H35">
        <v>25750.13</v>
      </c>
      <c r="I35">
        <v>428189.11</v>
      </c>
      <c r="J35">
        <v>346627.39</v>
      </c>
      <c r="N35">
        <v>1840.35</v>
      </c>
      <c r="P35">
        <v>-526275.07999999996</v>
      </c>
      <c r="Q35">
        <v>2501284.2200000002</v>
      </c>
      <c r="R35">
        <v>1012206.07</v>
      </c>
      <c r="S35">
        <v>1125974</v>
      </c>
      <c r="T35">
        <v>2181.5500000000002</v>
      </c>
      <c r="U35">
        <v>1448471.5</v>
      </c>
      <c r="W35">
        <v>150558</v>
      </c>
      <c r="X35">
        <v>1978655.5</v>
      </c>
      <c r="Y35">
        <v>2140</v>
      </c>
      <c r="Z35">
        <v>96</v>
      </c>
      <c r="AA35">
        <v>750502.87</v>
      </c>
      <c r="AB35">
        <v>188570.17</v>
      </c>
      <c r="AE35" s="56">
        <f t="shared" si="5"/>
        <v>2021459.5699999998</v>
      </c>
      <c r="AF35" s="184">
        <f t="shared" si="6"/>
        <v>1840.35</v>
      </c>
      <c r="AG35" s="19">
        <f t="shared" si="7"/>
        <v>2019619.2199999997</v>
      </c>
      <c r="AH35" s="20">
        <f t="shared" si="8"/>
        <v>3739391.1199999996</v>
      </c>
      <c r="AI35" s="14">
        <f t="shared" si="9"/>
        <v>2919964.54</v>
      </c>
      <c r="AJ35" s="24">
        <f t="shared" si="4"/>
        <v>819426.57999999961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2463</v>
      </c>
      <c r="F36">
        <v>825653.18</v>
      </c>
      <c r="G36">
        <v>8102.1</v>
      </c>
      <c r="H36">
        <v>16710.759999999998</v>
      </c>
      <c r="I36">
        <v>1538498.02</v>
      </c>
      <c r="J36">
        <v>392172.48</v>
      </c>
      <c r="N36">
        <v>5883.94</v>
      </c>
      <c r="P36">
        <v>628010.12</v>
      </c>
      <c r="Q36">
        <v>1692932.58</v>
      </c>
      <c r="R36">
        <v>943335.49</v>
      </c>
      <c r="S36">
        <v>1084500</v>
      </c>
      <c r="T36">
        <v>1442.3</v>
      </c>
      <c r="U36">
        <v>974552.5</v>
      </c>
      <c r="W36">
        <v>61600</v>
      </c>
      <c r="X36">
        <v>1382171.5</v>
      </c>
      <c r="Y36">
        <v>1900</v>
      </c>
      <c r="AA36">
        <v>1008198.74</v>
      </c>
      <c r="AB36">
        <v>201500.15</v>
      </c>
      <c r="AD36">
        <v>17350</v>
      </c>
      <c r="AE36" s="56">
        <f t="shared" si="5"/>
        <v>850466.04</v>
      </c>
      <c r="AF36" s="184">
        <f t="shared" si="6"/>
        <v>5883.94</v>
      </c>
      <c r="AG36" s="19">
        <f t="shared" si="7"/>
        <v>844582.10000000009</v>
      </c>
      <c r="AH36" s="20">
        <f t="shared" si="8"/>
        <v>3065430.29</v>
      </c>
      <c r="AI36" s="14">
        <f t="shared" si="9"/>
        <v>2611120.39</v>
      </c>
      <c r="AJ36" s="24">
        <f t="shared" si="4"/>
        <v>454309.89999999991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2464</v>
      </c>
      <c r="F37">
        <v>1261724.8600000001</v>
      </c>
      <c r="G37">
        <v>22127.25</v>
      </c>
      <c r="H37">
        <v>37078.39</v>
      </c>
      <c r="I37">
        <v>933660.43</v>
      </c>
      <c r="J37">
        <v>777579.95</v>
      </c>
      <c r="N37">
        <v>9600.4599999999991</v>
      </c>
      <c r="P37">
        <v>1325194.69</v>
      </c>
      <c r="Q37">
        <v>1663595.16</v>
      </c>
      <c r="R37">
        <v>1133638.93</v>
      </c>
      <c r="S37">
        <v>723564</v>
      </c>
      <c r="T37">
        <v>2518.33</v>
      </c>
      <c r="U37">
        <v>1498801.5</v>
      </c>
      <c r="W37">
        <v>123500</v>
      </c>
      <c r="X37">
        <v>1754352.5</v>
      </c>
      <c r="Y37">
        <v>13040</v>
      </c>
      <c r="Z37">
        <v>3000</v>
      </c>
      <c r="AA37">
        <v>943269.1</v>
      </c>
      <c r="AB37">
        <v>274580.59000000003</v>
      </c>
      <c r="AD37">
        <v>460000</v>
      </c>
      <c r="AE37" s="56">
        <f t="shared" si="5"/>
        <v>1320930.5</v>
      </c>
      <c r="AF37" s="184">
        <f t="shared" si="6"/>
        <v>9600.4599999999991</v>
      </c>
      <c r="AG37" s="19">
        <f t="shared" si="7"/>
        <v>1311330.04</v>
      </c>
      <c r="AH37" s="20">
        <f t="shared" si="8"/>
        <v>3482022.76</v>
      </c>
      <c r="AI37" s="14">
        <f t="shared" si="9"/>
        <v>3448242.19</v>
      </c>
      <c r="AJ37" s="24">
        <f t="shared" si="4"/>
        <v>33780.569999999832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2465</v>
      </c>
      <c r="F38">
        <v>1385595.51</v>
      </c>
      <c r="G38">
        <v>25082</v>
      </c>
      <c r="H38">
        <v>12053.59</v>
      </c>
      <c r="I38">
        <v>504154.25</v>
      </c>
      <c r="J38">
        <v>461749.78</v>
      </c>
      <c r="N38">
        <v>26.43</v>
      </c>
      <c r="P38">
        <v>-1901897.71</v>
      </c>
      <c r="Q38">
        <v>3267492.72</v>
      </c>
      <c r="R38">
        <v>926300.68</v>
      </c>
      <c r="S38">
        <v>1246260</v>
      </c>
      <c r="T38">
        <v>947.52</v>
      </c>
      <c r="U38">
        <v>2590786</v>
      </c>
      <c r="W38">
        <v>116600</v>
      </c>
      <c r="X38">
        <v>2893274</v>
      </c>
      <c r="Y38">
        <v>320</v>
      </c>
      <c r="Z38">
        <v>432</v>
      </c>
      <c r="AA38">
        <v>748850.01</v>
      </c>
      <c r="AB38">
        <v>215004.5</v>
      </c>
      <c r="AE38" s="56">
        <f t="shared" si="5"/>
        <v>1422731.1</v>
      </c>
      <c r="AF38" s="184">
        <f t="shared" si="6"/>
        <v>26.43</v>
      </c>
      <c r="AG38" s="19">
        <f t="shared" si="7"/>
        <v>1422704.6700000002</v>
      </c>
      <c r="AH38" s="20">
        <f t="shared" si="8"/>
        <v>4880894.2</v>
      </c>
      <c r="AI38" s="14">
        <f t="shared" si="9"/>
        <v>3857880.51</v>
      </c>
      <c r="AJ38" s="24">
        <f t="shared" si="4"/>
        <v>1023013.6900000004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2466</v>
      </c>
      <c r="F39">
        <v>356046.05</v>
      </c>
      <c r="G39">
        <v>302101.44</v>
      </c>
      <c r="H39">
        <v>25540.75</v>
      </c>
      <c r="I39">
        <v>500156.23</v>
      </c>
      <c r="J39">
        <v>273848.99</v>
      </c>
      <c r="K39">
        <v>59630.35</v>
      </c>
      <c r="L39">
        <v>8800</v>
      </c>
      <c r="N39">
        <v>265.83</v>
      </c>
      <c r="O39">
        <v>17688.88</v>
      </c>
      <c r="P39">
        <v>132865.29</v>
      </c>
      <c r="Q39">
        <v>1814650.86</v>
      </c>
      <c r="R39">
        <v>1288877.94</v>
      </c>
      <c r="S39">
        <v>77026.5</v>
      </c>
      <c r="T39">
        <v>1764.2</v>
      </c>
      <c r="U39">
        <v>1760694.5</v>
      </c>
      <c r="W39">
        <v>138000</v>
      </c>
      <c r="X39">
        <v>2262992.5</v>
      </c>
      <c r="Y39">
        <v>36000</v>
      </c>
      <c r="AA39">
        <v>1289233.03</v>
      </c>
      <c r="AB39">
        <v>254345.36</v>
      </c>
      <c r="AE39" s="56">
        <f t="shared" si="5"/>
        <v>683688.24</v>
      </c>
      <c r="AF39" s="184">
        <f t="shared" si="6"/>
        <v>68696.180000000008</v>
      </c>
      <c r="AG39" s="19">
        <f t="shared" si="7"/>
        <v>614992.05999999994</v>
      </c>
      <c r="AH39" s="20">
        <f t="shared" si="8"/>
        <v>3266363.1399999997</v>
      </c>
      <c r="AI39" s="14">
        <f t="shared" si="9"/>
        <v>3842570.89</v>
      </c>
      <c r="AJ39" s="24">
        <f t="shared" si="4"/>
        <v>-576207.75000000047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2467</v>
      </c>
      <c r="F40">
        <v>610271.88</v>
      </c>
      <c r="G40">
        <v>179561.3</v>
      </c>
      <c r="H40">
        <v>50093.31</v>
      </c>
      <c r="I40">
        <v>813639.65</v>
      </c>
      <c r="J40">
        <v>39593.019999999997</v>
      </c>
      <c r="K40">
        <v>35767.919999999998</v>
      </c>
      <c r="L40">
        <v>8800</v>
      </c>
      <c r="N40">
        <v>62847.34</v>
      </c>
      <c r="P40">
        <v>-337657.4</v>
      </c>
      <c r="Q40">
        <v>1914111.01</v>
      </c>
      <c r="R40">
        <v>1232248.8700000001</v>
      </c>
      <c r="S40">
        <v>93385</v>
      </c>
      <c r="T40">
        <v>1104.1600000000001</v>
      </c>
      <c r="U40">
        <v>1946623.5</v>
      </c>
      <c r="W40">
        <v>24487.1</v>
      </c>
      <c r="X40">
        <v>2473749.6</v>
      </c>
      <c r="Y40">
        <v>4000</v>
      </c>
      <c r="Z40">
        <v>2204</v>
      </c>
      <c r="AA40">
        <v>720902.34</v>
      </c>
      <c r="AB40">
        <v>87702.399999999994</v>
      </c>
      <c r="AE40" s="56">
        <f t="shared" si="5"/>
        <v>839926.49</v>
      </c>
      <c r="AF40" s="184">
        <f t="shared" si="6"/>
        <v>107415.26</v>
      </c>
      <c r="AG40" s="19">
        <f t="shared" si="7"/>
        <v>732511.23</v>
      </c>
      <c r="AH40" s="20">
        <f t="shared" si="8"/>
        <v>3297848.6300000004</v>
      </c>
      <c r="AI40" s="14">
        <f t="shared" si="9"/>
        <v>3288558.34</v>
      </c>
      <c r="AJ40" s="24">
        <f t="shared" si="4"/>
        <v>9290.2900000005029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2468</v>
      </c>
      <c r="F41">
        <v>380918.54</v>
      </c>
      <c r="G41">
        <v>306994.23</v>
      </c>
      <c r="H41">
        <v>48555</v>
      </c>
      <c r="I41">
        <v>1643030.85</v>
      </c>
      <c r="J41">
        <v>99819.57</v>
      </c>
      <c r="K41">
        <v>28056.29</v>
      </c>
      <c r="L41">
        <v>10000</v>
      </c>
      <c r="N41">
        <v>978.38</v>
      </c>
      <c r="O41">
        <v>11250.22</v>
      </c>
      <c r="P41">
        <v>2697734.9</v>
      </c>
      <c r="Q41">
        <v>174893.33</v>
      </c>
      <c r="R41">
        <v>1157949.97</v>
      </c>
      <c r="S41">
        <v>77089.94</v>
      </c>
      <c r="T41">
        <v>2667.06</v>
      </c>
      <c r="U41">
        <v>1157910</v>
      </c>
      <c r="X41">
        <v>1469338</v>
      </c>
      <c r="Y41">
        <v>5900</v>
      </c>
      <c r="Z41">
        <v>7688</v>
      </c>
      <c r="AA41">
        <v>842659.97</v>
      </c>
      <c r="AB41">
        <v>465625.93</v>
      </c>
      <c r="AC41">
        <v>48000</v>
      </c>
      <c r="AE41" s="56">
        <f t="shared" si="5"/>
        <v>736467.77</v>
      </c>
      <c r="AF41" s="184">
        <f t="shared" si="6"/>
        <v>39034.67</v>
      </c>
      <c r="AG41" s="19">
        <f t="shared" si="7"/>
        <v>697433.1</v>
      </c>
      <c r="AH41" s="20">
        <f t="shared" si="8"/>
        <v>2395616.9699999997</v>
      </c>
      <c r="AI41" s="14">
        <f t="shared" si="9"/>
        <v>2839211.9</v>
      </c>
      <c r="AJ41" s="24">
        <f t="shared" si="4"/>
        <v>-443594.93000000017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2469</v>
      </c>
      <c r="F42">
        <v>854768.4</v>
      </c>
      <c r="G42">
        <v>447871.39</v>
      </c>
      <c r="H42">
        <v>108741</v>
      </c>
      <c r="I42">
        <v>970585.97</v>
      </c>
      <c r="J42">
        <v>154501.26999999999</v>
      </c>
      <c r="K42">
        <v>88691.29</v>
      </c>
      <c r="L42">
        <v>8800</v>
      </c>
      <c r="N42">
        <v>3659.74</v>
      </c>
      <c r="O42">
        <v>369321.03</v>
      </c>
      <c r="P42">
        <v>285290.7</v>
      </c>
      <c r="Q42">
        <v>1897157.59</v>
      </c>
      <c r="R42">
        <v>1755887.32</v>
      </c>
      <c r="S42">
        <v>196960.7</v>
      </c>
      <c r="T42">
        <v>2529.6</v>
      </c>
      <c r="U42">
        <v>1842057.2</v>
      </c>
      <c r="W42">
        <v>13500</v>
      </c>
      <c r="X42">
        <v>2349073.2000000002</v>
      </c>
      <c r="AA42">
        <v>1367933.89</v>
      </c>
      <c r="AB42">
        <v>210380.05</v>
      </c>
      <c r="AE42" s="56">
        <f t="shared" si="5"/>
        <v>1411380.79</v>
      </c>
      <c r="AF42" s="184">
        <f t="shared" si="6"/>
        <v>101151.03</v>
      </c>
      <c r="AG42" s="19">
        <f t="shared" si="7"/>
        <v>1310229.76</v>
      </c>
      <c r="AH42" s="20">
        <f t="shared" si="8"/>
        <v>3810934.8200000003</v>
      </c>
      <c r="AI42" s="14">
        <f t="shared" si="9"/>
        <v>3927387.1399999997</v>
      </c>
      <c r="AJ42" s="24">
        <f t="shared" si="4"/>
        <v>-116452.31999999937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2470</v>
      </c>
      <c r="F43">
        <v>901500.3</v>
      </c>
      <c r="G43">
        <v>241219.12</v>
      </c>
      <c r="H43">
        <v>36799.89</v>
      </c>
      <c r="I43">
        <v>1305672.1200000001</v>
      </c>
      <c r="J43">
        <v>453263.5</v>
      </c>
      <c r="K43">
        <v>33201.040000000001</v>
      </c>
      <c r="L43">
        <v>8800</v>
      </c>
      <c r="N43">
        <v>243</v>
      </c>
      <c r="P43">
        <v>1546957.41</v>
      </c>
      <c r="Q43">
        <v>1769380.27</v>
      </c>
      <c r="R43">
        <v>1307518.45</v>
      </c>
      <c r="S43">
        <v>199960</v>
      </c>
      <c r="T43">
        <v>2771.26</v>
      </c>
      <c r="U43">
        <v>1975369.3</v>
      </c>
      <c r="W43">
        <v>21500</v>
      </c>
      <c r="X43">
        <v>2547179.2999999998</v>
      </c>
      <c r="AA43">
        <v>1144190.8400000001</v>
      </c>
      <c r="AB43">
        <v>156875.66</v>
      </c>
      <c r="AC43">
        <v>79000</v>
      </c>
      <c r="AE43" s="56">
        <f t="shared" si="5"/>
        <v>1179519.3099999998</v>
      </c>
      <c r="AF43" s="184">
        <f t="shared" si="6"/>
        <v>42244.04</v>
      </c>
      <c r="AG43" s="19">
        <f t="shared" si="7"/>
        <v>1137275.2699999998</v>
      </c>
      <c r="AH43" s="20">
        <f t="shared" si="8"/>
        <v>3507119.01</v>
      </c>
      <c r="AI43" s="14">
        <f t="shared" si="9"/>
        <v>3927245.8</v>
      </c>
      <c r="AJ43" s="24">
        <f t="shared" si="4"/>
        <v>-420126.79000000004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2471</v>
      </c>
      <c r="F44">
        <v>1159141.8500000001</v>
      </c>
      <c r="G44">
        <v>178329.58</v>
      </c>
      <c r="H44">
        <v>12662.88</v>
      </c>
      <c r="I44">
        <v>687149.28</v>
      </c>
      <c r="J44">
        <v>168918.57</v>
      </c>
      <c r="K44">
        <v>28646.93</v>
      </c>
      <c r="L44">
        <v>8800</v>
      </c>
      <c r="N44">
        <v>5</v>
      </c>
      <c r="P44">
        <v>-1234691.1299999999</v>
      </c>
      <c r="Q44">
        <v>2854151.72</v>
      </c>
      <c r="R44">
        <v>930177</v>
      </c>
      <c r="S44">
        <v>1127102</v>
      </c>
      <c r="T44">
        <v>1201.28</v>
      </c>
      <c r="U44">
        <v>1351828.45</v>
      </c>
      <c r="W44">
        <v>14000</v>
      </c>
      <c r="X44">
        <v>1664096.45</v>
      </c>
      <c r="AA44">
        <v>983383.62</v>
      </c>
      <c r="AB44">
        <v>227539.02</v>
      </c>
      <c r="AE44" s="56">
        <f t="shared" si="5"/>
        <v>1350134.31</v>
      </c>
      <c r="AF44" s="184">
        <f t="shared" si="6"/>
        <v>37451.93</v>
      </c>
      <c r="AG44" s="19">
        <f t="shared" si="7"/>
        <v>1312682.3800000001</v>
      </c>
      <c r="AH44" s="20">
        <f t="shared" si="8"/>
        <v>3424308.73</v>
      </c>
      <c r="AI44" s="14">
        <f t="shared" si="9"/>
        <v>2875019.09</v>
      </c>
      <c r="AJ44" s="24">
        <f t="shared" si="4"/>
        <v>549289.64000000013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2472</v>
      </c>
      <c r="F45">
        <v>349384.4</v>
      </c>
      <c r="G45">
        <v>109027.38</v>
      </c>
      <c r="H45">
        <v>13075.34</v>
      </c>
      <c r="I45">
        <v>344537.67</v>
      </c>
      <c r="J45">
        <v>229986.93</v>
      </c>
      <c r="K45">
        <v>28842.55</v>
      </c>
      <c r="L45">
        <v>19200</v>
      </c>
      <c r="N45">
        <v>0</v>
      </c>
      <c r="P45">
        <v>-827838</v>
      </c>
      <c r="Q45">
        <v>1832494.5</v>
      </c>
      <c r="R45">
        <v>1301499.82</v>
      </c>
      <c r="S45">
        <v>89582</v>
      </c>
      <c r="T45">
        <v>752.07</v>
      </c>
      <c r="U45">
        <v>1208712.23</v>
      </c>
      <c r="W45">
        <v>24900</v>
      </c>
      <c r="X45">
        <v>1486575.23</v>
      </c>
      <c r="Z45">
        <v>3640</v>
      </c>
      <c r="AA45">
        <v>1055151.56</v>
      </c>
      <c r="AB45">
        <v>86766.66</v>
      </c>
      <c r="AE45" s="56">
        <f t="shared" si="5"/>
        <v>471487.12000000005</v>
      </c>
      <c r="AF45" s="184">
        <f t="shared" si="6"/>
        <v>48042.55</v>
      </c>
      <c r="AG45" s="19">
        <f t="shared" si="7"/>
        <v>423444.57000000007</v>
      </c>
      <c r="AH45" s="20">
        <f t="shared" si="8"/>
        <v>2625446.12</v>
      </c>
      <c r="AI45" s="14">
        <f t="shared" si="9"/>
        <v>2632133.4500000002</v>
      </c>
      <c r="AJ45" s="24">
        <f t="shared" si="4"/>
        <v>-6687.3300000000745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2473</v>
      </c>
      <c r="F46">
        <v>639396.82999999996</v>
      </c>
      <c r="G46">
        <v>94467.99</v>
      </c>
      <c r="H46">
        <v>36755.22</v>
      </c>
      <c r="I46">
        <v>276605.21000000002</v>
      </c>
      <c r="J46">
        <v>422316.53</v>
      </c>
      <c r="K46">
        <v>1190</v>
      </c>
      <c r="L46">
        <v>14772.6</v>
      </c>
      <c r="N46">
        <v>443.11</v>
      </c>
      <c r="P46">
        <v>-35817.589999999997</v>
      </c>
      <c r="Q46">
        <v>1474437.8</v>
      </c>
      <c r="R46">
        <v>1402976.5</v>
      </c>
      <c r="T46">
        <v>1459.14</v>
      </c>
      <c r="U46">
        <v>1441134.5</v>
      </c>
      <c r="W46">
        <v>125800</v>
      </c>
      <c r="X46">
        <v>1876803.5</v>
      </c>
      <c r="AA46">
        <v>915221.42</v>
      </c>
      <c r="AB46">
        <v>164829.35999999999</v>
      </c>
      <c r="AE46" s="56">
        <f t="shared" si="5"/>
        <v>770620.03999999992</v>
      </c>
      <c r="AF46" s="184">
        <f t="shared" si="6"/>
        <v>16405.71</v>
      </c>
      <c r="AG46" s="19">
        <f t="shared" si="7"/>
        <v>754214.33</v>
      </c>
      <c r="AH46" s="20">
        <f t="shared" si="8"/>
        <v>2971370.1399999997</v>
      </c>
      <c r="AI46" s="14">
        <f t="shared" si="9"/>
        <v>2956854.28</v>
      </c>
      <c r="AJ46" s="24">
        <f t="shared" si="4"/>
        <v>14515.85999999987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2474</v>
      </c>
      <c r="F47">
        <v>608401.24</v>
      </c>
      <c r="G47">
        <v>181407.76</v>
      </c>
      <c r="H47">
        <v>53324.25</v>
      </c>
      <c r="I47">
        <v>871603.29</v>
      </c>
      <c r="J47">
        <v>255582.36</v>
      </c>
      <c r="K47">
        <v>179159.54</v>
      </c>
      <c r="L47">
        <v>12650</v>
      </c>
      <c r="N47">
        <v>2132.14</v>
      </c>
      <c r="P47">
        <v>-274516.64</v>
      </c>
      <c r="Q47">
        <v>2225815.7200000002</v>
      </c>
      <c r="R47">
        <v>1716105.46</v>
      </c>
      <c r="S47">
        <v>118400</v>
      </c>
      <c r="T47">
        <v>1330.36</v>
      </c>
      <c r="U47">
        <v>1999288.5</v>
      </c>
      <c r="W47">
        <v>10000</v>
      </c>
      <c r="X47">
        <v>2670935.5</v>
      </c>
      <c r="AA47">
        <v>1167152.32</v>
      </c>
      <c r="AB47">
        <v>181958.36</v>
      </c>
      <c r="AE47" s="56">
        <f t="shared" si="5"/>
        <v>843133.25</v>
      </c>
      <c r="AF47" s="184">
        <f t="shared" si="6"/>
        <v>193941.68000000002</v>
      </c>
      <c r="AG47" s="19">
        <f t="shared" si="7"/>
        <v>649191.56999999995</v>
      </c>
      <c r="AH47" s="20">
        <f t="shared" si="8"/>
        <v>3845124.3200000003</v>
      </c>
      <c r="AI47" s="14">
        <f t="shared" si="9"/>
        <v>4020046.18</v>
      </c>
      <c r="AJ47" s="24">
        <f t="shared" si="4"/>
        <v>-174921.85999999987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2475</v>
      </c>
      <c r="F48">
        <v>170341.75</v>
      </c>
      <c r="G48">
        <v>57374.54</v>
      </c>
      <c r="H48">
        <v>32546.52</v>
      </c>
      <c r="I48">
        <v>873092.26</v>
      </c>
      <c r="J48">
        <v>85957.4</v>
      </c>
      <c r="K48">
        <v>49623.24</v>
      </c>
      <c r="L48">
        <v>8800</v>
      </c>
      <c r="N48">
        <v>75</v>
      </c>
      <c r="P48">
        <v>1218009.6399999999</v>
      </c>
      <c r="Q48">
        <v>216270.07999999999</v>
      </c>
      <c r="R48">
        <v>737538.13</v>
      </c>
      <c r="S48">
        <v>26000</v>
      </c>
      <c r="T48">
        <v>2452.06</v>
      </c>
      <c r="U48">
        <v>826045.5</v>
      </c>
      <c r="W48">
        <v>10500</v>
      </c>
      <c r="X48">
        <v>1225961.5</v>
      </c>
      <c r="AA48">
        <v>518369.05</v>
      </c>
      <c r="AB48">
        <v>131670.63</v>
      </c>
      <c r="AE48" s="56">
        <f t="shared" si="5"/>
        <v>260262.81</v>
      </c>
      <c r="AF48" s="184">
        <f t="shared" si="6"/>
        <v>58498.239999999998</v>
      </c>
      <c r="AG48" s="19">
        <f t="shared" si="7"/>
        <v>201764.57</v>
      </c>
      <c r="AH48" s="20">
        <f t="shared" si="8"/>
        <v>1602535.69</v>
      </c>
      <c r="AI48" s="14">
        <f t="shared" si="9"/>
        <v>1876001.1800000002</v>
      </c>
      <c r="AJ48" s="24">
        <f t="shared" si="4"/>
        <v>-273465.49000000022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2476</v>
      </c>
      <c r="F49">
        <v>759141.63</v>
      </c>
      <c r="G49">
        <v>570351.11</v>
      </c>
      <c r="H49">
        <v>117819.72</v>
      </c>
      <c r="I49">
        <v>847400.79</v>
      </c>
      <c r="J49">
        <v>123807.58</v>
      </c>
      <c r="K49">
        <v>22938.2</v>
      </c>
      <c r="L49">
        <v>10550</v>
      </c>
      <c r="N49">
        <v>5094.08</v>
      </c>
      <c r="O49">
        <v>247922.95</v>
      </c>
      <c r="P49">
        <v>-174245.47</v>
      </c>
      <c r="Q49">
        <v>2200312.12</v>
      </c>
      <c r="R49">
        <v>2299913.46</v>
      </c>
      <c r="S49">
        <v>204000</v>
      </c>
      <c r="T49">
        <v>2020.16</v>
      </c>
      <c r="U49">
        <v>1746957.22</v>
      </c>
      <c r="W49">
        <v>17500</v>
      </c>
      <c r="X49">
        <v>2591644.2200000002</v>
      </c>
      <c r="Y49">
        <v>6800</v>
      </c>
      <c r="AA49">
        <v>1386417.58</v>
      </c>
      <c r="AB49">
        <v>179580.09</v>
      </c>
      <c r="AE49" s="56">
        <f t="shared" si="5"/>
        <v>1447312.46</v>
      </c>
      <c r="AF49" s="184">
        <f t="shared" si="6"/>
        <v>38582.28</v>
      </c>
      <c r="AG49" s="19">
        <f t="shared" si="7"/>
        <v>1408730.18</v>
      </c>
      <c r="AH49" s="20">
        <f t="shared" si="8"/>
        <v>4270390.84</v>
      </c>
      <c r="AI49" s="14">
        <f t="shared" si="9"/>
        <v>4164441.89</v>
      </c>
      <c r="AJ49" s="24">
        <f t="shared" si="4"/>
        <v>105948.94999999972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2477</v>
      </c>
      <c r="F50">
        <v>336196.7</v>
      </c>
      <c r="G50">
        <v>526597.63</v>
      </c>
      <c r="H50">
        <v>18326.419999999998</v>
      </c>
      <c r="I50">
        <v>511716.89</v>
      </c>
      <c r="J50">
        <v>81519.25</v>
      </c>
      <c r="K50">
        <v>34536.080000000002</v>
      </c>
      <c r="L50">
        <v>60800</v>
      </c>
      <c r="N50">
        <v>4233.22</v>
      </c>
      <c r="P50">
        <v>-1499704.23</v>
      </c>
      <c r="Q50">
        <v>2882325.41</v>
      </c>
      <c r="R50">
        <v>1230447.56</v>
      </c>
      <c r="T50">
        <v>1175.3399999999999</v>
      </c>
      <c r="U50">
        <v>1558210.5</v>
      </c>
      <c r="W50">
        <v>49000</v>
      </c>
      <c r="X50">
        <v>1932130.5</v>
      </c>
      <c r="Z50">
        <v>4800</v>
      </c>
      <c r="AA50">
        <v>841786.79</v>
      </c>
      <c r="AB50">
        <v>67949.7</v>
      </c>
      <c r="AE50" s="56">
        <f t="shared" si="5"/>
        <v>881120.75000000012</v>
      </c>
      <c r="AF50" s="184">
        <f t="shared" si="6"/>
        <v>99569.3</v>
      </c>
      <c r="AG50" s="19">
        <f t="shared" si="7"/>
        <v>781551.45000000007</v>
      </c>
      <c r="AH50" s="20">
        <f t="shared" si="8"/>
        <v>2838833.4000000004</v>
      </c>
      <c r="AI50" s="14">
        <f t="shared" si="9"/>
        <v>2846666.99</v>
      </c>
      <c r="AJ50" s="24">
        <f t="shared" si="4"/>
        <v>-7833.589999999851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2478</v>
      </c>
      <c r="F51">
        <v>295168.89</v>
      </c>
      <c r="G51">
        <v>370885.12</v>
      </c>
      <c r="H51">
        <v>15956.9</v>
      </c>
      <c r="I51">
        <v>575453.09</v>
      </c>
      <c r="J51">
        <v>37697.379999999997</v>
      </c>
      <c r="K51">
        <v>26254.37</v>
      </c>
      <c r="L51">
        <v>12715.64</v>
      </c>
      <c r="N51">
        <v>1221.6400000000001</v>
      </c>
      <c r="O51">
        <v>30553.18</v>
      </c>
      <c r="P51">
        <v>-601131.85</v>
      </c>
      <c r="Q51">
        <v>1671717.03</v>
      </c>
      <c r="R51">
        <v>1114127.0900000001</v>
      </c>
      <c r="S51">
        <v>54691.02</v>
      </c>
      <c r="T51">
        <v>729.11</v>
      </c>
      <c r="U51">
        <v>1002865.5</v>
      </c>
      <c r="W51">
        <v>12400</v>
      </c>
      <c r="X51">
        <v>1223010.5</v>
      </c>
      <c r="Y51">
        <v>2900</v>
      </c>
      <c r="AA51">
        <v>742370.67</v>
      </c>
      <c r="AB51">
        <v>62700.18</v>
      </c>
      <c r="AE51" s="56">
        <f t="shared" si="5"/>
        <v>682010.91</v>
      </c>
      <c r="AF51" s="184">
        <f t="shared" si="6"/>
        <v>40191.649999999994</v>
      </c>
      <c r="AG51" s="19">
        <f t="shared" si="7"/>
        <v>641819.26</v>
      </c>
      <c r="AH51" s="20">
        <f t="shared" si="8"/>
        <v>2184812.7200000002</v>
      </c>
      <c r="AI51" s="14">
        <f t="shared" si="9"/>
        <v>2030981.3499999999</v>
      </c>
      <c r="AJ51" s="24">
        <f t="shared" si="4"/>
        <v>153831.37000000034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2479</v>
      </c>
      <c r="F52">
        <v>372504.75</v>
      </c>
      <c r="G52">
        <v>475499.99</v>
      </c>
      <c r="H52">
        <v>15404.98</v>
      </c>
      <c r="I52">
        <v>613845.27</v>
      </c>
      <c r="J52">
        <v>353380.05</v>
      </c>
      <c r="K52">
        <v>52034.89</v>
      </c>
      <c r="L52">
        <v>8800</v>
      </c>
      <c r="N52">
        <v>27.38</v>
      </c>
      <c r="P52">
        <v>1456217.09</v>
      </c>
      <c r="Q52">
        <v>579857.57999999996</v>
      </c>
      <c r="R52">
        <v>1363045.09</v>
      </c>
      <c r="S52">
        <v>138100</v>
      </c>
      <c r="T52">
        <v>1501.25</v>
      </c>
      <c r="U52">
        <v>1029343.85</v>
      </c>
      <c r="W52">
        <v>6000</v>
      </c>
      <c r="X52">
        <v>1358664.85</v>
      </c>
      <c r="AA52">
        <v>1252017</v>
      </c>
      <c r="AB52">
        <v>193610.23999999999</v>
      </c>
      <c r="AE52" s="56">
        <f t="shared" si="5"/>
        <v>863409.72</v>
      </c>
      <c r="AF52" s="184">
        <f t="shared" si="6"/>
        <v>60862.27</v>
      </c>
      <c r="AG52" s="19">
        <f t="shared" si="7"/>
        <v>802547.45</v>
      </c>
      <c r="AH52" s="20">
        <f t="shared" si="8"/>
        <v>2537990.19</v>
      </c>
      <c r="AI52" s="14">
        <f t="shared" si="9"/>
        <v>2804292.09</v>
      </c>
      <c r="AJ52" s="24">
        <f t="shared" si="4"/>
        <v>-266301.89999999991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2480</v>
      </c>
      <c r="F53">
        <v>179830</v>
      </c>
      <c r="G53">
        <v>295521.71999999997</v>
      </c>
      <c r="H53">
        <v>37340.9</v>
      </c>
      <c r="I53">
        <v>1059521.3500000001</v>
      </c>
      <c r="J53">
        <v>74340.100000000006</v>
      </c>
      <c r="K53">
        <v>43809.43</v>
      </c>
      <c r="L53">
        <v>8800</v>
      </c>
      <c r="N53">
        <v>70</v>
      </c>
      <c r="P53">
        <v>1239871.8799999999</v>
      </c>
      <c r="Q53">
        <v>446722.69</v>
      </c>
      <c r="R53">
        <v>882261.68</v>
      </c>
      <c r="S53">
        <v>25650</v>
      </c>
      <c r="T53">
        <v>1279.1300000000001</v>
      </c>
      <c r="U53">
        <v>893485</v>
      </c>
      <c r="X53">
        <v>1168725</v>
      </c>
      <c r="AA53">
        <v>596749.18999999994</v>
      </c>
      <c r="AB53">
        <v>129921.55</v>
      </c>
      <c r="AE53" s="56">
        <f t="shared" si="5"/>
        <v>512692.62</v>
      </c>
      <c r="AF53" s="184">
        <f t="shared" si="6"/>
        <v>52679.43</v>
      </c>
      <c r="AG53" s="19">
        <f t="shared" si="7"/>
        <v>460013.19</v>
      </c>
      <c r="AH53" s="20">
        <f t="shared" si="8"/>
        <v>1802675.81</v>
      </c>
      <c r="AI53" s="14">
        <f t="shared" si="9"/>
        <v>1895395.74</v>
      </c>
      <c r="AJ53" s="24">
        <f t="shared" si="4"/>
        <v>-92719.929999999935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2481</v>
      </c>
      <c r="F54">
        <v>888070.42</v>
      </c>
      <c r="G54">
        <v>19200</v>
      </c>
      <c r="H54">
        <v>53159.77</v>
      </c>
      <c r="I54">
        <v>4</v>
      </c>
      <c r="J54">
        <v>272586.15999999997</v>
      </c>
      <c r="K54">
        <v>6690</v>
      </c>
      <c r="L54">
        <v>33648.129999999997</v>
      </c>
      <c r="N54">
        <v>1224.77</v>
      </c>
      <c r="P54">
        <v>-498886.46</v>
      </c>
      <c r="Q54">
        <v>1557377.06</v>
      </c>
      <c r="R54">
        <v>578538.96</v>
      </c>
      <c r="S54">
        <v>875950</v>
      </c>
      <c r="T54">
        <v>1619.05</v>
      </c>
      <c r="U54">
        <v>797102.9</v>
      </c>
      <c r="W54">
        <v>229300</v>
      </c>
      <c r="X54">
        <v>1223550.8999999999</v>
      </c>
      <c r="Y54">
        <v>880</v>
      </c>
      <c r="Z54">
        <v>4560</v>
      </c>
      <c r="AA54">
        <v>664457.14</v>
      </c>
      <c r="AB54">
        <v>456096.02</v>
      </c>
      <c r="AE54" s="56">
        <f t="shared" si="5"/>
        <v>960430.19000000006</v>
      </c>
      <c r="AF54" s="184">
        <f t="shared" si="6"/>
        <v>41562.899999999994</v>
      </c>
      <c r="AG54" s="19">
        <f t="shared" si="7"/>
        <v>918867.29</v>
      </c>
      <c r="AH54" s="20">
        <f t="shared" si="8"/>
        <v>2482510.91</v>
      </c>
      <c r="AI54" s="14">
        <f t="shared" si="9"/>
        <v>2349544.06</v>
      </c>
      <c r="AJ54" s="24">
        <f t="shared" si="4"/>
        <v>132966.85000000009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2482</v>
      </c>
      <c r="F55">
        <v>283575.84000000003</v>
      </c>
      <c r="G55">
        <v>10950</v>
      </c>
      <c r="H55">
        <v>51453.25</v>
      </c>
      <c r="I55">
        <v>735382</v>
      </c>
      <c r="J55">
        <v>239937.49</v>
      </c>
      <c r="L55">
        <v>7389.56</v>
      </c>
      <c r="N55">
        <v>19.91</v>
      </c>
      <c r="P55">
        <v>522892.76</v>
      </c>
      <c r="Q55">
        <v>1296912.72</v>
      </c>
      <c r="R55">
        <v>717956.53</v>
      </c>
      <c r="S55">
        <v>213465</v>
      </c>
      <c r="T55">
        <v>787.72</v>
      </c>
      <c r="U55">
        <v>1307943</v>
      </c>
      <c r="X55">
        <v>1589426</v>
      </c>
      <c r="Z55">
        <v>8059.56</v>
      </c>
      <c r="AA55">
        <v>569545.41</v>
      </c>
      <c r="AB55">
        <v>579037.65</v>
      </c>
      <c r="AE55" s="56">
        <f t="shared" si="5"/>
        <v>345979.09</v>
      </c>
      <c r="AF55" s="184">
        <f t="shared" si="6"/>
        <v>7409.47</v>
      </c>
      <c r="AG55" s="19">
        <f t="shared" si="7"/>
        <v>338569.62000000005</v>
      </c>
      <c r="AH55" s="20">
        <f t="shared" si="8"/>
        <v>2240152.25</v>
      </c>
      <c r="AI55" s="14">
        <f t="shared" si="9"/>
        <v>2746068.62</v>
      </c>
      <c r="AJ55" s="24">
        <f t="shared" si="4"/>
        <v>-505916.37000000011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2483</v>
      </c>
      <c r="F56">
        <v>1319184.95</v>
      </c>
      <c r="G56">
        <v>0</v>
      </c>
      <c r="H56">
        <v>48925.54</v>
      </c>
      <c r="I56">
        <v>295325.15000000002</v>
      </c>
      <c r="J56">
        <v>321710.02</v>
      </c>
      <c r="K56">
        <v>2250</v>
      </c>
      <c r="L56">
        <v>35689.660000000003</v>
      </c>
      <c r="N56">
        <v>1403.46</v>
      </c>
      <c r="P56">
        <v>-271754.21999999997</v>
      </c>
      <c r="Q56">
        <v>1593000.06</v>
      </c>
      <c r="R56">
        <v>1106616.0900000001</v>
      </c>
      <c r="S56">
        <v>878950</v>
      </c>
      <c r="T56">
        <v>1131.4100000000001</v>
      </c>
      <c r="U56">
        <v>945535.5</v>
      </c>
      <c r="W56">
        <v>227800</v>
      </c>
      <c r="X56">
        <v>1528105.5</v>
      </c>
      <c r="Y56">
        <v>8320</v>
      </c>
      <c r="Z56">
        <v>2602</v>
      </c>
      <c r="AA56">
        <v>418990.56</v>
      </c>
      <c r="AB56">
        <v>536958.24</v>
      </c>
      <c r="AD56">
        <v>40500</v>
      </c>
      <c r="AE56" s="56">
        <f t="shared" si="5"/>
        <v>1368110.49</v>
      </c>
      <c r="AF56" s="184">
        <f t="shared" si="6"/>
        <v>39343.120000000003</v>
      </c>
      <c r="AG56" s="19">
        <f t="shared" si="7"/>
        <v>1328767.3699999999</v>
      </c>
      <c r="AH56" s="20">
        <f t="shared" si="8"/>
        <v>3160033</v>
      </c>
      <c r="AI56" s="14">
        <f t="shared" si="9"/>
        <v>2535476.2999999998</v>
      </c>
      <c r="AJ56" s="24">
        <f t="shared" si="4"/>
        <v>624556.70000000019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2484</v>
      </c>
      <c r="F57">
        <v>1235389.77</v>
      </c>
      <c r="G57">
        <v>25600</v>
      </c>
      <c r="H57">
        <v>6820.46</v>
      </c>
      <c r="I57">
        <v>2</v>
      </c>
      <c r="J57">
        <v>448238.95</v>
      </c>
      <c r="K57">
        <v>0</v>
      </c>
      <c r="L57">
        <v>18180</v>
      </c>
      <c r="N57">
        <v>198.13</v>
      </c>
      <c r="P57">
        <v>303245.02</v>
      </c>
      <c r="Q57">
        <v>1262256.71</v>
      </c>
      <c r="R57">
        <v>980325.2</v>
      </c>
      <c r="S57">
        <v>679552</v>
      </c>
      <c r="T57">
        <v>1964.57</v>
      </c>
      <c r="U57">
        <v>1923404.66</v>
      </c>
      <c r="W57">
        <v>13736</v>
      </c>
      <c r="X57">
        <v>2274277.66</v>
      </c>
      <c r="Y57">
        <v>800</v>
      </c>
      <c r="Z57">
        <v>6800</v>
      </c>
      <c r="AA57">
        <v>643363.68999999994</v>
      </c>
      <c r="AB57">
        <v>541569.76</v>
      </c>
      <c r="AE57" s="56">
        <f t="shared" si="5"/>
        <v>1267810.23</v>
      </c>
      <c r="AF57" s="184">
        <f t="shared" si="6"/>
        <v>18378.13</v>
      </c>
      <c r="AG57" s="19">
        <f t="shared" si="7"/>
        <v>1249432.1000000001</v>
      </c>
      <c r="AH57" s="20">
        <f t="shared" si="8"/>
        <v>3598982.4299999997</v>
      </c>
      <c r="AI57" s="14">
        <f t="shared" si="9"/>
        <v>3466811.1100000003</v>
      </c>
      <c r="AJ57" s="24">
        <f t="shared" si="4"/>
        <v>132171.31999999937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2485</v>
      </c>
      <c r="F58">
        <v>329280.78999999998</v>
      </c>
      <c r="G58">
        <v>0</v>
      </c>
      <c r="H58">
        <v>14204.21</v>
      </c>
      <c r="I58">
        <v>3</v>
      </c>
      <c r="J58">
        <v>640285.57999999996</v>
      </c>
      <c r="K58">
        <v>0</v>
      </c>
      <c r="L58">
        <v>22712.799999999999</v>
      </c>
      <c r="N58">
        <v>27.89</v>
      </c>
      <c r="P58">
        <v>-797787.72</v>
      </c>
      <c r="Q58">
        <v>2075132.5</v>
      </c>
      <c r="R58">
        <v>434391.11</v>
      </c>
      <c r="S58">
        <v>252927</v>
      </c>
      <c r="T58">
        <v>492.41</v>
      </c>
      <c r="U58">
        <v>995325.1</v>
      </c>
      <c r="W58">
        <v>7644</v>
      </c>
      <c r="X58">
        <v>1182830.1000000001</v>
      </c>
      <c r="Y58">
        <v>2640</v>
      </c>
      <c r="Z58">
        <v>9292</v>
      </c>
      <c r="AA58">
        <v>270792.28999999998</v>
      </c>
      <c r="AB58">
        <v>541537.12</v>
      </c>
      <c r="AE58" s="56">
        <f t="shared" si="5"/>
        <v>343485</v>
      </c>
      <c r="AF58" s="184">
        <f t="shared" si="6"/>
        <v>22740.69</v>
      </c>
      <c r="AG58" s="19">
        <f t="shared" si="7"/>
        <v>320744.31</v>
      </c>
      <c r="AH58" s="20">
        <f t="shared" si="8"/>
        <v>1690779.62</v>
      </c>
      <c r="AI58" s="14">
        <f t="shared" si="9"/>
        <v>2007091.5100000002</v>
      </c>
      <c r="AJ58" s="24">
        <f t="shared" si="4"/>
        <v>-316311.89000000013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2486</v>
      </c>
      <c r="F59">
        <v>770899.43</v>
      </c>
      <c r="G59">
        <v>0</v>
      </c>
      <c r="H59">
        <v>33260.26</v>
      </c>
      <c r="I59">
        <v>3</v>
      </c>
      <c r="J59">
        <v>271989.82</v>
      </c>
      <c r="K59">
        <v>24435</v>
      </c>
      <c r="L59">
        <v>39707.620000000003</v>
      </c>
      <c r="N59">
        <v>660.46</v>
      </c>
      <c r="P59">
        <v>-2438830.0099999998</v>
      </c>
      <c r="Q59">
        <v>3409443.43</v>
      </c>
      <c r="R59">
        <v>597903.76</v>
      </c>
      <c r="S59">
        <v>210000</v>
      </c>
      <c r="T59">
        <v>1507.86</v>
      </c>
      <c r="U59">
        <v>257733.01</v>
      </c>
      <c r="W59">
        <v>407497.6</v>
      </c>
      <c r="X59">
        <v>585654.01</v>
      </c>
      <c r="Y59">
        <v>11480</v>
      </c>
      <c r="Z59">
        <v>5204</v>
      </c>
      <c r="AA59">
        <v>400859.64</v>
      </c>
      <c r="AB59">
        <v>430708.57</v>
      </c>
      <c r="AE59" s="56">
        <f t="shared" si="5"/>
        <v>804159.69000000006</v>
      </c>
      <c r="AF59" s="184">
        <f t="shared" si="6"/>
        <v>64803.08</v>
      </c>
      <c r="AG59" s="19">
        <f t="shared" si="7"/>
        <v>739356.6100000001</v>
      </c>
      <c r="AH59" s="20">
        <f t="shared" si="8"/>
        <v>1474642.23</v>
      </c>
      <c r="AI59" s="14">
        <f t="shared" si="9"/>
        <v>1433906.22</v>
      </c>
      <c r="AJ59" s="24">
        <f t="shared" si="4"/>
        <v>40736.010000000009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2487</v>
      </c>
      <c r="F60">
        <v>1691350.22</v>
      </c>
      <c r="G60">
        <v>3750</v>
      </c>
      <c r="H60">
        <v>37442.5</v>
      </c>
      <c r="I60">
        <v>1138674.69</v>
      </c>
      <c r="J60">
        <v>396758.75</v>
      </c>
      <c r="L60">
        <v>28400</v>
      </c>
      <c r="N60">
        <v>1688.73</v>
      </c>
      <c r="P60">
        <v>2378510.25</v>
      </c>
      <c r="Q60">
        <v>280935.62</v>
      </c>
      <c r="R60">
        <v>980599.19</v>
      </c>
      <c r="S60">
        <v>1334272</v>
      </c>
      <c r="T60">
        <v>3364.44</v>
      </c>
      <c r="U60">
        <v>809235</v>
      </c>
      <c r="X60">
        <v>1096736</v>
      </c>
      <c r="Y60">
        <v>22970</v>
      </c>
      <c r="AA60">
        <v>1249276.1399999999</v>
      </c>
      <c r="AB60">
        <v>180046.93</v>
      </c>
      <c r="AE60" s="56">
        <f t="shared" si="5"/>
        <v>1732542.72</v>
      </c>
      <c r="AF60" s="184">
        <f t="shared" si="6"/>
        <v>30088.73</v>
      </c>
      <c r="AG60" s="19">
        <f t="shared" si="7"/>
        <v>1702453.99</v>
      </c>
      <c r="AH60" s="20">
        <f t="shared" si="8"/>
        <v>3127470.63</v>
      </c>
      <c r="AI60" s="14">
        <f t="shared" si="9"/>
        <v>2549029.0699999998</v>
      </c>
      <c r="AJ60" s="24">
        <f t="shared" si="4"/>
        <v>578441.56000000006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2488</v>
      </c>
      <c r="F61">
        <v>584970.57999999996</v>
      </c>
      <c r="G61">
        <v>0</v>
      </c>
      <c r="H61">
        <v>73191.710000000006</v>
      </c>
      <c r="I61">
        <v>526381.65</v>
      </c>
      <c r="J61">
        <v>418554.78</v>
      </c>
      <c r="L61">
        <v>58708.22</v>
      </c>
      <c r="N61">
        <v>3936.3</v>
      </c>
      <c r="P61">
        <v>1332871.4099999999</v>
      </c>
      <c r="Q61">
        <v>179132.84</v>
      </c>
      <c r="R61">
        <v>1360818.08</v>
      </c>
      <c r="S61">
        <v>1494866</v>
      </c>
      <c r="T61">
        <v>2098.46</v>
      </c>
      <c r="U61">
        <v>2409372</v>
      </c>
      <c r="X61">
        <v>3004531</v>
      </c>
      <c r="Y61">
        <v>23008</v>
      </c>
      <c r="AA61">
        <v>1883512.19</v>
      </c>
      <c r="AB61">
        <v>167653.4</v>
      </c>
      <c r="AD61">
        <v>160000</v>
      </c>
      <c r="AE61" s="56">
        <f t="shared" si="5"/>
        <v>658162.28999999992</v>
      </c>
      <c r="AF61" s="184">
        <f t="shared" si="6"/>
        <v>62644.520000000004</v>
      </c>
      <c r="AG61" s="19">
        <f t="shared" si="7"/>
        <v>595517.7699999999</v>
      </c>
      <c r="AH61" s="20">
        <f t="shared" si="8"/>
        <v>5267154.54</v>
      </c>
      <c r="AI61" s="14">
        <f t="shared" si="9"/>
        <v>5238704.59</v>
      </c>
      <c r="AJ61" s="24">
        <f t="shared" si="4"/>
        <v>28449.950000000186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2489</v>
      </c>
      <c r="F62">
        <v>479275</v>
      </c>
      <c r="G62">
        <v>0</v>
      </c>
      <c r="H62">
        <v>51385.29</v>
      </c>
      <c r="I62">
        <v>9</v>
      </c>
      <c r="J62">
        <v>202298.02</v>
      </c>
      <c r="L62">
        <v>5000</v>
      </c>
      <c r="N62">
        <v>0</v>
      </c>
      <c r="P62">
        <v>-2475789.11</v>
      </c>
      <c r="Q62">
        <v>2768470.84</v>
      </c>
      <c r="R62">
        <v>926722.42</v>
      </c>
      <c r="S62">
        <v>578868</v>
      </c>
      <c r="T62">
        <v>350.93</v>
      </c>
      <c r="U62">
        <v>890505</v>
      </c>
      <c r="V62">
        <v>100000</v>
      </c>
      <c r="X62">
        <v>1418143</v>
      </c>
      <c r="Y62">
        <v>10458</v>
      </c>
      <c r="AA62">
        <v>469242.37</v>
      </c>
      <c r="AB62">
        <v>63317.4</v>
      </c>
      <c r="AD62">
        <v>100000</v>
      </c>
      <c r="AE62" s="56">
        <f t="shared" si="5"/>
        <v>530660.29</v>
      </c>
      <c r="AF62" s="184">
        <f t="shared" si="6"/>
        <v>5000</v>
      </c>
      <c r="AG62" s="19">
        <f t="shared" si="7"/>
        <v>525660.29</v>
      </c>
      <c r="AH62" s="20">
        <f t="shared" si="8"/>
        <v>2496446.3499999996</v>
      </c>
      <c r="AI62" s="14">
        <f t="shared" si="9"/>
        <v>2061160.77</v>
      </c>
      <c r="AJ62" s="24">
        <f t="shared" si="4"/>
        <v>435285.57999999961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2490</v>
      </c>
      <c r="F63">
        <v>1086648.7</v>
      </c>
      <c r="G63">
        <v>12750</v>
      </c>
      <c r="H63">
        <v>136064.85999999999</v>
      </c>
      <c r="I63">
        <v>130006.92</v>
      </c>
      <c r="J63">
        <v>413615.69</v>
      </c>
      <c r="L63">
        <v>13800</v>
      </c>
      <c r="N63">
        <v>2980.89</v>
      </c>
      <c r="P63">
        <v>-1357387.11</v>
      </c>
      <c r="Q63">
        <v>2027508.56</v>
      </c>
      <c r="R63">
        <v>1065970.5900000001</v>
      </c>
      <c r="S63">
        <v>2123322</v>
      </c>
      <c r="T63">
        <v>2258.9299999999998</v>
      </c>
      <c r="U63">
        <v>643978.86</v>
      </c>
      <c r="X63">
        <v>1269558.8600000001</v>
      </c>
      <c r="Y63">
        <v>45675.34</v>
      </c>
      <c r="AA63">
        <v>1301206.18</v>
      </c>
      <c r="AB63">
        <v>126906.17</v>
      </c>
      <c r="AE63" s="56">
        <f t="shared" si="5"/>
        <v>1235463.56</v>
      </c>
      <c r="AF63" s="184">
        <f t="shared" si="6"/>
        <v>16780.89</v>
      </c>
      <c r="AG63" s="19">
        <f t="shared" si="7"/>
        <v>1218682.6700000002</v>
      </c>
      <c r="AH63" s="20">
        <f t="shared" si="8"/>
        <v>3835530.38</v>
      </c>
      <c r="AI63" s="14">
        <f t="shared" si="9"/>
        <v>2743346.55</v>
      </c>
      <c r="AJ63" s="24">
        <f t="shared" si="4"/>
        <v>1092183.83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2491</v>
      </c>
      <c r="F64">
        <v>1310862.79</v>
      </c>
      <c r="G64">
        <v>0</v>
      </c>
      <c r="H64">
        <v>71639.399999999994</v>
      </c>
      <c r="I64">
        <v>1258035.08</v>
      </c>
      <c r="J64">
        <v>297133.23</v>
      </c>
      <c r="L64">
        <v>9670</v>
      </c>
      <c r="N64">
        <v>0</v>
      </c>
      <c r="P64">
        <v>2547825</v>
      </c>
      <c r="Q64">
        <v>179132.84</v>
      </c>
      <c r="R64">
        <v>1028886.46</v>
      </c>
      <c r="S64">
        <v>1150992</v>
      </c>
      <c r="T64">
        <v>2945.87</v>
      </c>
      <c r="U64">
        <v>218389.5</v>
      </c>
      <c r="W64">
        <v>100000</v>
      </c>
      <c r="X64">
        <v>784181.5</v>
      </c>
      <c r="Y64">
        <v>51510</v>
      </c>
      <c r="AA64">
        <v>1174240.76</v>
      </c>
      <c r="AB64">
        <v>190238.91</v>
      </c>
      <c r="AD64">
        <v>100000</v>
      </c>
      <c r="AE64" s="56">
        <f t="shared" si="5"/>
        <v>1382502.19</v>
      </c>
      <c r="AF64" s="184">
        <f t="shared" si="6"/>
        <v>9670</v>
      </c>
      <c r="AG64" s="19">
        <f t="shared" si="7"/>
        <v>1372832.19</v>
      </c>
      <c r="AH64" s="20">
        <f t="shared" si="8"/>
        <v>2501213.83</v>
      </c>
      <c r="AI64" s="14">
        <f t="shared" si="9"/>
        <v>2300171.17</v>
      </c>
      <c r="AJ64" s="24">
        <f t="shared" si="4"/>
        <v>201042.66000000015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2492</v>
      </c>
      <c r="F65">
        <v>733716.53</v>
      </c>
      <c r="G65">
        <v>63809.85</v>
      </c>
      <c r="H65">
        <v>8543.35</v>
      </c>
      <c r="I65">
        <v>876950.63</v>
      </c>
      <c r="J65">
        <v>313383.12</v>
      </c>
      <c r="K65">
        <v>0</v>
      </c>
      <c r="L65">
        <v>43000</v>
      </c>
      <c r="M65">
        <v>61337.11</v>
      </c>
      <c r="N65">
        <v>4500.7</v>
      </c>
      <c r="P65">
        <v>-643246.84</v>
      </c>
      <c r="Q65">
        <v>2752937.45</v>
      </c>
      <c r="R65">
        <v>612227.55000000005</v>
      </c>
      <c r="S65">
        <v>918931</v>
      </c>
      <c r="T65">
        <v>4316.59</v>
      </c>
      <c r="U65">
        <v>1906187</v>
      </c>
      <c r="W65">
        <v>41450</v>
      </c>
      <c r="X65">
        <v>2298362</v>
      </c>
      <c r="Y65">
        <v>4250</v>
      </c>
      <c r="Z65">
        <v>21458</v>
      </c>
      <c r="AA65">
        <v>1064266.24</v>
      </c>
      <c r="AB65">
        <v>266900.84000000003</v>
      </c>
      <c r="AD65">
        <v>50000</v>
      </c>
      <c r="AE65" s="56">
        <f t="shared" si="5"/>
        <v>806069.73</v>
      </c>
      <c r="AF65" s="184">
        <f t="shared" si="6"/>
        <v>108837.81</v>
      </c>
      <c r="AG65" s="19">
        <f t="shared" si="7"/>
        <v>697231.91999999993</v>
      </c>
      <c r="AH65" s="20">
        <f t="shared" si="8"/>
        <v>3483112.14</v>
      </c>
      <c r="AI65" s="14">
        <f t="shared" si="9"/>
        <v>3705237.08</v>
      </c>
      <c r="AJ65" s="24">
        <f t="shared" si="4"/>
        <v>-222124.93999999994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2493</v>
      </c>
      <c r="F66">
        <v>911534.93</v>
      </c>
      <c r="G66">
        <v>0</v>
      </c>
      <c r="H66">
        <v>90844.33</v>
      </c>
      <c r="I66">
        <v>317580.69</v>
      </c>
      <c r="J66">
        <v>334574.46999999997</v>
      </c>
      <c r="K66">
        <v>0</v>
      </c>
      <c r="L66">
        <v>0</v>
      </c>
      <c r="M66">
        <v>144791.51</v>
      </c>
      <c r="N66">
        <v>4691</v>
      </c>
      <c r="P66">
        <v>-1730429.52</v>
      </c>
      <c r="Q66">
        <v>3437556.74</v>
      </c>
      <c r="R66">
        <v>542488.75</v>
      </c>
      <c r="S66">
        <v>530151.5</v>
      </c>
      <c r="T66">
        <v>1841.13</v>
      </c>
      <c r="U66">
        <v>1208959.3</v>
      </c>
      <c r="W66">
        <v>34400</v>
      </c>
      <c r="X66">
        <v>1529282.3</v>
      </c>
      <c r="Y66">
        <v>3360</v>
      </c>
      <c r="Z66">
        <v>11936</v>
      </c>
      <c r="AA66">
        <v>757740.83</v>
      </c>
      <c r="AB66">
        <v>167596.85999999999</v>
      </c>
      <c r="AD66">
        <v>50000</v>
      </c>
      <c r="AE66" s="56">
        <f t="shared" si="5"/>
        <v>1002379.26</v>
      </c>
      <c r="AF66" s="184">
        <f t="shared" si="6"/>
        <v>149482.51</v>
      </c>
      <c r="AG66" s="19">
        <f t="shared" si="7"/>
        <v>852896.75</v>
      </c>
      <c r="AH66" s="20">
        <f t="shared" si="8"/>
        <v>2317840.6799999997</v>
      </c>
      <c r="AI66" s="14">
        <f t="shared" si="9"/>
        <v>2519915.9899999998</v>
      </c>
      <c r="AJ66" s="24">
        <f t="shared" si="4"/>
        <v>-202075.31000000006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2494</v>
      </c>
      <c r="F67">
        <v>456205.18</v>
      </c>
      <c r="G67">
        <v>0</v>
      </c>
      <c r="H67">
        <v>112703.65</v>
      </c>
      <c r="I67">
        <v>1028515.71</v>
      </c>
      <c r="J67">
        <v>245256.28</v>
      </c>
      <c r="K67">
        <v>0</v>
      </c>
      <c r="L67">
        <v>0</v>
      </c>
      <c r="M67">
        <v>76325</v>
      </c>
      <c r="N67">
        <v>9322.66</v>
      </c>
      <c r="P67">
        <v>1763863.78</v>
      </c>
      <c r="Q67">
        <v>785641.8</v>
      </c>
      <c r="R67">
        <v>552728.65</v>
      </c>
      <c r="S67">
        <v>212150</v>
      </c>
      <c r="T67">
        <v>1895</v>
      </c>
      <c r="U67">
        <v>2082031.5</v>
      </c>
      <c r="W67">
        <v>18000</v>
      </c>
      <c r="X67">
        <v>2435103.5</v>
      </c>
      <c r="Y67">
        <v>6880</v>
      </c>
      <c r="Z67">
        <v>16716</v>
      </c>
      <c r="AA67">
        <v>954312.95</v>
      </c>
      <c r="AB67">
        <v>196265.12</v>
      </c>
      <c r="AD67">
        <v>50000</v>
      </c>
      <c r="AE67" s="56">
        <f t="shared" si="5"/>
        <v>568908.82999999996</v>
      </c>
      <c r="AF67" s="184">
        <f t="shared" si="6"/>
        <v>85647.66</v>
      </c>
      <c r="AG67" s="19">
        <f t="shared" si="7"/>
        <v>483261.16999999993</v>
      </c>
      <c r="AH67" s="20">
        <f t="shared" si="8"/>
        <v>2866805.15</v>
      </c>
      <c r="AI67" s="14">
        <f t="shared" si="9"/>
        <v>3659277.5700000003</v>
      </c>
      <c r="AJ67" s="24">
        <f t="shared" si="4"/>
        <v>-792472.42000000039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2495</v>
      </c>
      <c r="F68">
        <v>1390750.46</v>
      </c>
      <c r="G68">
        <v>0</v>
      </c>
      <c r="H68">
        <v>178868.6</v>
      </c>
      <c r="I68">
        <v>192372.68</v>
      </c>
      <c r="J68">
        <v>596525.68000000005</v>
      </c>
      <c r="L68">
        <v>3255</v>
      </c>
      <c r="N68">
        <v>6614.39</v>
      </c>
      <c r="P68">
        <v>915339.41</v>
      </c>
      <c r="R68">
        <v>3751853.47</v>
      </c>
      <c r="T68">
        <v>1801.13</v>
      </c>
      <c r="U68">
        <v>2089766</v>
      </c>
      <c r="X68">
        <v>2907215</v>
      </c>
      <c r="Y68">
        <v>17620</v>
      </c>
      <c r="Z68">
        <v>33521.06</v>
      </c>
      <c r="AA68">
        <v>1183230.26</v>
      </c>
      <c r="AB68">
        <v>105655.66</v>
      </c>
      <c r="AD68">
        <v>162870</v>
      </c>
      <c r="AE68" s="56">
        <f t="shared" si="5"/>
        <v>1569619.06</v>
      </c>
      <c r="AF68" s="184">
        <f t="shared" si="6"/>
        <v>9869.39</v>
      </c>
      <c r="AG68" s="19">
        <f t="shared" si="7"/>
        <v>1559749.6700000002</v>
      </c>
      <c r="AH68" s="20">
        <f t="shared" si="8"/>
        <v>5843420.5999999996</v>
      </c>
      <c r="AI68" s="14">
        <f t="shared" si="9"/>
        <v>4410111.9800000004</v>
      </c>
      <c r="AJ68" s="24">
        <f t="shared" si="4"/>
        <v>1433308.6199999992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2496</v>
      </c>
      <c r="F69">
        <v>1413039.33</v>
      </c>
      <c r="G69">
        <v>0</v>
      </c>
      <c r="H69">
        <v>38840.54</v>
      </c>
      <c r="I69">
        <v>990952.65</v>
      </c>
      <c r="J69">
        <v>357457.96</v>
      </c>
      <c r="N69">
        <v>8330.91</v>
      </c>
      <c r="P69">
        <v>1938700.11</v>
      </c>
      <c r="R69">
        <v>2513033.36</v>
      </c>
      <c r="T69">
        <v>3341.51</v>
      </c>
      <c r="U69">
        <v>1383207</v>
      </c>
      <c r="X69">
        <v>1747746</v>
      </c>
      <c r="Y69">
        <v>800</v>
      </c>
      <c r="Z69">
        <v>5465.06</v>
      </c>
      <c r="AA69">
        <v>949304.94</v>
      </c>
      <c r="AB69">
        <v>195098.41</v>
      </c>
      <c r="AD69">
        <v>147908</v>
      </c>
      <c r="AE69" s="56">
        <f t="shared" si="5"/>
        <v>1451879.87</v>
      </c>
      <c r="AF69" s="184">
        <f t="shared" si="6"/>
        <v>8330.91</v>
      </c>
      <c r="AG69" s="19">
        <f t="shared" si="7"/>
        <v>1443548.9600000002</v>
      </c>
      <c r="AH69" s="20">
        <f t="shared" si="8"/>
        <v>3899581.8699999996</v>
      </c>
      <c r="AI69" s="14">
        <f t="shared" si="9"/>
        <v>3046322.41</v>
      </c>
      <c r="AJ69" s="24">
        <f t="shared" ref="AJ69:AJ83" si="10">AH69-AI69</f>
        <v>853259.4599999995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2497</v>
      </c>
      <c r="F70">
        <v>1054070.77</v>
      </c>
      <c r="G70">
        <v>0</v>
      </c>
      <c r="H70">
        <v>102652.93</v>
      </c>
      <c r="I70">
        <v>299195.69</v>
      </c>
      <c r="J70">
        <v>144641.95000000001</v>
      </c>
      <c r="N70">
        <v>750</v>
      </c>
      <c r="P70">
        <v>837752.01</v>
      </c>
      <c r="R70">
        <v>3626183.62</v>
      </c>
      <c r="T70">
        <v>3936.81</v>
      </c>
      <c r="U70">
        <v>2185784.1</v>
      </c>
      <c r="X70">
        <v>2624517.1</v>
      </c>
      <c r="Y70">
        <v>2700</v>
      </c>
      <c r="AA70">
        <v>2260055.11</v>
      </c>
      <c r="AB70">
        <v>77578.990000000005</v>
      </c>
      <c r="AD70">
        <v>88994</v>
      </c>
      <c r="AE70" s="56">
        <f t="shared" si="5"/>
        <v>1156723.7</v>
      </c>
      <c r="AF70" s="184">
        <f t="shared" si="6"/>
        <v>750</v>
      </c>
      <c r="AG70" s="19">
        <f t="shared" si="7"/>
        <v>1155973.7</v>
      </c>
      <c r="AH70" s="20">
        <f t="shared" si="8"/>
        <v>5815904.5300000003</v>
      </c>
      <c r="AI70" s="14">
        <f t="shared" si="9"/>
        <v>5053845.2</v>
      </c>
      <c r="AJ70" s="24">
        <f t="shared" si="10"/>
        <v>762059.33000000007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2498</v>
      </c>
      <c r="F71">
        <v>2213533.04</v>
      </c>
      <c r="G71">
        <v>36000</v>
      </c>
      <c r="H71">
        <v>27010</v>
      </c>
      <c r="I71">
        <v>3813291.28</v>
      </c>
      <c r="J71">
        <v>262822.01</v>
      </c>
      <c r="L71">
        <v>15680</v>
      </c>
      <c r="N71">
        <v>5.4</v>
      </c>
      <c r="P71">
        <v>5596154.46</v>
      </c>
      <c r="R71">
        <v>3254840.34</v>
      </c>
      <c r="T71">
        <v>3237.02</v>
      </c>
      <c r="U71">
        <v>1479738.7</v>
      </c>
      <c r="X71">
        <v>2030239.7</v>
      </c>
      <c r="Y71">
        <v>160</v>
      </c>
      <c r="Z71">
        <v>520</v>
      </c>
      <c r="AA71">
        <v>1378021.24</v>
      </c>
      <c r="AB71">
        <v>561354.65</v>
      </c>
      <c r="AD71">
        <v>26704</v>
      </c>
      <c r="AE71" s="56">
        <f t="shared" si="5"/>
        <v>2276543.04</v>
      </c>
      <c r="AF71" s="184">
        <f t="shared" si="6"/>
        <v>15685.4</v>
      </c>
      <c r="AG71" s="19">
        <f t="shared" si="7"/>
        <v>2260857.64</v>
      </c>
      <c r="AH71" s="20">
        <f t="shared" si="8"/>
        <v>4737816.0599999996</v>
      </c>
      <c r="AI71" s="14">
        <f t="shared" si="9"/>
        <v>3996999.59</v>
      </c>
      <c r="AJ71" s="24">
        <f t="shared" si="10"/>
        <v>740816.46999999974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2499</v>
      </c>
      <c r="F72">
        <v>1532063.48</v>
      </c>
      <c r="G72">
        <v>0</v>
      </c>
      <c r="H72">
        <v>20000</v>
      </c>
      <c r="I72">
        <v>1954695.76</v>
      </c>
      <c r="J72">
        <v>372702.01</v>
      </c>
      <c r="M72">
        <v>13000</v>
      </c>
      <c r="N72">
        <v>6069.69</v>
      </c>
      <c r="P72">
        <v>2722603.71</v>
      </c>
      <c r="R72">
        <v>4052303.13</v>
      </c>
      <c r="T72">
        <v>2452.0100000000002</v>
      </c>
      <c r="U72">
        <v>3615355.8</v>
      </c>
      <c r="X72">
        <v>4127561.8</v>
      </c>
      <c r="Y72">
        <v>2960</v>
      </c>
      <c r="Z72">
        <v>6377.06</v>
      </c>
      <c r="AA72">
        <v>1665233.18</v>
      </c>
      <c r="AB72">
        <v>314331.05</v>
      </c>
      <c r="AD72">
        <v>415860</v>
      </c>
      <c r="AE72" s="56">
        <f t="shared" si="5"/>
        <v>1552063.48</v>
      </c>
      <c r="AF72" s="184">
        <f t="shared" si="6"/>
        <v>19069.689999999999</v>
      </c>
      <c r="AG72" s="19">
        <f t="shared" si="7"/>
        <v>1532993.79</v>
      </c>
      <c r="AH72" s="20">
        <f t="shared" si="8"/>
        <v>7670110.9399999995</v>
      </c>
      <c r="AI72" s="14">
        <f t="shared" si="9"/>
        <v>6532323.0899999999</v>
      </c>
      <c r="AJ72" s="24">
        <f t="shared" si="10"/>
        <v>1137787.8499999996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2500</v>
      </c>
      <c r="F73">
        <v>1253390.8700000001</v>
      </c>
      <c r="G73">
        <v>0</v>
      </c>
      <c r="H73">
        <v>28409.599999999999</v>
      </c>
      <c r="I73">
        <v>428484.68</v>
      </c>
      <c r="J73">
        <v>382204.46</v>
      </c>
      <c r="N73">
        <v>7536</v>
      </c>
      <c r="P73">
        <v>1531115.57</v>
      </c>
      <c r="R73">
        <v>2594670.46</v>
      </c>
      <c r="T73">
        <v>2134.5500000000002</v>
      </c>
      <c r="U73">
        <v>1103908</v>
      </c>
      <c r="X73">
        <v>1705143</v>
      </c>
      <c r="Y73">
        <v>2900</v>
      </c>
      <c r="Z73">
        <v>3000</v>
      </c>
      <c r="AA73">
        <v>1263802.24</v>
      </c>
      <c r="AB73">
        <v>113478.73</v>
      </c>
      <c r="AD73">
        <v>58551</v>
      </c>
      <c r="AE73" s="56">
        <f t="shared" si="5"/>
        <v>1281800.4700000002</v>
      </c>
      <c r="AF73" s="184">
        <f t="shared" si="6"/>
        <v>7536</v>
      </c>
      <c r="AG73" s="19">
        <f t="shared" si="7"/>
        <v>1274264.4700000002</v>
      </c>
      <c r="AH73" s="20">
        <f t="shared" si="8"/>
        <v>3700713.01</v>
      </c>
      <c r="AI73" s="14">
        <f t="shared" si="9"/>
        <v>3146874.97</v>
      </c>
      <c r="AJ73" s="24">
        <f t="shared" si="10"/>
        <v>553838.03999999957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2501</v>
      </c>
      <c r="F74">
        <v>591634.99</v>
      </c>
      <c r="G74">
        <v>0</v>
      </c>
      <c r="H74">
        <v>39990.81</v>
      </c>
      <c r="I74">
        <v>752358.01</v>
      </c>
      <c r="J74">
        <v>388263.21</v>
      </c>
      <c r="K74">
        <v>162</v>
      </c>
      <c r="L74">
        <v>4687.8100000000004</v>
      </c>
      <c r="N74">
        <v>35051.879999999997</v>
      </c>
      <c r="P74">
        <v>1573196.04</v>
      </c>
      <c r="R74">
        <v>2088950.55</v>
      </c>
      <c r="T74">
        <v>4279.13</v>
      </c>
      <c r="U74">
        <v>792241.48</v>
      </c>
      <c r="X74">
        <v>1583621.48</v>
      </c>
      <c r="AA74">
        <v>949267.96</v>
      </c>
      <c r="AB74">
        <v>147009.43</v>
      </c>
      <c r="AD74">
        <v>46423</v>
      </c>
      <c r="AE74" s="56">
        <f t="shared" si="5"/>
        <v>631625.80000000005</v>
      </c>
      <c r="AF74" s="184">
        <f t="shared" si="6"/>
        <v>39901.689999999995</v>
      </c>
      <c r="AG74" s="19">
        <f t="shared" si="7"/>
        <v>591724.1100000001</v>
      </c>
      <c r="AH74" s="20">
        <f t="shared" si="8"/>
        <v>2885471.16</v>
      </c>
      <c r="AI74" s="14">
        <f t="shared" si="9"/>
        <v>2726321.87</v>
      </c>
      <c r="AJ74" s="24">
        <f t="shared" si="10"/>
        <v>159149.29000000004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2502</v>
      </c>
      <c r="F75">
        <v>676780.59</v>
      </c>
      <c r="G75">
        <v>209457.87</v>
      </c>
      <c r="H75">
        <v>26734.37</v>
      </c>
      <c r="I75">
        <v>1136773.77</v>
      </c>
      <c r="J75">
        <v>904266.78</v>
      </c>
      <c r="L75">
        <v>6955.54</v>
      </c>
      <c r="N75">
        <v>4430.87</v>
      </c>
      <c r="P75">
        <v>1501891.29</v>
      </c>
      <c r="Q75">
        <v>2174520.91</v>
      </c>
      <c r="R75">
        <v>1444710.54</v>
      </c>
      <c r="S75">
        <v>687415</v>
      </c>
      <c r="T75">
        <v>2517.02</v>
      </c>
      <c r="U75">
        <v>1118807.6100000001</v>
      </c>
      <c r="X75">
        <v>1784854.61</v>
      </c>
      <c r="Y75">
        <v>3280</v>
      </c>
      <c r="Z75">
        <v>43560</v>
      </c>
      <c r="AA75">
        <v>1473029.05</v>
      </c>
      <c r="AB75">
        <v>572871.77</v>
      </c>
      <c r="AD75">
        <v>109639.97</v>
      </c>
      <c r="AE75" s="56">
        <f t="shared" si="5"/>
        <v>912972.83</v>
      </c>
      <c r="AF75" s="184">
        <f t="shared" si="6"/>
        <v>11386.41</v>
      </c>
      <c r="AG75" s="19">
        <f t="shared" si="7"/>
        <v>901586.41999999993</v>
      </c>
      <c r="AH75" s="20">
        <f t="shared" si="8"/>
        <v>3253450.17</v>
      </c>
      <c r="AI75" s="14">
        <f t="shared" si="9"/>
        <v>3987235.4000000004</v>
      </c>
      <c r="AJ75" s="24">
        <f t="shared" si="10"/>
        <v>-733785.23000000045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2503</v>
      </c>
      <c r="F76">
        <v>1380099.44</v>
      </c>
      <c r="G76">
        <v>134636.4</v>
      </c>
      <c r="H76">
        <v>120614.09</v>
      </c>
      <c r="I76">
        <v>647946.23</v>
      </c>
      <c r="J76">
        <v>393656.51</v>
      </c>
      <c r="L76">
        <v>24305</v>
      </c>
      <c r="N76">
        <v>4588.37</v>
      </c>
      <c r="P76">
        <v>2032023.57</v>
      </c>
      <c r="R76">
        <v>2146980.88</v>
      </c>
      <c r="S76">
        <v>952484</v>
      </c>
      <c r="T76">
        <v>1644.04</v>
      </c>
      <c r="U76">
        <v>1785388.5</v>
      </c>
      <c r="W76">
        <v>0.01</v>
      </c>
      <c r="X76">
        <v>2664911.5</v>
      </c>
      <c r="Y76">
        <v>31780</v>
      </c>
      <c r="Z76">
        <v>20821</v>
      </c>
      <c r="AA76">
        <v>1235165.44</v>
      </c>
      <c r="AB76">
        <v>253301.46</v>
      </c>
      <c r="AD76">
        <v>64482.3</v>
      </c>
      <c r="AE76" s="56">
        <f t="shared" si="5"/>
        <v>1635349.93</v>
      </c>
      <c r="AF76" s="184">
        <f t="shared" si="6"/>
        <v>28893.37</v>
      </c>
      <c r="AG76" s="19">
        <f t="shared" si="7"/>
        <v>1606456.5599999998</v>
      </c>
      <c r="AH76" s="20">
        <f t="shared" si="8"/>
        <v>4886497.43</v>
      </c>
      <c r="AI76" s="14">
        <f t="shared" si="9"/>
        <v>4270461.7</v>
      </c>
      <c r="AJ76" s="24">
        <f t="shared" si="10"/>
        <v>616035.72999999952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2504</v>
      </c>
      <c r="F77">
        <v>708818.81</v>
      </c>
      <c r="G77">
        <v>25235</v>
      </c>
      <c r="H77">
        <v>19668</v>
      </c>
      <c r="I77">
        <v>4175.92</v>
      </c>
      <c r="J77">
        <v>104313.81</v>
      </c>
      <c r="L77">
        <v>11436.84</v>
      </c>
      <c r="N77">
        <v>0</v>
      </c>
      <c r="P77">
        <v>829275.73</v>
      </c>
      <c r="R77">
        <v>814909.71</v>
      </c>
      <c r="S77">
        <v>15000</v>
      </c>
      <c r="T77">
        <v>1579.63</v>
      </c>
      <c r="U77">
        <v>684400.5</v>
      </c>
      <c r="X77">
        <v>885759.5</v>
      </c>
      <c r="Y77">
        <v>3440</v>
      </c>
      <c r="Z77">
        <v>7820</v>
      </c>
      <c r="AA77">
        <v>533916.23</v>
      </c>
      <c r="AB77">
        <v>62398.44</v>
      </c>
      <c r="AD77">
        <v>1056.7</v>
      </c>
      <c r="AE77" s="56">
        <f t="shared" ref="AE77:AE86" si="11">SUM(F77:H77)</f>
        <v>753721.81</v>
      </c>
      <c r="AF77" s="184">
        <f t="shared" ref="AF77:AF86" si="12">SUM(K77:N77)</f>
        <v>11436.84</v>
      </c>
      <c r="AG77" s="19">
        <f t="shared" ref="AG77:AG86" si="13">AE77-AF77</f>
        <v>742284.97000000009</v>
      </c>
      <c r="AH77" s="20">
        <f t="shared" ref="AH77:AH86" si="14">SUM(R77:W77)</f>
        <v>1515889.8399999999</v>
      </c>
      <c r="AI77" s="14">
        <f t="shared" ref="AI77:AI86" si="15">SUM(X77:AD77)</f>
        <v>1494390.8699999999</v>
      </c>
      <c r="AJ77" s="24">
        <f t="shared" si="10"/>
        <v>21498.969999999972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2505</v>
      </c>
      <c r="F78">
        <v>710106.78</v>
      </c>
      <c r="G78">
        <v>125140.14</v>
      </c>
      <c r="H78">
        <v>37820</v>
      </c>
      <c r="I78">
        <v>502759.81</v>
      </c>
      <c r="J78">
        <v>78681.25</v>
      </c>
      <c r="L78">
        <v>0</v>
      </c>
      <c r="N78">
        <v>5884.04</v>
      </c>
      <c r="P78">
        <v>1252947.57</v>
      </c>
      <c r="R78">
        <v>1332079.28</v>
      </c>
      <c r="S78">
        <v>770622</v>
      </c>
      <c r="T78">
        <v>1049.8399999999999</v>
      </c>
      <c r="U78">
        <v>1665279</v>
      </c>
      <c r="X78">
        <v>2238442</v>
      </c>
      <c r="Y78">
        <v>4020</v>
      </c>
      <c r="Z78">
        <v>13048</v>
      </c>
      <c r="AA78">
        <v>1138362.6200000001</v>
      </c>
      <c r="AB78">
        <v>161895.82999999999</v>
      </c>
      <c r="AD78">
        <v>17585.3</v>
      </c>
      <c r="AE78" s="56">
        <f t="shared" si="11"/>
        <v>873066.92</v>
      </c>
      <c r="AF78" s="184">
        <f t="shared" si="12"/>
        <v>5884.04</v>
      </c>
      <c r="AG78" s="19">
        <f t="shared" si="13"/>
        <v>867182.88</v>
      </c>
      <c r="AH78" s="20">
        <f t="shared" si="14"/>
        <v>3769030.12</v>
      </c>
      <c r="AI78" s="14">
        <f t="shared" si="15"/>
        <v>3573353.75</v>
      </c>
      <c r="AJ78" s="24">
        <f t="shared" si="10"/>
        <v>195676.37000000011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2506</v>
      </c>
      <c r="F79">
        <v>962240.06</v>
      </c>
      <c r="G79">
        <v>162935.43</v>
      </c>
      <c r="H79">
        <v>5000</v>
      </c>
      <c r="I79">
        <v>1302583.43</v>
      </c>
      <c r="J79">
        <v>659379.30000000005</v>
      </c>
      <c r="L79">
        <v>10800</v>
      </c>
      <c r="N79">
        <v>5164.78</v>
      </c>
      <c r="P79">
        <v>3131042.16</v>
      </c>
      <c r="R79">
        <v>1470267.3</v>
      </c>
      <c r="S79">
        <v>224779</v>
      </c>
      <c r="T79">
        <v>2071.59</v>
      </c>
      <c r="U79">
        <v>1524852</v>
      </c>
      <c r="X79">
        <v>1957227</v>
      </c>
      <c r="Y79">
        <v>31712</v>
      </c>
      <c r="Z79">
        <v>24632</v>
      </c>
      <c r="AA79">
        <v>834352.94</v>
      </c>
      <c r="AB79">
        <v>311643.17</v>
      </c>
      <c r="AD79">
        <v>117271.5</v>
      </c>
      <c r="AE79" s="56">
        <f t="shared" si="11"/>
        <v>1130175.49</v>
      </c>
      <c r="AF79" s="184">
        <f t="shared" si="12"/>
        <v>15964.779999999999</v>
      </c>
      <c r="AG79" s="19">
        <f t="shared" si="13"/>
        <v>1114210.71</v>
      </c>
      <c r="AH79" s="20">
        <f t="shared" si="14"/>
        <v>3221969.89</v>
      </c>
      <c r="AI79" s="14">
        <f t="shared" si="15"/>
        <v>3276838.61</v>
      </c>
      <c r="AJ79" s="24">
        <f t="shared" si="10"/>
        <v>-54868.719999999739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2507</v>
      </c>
      <c r="F80">
        <v>1683978.49</v>
      </c>
      <c r="G80">
        <v>169196.32</v>
      </c>
      <c r="H80">
        <v>37532.22</v>
      </c>
      <c r="I80">
        <v>91198.17</v>
      </c>
      <c r="J80">
        <v>273104.25</v>
      </c>
      <c r="K80">
        <v>225000</v>
      </c>
      <c r="L80">
        <v>12600</v>
      </c>
      <c r="N80">
        <v>0</v>
      </c>
      <c r="P80">
        <v>1065132.8899999999</v>
      </c>
      <c r="R80">
        <v>882665.98</v>
      </c>
      <c r="S80">
        <v>1182844</v>
      </c>
      <c r="T80">
        <v>1740.45</v>
      </c>
      <c r="U80">
        <v>937210.17</v>
      </c>
      <c r="X80">
        <v>1110301.1599999999</v>
      </c>
      <c r="Y80">
        <v>8130</v>
      </c>
      <c r="Z80">
        <v>14216</v>
      </c>
      <c r="AA80">
        <v>833617.73</v>
      </c>
      <c r="AB80">
        <v>64529.25</v>
      </c>
      <c r="AD80">
        <v>21389.9</v>
      </c>
      <c r="AE80" s="56">
        <f t="shared" si="11"/>
        <v>1890707.03</v>
      </c>
      <c r="AF80" s="184">
        <f t="shared" si="12"/>
        <v>237600</v>
      </c>
      <c r="AG80" s="19">
        <f t="shared" si="13"/>
        <v>1653107.03</v>
      </c>
      <c r="AH80" s="20">
        <f t="shared" si="14"/>
        <v>3004460.6</v>
      </c>
      <c r="AI80" s="14">
        <f t="shared" si="15"/>
        <v>2052184.0399999998</v>
      </c>
      <c r="AJ80" s="24">
        <f t="shared" si="10"/>
        <v>952276.56000000029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2508</v>
      </c>
      <c r="F81">
        <v>228154.13</v>
      </c>
      <c r="G81">
        <v>30000</v>
      </c>
      <c r="H81">
        <v>10392.32</v>
      </c>
      <c r="I81">
        <v>240925.29</v>
      </c>
      <c r="J81">
        <v>182980.23</v>
      </c>
      <c r="P81">
        <v>505792.18</v>
      </c>
      <c r="Q81">
        <v>300000</v>
      </c>
      <c r="R81">
        <v>655603.97</v>
      </c>
      <c r="S81">
        <v>301492</v>
      </c>
      <c r="T81">
        <v>660.76</v>
      </c>
      <c r="U81">
        <v>745733</v>
      </c>
      <c r="X81">
        <v>1110887</v>
      </c>
      <c r="Y81">
        <v>39870</v>
      </c>
      <c r="AA81">
        <v>517559.01</v>
      </c>
      <c r="AB81">
        <v>145513.93</v>
      </c>
      <c r="AD81">
        <v>3000</v>
      </c>
      <c r="AE81" s="56">
        <f t="shared" si="11"/>
        <v>268546.45</v>
      </c>
      <c r="AF81" s="184">
        <f t="shared" si="12"/>
        <v>0</v>
      </c>
      <c r="AG81" s="19">
        <f t="shared" si="13"/>
        <v>268546.45</v>
      </c>
      <c r="AH81" s="20">
        <f t="shared" si="14"/>
        <v>1703489.73</v>
      </c>
      <c r="AI81" s="14">
        <f t="shared" si="15"/>
        <v>1816829.94</v>
      </c>
      <c r="AJ81" s="24">
        <f t="shared" si="10"/>
        <v>-113340.20999999996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2509</v>
      </c>
      <c r="F82">
        <v>485619.3</v>
      </c>
      <c r="H82">
        <v>10459.75</v>
      </c>
      <c r="I82">
        <v>655731.99</v>
      </c>
      <c r="J82">
        <v>107237.26</v>
      </c>
      <c r="N82">
        <v>3307</v>
      </c>
      <c r="P82">
        <v>-245887.26</v>
      </c>
      <c r="Q82">
        <v>1891769.64</v>
      </c>
      <c r="R82">
        <v>701514.3</v>
      </c>
      <c r="S82">
        <v>237072</v>
      </c>
      <c r="T82">
        <v>1143.48</v>
      </c>
      <c r="U82">
        <v>826119</v>
      </c>
      <c r="W82">
        <v>24000</v>
      </c>
      <c r="X82">
        <v>1234682.67</v>
      </c>
      <c r="Y82">
        <v>43230</v>
      </c>
      <c r="AA82">
        <v>439078.98</v>
      </c>
      <c r="AB82">
        <v>462998.21</v>
      </c>
      <c r="AE82" s="56">
        <f t="shared" si="11"/>
        <v>496079.05</v>
      </c>
      <c r="AF82" s="184">
        <f t="shared" si="12"/>
        <v>3307</v>
      </c>
      <c r="AG82" s="19">
        <f t="shared" si="13"/>
        <v>492772.05</v>
      </c>
      <c r="AH82" s="20">
        <f t="shared" si="14"/>
        <v>1789848.78</v>
      </c>
      <c r="AI82" s="14">
        <f t="shared" si="15"/>
        <v>2179989.86</v>
      </c>
      <c r="AJ82" s="24">
        <f t="shared" si="10"/>
        <v>-390141.07999999984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2510</v>
      </c>
      <c r="F83">
        <v>120351.96</v>
      </c>
      <c r="G83">
        <v>0</v>
      </c>
      <c r="H83">
        <v>6685.89</v>
      </c>
      <c r="I83">
        <v>665076.81999999995</v>
      </c>
      <c r="J83">
        <v>594056.94999999995</v>
      </c>
      <c r="N83">
        <v>0</v>
      </c>
      <c r="P83">
        <v>-818681.07</v>
      </c>
      <c r="Q83">
        <v>1862215.28</v>
      </c>
      <c r="R83">
        <v>1388952.56</v>
      </c>
      <c r="T83">
        <v>96.18</v>
      </c>
      <c r="U83">
        <v>1400562.3</v>
      </c>
      <c r="X83">
        <v>1941522.3</v>
      </c>
      <c r="Y83">
        <v>11916</v>
      </c>
      <c r="AA83">
        <v>352290.01</v>
      </c>
      <c r="AB83">
        <v>138141.72</v>
      </c>
      <c r="AD83">
        <v>3103.6</v>
      </c>
      <c r="AE83" s="56">
        <f t="shared" si="11"/>
        <v>127037.85</v>
      </c>
      <c r="AF83" s="184">
        <f t="shared" si="12"/>
        <v>0</v>
      </c>
      <c r="AG83" s="19">
        <f t="shared" si="13"/>
        <v>127037.85</v>
      </c>
      <c r="AH83" s="20">
        <f t="shared" si="14"/>
        <v>2789611.04</v>
      </c>
      <c r="AI83" s="14">
        <f t="shared" si="15"/>
        <v>2446973.6300000004</v>
      </c>
      <c r="AJ83" s="24">
        <f t="shared" si="10"/>
        <v>342637.40999999968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2511</v>
      </c>
      <c r="F84">
        <v>182845.57</v>
      </c>
      <c r="G84">
        <v>0</v>
      </c>
      <c r="H84">
        <v>19195.73</v>
      </c>
      <c r="I84">
        <v>181504.04</v>
      </c>
      <c r="J84">
        <v>125133.64</v>
      </c>
      <c r="N84">
        <v>0</v>
      </c>
      <c r="P84">
        <v>-1400755.98</v>
      </c>
      <c r="Q84">
        <v>2000000</v>
      </c>
      <c r="R84">
        <v>541610.82999999996</v>
      </c>
      <c r="T84">
        <v>396.25</v>
      </c>
      <c r="U84">
        <v>1328794</v>
      </c>
      <c r="W84">
        <v>2000</v>
      </c>
      <c r="X84">
        <v>1501344</v>
      </c>
      <c r="Y84">
        <v>33483</v>
      </c>
      <c r="AA84">
        <v>357084.32</v>
      </c>
      <c r="AB84">
        <v>68454.8</v>
      </c>
      <c r="AD84">
        <v>3000</v>
      </c>
      <c r="AE84" s="56">
        <f t="shared" si="11"/>
        <v>202041.30000000002</v>
      </c>
      <c r="AF84" s="184">
        <f t="shared" si="12"/>
        <v>0</v>
      </c>
      <c r="AG84" s="19">
        <f t="shared" si="13"/>
        <v>202041.30000000002</v>
      </c>
      <c r="AH84" s="20">
        <f t="shared" si="14"/>
        <v>1872801.08</v>
      </c>
      <c r="AI84" s="14">
        <f t="shared" si="15"/>
        <v>1963366.12</v>
      </c>
      <c r="AJ84" s="24">
        <f>AH84-AI84</f>
        <v>-90565.040000000037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2512</v>
      </c>
      <c r="F85">
        <v>321332.13</v>
      </c>
      <c r="G85">
        <v>0</v>
      </c>
      <c r="H85">
        <v>39781.06</v>
      </c>
      <c r="I85">
        <v>2006522.01</v>
      </c>
      <c r="J85">
        <v>311051.34000000003</v>
      </c>
      <c r="N85">
        <v>1156.08</v>
      </c>
      <c r="P85">
        <v>-774425.99</v>
      </c>
      <c r="Q85">
        <v>4000000</v>
      </c>
      <c r="R85">
        <v>1017996.35</v>
      </c>
      <c r="S85">
        <v>75750</v>
      </c>
      <c r="T85">
        <v>314.47000000000003</v>
      </c>
      <c r="U85">
        <v>1389747.1</v>
      </c>
      <c r="X85">
        <v>1722503.1</v>
      </c>
      <c r="Y85">
        <v>66692</v>
      </c>
      <c r="AA85">
        <v>564531.44999999995</v>
      </c>
      <c r="AB85">
        <v>675124.92</v>
      </c>
      <c r="AD85">
        <v>3000</v>
      </c>
      <c r="AE85" s="56">
        <f t="shared" si="11"/>
        <v>361113.19</v>
      </c>
      <c r="AF85" s="184">
        <f t="shared" si="12"/>
        <v>1156.08</v>
      </c>
      <c r="AG85" s="19">
        <f t="shared" si="13"/>
        <v>359957.11</v>
      </c>
      <c r="AH85" s="20">
        <f t="shared" si="14"/>
        <v>2483807.92</v>
      </c>
      <c r="AI85" s="14">
        <f t="shared" si="15"/>
        <v>3031851.4699999997</v>
      </c>
      <c r="AJ85" s="24">
        <f t="shared" ref="AJ85:AJ86" si="16">AH85-AI85</f>
        <v>-548043.54999999981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EE28-09A2-4199-9EA2-E857A393CC1E}">
  <dimension ref="A1:W22"/>
  <sheetViews>
    <sheetView topLeftCell="D1" workbookViewId="0">
      <selection sqref="A1:W1048576"/>
    </sheetView>
  </sheetViews>
  <sheetFormatPr defaultRowHeight="13.8" x14ac:dyDescent="0.25"/>
  <cols>
    <col min="1" max="1" width="34.5" customWidth="1"/>
  </cols>
  <sheetData>
    <row r="1" spans="1:2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2062</v>
      </c>
      <c r="H1" t="s">
        <v>2065</v>
      </c>
      <c r="I1" t="s">
        <v>2067</v>
      </c>
      <c r="J1" t="s">
        <v>2068</v>
      </c>
      <c r="K1" t="s">
        <v>2070</v>
      </c>
      <c r="L1" t="s">
        <v>2071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2126</v>
      </c>
      <c r="W1" t="s">
        <v>2082</v>
      </c>
    </row>
    <row r="2" spans="1:2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2092</v>
      </c>
      <c r="H2" t="s">
        <v>2095</v>
      </c>
      <c r="I2" t="s">
        <v>2097</v>
      </c>
      <c r="J2" t="s">
        <v>2098</v>
      </c>
      <c r="K2" t="s">
        <v>2100</v>
      </c>
      <c r="L2" t="s">
        <v>2101</v>
      </c>
      <c r="M2" t="s">
        <v>2102</v>
      </c>
      <c r="N2" t="s">
        <v>2103</v>
      </c>
      <c r="O2" t="s">
        <v>2104</v>
      </c>
      <c r="P2" t="s">
        <v>2105</v>
      </c>
      <c r="Q2" t="s">
        <v>2106</v>
      </c>
      <c r="R2" t="s">
        <v>2107</v>
      </c>
      <c r="S2" t="s">
        <v>2108</v>
      </c>
      <c r="T2" t="s">
        <v>2109</v>
      </c>
      <c r="U2" t="s">
        <v>2110</v>
      </c>
      <c r="V2" t="s">
        <v>2134</v>
      </c>
      <c r="W2" t="s">
        <v>2112</v>
      </c>
    </row>
    <row r="3" spans="1:23" x14ac:dyDescent="0.25">
      <c r="A3" t="s">
        <v>2114</v>
      </c>
      <c r="B3">
        <v>18929101.510000002</v>
      </c>
      <c r="C3">
        <v>1311396.53</v>
      </c>
      <c r="D3">
        <v>2644102.66</v>
      </c>
      <c r="E3">
        <v>4840369.82</v>
      </c>
      <c r="F3">
        <v>2716397.13</v>
      </c>
      <c r="G3">
        <v>20000</v>
      </c>
      <c r="H3">
        <v>934541.38</v>
      </c>
      <c r="I3">
        <v>-9831741.8000000007</v>
      </c>
      <c r="J3">
        <v>39665988.380000003</v>
      </c>
      <c r="K3">
        <v>30845457.140000001</v>
      </c>
      <c r="L3">
        <v>2257974.56</v>
      </c>
      <c r="M3">
        <v>48781.03</v>
      </c>
      <c r="N3">
        <v>30656114.239999998</v>
      </c>
      <c r="O3">
        <v>2206816.75</v>
      </c>
      <c r="P3">
        <v>42266111.719999999</v>
      </c>
      <c r="Q3">
        <v>329827.84000000003</v>
      </c>
      <c r="R3">
        <v>52245.440000000002</v>
      </c>
      <c r="S3">
        <v>20275254.489999998</v>
      </c>
      <c r="T3">
        <v>3093139.54</v>
      </c>
      <c r="U3">
        <v>320000</v>
      </c>
      <c r="V3">
        <v>25</v>
      </c>
      <c r="W3">
        <v>25960</v>
      </c>
    </row>
    <row r="4" spans="1:23" x14ac:dyDescent="0.25">
      <c r="A4" t="s">
        <v>2513</v>
      </c>
      <c r="B4">
        <v>176670.09</v>
      </c>
      <c r="D4">
        <v>101952.53</v>
      </c>
      <c r="E4">
        <v>2517.94</v>
      </c>
      <c r="F4">
        <v>5046.3100000000004</v>
      </c>
      <c r="H4">
        <v>504.2</v>
      </c>
      <c r="I4">
        <v>-2074649.05</v>
      </c>
      <c r="J4">
        <v>2454167.9500000002</v>
      </c>
      <c r="K4">
        <v>169071.17</v>
      </c>
      <c r="L4">
        <v>80000</v>
      </c>
      <c r="M4">
        <v>655.69</v>
      </c>
      <c r="N4">
        <v>917100</v>
      </c>
      <c r="O4">
        <v>694069</v>
      </c>
      <c r="P4">
        <v>1384638</v>
      </c>
      <c r="Q4">
        <v>3200</v>
      </c>
      <c r="R4">
        <v>32630</v>
      </c>
      <c r="S4">
        <v>531264.12</v>
      </c>
      <c r="T4">
        <v>2999.97</v>
      </c>
    </row>
    <row r="5" spans="1:23" x14ac:dyDescent="0.25">
      <c r="A5" t="s">
        <v>2514</v>
      </c>
      <c r="B5">
        <v>146952.51</v>
      </c>
      <c r="D5">
        <v>60110.91</v>
      </c>
      <c r="E5">
        <v>483339.58</v>
      </c>
      <c r="F5">
        <v>115794.57</v>
      </c>
      <c r="H5">
        <v>130.13</v>
      </c>
      <c r="I5">
        <v>-1443691.26</v>
      </c>
      <c r="J5">
        <v>2340789.7799999998</v>
      </c>
      <c r="K5">
        <v>87783.69</v>
      </c>
      <c r="L5">
        <v>76500</v>
      </c>
      <c r="M5">
        <v>534.92999999999995</v>
      </c>
      <c r="N5">
        <v>806780</v>
      </c>
      <c r="O5">
        <v>754697.75</v>
      </c>
      <c r="P5">
        <v>1322179</v>
      </c>
      <c r="R5">
        <v>16615.439999999999</v>
      </c>
      <c r="S5">
        <v>395433.85</v>
      </c>
      <c r="T5">
        <v>83099.16</v>
      </c>
    </row>
    <row r="6" spans="1:23" x14ac:dyDescent="0.25">
      <c r="A6" t="s">
        <v>2515</v>
      </c>
      <c r="B6">
        <v>1335726.76</v>
      </c>
      <c r="C6">
        <v>0</v>
      </c>
      <c r="D6">
        <v>110946.83</v>
      </c>
      <c r="E6">
        <v>372548.21</v>
      </c>
      <c r="F6">
        <v>296668.31</v>
      </c>
      <c r="H6">
        <v>3463</v>
      </c>
      <c r="I6">
        <v>-274203.96000000002</v>
      </c>
      <c r="J6">
        <v>2227185.62</v>
      </c>
      <c r="K6">
        <v>1795633.54</v>
      </c>
      <c r="M6">
        <v>1934.97</v>
      </c>
      <c r="N6">
        <v>2315380</v>
      </c>
      <c r="P6">
        <v>2729993</v>
      </c>
      <c r="Q6">
        <v>7836</v>
      </c>
      <c r="S6">
        <v>1134708.17</v>
      </c>
      <c r="T6">
        <v>80965.89</v>
      </c>
    </row>
    <row r="7" spans="1:23" x14ac:dyDescent="0.25">
      <c r="A7" t="s">
        <v>2516</v>
      </c>
      <c r="B7">
        <v>835201.24</v>
      </c>
      <c r="C7">
        <v>0</v>
      </c>
      <c r="D7">
        <v>260711.97</v>
      </c>
      <c r="E7">
        <v>-49443.81</v>
      </c>
      <c r="F7">
        <v>41008.99</v>
      </c>
      <c r="I7">
        <v>-905535.28</v>
      </c>
      <c r="J7">
        <v>2082417.38</v>
      </c>
      <c r="K7">
        <v>1272372.43</v>
      </c>
      <c r="M7">
        <v>2026.66</v>
      </c>
      <c r="N7">
        <v>1739270</v>
      </c>
      <c r="O7">
        <v>300</v>
      </c>
      <c r="P7">
        <v>2115444</v>
      </c>
      <c r="Q7">
        <v>11302</v>
      </c>
      <c r="S7">
        <v>900083.24</v>
      </c>
      <c r="T7">
        <v>76543.56</v>
      </c>
    </row>
    <row r="8" spans="1:23" x14ac:dyDescent="0.25">
      <c r="A8" t="s">
        <v>2517</v>
      </c>
      <c r="B8">
        <v>1112722.02</v>
      </c>
      <c r="C8">
        <v>0</v>
      </c>
      <c r="D8">
        <v>90803.23</v>
      </c>
      <c r="E8">
        <v>4</v>
      </c>
      <c r="F8">
        <v>408011.42</v>
      </c>
      <c r="H8">
        <v>0</v>
      </c>
      <c r="I8">
        <v>-281072.48</v>
      </c>
      <c r="J8">
        <v>2028298.74</v>
      </c>
      <c r="K8">
        <v>1328580.1000000001</v>
      </c>
      <c r="M8">
        <v>2873.28</v>
      </c>
      <c r="N8">
        <v>1847387.74</v>
      </c>
      <c r="P8">
        <v>2312534.7400000002</v>
      </c>
      <c r="Q8">
        <v>27176</v>
      </c>
      <c r="S8">
        <v>933833.78</v>
      </c>
      <c r="T8">
        <v>40982.19</v>
      </c>
    </row>
    <row r="9" spans="1:23" x14ac:dyDescent="0.25">
      <c r="A9" t="s">
        <v>2518</v>
      </c>
      <c r="B9">
        <v>559483.17000000004</v>
      </c>
      <c r="C9">
        <v>0</v>
      </c>
      <c r="D9">
        <v>201805.53</v>
      </c>
      <c r="E9">
        <v>-61412.25</v>
      </c>
      <c r="F9">
        <v>-30821.14</v>
      </c>
      <c r="H9">
        <v>6.9</v>
      </c>
      <c r="I9">
        <v>-2038945.78</v>
      </c>
      <c r="J9">
        <v>2569886.96</v>
      </c>
      <c r="K9">
        <v>1609948.71</v>
      </c>
      <c r="M9">
        <v>3305.63</v>
      </c>
      <c r="N9">
        <v>1995040</v>
      </c>
      <c r="P9">
        <v>2722464</v>
      </c>
      <c r="Q9">
        <v>19099.16</v>
      </c>
      <c r="S9">
        <v>691413.72</v>
      </c>
      <c r="T9">
        <v>37210.230000000003</v>
      </c>
    </row>
    <row r="10" spans="1:23" x14ac:dyDescent="0.25">
      <c r="A10" t="s">
        <v>2519</v>
      </c>
      <c r="B10">
        <v>780882.81</v>
      </c>
      <c r="C10">
        <v>0</v>
      </c>
      <c r="D10">
        <v>79130.2</v>
      </c>
      <c r="E10">
        <v>-150818.87</v>
      </c>
      <c r="F10">
        <v>86445.33</v>
      </c>
      <c r="H10">
        <v>0</v>
      </c>
      <c r="I10">
        <v>-757576.09</v>
      </c>
      <c r="J10">
        <v>1423307.83</v>
      </c>
      <c r="K10">
        <v>1382637.29</v>
      </c>
      <c r="M10">
        <v>4103.32</v>
      </c>
      <c r="N10">
        <v>1527160</v>
      </c>
      <c r="P10">
        <v>2026721</v>
      </c>
      <c r="Q10">
        <v>13343.68</v>
      </c>
      <c r="S10">
        <v>732276.11</v>
      </c>
      <c r="T10">
        <v>11652.09</v>
      </c>
    </row>
    <row r="11" spans="1:23" x14ac:dyDescent="0.25">
      <c r="A11" t="s">
        <v>2520</v>
      </c>
      <c r="B11">
        <v>386648.12</v>
      </c>
      <c r="C11">
        <v>23000</v>
      </c>
      <c r="D11">
        <v>34378.18</v>
      </c>
      <c r="E11">
        <v>127781</v>
      </c>
      <c r="F11">
        <v>58416.61</v>
      </c>
      <c r="H11">
        <v>0</v>
      </c>
      <c r="I11">
        <v>-1808484.81</v>
      </c>
      <c r="J11">
        <v>2154589.06</v>
      </c>
      <c r="K11">
        <v>1587097.52</v>
      </c>
      <c r="L11">
        <v>78922</v>
      </c>
      <c r="M11">
        <v>773.61</v>
      </c>
      <c r="N11">
        <v>2145640</v>
      </c>
      <c r="O11">
        <v>123000</v>
      </c>
      <c r="P11">
        <v>2621190.27</v>
      </c>
      <c r="Q11">
        <v>13544</v>
      </c>
      <c r="S11">
        <v>949954.23</v>
      </c>
      <c r="T11">
        <v>9624.9699999999993</v>
      </c>
      <c r="U11">
        <v>40000</v>
      </c>
      <c r="W11">
        <v>17000</v>
      </c>
    </row>
    <row r="12" spans="1:23" x14ac:dyDescent="0.25">
      <c r="A12" t="s">
        <v>2521</v>
      </c>
      <c r="B12">
        <v>169814.49</v>
      </c>
      <c r="C12">
        <v>0</v>
      </c>
      <c r="D12">
        <v>62369.39</v>
      </c>
      <c r="E12">
        <v>4</v>
      </c>
      <c r="F12">
        <v>106773.3</v>
      </c>
      <c r="H12">
        <v>0</v>
      </c>
      <c r="I12">
        <v>30946.17</v>
      </c>
      <c r="J12">
        <v>266818</v>
      </c>
      <c r="K12">
        <v>1294785.73</v>
      </c>
      <c r="L12">
        <v>92764</v>
      </c>
      <c r="M12">
        <v>571.45000000000005</v>
      </c>
      <c r="N12">
        <v>2234570</v>
      </c>
      <c r="O12">
        <v>188000</v>
      </c>
      <c r="P12">
        <v>2721377</v>
      </c>
      <c r="Q12">
        <v>13206</v>
      </c>
      <c r="R12">
        <v>3000</v>
      </c>
      <c r="S12">
        <v>986898.91</v>
      </c>
      <c r="T12">
        <v>5012.26</v>
      </c>
      <c r="U12">
        <v>40000</v>
      </c>
    </row>
    <row r="13" spans="1:23" x14ac:dyDescent="0.25">
      <c r="A13" t="s">
        <v>2522</v>
      </c>
      <c r="B13">
        <v>93560.27</v>
      </c>
      <c r="C13">
        <v>0</v>
      </c>
      <c r="D13">
        <v>78310.33</v>
      </c>
      <c r="E13">
        <v>3</v>
      </c>
      <c r="F13">
        <v>6338.29</v>
      </c>
      <c r="I13">
        <v>-2262752.5499999998</v>
      </c>
      <c r="J13">
        <v>2543552.06</v>
      </c>
      <c r="K13">
        <v>1365106.13</v>
      </c>
      <c r="L13">
        <v>268259.56</v>
      </c>
      <c r="M13">
        <v>638.32000000000005</v>
      </c>
      <c r="N13">
        <v>614700</v>
      </c>
      <c r="O13">
        <v>100000</v>
      </c>
      <c r="P13">
        <v>1289546.44</v>
      </c>
      <c r="Q13">
        <v>3220</v>
      </c>
      <c r="S13">
        <v>1096937.7</v>
      </c>
      <c r="T13">
        <v>21587.49</v>
      </c>
      <c r="U13">
        <v>40000</v>
      </c>
    </row>
    <row r="14" spans="1:23" x14ac:dyDescent="0.25">
      <c r="A14" t="s">
        <v>2523</v>
      </c>
      <c r="B14">
        <v>109461.1</v>
      </c>
      <c r="C14">
        <v>0</v>
      </c>
      <c r="D14">
        <v>65150.720000000001</v>
      </c>
      <c r="E14">
        <v>2</v>
      </c>
      <c r="F14">
        <v>34870.199999999997</v>
      </c>
      <c r="I14">
        <v>-1277481.8700000001</v>
      </c>
      <c r="J14">
        <v>1708771</v>
      </c>
      <c r="K14">
        <v>1590276.6</v>
      </c>
      <c r="L14">
        <v>146440</v>
      </c>
      <c r="M14">
        <v>1052.07</v>
      </c>
      <c r="N14">
        <v>1679990</v>
      </c>
      <c r="O14">
        <v>31000</v>
      </c>
      <c r="P14">
        <v>2429657.54</v>
      </c>
      <c r="Q14">
        <v>29698</v>
      </c>
      <c r="S14">
        <v>1153285.1599999999</v>
      </c>
      <c r="T14">
        <v>17923.080000000002</v>
      </c>
      <c r="U14">
        <v>40000</v>
      </c>
    </row>
    <row r="15" spans="1:23" x14ac:dyDescent="0.25">
      <c r="A15" t="s">
        <v>2524</v>
      </c>
      <c r="B15">
        <v>172085.13</v>
      </c>
      <c r="C15">
        <v>0</v>
      </c>
      <c r="D15">
        <v>52618.59</v>
      </c>
      <c r="E15">
        <v>4</v>
      </c>
      <c r="F15">
        <v>31</v>
      </c>
      <c r="H15">
        <v>0</v>
      </c>
      <c r="I15">
        <v>-428354.83</v>
      </c>
      <c r="J15">
        <v>803987.63</v>
      </c>
      <c r="K15">
        <v>1290176.46</v>
      </c>
      <c r="L15">
        <v>42900</v>
      </c>
      <c r="M15">
        <v>812.49</v>
      </c>
      <c r="N15">
        <v>620190</v>
      </c>
      <c r="O15">
        <v>49150</v>
      </c>
      <c r="P15">
        <v>1317185.6399999999</v>
      </c>
      <c r="Q15">
        <v>4640</v>
      </c>
      <c r="S15">
        <v>792297.39</v>
      </c>
      <c r="T15">
        <v>0</v>
      </c>
      <c r="U15">
        <v>40000</v>
      </c>
    </row>
    <row r="16" spans="1:23" x14ac:dyDescent="0.25">
      <c r="A16" t="s">
        <v>2525</v>
      </c>
      <c r="B16">
        <v>518111.5</v>
      </c>
      <c r="C16">
        <v>0</v>
      </c>
      <c r="D16">
        <v>65804.75</v>
      </c>
      <c r="E16">
        <v>85697.73</v>
      </c>
      <c r="F16">
        <v>154073.04</v>
      </c>
      <c r="H16">
        <v>22.86</v>
      </c>
      <c r="I16">
        <v>-571456.93999999994</v>
      </c>
      <c r="J16">
        <v>1350408.04</v>
      </c>
      <c r="K16">
        <v>1417947.32</v>
      </c>
      <c r="L16">
        <v>171740</v>
      </c>
      <c r="M16">
        <v>1232.3800000000001</v>
      </c>
      <c r="N16">
        <v>1677560</v>
      </c>
      <c r="O16">
        <v>15500</v>
      </c>
      <c r="P16">
        <v>2099159.13</v>
      </c>
      <c r="Q16">
        <v>16924</v>
      </c>
      <c r="S16">
        <v>1002776.99</v>
      </c>
      <c r="T16">
        <v>80406.52</v>
      </c>
      <c r="U16">
        <v>40000</v>
      </c>
    </row>
    <row r="17" spans="1:23" x14ac:dyDescent="0.25">
      <c r="A17" t="s">
        <v>2526</v>
      </c>
      <c r="B17">
        <v>325417.53999999998</v>
      </c>
      <c r="C17">
        <v>0</v>
      </c>
      <c r="D17">
        <v>32989.97</v>
      </c>
      <c r="E17">
        <v>3</v>
      </c>
      <c r="F17">
        <v>61379.22</v>
      </c>
      <c r="I17">
        <v>-1898982.77</v>
      </c>
      <c r="J17">
        <v>2389700.83</v>
      </c>
      <c r="K17">
        <v>1331014.06</v>
      </c>
      <c r="L17">
        <v>60500</v>
      </c>
      <c r="M17">
        <v>1171.58</v>
      </c>
      <c r="N17">
        <v>870410</v>
      </c>
      <c r="O17">
        <v>20500</v>
      </c>
      <c r="P17">
        <v>1497996.46</v>
      </c>
      <c r="Q17">
        <v>3220</v>
      </c>
      <c r="S17">
        <v>811554.73</v>
      </c>
      <c r="T17">
        <v>1752.78</v>
      </c>
      <c r="U17">
        <v>40000</v>
      </c>
    </row>
    <row r="18" spans="1:23" x14ac:dyDescent="0.25">
      <c r="A18" t="s">
        <v>2527</v>
      </c>
      <c r="B18">
        <v>123250.46</v>
      </c>
      <c r="C18">
        <v>0</v>
      </c>
      <c r="D18">
        <v>69406.12</v>
      </c>
      <c r="E18">
        <v>12197.67</v>
      </c>
      <c r="F18">
        <v>23831.72</v>
      </c>
      <c r="I18">
        <v>-4836145.3499999996</v>
      </c>
      <c r="J18">
        <v>5385590.1100000003</v>
      </c>
      <c r="K18">
        <v>1216844.8799999999</v>
      </c>
      <c r="L18">
        <v>144000</v>
      </c>
      <c r="M18">
        <v>1059.93</v>
      </c>
      <c r="N18">
        <v>859050</v>
      </c>
      <c r="O18">
        <v>87500</v>
      </c>
      <c r="P18">
        <v>1472895</v>
      </c>
      <c r="Q18">
        <v>77234</v>
      </c>
      <c r="S18">
        <v>1017157.94</v>
      </c>
      <c r="T18">
        <v>21926.66</v>
      </c>
      <c r="U18">
        <v>40000</v>
      </c>
    </row>
    <row r="19" spans="1:23" x14ac:dyDescent="0.25">
      <c r="A19" t="s">
        <v>2528</v>
      </c>
      <c r="B19">
        <v>1456133.13</v>
      </c>
      <c r="C19">
        <v>0</v>
      </c>
      <c r="D19">
        <v>198820.96</v>
      </c>
      <c r="E19">
        <v>1903049.18</v>
      </c>
      <c r="F19">
        <v>690894.5</v>
      </c>
      <c r="G19">
        <v>5500</v>
      </c>
      <c r="H19">
        <v>41018.9</v>
      </c>
      <c r="I19">
        <v>4848579.9800000004</v>
      </c>
      <c r="J19">
        <v>1034850.95</v>
      </c>
      <c r="K19">
        <v>2273244.2599999998</v>
      </c>
      <c r="L19">
        <v>59095</v>
      </c>
      <c r="M19">
        <v>2891.86</v>
      </c>
      <c r="N19">
        <v>3296022</v>
      </c>
      <c r="O19">
        <v>19500</v>
      </c>
      <c r="P19">
        <v>4104847</v>
      </c>
      <c r="Q19">
        <v>9000</v>
      </c>
      <c r="S19">
        <v>1184921</v>
      </c>
      <c r="T19">
        <v>2033034.18</v>
      </c>
      <c r="V19">
        <v>3</v>
      </c>
    </row>
    <row r="20" spans="1:23" x14ac:dyDescent="0.25">
      <c r="A20" t="s">
        <v>2529</v>
      </c>
      <c r="B20">
        <v>1479561</v>
      </c>
      <c r="C20">
        <v>0</v>
      </c>
      <c r="D20">
        <v>49515.32</v>
      </c>
      <c r="E20">
        <v>21610.69</v>
      </c>
      <c r="F20">
        <v>46085.68</v>
      </c>
      <c r="G20">
        <v>4500</v>
      </c>
      <c r="H20">
        <v>516393.94</v>
      </c>
      <c r="I20">
        <v>-878467.47</v>
      </c>
      <c r="J20">
        <v>1778360.15</v>
      </c>
      <c r="K20">
        <v>2219555.27</v>
      </c>
      <c r="L20">
        <v>49080</v>
      </c>
      <c r="M20">
        <v>1765.6</v>
      </c>
      <c r="N20">
        <v>2123100</v>
      </c>
      <c r="O20">
        <v>27000</v>
      </c>
      <c r="P20">
        <v>3073196</v>
      </c>
      <c r="Q20">
        <v>6900</v>
      </c>
      <c r="S20">
        <v>1125661.8</v>
      </c>
      <c r="T20">
        <v>38749</v>
      </c>
      <c r="V20">
        <v>8</v>
      </c>
    </row>
    <row r="21" spans="1:23" x14ac:dyDescent="0.25">
      <c r="A21" t="s">
        <v>2530</v>
      </c>
      <c r="B21">
        <v>796968.77</v>
      </c>
      <c r="C21">
        <v>0</v>
      </c>
      <c r="D21">
        <v>623347.85</v>
      </c>
      <c r="E21">
        <v>57866.43</v>
      </c>
      <c r="F21">
        <v>490720.67</v>
      </c>
      <c r="G21">
        <v>5500</v>
      </c>
      <c r="H21">
        <v>207831.64</v>
      </c>
      <c r="I21">
        <v>-741044.93</v>
      </c>
      <c r="J21">
        <v>1748544.54</v>
      </c>
      <c r="K21">
        <v>2602967.61</v>
      </c>
      <c r="L21">
        <v>455110</v>
      </c>
      <c r="M21">
        <v>1345.27</v>
      </c>
      <c r="N21">
        <v>1982116.5</v>
      </c>
      <c r="O21">
        <v>83100</v>
      </c>
      <c r="P21">
        <v>2578436.5</v>
      </c>
      <c r="Q21">
        <v>32871</v>
      </c>
      <c r="S21">
        <v>1480915.84</v>
      </c>
      <c r="T21">
        <v>275380.57</v>
      </c>
      <c r="V21">
        <v>3</v>
      </c>
      <c r="W21">
        <v>8960</v>
      </c>
    </row>
    <row r="22" spans="1:23" x14ac:dyDescent="0.25">
      <c r="A22" t="s">
        <v>2531</v>
      </c>
      <c r="B22">
        <v>934501.44</v>
      </c>
      <c r="C22">
        <v>0</v>
      </c>
      <c r="D22">
        <v>183360.29</v>
      </c>
      <c r="E22">
        <v>1136047.51</v>
      </c>
      <c r="F22">
        <v>72994.399999999994</v>
      </c>
      <c r="G22">
        <v>4500</v>
      </c>
      <c r="H22">
        <v>163131.62</v>
      </c>
      <c r="I22">
        <v>-638868.03</v>
      </c>
      <c r="J22">
        <v>2705484.32</v>
      </c>
      <c r="K22">
        <v>1278354.3999999999</v>
      </c>
      <c r="L22">
        <v>275764</v>
      </c>
      <c r="M22">
        <v>2063</v>
      </c>
      <c r="N22">
        <v>1404648</v>
      </c>
      <c r="O22">
        <v>13500</v>
      </c>
      <c r="P22">
        <v>1709753</v>
      </c>
      <c r="Q22">
        <v>11512</v>
      </c>
      <c r="S22">
        <v>1046545.39</v>
      </c>
      <c r="T22">
        <v>113852.28</v>
      </c>
      <c r="V22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 (2)</vt:lpstr>
      <vt:lpstr>บึงกาฬ</vt:lpstr>
      <vt:lpstr>อด (2)</vt:lpstr>
      <vt:lpstr>อุดรธานี</vt:lpstr>
      <vt:lpstr>ลย.. (2)</vt:lpstr>
      <vt:lpstr>เลย </vt:lpstr>
      <vt:lpstr>หนองคาย (2)</vt:lpstr>
      <vt:lpstr>หนองคาย</vt:lpstr>
      <vt:lpstr>สกล (2)</vt:lpstr>
      <vt:lpstr>สกลนคร</vt:lpstr>
      <vt:lpstr>นคร (2)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2025-08-14T04:27:02Z</cp:lastPrinted>
  <dcterms:created xsi:type="dcterms:W3CDTF">2018-02-08T06:24:17Z</dcterms:created>
  <dcterms:modified xsi:type="dcterms:W3CDTF">2025-08-14T05:59:28Z</dcterms:modified>
</cp:coreProperties>
</file>